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02D47EB4-49E1-054E-A9CF-DAE80AA76CC2}" xr6:coauthVersionLast="47" xr6:coauthVersionMax="47" xr10:uidLastSave="{00000000-0000-0000-0000-000000000000}"/>
  <bookViews>
    <workbookView xWindow="480" yWindow="760" windowWidth="15480" windowHeight="10880"/>
  </bookViews>
  <sheets>
    <sheet name="XTF Exchange Traded Funds" sheetId="2" r:id="rId1"/>
    <sheet name="XTF - Cascade OT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1" i="3" l="1"/>
  <c r="I312" i="3"/>
  <c r="I313" i="3"/>
  <c r="I283" i="3"/>
  <c r="I284" i="3"/>
  <c r="I285" i="3"/>
  <c r="I286" i="3"/>
  <c r="I216" i="3"/>
  <c r="I217" i="3"/>
  <c r="I58" i="3"/>
  <c r="I37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H313" i="3"/>
  <c r="H314" i="3"/>
  <c r="H315" i="3"/>
  <c r="H316" i="3"/>
  <c r="H317" i="3"/>
  <c r="H319" i="3"/>
  <c r="H321" i="3"/>
  <c r="H320" i="3"/>
  <c r="H318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198" i="3"/>
  <c r="H199" i="3"/>
  <c r="H200" i="3"/>
  <c r="H201" i="3"/>
  <c r="H202" i="3"/>
  <c r="H187" i="3"/>
  <c r="H188" i="3"/>
  <c r="H121" i="3"/>
  <c r="H122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E21" i="3"/>
  <c r="H10" i="3"/>
  <c r="H11" i="3"/>
  <c r="H12" i="3"/>
  <c r="H13" i="3"/>
  <c r="H14" i="3"/>
  <c r="H15" i="3"/>
  <c r="H16" i="3"/>
  <c r="H17" i="3"/>
  <c r="H18" i="3"/>
  <c r="H19" i="3"/>
  <c r="H20" i="3"/>
  <c r="H21" i="3"/>
  <c r="H7" i="3"/>
  <c r="H8" i="3"/>
  <c r="E58" i="3"/>
  <c r="E37" i="3"/>
  <c r="E84" i="3"/>
  <c r="E85" i="3"/>
  <c r="E86" i="3"/>
  <c r="E87" i="3"/>
  <c r="E88" i="3"/>
  <c r="E89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2" i="3"/>
  <c r="E23" i="3"/>
  <c r="E24" i="3"/>
  <c r="E25" i="3"/>
  <c r="E26" i="3"/>
  <c r="E27" i="3"/>
  <c r="E28" i="3"/>
  <c r="E29" i="3"/>
  <c r="E30" i="3"/>
  <c r="E31" i="3"/>
  <c r="E32" i="3"/>
  <c r="E33" i="3"/>
  <c r="C1240" i="2"/>
  <c r="C322" i="2"/>
  <c r="C575" i="2"/>
  <c r="C824" i="2"/>
  <c r="C970" i="2"/>
  <c r="C1097" i="2"/>
  <c r="C1133" i="2"/>
  <c r="C1145" i="2"/>
  <c r="C1166" i="2"/>
  <c r="C1192" i="2"/>
  <c r="C1203" i="2"/>
  <c r="C1197" i="2"/>
  <c r="C1208" i="2"/>
  <c r="C1213" i="2"/>
  <c r="C1218" i="2"/>
  <c r="C1223" i="2"/>
  <c r="C1228" i="2"/>
  <c r="E1181" i="2"/>
  <c r="E1182" i="2"/>
  <c r="E1183" i="2"/>
  <c r="E1184" i="2"/>
  <c r="E1185" i="2"/>
  <c r="E1186" i="2"/>
  <c r="E1187" i="2"/>
  <c r="E1188" i="2"/>
  <c r="E1189" i="2"/>
  <c r="E1190" i="2"/>
  <c r="E1191" i="2"/>
  <c r="E1170" i="2"/>
  <c r="D1145" i="2"/>
  <c r="D1097" i="2"/>
  <c r="E1003" i="2"/>
  <c r="E859" i="2"/>
  <c r="E838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05" i="2"/>
  <c r="E853" i="2"/>
  <c r="E819" i="2"/>
  <c r="E820" i="2"/>
  <c r="E679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374" i="2"/>
  <c r="E373" i="2"/>
  <c r="E376" i="2"/>
  <c r="E375" i="2"/>
  <c r="E348" i="2"/>
  <c r="E340" i="2"/>
  <c r="E341" i="2"/>
  <c r="E342" i="2"/>
  <c r="E343" i="2"/>
  <c r="E344" i="2"/>
  <c r="E345" i="2"/>
  <c r="E346" i="2"/>
  <c r="E347" i="2"/>
  <c r="E329" i="2"/>
  <c r="E330" i="2"/>
  <c r="E331" i="2"/>
  <c r="E332" i="2"/>
  <c r="E333" i="2"/>
  <c r="E334" i="2"/>
  <c r="E335" i="2"/>
  <c r="E336" i="2"/>
  <c r="E337" i="2"/>
  <c r="E338" i="2"/>
  <c r="E339" i="2"/>
  <c r="E604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1112" i="2"/>
  <c r="E1116" i="2"/>
  <c r="E1125" i="2"/>
  <c r="E1127" i="2"/>
  <c r="E1132" i="2"/>
  <c r="E310" i="2"/>
  <c r="E311" i="2"/>
  <c r="E312" i="2"/>
  <c r="E313" i="2"/>
  <c r="E314" i="2"/>
  <c r="E315" i="2"/>
  <c r="E316" i="2"/>
  <c r="E318" i="2"/>
  <c r="E320" i="2"/>
  <c r="E319" i="2"/>
  <c r="E317" i="2"/>
  <c r="E321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57" i="2"/>
  <c r="E36" i="2"/>
  <c r="E83" i="2"/>
  <c r="E84" i="2"/>
  <c r="E85" i="2"/>
  <c r="E86" i="2"/>
  <c r="E87" i="2"/>
  <c r="E88" i="2"/>
  <c r="E89" i="2"/>
  <c r="E90" i="2"/>
  <c r="E91" i="2"/>
  <c r="E92" i="2"/>
  <c r="E93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5" i="2"/>
  <c r="E66" i="2"/>
  <c r="E67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7" i="2"/>
  <c r="E38" i="2"/>
  <c r="E39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1227" i="2"/>
  <c r="I306" i="3"/>
  <c r="I289" i="3"/>
  <c r="I247" i="3"/>
  <c r="I34" i="3"/>
  <c r="I35" i="3"/>
  <c r="I36" i="3"/>
  <c r="I38" i="3"/>
  <c r="I39" i="3"/>
  <c r="H9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9" i="3"/>
  <c r="H190" i="3"/>
  <c r="H191" i="3"/>
  <c r="H192" i="3"/>
  <c r="H193" i="3"/>
  <c r="H194" i="3"/>
  <c r="H195" i="3"/>
  <c r="H196" i="3"/>
  <c r="H197" i="3"/>
  <c r="H322" i="3"/>
  <c r="E34" i="3"/>
  <c r="E35" i="3"/>
  <c r="E36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9" i="3"/>
  <c r="E321" i="3"/>
  <c r="E320" i="3"/>
  <c r="E318" i="3"/>
  <c r="E322" i="3"/>
  <c r="D1228" i="2"/>
  <c r="D322" i="2"/>
  <c r="D575" i="2"/>
  <c r="D824" i="2"/>
  <c r="D970" i="2"/>
  <c r="D1133" i="2"/>
  <c r="D1166" i="2"/>
  <c r="D1192" i="2"/>
  <c r="D1197" i="2"/>
  <c r="D1203" i="2"/>
  <c r="D1208" i="2"/>
  <c r="D1213" i="2"/>
  <c r="D1218" i="2"/>
  <c r="D1223" i="2"/>
  <c r="D1230" i="2"/>
  <c r="E824" i="2"/>
  <c r="E823" i="2"/>
  <c r="E822" i="2"/>
  <c r="E821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89" i="2"/>
  <c r="E688" i="2"/>
  <c r="E690" i="2"/>
  <c r="E687" i="2"/>
  <c r="E686" i="2"/>
  <c r="E685" i="2"/>
  <c r="E684" i="2"/>
  <c r="E683" i="2"/>
  <c r="E682" i="2"/>
  <c r="E681" i="2"/>
  <c r="E680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3" i="2"/>
  <c r="E642" i="2"/>
  <c r="E641" i="2"/>
  <c r="E646" i="2"/>
  <c r="E645" i="2"/>
  <c r="E644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F323" i="3"/>
  <c r="C323" i="3"/>
  <c r="I323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4" i="3"/>
  <c r="I113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7" i="3"/>
  <c r="I175" i="3"/>
  <c r="I176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8" i="3"/>
  <c r="I219" i="3"/>
  <c r="I220" i="3"/>
  <c r="I221" i="3"/>
  <c r="I222" i="3"/>
  <c r="I223" i="3"/>
  <c r="I224" i="3"/>
  <c r="I225" i="3"/>
  <c r="I226" i="3"/>
  <c r="I227" i="3"/>
  <c r="I1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8" i="3"/>
  <c r="I287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7" i="3"/>
  <c r="I308" i="3"/>
  <c r="I309" i="3"/>
  <c r="I310" i="3"/>
  <c r="I314" i="3"/>
  <c r="I315" i="3"/>
  <c r="I316" i="3"/>
  <c r="I317" i="3"/>
  <c r="I319" i="3"/>
  <c r="I321" i="3"/>
  <c r="I320" i="3"/>
  <c r="I318" i="3"/>
  <c r="I322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7" i="3"/>
  <c r="G323" i="3"/>
  <c r="H323" i="3" s="1"/>
  <c r="D323" i="3"/>
  <c r="E323" i="3"/>
  <c r="E7" i="3"/>
  <c r="D1240" i="2"/>
  <c r="E1240" i="2" s="1"/>
  <c r="E1236" i="2"/>
  <c r="E1237" i="2"/>
  <c r="E1239" i="2"/>
  <c r="E1238" i="2"/>
  <c r="E1235" i="2"/>
  <c r="E1228" i="2"/>
  <c r="E1222" i="2"/>
  <c r="E1217" i="2"/>
  <c r="E1102" i="2"/>
  <c r="E1103" i="2"/>
  <c r="E1104" i="2"/>
  <c r="E1105" i="2"/>
  <c r="E1106" i="2"/>
  <c r="E1107" i="2"/>
  <c r="E1108" i="2"/>
  <c r="E1109" i="2"/>
  <c r="E1110" i="2"/>
  <c r="E1111" i="2"/>
  <c r="E1113" i="2"/>
  <c r="E1114" i="2"/>
  <c r="E1115" i="2"/>
  <c r="E1117" i="2"/>
  <c r="E1118" i="2"/>
  <c r="E1119" i="2"/>
  <c r="E1120" i="2"/>
  <c r="E1121" i="2"/>
  <c r="E1122" i="2"/>
  <c r="E1123" i="2"/>
  <c r="E1124" i="2"/>
  <c r="E1126" i="2"/>
  <c r="E1128" i="2"/>
  <c r="E1129" i="2"/>
  <c r="E1130" i="2"/>
  <c r="E1131" i="2"/>
  <c r="E1133" i="2"/>
  <c r="E1101" i="2"/>
  <c r="E1212" i="2"/>
  <c r="E1207" i="2"/>
  <c r="E1202" i="2"/>
  <c r="E1201" i="2"/>
  <c r="E1140" i="2"/>
  <c r="E1137" i="2"/>
  <c r="E1141" i="2"/>
  <c r="E1142" i="2"/>
  <c r="E1144" i="2"/>
  <c r="E1139" i="2"/>
  <c r="E1143" i="2"/>
  <c r="E1138" i="2"/>
  <c r="E1196" i="2"/>
  <c r="E1171" i="2"/>
  <c r="E1172" i="2"/>
  <c r="E1173" i="2"/>
  <c r="E1174" i="2"/>
  <c r="E1175" i="2"/>
  <c r="E1176" i="2"/>
  <c r="E1177" i="2"/>
  <c r="E1179" i="2"/>
  <c r="E1178" i="2"/>
  <c r="E1180" i="2"/>
  <c r="E1192" i="2"/>
  <c r="E1193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49" i="2"/>
  <c r="E975" i="2"/>
  <c r="E986" i="2"/>
  <c r="E989" i="2"/>
  <c r="E992" i="2"/>
  <c r="E976" i="2"/>
  <c r="E977" i="2"/>
  <c r="E978" i="2"/>
  <c r="E979" i="2"/>
  <c r="E980" i="2"/>
  <c r="E981" i="2"/>
  <c r="E982" i="2"/>
  <c r="E983" i="2"/>
  <c r="E984" i="2"/>
  <c r="E985" i="2"/>
  <c r="E987" i="2"/>
  <c r="E988" i="2"/>
  <c r="E990" i="2"/>
  <c r="E991" i="2"/>
  <c r="E993" i="2"/>
  <c r="E994" i="2"/>
  <c r="E1009" i="2"/>
  <c r="E1016" i="2"/>
  <c r="E995" i="2"/>
  <c r="E996" i="2"/>
  <c r="E997" i="2"/>
  <c r="E998" i="2"/>
  <c r="E999" i="2"/>
  <c r="E1000" i="2"/>
  <c r="E1001" i="2"/>
  <c r="E1002" i="2"/>
  <c r="E1004" i="2"/>
  <c r="E1005" i="2"/>
  <c r="E1006" i="2"/>
  <c r="E1007" i="2"/>
  <c r="E1008" i="2"/>
  <c r="E1010" i="2"/>
  <c r="E1011" i="2"/>
  <c r="E1012" i="2"/>
  <c r="E1013" i="2"/>
  <c r="E1014" i="2"/>
  <c r="E1015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1" i="2"/>
  <c r="E1072" i="2"/>
  <c r="E1073" i="2"/>
  <c r="E1074" i="2"/>
  <c r="E1075" i="2"/>
  <c r="E1070" i="2"/>
  <c r="E1076" i="2"/>
  <c r="E1044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974" i="2"/>
  <c r="E930" i="2"/>
  <c r="E931" i="2"/>
  <c r="E924" i="2"/>
  <c r="E925" i="2"/>
  <c r="E937" i="2"/>
  <c r="E946" i="2"/>
  <c r="E948" i="2"/>
  <c r="E938" i="2"/>
  <c r="E922" i="2"/>
  <c r="E923" i="2"/>
  <c r="E950" i="2"/>
  <c r="E947" i="2"/>
  <c r="E932" i="2"/>
  <c r="E933" i="2"/>
  <c r="E934" i="2"/>
  <c r="E935" i="2"/>
  <c r="E939" i="2"/>
  <c r="E940" i="2"/>
  <c r="E928" i="2"/>
  <c r="E936" i="2"/>
  <c r="E941" i="2"/>
  <c r="E945" i="2"/>
  <c r="E927" i="2"/>
  <c r="E949" i="2"/>
  <c r="E926" i="2"/>
  <c r="E942" i="2"/>
  <c r="E943" i="2"/>
  <c r="E944" i="2"/>
  <c r="E894" i="2"/>
  <c r="E881" i="2"/>
  <c r="E880" i="2"/>
  <c r="E874" i="2"/>
  <c r="E893" i="2"/>
  <c r="E914" i="2"/>
  <c r="E866" i="2"/>
  <c r="E860" i="2"/>
  <c r="E864" i="2"/>
  <c r="E882" i="2"/>
  <c r="E904" i="2"/>
  <c r="E892" i="2"/>
  <c r="E876" i="2"/>
  <c r="E878" i="2"/>
  <c r="E912" i="2"/>
  <c r="E877" i="2"/>
  <c r="E879" i="2"/>
  <c r="E875" i="2"/>
  <c r="E871" i="2"/>
  <c r="E872" i="2"/>
  <c r="E889" i="2"/>
  <c r="E900" i="2"/>
  <c r="E890" i="2"/>
  <c r="E906" i="2"/>
  <c r="E898" i="2"/>
  <c r="E909" i="2"/>
  <c r="E896" i="2"/>
  <c r="E899" i="2"/>
  <c r="E908" i="2"/>
  <c r="E903" i="2"/>
  <c r="E867" i="2"/>
  <c r="E862" i="2"/>
  <c r="E873" i="2"/>
  <c r="E884" i="2"/>
  <c r="E885" i="2"/>
  <c r="E891" i="2"/>
  <c r="E910" i="2"/>
  <c r="E869" i="2"/>
  <c r="E863" i="2"/>
  <c r="E870" i="2"/>
  <c r="E868" i="2"/>
  <c r="E888" i="2"/>
  <c r="E861" i="2"/>
  <c r="E865" i="2"/>
  <c r="E887" i="2"/>
  <c r="E918" i="2"/>
  <c r="E917" i="2"/>
  <c r="E886" i="2"/>
  <c r="E883" i="2"/>
  <c r="E966" i="2"/>
  <c r="E964" i="2"/>
  <c r="E965" i="2"/>
  <c r="E967" i="2"/>
  <c r="E968" i="2"/>
  <c r="E969" i="2"/>
  <c r="E921" i="2"/>
  <c r="E916" i="2"/>
  <c r="E902" i="2"/>
  <c r="E920" i="2"/>
  <c r="E907" i="2"/>
  <c r="E913" i="2"/>
  <c r="E901" i="2"/>
  <c r="E911" i="2"/>
  <c r="E895" i="2"/>
  <c r="E915" i="2"/>
  <c r="E851" i="2"/>
  <c r="E845" i="2"/>
  <c r="E846" i="2"/>
  <c r="E850" i="2"/>
  <c r="E828" i="2"/>
  <c r="E830" i="2"/>
  <c r="E831" i="2"/>
  <c r="E832" i="2"/>
  <c r="E833" i="2"/>
  <c r="E834" i="2"/>
  <c r="E847" i="2"/>
  <c r="E858" i="2"/>
  <c r="E829" i="2"/>
  <c r="E844" i="2"/>
  <c r="E841" i="2"/>
  <c r="E843" i="2"/>
  <c r="E842" i="2"/>
  <c r="E849" i="2"/>
  <c r="E840" i="2"/>
  <c r="E837" i="2"/>
  <c r="E839" i="2"/>
  <c r="E852" i="2"/>
  <c r="E848" i="2"/>
  <c r="E836" i="2"/>
  <c r="E855" i="2"/>
  <c r="E835" i="2"/>
  <c r="E857" i="2"/>
  <c r="E856" i="2"/>
  <c r="E854" i="2"/>
  <c r="E970" i="2"/>
  <c r="E929" i="2"/>
  <c r="E326" i="2"/>
  <c r="E327" i="2"/>
  <c r="E328" i="2"/>
  <c r="E575" i="2"/>
  <c r="E576" i="2"/>
  <c r="E322" i="2"/>
  <c r="E323" i="2"/>
  <c r="E6" i="2"/>
  <c r="E1218" i="2"/>
  <c r="E1213" i="2"/>
  <c r="E1208" i="2"/>
  <c r="E1203" i="2"/>
  <c r="E1197" i="2"/>
  <c r="E1145" i="2" l="1"/>
  <c r="E1223" i="2"/>
  <c r="C1230" i="2"/>
  <c r="F1127" i="2" l="1"/>
  <c r="F953" i="2"/>
  <c r="F961" i="2"/>
  <c r="F374" i="2"/>
  <c r="F824" i="2"/>
  <c r="F1213" i="2"/>
  <c r="F676" i="2"/>
  <c r="F672" i="2"/>
  <c r="F668" i="2"/>
  <c r="F664" i="2"/>
  <c r="F660" i="2"/>
  <c r="F656" i="2"/>
  <c r="F652" i="2"/>
  <c r="F648" i="2"/>
  <c r="F641" i="2"/>
  <c r="F640" i="2"/>
  <c r="F636" i="2"/>
  <c r="F632" i="2"/>
  <c r="F628" i="2"/>
  <c r="F624" i="2"/>
  <c r="F620" i="2"/>
  <c r="F616" i="2"/>
  <c r="F612" i="2"/>
  <c r="F608" i="2"/>
  <c r="F603" i="2"/>
  <c r="F599" i="2"/>
  <c r="F595" i="2"/>
  <c r="F591" i="2"/>
  <c r="F587" i="2"/>
  <c r="F583" i="2"/>
  <c r="F579" i="2"/>
  <c r="F1132" i="2"/>
  <c r="F954" i="2"/>
  <c r="F962" i="2"/>
  <c r="F772" i="2"/>
  <c r="F373" i="2"/>
  <c r="F970" i="2"/>
  <c r="F1133" i="2"/>
  <c r="F822" i="2"/>
  <c r="F817" i="2"/>
  <c r="F813" i="2"/>
  <c r="F809" i="2"/>
  <c r="F805" i="2"/>
  <c r="F801" i="2"/>
  <c r="F797" i="2"/>
  <c r="F793" i="2"/>
  <c r="F789" i="2"/>
  <c r="F785" i="2"/>
  <c r="F781" i="2"/>
  <c r="F777" i="2"/>
  <c r="F773" i="2"/>
  <c r="F768" i="2"/>
  <c r="F764" i="2"/>
  <c r="F760" i="2"/>
  <c r="F756" i="2"/>
  <c r="F752" i="2"/>
  <c r="F748" i="2"/>
  <c r="F744" i="2"/>
  <c r="F740" i="2"/>
  <c r="F736" i="2"/>
  <c r="F732" i="2"/>
  <c r="F724" i="2"/>
  <c r="F720" i="2"/>
  <c r="F716" i="2"/>
  <c r="F712" i="2"/>
  <c r="F708" i="2"/>
  <c r="F704" i="2"/>
  <c r="F700" i="2"/>
  <c r="F696" i="2"/>
  <c r="F692" i="2"/>
  <c r="F690" i="2"/>
  <c r="F684" i="2"/>
  <c r="F680" i="2"/>
  <c r="F955" i="2"/>
  <c r="F963" i="2"/>
  <c r="F728" i="2"/>
  <c r="F376" i="2"/>
  <c r="F57" i="2"/>
  <c r="F1097" i="2"/>
  <c r="F1218" i="2"/>
  <c r="F675" i="2"/>
  <c r="F671" i="2"/>
  <c r="F667" i="2"/>
  <c r="F663" i="2"/>
  <c r="F659" i="2"/>
  <c r="F655" i="2"/>
  <c r="F651" i="2"/>
  <c r="F647" i="2"/>
  <c r="F646" i="2"/>
  <c r="F639" i="2"/>
  <c r="F635" i="2"/>
  <c r="F631" i="2"/>
  <c r="F627" i="2"/>
  <c r="F623" i="2"/>
  <c r="F619" i="2"/>
  <c r="F615" i="2"/>
  <c r="F611" i="2"/>
  <c r="F607" i="2"/>
  <c r="F602" i="2"/>
  <c r="F598" i="2"/>
  <c r="F594" i="2"/>
  <c r="F590" i="2"/>
  <c r="F586" i="2"/>
  <c r="F582" i="2"/>
  <c r="F1103" i="2"/>
  <c r="F1111" i="2"/>
  <c r="F1121" i="2"/>
  <c r="F1131" i="2"/>
  <c r="F1141" i="2"/>
  <c r="F1184" i="2"/>
  <c r="F1170" i="2"/>
  <c r="F1179" i="2"/>
  <c r="F1153" i="2"/>
  <c r="F1161" i="2"/>
  <c r="F989" i="2"/>
  <c r="F982" i="2"/>
  <c r="F993" i="2"/>
  <c r="F999" i="2"/>
  <c r="F1007" i="2"/>
  <c r="F1017" i="2"/>
  <c r="F1025" i="2"/>
  <c r="F1033" i="2"/>
  <c r="F1041" i="2"/>
  <c r="F1050" i="2"/>
  <c r="F1058" i="2"/>
  <c r="F1066" i="2"/>
  <c r="F1075" i="2"/>
  <c r="F1081" i="2"/>
  <c r="F1089" i="2"/>
  <c r="F974" i="2"/>
  <c r="F938" i="2"/>
  <c r="F935" i="2"/>
  <c r="F949" i="2"/>
  <c r="F874" i="2"/>
  <c r="F892" i="2"/>
  <c r="F872" i="2"/>
  <c r="F899" i="2"/>
  <c r="F891" i="2"/>
  <c r="F865" i="2"/>
  <c r="F965" i="2"/>
  <c r="F907" i="2"/>
  <c r="F846" i="2"/>
  <c r="F834" i="2"/>
  <c r="F849" i="2"/>
  <c r="F835" i="2"/>
  <c r="F402" i="2"/>
  <c r="F405" i="2"/>
  <c r="F412" i="2"/>
  <c r="F420" i="2"/>
  <c r="F565" i="2"/>
  <c r="F561" i="2"/>
  <c r="F528" i="2"/>
  <c r="F356" i="2"/>
  <c r="F499" i="2"/>
  <c r="F521" i="2"/>
  <c r="F467" i="2"/>
  <c r="F534" i="2"/>
  <c r="F956" i="2"/>
  <c r="F905" i="2"/>
  <c r="F729" i="2"/>
  <c r="F375" i="2"/>
  <c r="F36" i="2"/>
  <c r="F1166" i="2"/>
  <c r="F821" i="2"/>
  <c r="F816" i="2"/>
  <c r="F812" i="2"/>
  <c r="F808" i="2"/>
  <c r="F804" i="2"/>
  <c r="F800" i="2"/>
  <c r="F796" i="2"/>
  <c r="F792" i="2"/>
  <c r="F788" i="2"/>
  <c r="F784" i="2"/>
  <c r="F780" i="2"/>
  <c r="F776" i="2"/>
  <c r="F771" i="2"/>
  <c r="F767" i="2"/>
  <c r="F763" i="2"/>
  <c r="F759" i="2"/>
  <c r="F755" i="2"/>
  <c r="F751" i="2"/>
  <c r="F747" i="2"/>
  <c r="F743" i="2"/>
  <c r="F739" i="2"/>
  <c r="F735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859" i="2"/>
  <c r="F957" i="2"/>
  <c r="F897" i="2"/>
  <c r="F730" i="2"/>
  <c r="F38" i="2"/>
  <c r="F1192" i="2"/>
  <c r="F1228" i="2"/>
  <c r="F678" i="2"/>
  <c r="F674" i="2"/>
  <c r="F670" i="2"/>
  <c r="F666" i="2"/>
  <c r="F662" i="2"/>
  <c r="F658" i="2"/>
  <c r="F654" i="2"/>
  <c r="F650" i="2"/>
  <c r="F643" i="2"/>
  <c r="F645" i="2"/>
  <c r="F638" i="2"/>
  <c r="F634" i="2"/>
  <c r="F630" i="2"/>
  <c r="F626" i="2"/>
  <c r="F622" i="2"/>
  <c r="F618" i="2"/>
  <c r="F614" i="2"/>
  <c r="F610" i="2"/>
  <c r="F606" i="2"/>
  <c r="F601" i="2"/>
  <c r="F597" i="2"/>
  <c r="F593" i="2"/>
  <c r="F589" i="2"/>
  <c r="F585" i="2"/>
  <c r="F581" i="2"/>
  <c r="F1116" i="2"/>
  <c r="F951" i="2"/>
  <c r="F959" i="2"/>
  <c r="F1125" i="2"/>
  <c r="F952" i="2"/>
  <c r="F960" i="2"/>
  <c r="F604" i="2"/>
  <c r="F575" i="2"/>
  <c r="F1208" i="2"/>
  <c r="F823" i="2"/>
  <c r="F818" i="2"/>
  <c r="F814" i="2"/>
  <c r="F810" i="2"/>
  <c r="F806" i="2"/>
  <c r="F802" i="2"/>
  <c r="F798" i="2"/>
  <c r="F794" i="2"/>
  <c r="F790" i="2"/>
  <c r="F786" i="2"/>
  <c r="F782" i="2"/>
  <c r="F778" i="2"/>
  <c r="F774" i="2"/>
  <c r="F769" i="2"/>
  <c r="F765" i="2"/>
  <c r="F761" i="2"/>
  <c r="F757" i="2"/>
  <c r="F753" i="2"/>
  <c r="F749" i="2"/>
  <c r="F745" i="2"/>
  <c r="F741" i="2"/>
  <c r="F737" i="2"/>
  <c r="F733" i="2"/>
  <c r="F725" i="2"/>
  <c r="F721" i="2"/>
  <c r="F717" i="2"/>
  <c r="F713" i="2"/>
  <c r="F709" i="2"/>
  <c r="F705" i="2"/>
  <c r="F701" i="2"/>
  <c r="F697" i="2"/>
  <c r="F693" i="2"/>
  <c r="F688" i="2"/>
  <c r="F685" i="2"/>
  <c r="F681" i="2"/>
  <c r="F958" i="2"/>
  <c r="F1203" i="2"/>
  <c r="F811" i="2"/>
  <c r="F779" i="2"/>
  <c r="F746" i="2"/>
  <c r="F710" i="2"/>
  <c r="F677" i="2"/>
  <c r="F642" i="2"/>
  <c r="F613" i="2"/>
  <c r="F580" i="2"/>
  <c r="F1217" i="2"/>
  <c r="F1110" i="2"/>
  <c r="F1122" i="2"/>
  <c r="F1212" i="2"/>
  <c r="F1139" i="2"/>
  <c r="F1189" i="2"/>
  <c r="F1175" i="2"/>
  <c r="F1151" i="2"/>
  <c r="F1160" i="2"/>
  <c r="F992" i="2"/>
  <c r="F984" i="2"/>
  <c r="F1016" i="2"/>
  <c r="F1003" i="2"/>
  <c r="F1013" i="2"/>
  <c r="F1023" i="2"/>
  <c r="F1032" i="2"/>
  <c r="F1042" i="2"/>
  <c r="F1052" i="2"/>
  <c r="F1061" i="2"/>
  <c r="F1071" i="2"/>
  <c r="F1078" i="2"/>
  <c r="F1087" i="2"/>
  <c r="F1096" i="2"/>
  <c r="F922" i="2"/>
  <c r="F940" i="2"/>
  <c r="F943" i="2"/>
  <c r="F860" i="2"/>
  <c r="F879" i="2"/>
  <c r="F909" i="2"/>
  <c r="F885" i="2"/>
  <c r="F887" i="2"/>
  <c r="F968" i="2"/>
  <c r="F911" i="2"/>
  <c r="F830" i="2"/>
  <c r="F919" i="2"/>
  <c r="F791" i="2"/>
  <c r="F758" i="2"/>
  <c r="F722" i="2"/>
  <c r="F689" i="2"/>
  <c r="F657" i="2"/>
  <c r="F625" i="2"/>
  <c r="F592" i="2"/>
  <c r="F1102" i="2"/>
  <c r="F1113" i="2"/>
  <c r="F1123" i="2"/>
  <c r="F1207" i="2"/>
  <c r="F1143" i="2"/>
  <c r="F1188" i="2"/>
  <c r="F1176" i="2"/>
  <c r="F1152" i="2"/>
  <c r="F1162" i="2"/>
  <c r="F976" i="2"/>
  <c r="F985" i="2"/>
  <c r="F995" i="2"/>
  <c r="F1004" i="2"/>
  <c r="F1014" i="2"/>
  <c r="F1024" i="2"/>
  <c r="F1034" i="2"/>
  <c r="F1043" i="2"/>
  <c r="F1053" i="2"/>
  <c r="F1062" i="2"/>
  <c r="F1072" i="2"/>
  <c r="F1079" i="2"/>
  <c r="F1088" i="2"/>
  <c r="F930" i="2"/>
  <c r="F923" i="2"/>
  <c r="F928" i="2"/>
  <c r="F944" i="2"/>
  <c r="F864" i="2"/>
  <c r="F875" i="2"/>
  <c r="F896" i="2"/>
  <c r="F910" i="2"/>
  <c r="F918" i="2"/>
  <c r="F969" i="2"/>
  <c r="F895" i="2"/>
  <c r="F831" i="2"/>
  <c r="F843" i="2"/>
  <c r="F855" i="2"/>
  <c r="F394" i="2"/>
  <c r="F803" i="2"/>
  <c r="F770" i="2"/>
  <c r="F738" i="2"/>
  <c r="F702" i="2"/>
  <c r="F669" i="2"/>
  <c r="F637" i="2"/>
  <c r="F605" i="2"/>
  <c r="F1104" i="2"/>
  <c r="F1114" i="2"/>
  <c r="F1124" i="2"/>
  <c r="F1202" i="2"/>
  <c r="F1138" i="2"/>
  <c r="F1190" i="2"/>
  <c r="F1177" i="2"/>
  <c r="F1154" i="2"/>
  <c r="F1163" i="2"/>
  <c r="F977" i="2"/>
  <c r="F987" i="2"/>
  <c r="F996" i="2"/>
  <c r="F1005" i="2"/>
  <c r="F1015" i="2"/>
  <c r="F1026" i="2"/>
  <c r="F1035" i="2"/>
  <c r="F1045" i="2"/>
  <c r="F1054" i="2"/>
  <c r="F1063" i="2"/>
  <c r="F1073" i="2"/>
  <c r="F1080" i="2"/>
  <c r="F1090" i="2"/>
  <c r="F931" i="2"/>
  <c r="F950" i="2"/>
  <c r="F936" i="2"/>
  <c r="F894" i="2"/>
  <c r="F882" i="2"/>
  <c r="F871" i="2"/>
  <c r="F908" i="2"/>
  <c r="F869" i="2"/>
  <c r="F917" i="2"/>
  <c r="F921" i="2"/>
  <c r="F915" i="2"/>
  <c r="F832" i="2"/>
  <c r="F842" i="2"/>
  <c r="F857" i="2"/>
  <c r="F423" i="2"/>
  <c r="F426" i="2"/>
  <c r="F416" i="2"/>
  <c r="F572" i="2"/>
  <c r="F564" i="2"/>
  <c r="F474" i="2"/>
  <c r="F357" i="2"/>
  <c r="F361" i="2"/>
  <c r="F466" i="2"/>
  <c r="F526" i="2"/>
  <c r="F492" i="2"/>
  <c r="F488" i="2"/>
  <c r="F512" i="2"/>
  <c r="F507" i="2"/>
  <c r="F518" i="2"/>
  <c r="F529" i="2"/>
  <c r="F815" i="2"/>
  <c r="F783" i="2"/>
  <c r="F750" i="2"/>
  <c r="F714" i="2"/>
  <c r="F682" i="2"/>
  <c r="F649" i="2"/>
  <c r="F617" i="2"/>
  <c r="F584" i="2"/>
  <c r="F1105" i="2"/>
  <c r="F1115" i="2"/>
  <c r="F1126" i="2"/>
  <c r="F1201" i="2"/>
  <c r="F1196" i="2"/>
  <c r="F1191" i="2"/>
  <c r="F1178" i="2"/>
  <c r="F1155" i="2"/>
  <c r="F1164" i="2"/>
  <c r="F978" i="2"/>
  <c r="F988" i="2"/>
  <c r="F997" i="2"/>
  <c r="F1006" i="2"/>
  <c r="F1018" i="2"/>
  <c r="F1027" i="2"/>
  <c r="F1036" i="2"/>
  <c r="F1046" i="2"/>
  <c r="F1055" i="2"/>
  <c r="F1064" i="2"/>
  <c r="F1074" i="2"/>
  <c r="F1082" i="2"/>
  <c r="F1091" i="2"/>
  <c r="F924" i="2"/>
  <c r="F947" i="2"/>
  <c r="F941" i="2"/>
  <c r="F881" i="2"/>
  <c r="F904" i="2"/>
  <c r="F889" i="2"/>
  <c r="F903" i="2"/>
  <c r="F863" i="2"/>
  <c r="F886" i="2"/>
  <c r="F916" i="2"/>
  <c r="F851" i="2"/>
  <c r="F833" i="2"/>
  <c r="F840" i="2"/>
  <c r="F856" i="2"/>
  <c r="F424" i="2"/>
  <c r="F408" i="2"/>
  <c r="F417" i="2"/>
  <c r="F571" i="2"/>
  <c r="F573" i="2"/>
  <c r="F349" i="2"/>
  <c r="F473" i="2"/>
  <c r="F378" i="2"/>
  <c r="F497" i="2"/>
  <c r="F516" i="2"/>
  <c r="F481" i="2"/>
  <c r="F480" i="2"/>
  <c r="F523" i="2"/>
  <c r="F508" i="2"/>
  <c r="F533" i="2"/>
  <c r="F536" i="2"/>
  <c r="F559" i="2"/>
  <c r="F398" i="2"/>
  <c r="F435" i="2"/>
  <c r="F384" i="2"/>
  <c r="F382" i="2"/>
  <c r="F458" i="2"/>
  <c r="F556" i="2"/>
  <c r="F441" i="2"/>
  <c r="F514" i="2"/>
  <c r="F540" i="2"/>
  <c r="F332" i="2"/>
  <c r="F338" i="2"/>
  <c r="F334" i="2"/>
  <c r="F11" i="2"/>
  <c r="F19" i="2"/>
  <c r="F27" i="2"/>
  <c r="F35" i="2"/>
  <c r="F45" i="2"/>
  <c r="F53" i="2"/>
  <c r="F62" i="2"/>
  <c r="F70" i="2"/>
  <c r="F78" i="2"/>
  <c r="F84" i="2"/>
  <c r="F94" i="2"/>
  <c r="F102" i="2"/>
  <c r="F1112" i="2"/>
  <c r="F795" i="2"/>
  <c r="F762" i="2"/>
  <c r="F726" i="2"/>
  <c r="F694" i="2"/>
  <c r="F661" i="2"/>
  <c r="F838" i="2"/>
  <c r="F819" i="2"/>
  <c r="F799" i="2"/>
  <c r="F766" i="2"/>
  <c r="F734" i="2"/>
  <c r="F698" i="2"/>
  <c r="F665" i="2"/>
  <c r="F633" i="2"/>
  <c r="F600" i="2"/>
  <c r="F1222" i="2"/>
  <c r="F1109" i="2"/>
  <c r="F1120" i="2"/>
  <c r="F1101" i="2"/>
  <c r="F1144" i="2"/>
  <c r="F787" i="2"/>
  <c r="F653" i="2"/>
  <c r="F609" i="2"/>
  <c r="F1118" i="2"/>
  <c r="F1183" i="2"/>
  <c r="F1180" i="2"/>
  <c r="F1165" i="2"/>
  <c r="F990" i="2"/>
  <c r="F1008" i="2"/>
  <c r="F1028" i="2"/>
  <c r="F1047" i="2"/>
  <c r="F1065" i="2"/>
  <c r="F1083" i="2"/>
  <c r="F925" i="2"/>
  <c r="F945" i="2"/>
  <c r="F876" i="2"/>
  <c r="F867" i="2"/>
  <c r="F883" i="2"/>
  <c r="F845" i="2"/>
  <c r="F841" i="2"/>
  <c r="F425" i="2"/>
  <c r="F407" i="2"/>
  <c r="F419" i="2"/>
  <c r="F562" i="2"/>
  <c r="F471" i="2"/>
  <c r="F509" i="2"/>
  <c r="F520" i="2"/>
  <c r="F372" i="2"/>
  <c r="F483" i="2"/>
  <c r="F479" i="2"/>
  <c r="F506" i="2"/>
  <c r="F515" i="2"/>
  <c r="F401" i="2"/>
  <c r="F449" i="2"/>
  <c r="F389" i="2"/>
  <c r="F448" i="2"/>
  <c r="F387" i="2"/>
  <c r="F555" i="2"/>
  <c r="F548" i="2"/>
  <c r="F351" i="2"/>
  <c r="F538" i="2"/>
  <c r="F327" i="2"/>
  <c r="F336" i="2"/>
  <c r="F333" i="2"/>
  <c r="F13" i="2"/>
  <c r="F22" i="2"/>
  <c r="F31" i="2"/>
  <c r="F42" i="2"/>
  <c r="F51" i="2"/>
  <c r="F61" i="2"/>
  <c r="F71" i="2"/>
  <c r="F80" i="2"/>
  <c r="F87" i="2"/>
  <c r="F98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706" i="2"/>
  <c r="F1119" i="2"/>
  <c r="F1185" i="2"/>
  <c r="F731" i="2"/>
  <c r="F322" i="2"/>
  <c r="F1230" i="2" s="1"/>
  <c r="F1181" i="2"/>
  <c r="E1230" i="2"/>
  <c r="F754" i="2"/>
  <c r="F629" i="2"/>
  <c r="F1197" i="2"/>
  <c r="F1128" i="2"/>
  <c r="F1186" i="2"/>
  <c r="F1182" i="2"/>
  <c r="F975" i="2"/>
  <c r="F994" i="2"/>
  <c r="F1011" i="2"/>
  <c r="F1030" i="2"/>
  <c r="F1049" i="2"/>
  <c r="F1068" i="2"/>
  <c r="F1085" i="2"/>
  <c r="F946" i="2"/>
  <c r="F926" i="2"/>
  <c r="F912" i="2"/>
  <c r="F873" i="2"/>
  <c r="F964" i="2"/>
  <c r="F828" i="2"/>
  <c r="F839" i="2"/>
  <c r="F390" i="2"/>
  <c r="F410" i="2"/>
  <c r="F456" i="2"/>
  <c r="F568" i="2"/>
  <c r="F363" i="2"/>
  <c r="F354" i="2"/>
  <c r="F494" i="2"/>
  <c r="F531" i="2"/>
  <c r="F485" i="2"/>
  <c r="F511" i="2"/>
  <c r="F530" i="2"/>
  <c r="F498" i="2"/>
  <c r="F438" i="2"/>
  <c r="F396" i="2"/>
  <c r="F450" i="2"/>
  <c r="F391" i="2"/>
  <c r="F380" i="2"/>
  <c r="F554" i="2"/>
  <c r="F451" i="2"/>
  <c r="F542" i="2"/>
  <c r="F539" i="2"/>
  <c r="F329" i="2"/>
  <c r="F343" i="2"/>
  <c r="F429" i="2"/>
  <c r="F15" i="2"/>
  <c r="F23" i="2"/>
  <c r="F33" i="2"/>
  <c r="F44" i="2"/>
  <c r="F54" i="2"/>
  <c r="F64" i="2"/>
  <c r="F73" i="2"/>
  <c r="F82" i="2"/>
  <c r="F89" i="2"/>
  <c r="F100" i="2"/>
  <c r="F109" i="2"/>
  <c r="F117" i="2"/>
  <c r="F125" i="2"/>
  <c r="F133" i="2"/>
  <c r="F141" i="2"/>
  <c r="F149" i="2"/>
  <c r="F157" i="2"/>
  <c r="F165" i="2"/>
  <c r="F175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7" i="2"/>
  <c r="F293" i="2"/>
  <c r="F301" i="2"/>
  <c r="F309" i="2"/>
  <c r="F318" i="2"/>
  <c r="F807" i="2"/>
  <c r="F673" i="2"/>
  <c r="F621" i="2"/>
  <c r="F1227" i="2"/>
  <c r="F1129" i="2"/>
  <c r="F1187" i="2"/>
  <c r="F1150" i="2"/>
  <c r="F986" i="2"/>
  <c r="F1009" i="2"/>
  <c r="F1012" i="2"/>
  <c r="F1031" i="2"/>
  <c r="F1051" i="2"/>
  <c r="F1069" i="2"/>
  <c r="F1086" i="2"/>
  <c r="F948" i="2"/>
  <c r="F942" i="2"/>
  <c r="F877" i="2"/>
  <c r="F884" i="2"/>
  <c r="F967" i="2"/>
  <c r="F853" i="2"/>
  <c r="F852" i="2"/>
  <c r="F392" i="2"/>
  <c r="F411" i="2"/>
  <c r="F399" i="2"/>
  <c r="F463" i="2"/>
  <c r="F358" i="2"/>
  <c r="F503" i="2"/>
  <c r="F359" i="2"/>
  <c r="F475" i="2"/>
  <c r="F486" i="2"/>
  <c r="F493" i="2"/>
  <c r="F464" i="2"/>
  <c r="F502" i="2"/>
  <c r="F560" i="2"/>
  <c r="F455" i="2"/>
  <c r="F444" i="2"/>
  <c r="F432" i="2"/>
  <c r="F434" i="2"/>
  <c r="F553" i="2"/>
  <c r="F442" i="2"/>
  <c r="F469" i="2"/>
  <c r="F541" i="2"/>
  <c r="F330" i="2"/>
  <c r="F335" i="2"/>
  <c r="F7" i="2"/>
  <c r="F16" i="2"/>
  <c r="F25" i="2"/>
  <c r="F34" i="2"/>
  <c r="F46" i="2"/>
  <c r="F55" i="2"/>
  <c r="F65" i="2"/>
  <c r="F74" i="2"/>
  <c r="F90" i="2"/>
  <c r="F92" i="2"/>
  <c r="F101" i="2"/>
  <c r="F110" i="2"/>
  <c r="F118" i="2"/>
  <c r="F126" i="2"/>
  <c r="F134" i="2"/>
  <c r="F142" i="2"/>
  <c r="F150" i="2"/>
  <c r="F158" i="2"/>
  <c r="F166" i="2"/>
  <c r="F173" i="2"/>
  <c r="F182" i="2"/>
  <c r="F190" i="2"/>
  <c r="F198" i="2"/>
  <c r="F206" i="2"/>
  <c r="F214" i="2"/>
  <c r="F222" i="2"/>
  <c r="F230" i="2"/>
  <c r="F238" i="2"/>
  <c r="F246" i="2"/>
  <c r="F254" i="2"/>
  <c r="F262" i="2"/>
  <c r="F270" i="2"/>
  <c r="F278" i="2"/>
  <c r="F285" i="2"/>
  <c r="F294" i="2"/>
  <c r="F302" i="2"/>
  <c r="F310" i="2"/>
  <c r="F320" i="2"/>
  <c r="F174" i="2"/>
  <c r="F239" i="2"/>
  <c r="F263" i="2"/>
  <c r="F279" i="2"/>
  <c r="F295" i="2"/>
  <c r="F311" i="2"/>
  <c r="F718" i="2"/>
  <c r="F1106" i="2"/>
  <c r="F1130" i="2"/>
  <c r="F1171" i="2"/>
  <c r="F1156" i="2"/>
  <c r="F979" i="2"/>
  <c r="F998" i="2"/>
  <c r="F1019" i="2"/>
  <c r="F1037" i="2"/>
  <c r="F1056" i="2"/>
  <c r="F1070" i="2"/>
  <c r="F1092" i="2"/>
  <c r="F932" i="2"/>
  <c r="F880" i="2"/>
  <c r="F900" i="2"/>
  <c r="F870" i="2"/>
  <c r="F902" i="2"/>
  <c r="F847" i="2"/>
  <c r="F848" i="2"/>
  <c r="F422" i="2"/>
  <c r="F413" i="2"/>
  <c r="F428" i="2"/>
  <c r="F360" i="2"/>
  <c r="F362" i="2"/>
  <c r="F496" i="2"/>
  <c r="F513" i="2"/>
  <c r="F489" i="2"/>
  <c r="F487" i="2"/>
  <c r="F472" i="2"/>
  <c r="F517" i="2"/>
  <c r="F495" i="2"/>
  <c r="F457" i="2"/>
  <c r="F397" i="2"/>
  <c r="F453" i="2"/>
  <c r="F433" i="2"/>
  <c r="F461" i="2"/>
  <c r="F557" i="2"/>
  <c r="F440" i="2"/>
  <c r="F470" i="2"/>
  <c r="F345" i="2"/>
  <c r="F342" i="2"/>
  <c r="F346" i="2"/>
  <c r="F8" i="2"/>
  <c r="F17" i="2"/>
  <c r="F26" i="2"/>
  <c r="F37" i="2"/>
  <c r="F47" i="2"/>
  <c r="F56" i="2"/>
  <c r="F66" i="2"/>
  <c r="F75" i="2"/>
  <c r="F91" i="2"/>
  <c r="F93" i="2"/>
  <c r="F103" i="2"/>
  <c r="F111" i="2"/>
  <c r="F119" i="2"/>
  <c r="F127" i="2"/>
  <c r="F135" i="2"/>
  <c r="F143" i="2"/>
  <c r="F151" i="2"/>
  <c r="F159" i="2"/>
  <c r="F167" i="2"/>
  <c r="F183" i="2"/>
  <c r="F191" i="2"/>
  <c r="F199" i="2"/>
  <c r="F207" i="2"/>
  <c r="F215" i="2"/>
  <c r="F223" i="2"/>
  <c r="F231" i="2"/>
  <c r="F247" i="2"/>
  <c r="F255" i="2"/>
  <c r="F271" i="2"/>
  <c r="F286" i="2"/>
  <c r="F303" i="2"/>
  <c r="F319" i="2"/>
  <c r="F686" i="2"/>
  <c r="F588" i="2"/>
  <c r="F1108" i="2"/>
  <c r="F1137" i="2"/>
  <c r="F1173" i="2"/>
  <c r="F1158" i="2"/>
  <c r="F981" i="2"/>
  <c r="F1001" i="2"/>
  <c r="F1021" i="2"/>
  <c r="F1039" i="2"/>
  <c r="F1059" i="2"/>
  <c r="F1044" i="2"/>
  <c r="F1094" i="2"/>
  <c r="F934" i="2"/>
  <c r="F914" i="2"/>
  <c r="F906" i="2"/>
  <c r="F888" i="2"/>
  <c r="F913" i="2"/>
  <c r="F829" i="2"/>
  <c r="F854" i="2"/>
  <c r="F404" i="2"/>
  <c r="F820" i="2"/>
  <c r="F742" i="2"/>
  <c r="F1117" i="2"/>
  <c r="F1142" i="2"/>
  <c r="F1174" i="2"/>
  <c r="F1159" i="2"/>
  <c r="F983" i="2"/>
  <c r="F1002" i="2"/>
  <c r="F1022" i="2"/>
  <c r="F1040" i="2"/>
  <c r="F1060" i="2"/>
  <c r="F1077" i="2"/>
  <c r="F1095" i="2"/>
  <c r="F939" i="2"/>
  <c r="F866" i="2"/>
  <c r="F898" i="2"/>
  <c r="F861" i="2"/>
  <c r="F901" i="2"/>
  <c r="F844" i="2"/>
  <c r="F929" i="2"/>
  <c r="F406" i="2"/>
  <c r="F418" i="2"/>
  <c r="F563" i="2"/>
  <c r="F465" i="2"/>
  <c r="F326" i="2"/>
  <c r="F519" i="2"/>
  <c r="F371" i="2"/>
  <c r="F482" i="2"/>
  <c r="F478" i="2"/>
  <c r="F505" i="2"/>
  <c r="F532" i="2"/>
  <c r="F430" i="2"/>
  <c r="F379" i="2"/>
  <c r="F388" i="2"/>
  <c r="F452" i="2"/>
  <c r="F386" i="2"/>
  <c r="F447" i="2"/>
  <c r="F549" i="2"/>
  <c r="F369" i="2"/>
  <c r="F537" i="2"/>
  <c r="F344" i="2"/>
  <c r="F339" i="2"/>
  <c r="F546" i="2"/>
  <c r="F12" i="2"/>
  <c r="F21" i="2"/>
  <c r="F30" i="2"/>
  <c r="F41" i="2"/>
  <c r="F50" i="2"/>
  <c r="F60" i="2"/>
  <c r="F69" i="2"/>
  <c r="F79" i="2"/>
  <c r="F86" i="2"/>
  <c r="F97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F226" i="2"/>
  <c r="F234" i="2"/>
  <c r="F242" i="2"/>
  <c r="F250" i="2"/>
  <c r="F258" i="2"/>
  <c r="F266" i="2"/>
  <c r="F274" i="2"/>
  <c r="F282" i="2"/>
  <c r="F290" i="2"/>
  <c r="F298" i="2"/>
  <c r="F306" i="2"/>
  <c r="F314" i="2"/>
  <c r="F6" i="2"/>
  <c r="F644" i="2"/>
  <c r="F1000" i="2"/>
  <c r="F1076" i="2"/>
  <c r="F890" i="2"/>
  <c r="F836" i="2"/>
  <c r="F566" i="2"/>
  <c r="F569" i="2"/>
  <c r="F484" i="2"/>
  <c r="F501" i="2"/>
  <c r="F400" i="2"/>
  <c r="F385" i="2"/>
  <c r="F365" i="2"/>
  <c r="F347" i="2"/>
  <c r="F14" i="2"/>
  <c r="F40" i="2"/>
  <c r="F67" i="2"/>
  <c r="F88" i="2"/>
  <c r="F112" i="2"/>
  <c r="F136" i="2"/>
  <c r="F156" i="2"/>
  <c r="F177" i="2"/>
  <c r="F200" i="2"/>
  <c r="F220" i="2"/>
  <c r="F241" i="2"/>
  <c r="F264" i="2"/>
  <c r="F284" i="2"/>
  <c r="F305" i="2"/>
  <c r="F1107" i="2"/>
  <c r="F1084" i="2"/>
  <c r="F403" i="2"/>
  <c r="F350" i="2"/>
  <c r="F462" i="2"/>
  <c r="F460" i="2"/>
  <c r="F328" i="2"/>
  <c r="F43" i="2"/>
  <c r="F95" i="2"/>
  <c r="F160" i="2"/>
  <c r="F201" i="2"/>
  <c r="F244" i="2"/>
  <c r="F288" i="2"/>
  <c r="F596" i="2"/>
  <c r="F58" i="2"/>
  <c r="F1010" i="2"/>
  <c r="F862" i="2"/>
  <c r="F567" i="2"/>
  <c r="F476" i="2"/>
  <c r="F395" i="2"/>
  <c r="F368" i="2"/>
  <c r="F18" i="2"/>
  <c r="F68" i="2"/>
  <c r="F116" i="2"/>
  <c r="F137" i="2"/>
  <c r="F180" i="2"/>
  <c r="F224" i="2"/>
  <c r="F265" i="2"/>
  <c r="F308" i="2"/>
  <c r="F81" i="2"/>
  <c r="F1140" i="2"/>
  <c r="F1020" i="2"/>
  <c r="F1093" i="2"/>
  <c r="F868" i="2"/>
  <c r="F427" i="2"/>
  <c r="F367" i="2"/>
  <c r="F504" i="2"/>
  <c r="F477" i="2"/>
  <c r="F535" i="2"/>
  <c r="F446" i="2"/>
  <c r="F431" i="2"/>
  <c r="F544" i="2"/>
  <c r="F337" i="2"/>
  <c r="F20" i="2"/>
  <c r="F48" i="2"/>
  <c r="F72" i="2"/>
  <c r="F96" i="2"/>
  <c r="F120" i="2"/>
  <c r="F140" i="2"/>
  <c r="F161" i="2"/>
  <c r="F184" i="2"/>
  <c r="F204" i="2"/>
  <c r="F225" i="2"/>
  <c r="F248" i="2"/>
  <c r="F268" i="2"/>
  <c r="F289" i="2"/>
  <c r="F312" i="2"/>
  <c r="F850" i="2"/>
  <c r="F525" i="2"/>
  <c r="F348" i="2"/>
  <c r="F128" i="2"/>
  <c r="F192" i="2"/>
  <c r="F256" i="2"/>
  <c r="F317" i="2"/>
  <c r="F1172" i="2"/>
  <c r="F1029" i="2"/>
  <c r="F937" i="2"/>
  <c r="F966" i="2"/>
  <c r="F409" i="2"/>
  <c r="F377" i="2"/>
  <c r="F522" i="2"/>
  <c r="F468" i="2"/>
  <c r="F439" i="2"/>
  <c r="F443" i="2"/>
  <c r="F552" i="2"/>
  <c r="F543" i="2"/>
  <c r="F331" i="2"/>
  <c r="F24" i="2"/>
  <c r="F49" i="2"/>
  <c r="F76" i="2"/>
  <c r="F99" i="2"/>
  <c r="F121" i="2"/>
  <c r="F144" i="2"/>
  <c r="F164" i="2"/>
  <c r="F185" i="2"/>
  <c r="F208" i="2"/>
  <c r="F228" i="2"/>
  <c r="F249" i="2"/>
  <c r="F272" i="2"/>
  <c r="F292" i="2"/>
  <c r="F313" i="2"/>
  <c r="F927" i="2"/>
  <c r="F353" i="2"/>
  <c r="F381" i="2"/>
  <c r="F29" i="2"/>
  <c r="F148" i="2"/>
  <c r="F212" i="2"/>
  <c r="F276" i="2"/>
  <c r="F1157" i="2"/>
  <c r="F1038" i="2"/>
  <c r="F933" i="2"/>
  <c r="F920" i="2"/>
  <c r="F414" i="2"/>
  <c r="F364" i="2"/>
  <c r="F370" i="2"/>
  <c r="F524" i="2"/>
  <c r="F393" i="2"/>
  <c r="F445" i="2"/>
  <c r="F558" i="2"/>
  <c r="F545" i="2"/>
  <c r="F547" i="2"/>
  <c r="F28" i="2"/>
  <c r="F52" i="2"/>
  <c r="F77" i="2"/>
  <c r="F104" i="2"/>
  <c r="F124" i="2"/>
  <c r="F145" i="2"/>
  <c r="F168" i="2"/>
  <c r="F188" i="2"/>
  <c r="F209" i="2"/>
  <c r="F232" i="2"/>
  <c r="F252" i="2"/>
  <c r="F273" i="2"/>
  <c r="F296" i="2"/>
  <c r="F316" i="2"/>
  <c r="F1149" i="2"/>
  <c r="F415" i="2"/>
  <c r="F527" i="2"/>
  <c r="F551" i="2"/>
  <c r="F340" i="2"/>
  <c r="F105" i="2"/>
  <c r="F169" i="2"/>
  <c r="F233" i="2"/>
  <c r="F297" i="2"/>
  <c r="F1048" i="2"/>
  <c r="F980" i="2"/>
  <c r="F1057" i="2"/>
  <c r="F893" i="2"/>
  <c r="F858" i="2"/>
  <c r="F421" i="2"/>
  <c r="F355" i="2"/>
  <c r="F490" i="2"/>
  <c r="F510" i="2"/>
  <c r="F383" i="2"/>
  <c r="F436" i="2"/>
  <c r="F459" i="2"/>
  <c r="F341" i="2"/>
  <c r="F9" i="2"/>
  <c r="F32" i="2"/>
  <c r="F59" i="2"/>
  <c r="F83" i="2"/>
  <c r="F108" i="2"/>
  <c r="F129" i="2"/>
  <c r="F152" i="2"/>
  <c r="F172" i="2"/>
  <c r="F193" i="2"/>
  <c r="F216" i="2"/>
  <c r="F236" i="2"/>
  <c r="F257" i="2"/>
  <c r="F280" i="2"/>
  <c r="F300" i="2"/>
  <c r="F321" i="2"/>
  <c r="F775" i="2"/>
  <c r="F991" i="2"/>
  <c r="F1067" i="2"/>
  <c r="F878" i="2"/>
  <c r="F837" i="2"/>
  <c r="F570" i="2"/>
  <c r="F352" i="2"/>
  <c r="F491" i="2"/>
  <c r="F500" i="2"/>
  <c r="F437" i="2"/>
  <c r="F454" i="2"/>
  <c r="F574" i="2"/>
  <c r="F366" i="2"/>
  <c r="F10" i="2"/>
  <c r="F39" i="2"/>
  <c r="F63" i="2"/>
  <c r="F85" i="2"/>
  <c r="F113" i="2"/>
  <c r="F132" i="2"/>
  <c r="F153" i="2"/>
  <c r="F176" i="2"/>
  <c r="F196" i="2"/>
  <c r="F217" i="2"/>
  <c r="F240" i="2"/>
  <c r="F260" i="2"/>
  <c r="F281" i="2"/>
  <c r="F304" i="2"/>
  <c r="F550" i="2"/>
  <c r="F1223" i="2"/>
  <c r="F1145" i="2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<sst xmlns="http://schemas.openxmlformats.org/spreadsheetml/2006/main" count="3122" uniqueCount="1147">
  <si>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</si>
  <si>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</si>
  <si>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</si>
  <si>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</si>
  <si>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</si>
  <si>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</si>
  <si>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</si>
  <si>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SPDR Euro</t>
  </si>
  <si>
    <t>IE0031091642</t>
  </si>
  <si>
    <t>SPDR Europe 350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</si>
  <si>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</si>
  <si>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</si>
  <si>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</si>
  <si>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</si>
  <si>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</si>
  <si>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</si>
  <si>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</si>
  <si>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</si>
  <si>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</si>
  <si>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</si>
  <si>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</si>
  <si>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</si>
  <si>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</si>
  <si>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</si>
  <si>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</si>
  <si>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</si>
  <si>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</si>
  <si>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</si>
  <si>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</si>
  <si>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</si>
  <si>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</si>
  <si>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</si>
  <si>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</si>
  <si>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</si>
  <si>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</si>
  <si>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</si>
  <si>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</si>
  <si>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</si>
  <si>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</si>
  <si>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</si>
  <si>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 xml:space="preserve">db x-trackers DJ EURO STOXX Select Dividend 30 ETF 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</si>
  <si>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</si>
  <si>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</si>
  <si>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</si>
  <si>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</si>
  <si>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</si>
  <si>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</si>
  <si>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</si>
  <si>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</si>
  <si>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</si>
  <si>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</si>
  <si>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</si>
  <si>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</si>
  <si>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</si>
  <si>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</si>
  <si>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</si>
  <si>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</si>
  <si>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</si>
  <si>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</si>
  <si>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</si>
  <si>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</si>
  <si>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</si>
  <si>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</si>
  <si>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</si>
  <si>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db x-trackers DJ EURO STOXX 50 Short</t>
  </si>
  <si>
    <t>ETFlab DJ EURO STOXX 50</t>
  </si>
  <si>
    <t>iSharesDJ EURO STOXX Technology (DE)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</si>
  <si>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</si>
  <si>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</si>
  <si>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</si>
  <si>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</si>
  <si>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MSCI AC Asia-Pacific ex Japan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</si>
  <si>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</si>
  <si>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</si>
  <si>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</si>
  <si>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</si>
  <si>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</si>
  <si>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</si>
  <si>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</si>
  <si>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</si>
  <si>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</si>
  <si>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Turkish Smaller Companies Istabul 25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</si>
  <si>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</si>
  <si>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</si>
  <si>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</si>
  <si>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</si>
  <si>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</si>
  <si>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</si>
  <si>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</si>
  <si>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</si>
  <si>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</si>
  <si>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</si>
  <si>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</si>
  <si>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</si>
  <si>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</si>
  <si>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</si>
  <si>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</si>
  <si>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</si>
  <si>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</si>
  <si>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</si>
  <si>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</si>
  <si>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</si>
  <si>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</si>
  <si>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</si>
  <si>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</si>
  <si>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</si>
  <si>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</si>
  <si>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</si>
  <si>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</si>
  <si>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</si>
  <si>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</si>
  <si>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</si>
  <si>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</si>
  <si>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Asia Property Yield Fund (GBP)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</si>
  <si>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</si>
  <si>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</si>
  <si>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</si>
  <si>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</si>
  <si>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</si>
  <si>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</si>
  <si>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</si>
  <si>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</si>
  <si>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</si>
  <si>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</si>
  <si>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</si>
  <si>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</si>
  <si>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</si>
  <si>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</si>
  <si>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</si>
  <si>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</si>
  <si>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</si>
  <si>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</si>
  <si>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</si>
  <si>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</si>
  <si>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</si>
  <si>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</si>
  <si>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</si>
  <si>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</si>
  <si>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</si>
  <si>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</si>
  <si>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</si>
  <si>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</si>
  <si>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</si>
  <si>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</si>
  <si>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</si>
  <si>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</si>
  <si>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</si>
  <si>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</si>
  <si>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</si>
  <si>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</si>
  <si>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</si>
  <si>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</si>
  <si>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</si>
  <si>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</si>
  <si>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</si>
  <si>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</si>
  <si>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</si>
  <si>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</si>
  <si>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</si>
  <si>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</si>
  <si>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</si>
  <si>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</si>
  <si>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</si>
  <si>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</si>
  <si>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</si>
  <si>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</si>
  <si>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</si>
  <si>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</si>
  <si>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</si>
  <si>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</si>
  <si>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</si>
  <si>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</si>
  <si>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</si>
  <si>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</si>
  <si>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</si>
  <si>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</si>
  <si>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</si>
  <si>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</si>
  <si>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</si>
  <si>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</si>
  <si>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</si>
  <si>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</si>
  <si>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</si>
  <si>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</si>
  <si>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</si>
  <si>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</si>
  <si>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</si>
  <si>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</si>
  <si>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</si>
  <si>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</si>
  <si>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</si>
  <si>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</si>
  <si>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UBS-ETF DJ Japan Titans 100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</si>
  <si>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</si>
  <si>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</si>
  <si>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</si>
  <si>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</si>
  <si>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</si>
  <si>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</si>
  <si>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</si>
  <si>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</si>
  <si>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</si>
  <si>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</si>
  <si>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</si>
  <si>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</si>
  <si>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</si>
  <si>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</si>
  <si>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</si>
  <si>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</si>
  <si>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</si>
  <si>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</si>
  <si>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</si>
  <si>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</si>
  <si>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</si>
  <si>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</si>
  <si>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</si>
  <si>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</si>
  <si>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</si>
  <si>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</si>
  <si>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</si>
  <si>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</si>
  <si>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</si>
  <si>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</si>
  <si>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</si>
  <si>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</si>
  <si>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</si>
  <si>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</si>
  <si>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</si>
  <si>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</si>
  <si>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</si>
  <si>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</si>
  <si>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 xml:space="preserve">SPDR Euro </t>
  </si>
  <si>
    <t>MTF - ETF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</si>
  <si>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</si>
  <si>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</si>
  <si>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</si>
  <si>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</si>
  <si>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</si>
  <si>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</si>
  <si>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</si>
  <si>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</si>
  <si>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</si>
  <si>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</si>
  <si>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</si>
  <si>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</si>
  <si>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</si>
  <si>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</si>
  <si>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</si>
  <si>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</si>
  <si>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</si>
  <si>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</si>
  <si>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</si>
  <si>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</si>
  <si>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</si>
  <si>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</si>
  <si>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</si>
  <si>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</si>
  <si>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</si>
  <si>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</si>
  <si>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</si>
  <si>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</si>
  <si>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</si>
  <si>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</si>
  <si>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</si>
  <si>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</si>
  <si>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</si>
  <si>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</si>
  <si>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</si>
  <si>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</si>
  <si>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</si>
  <si>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</si>
  <si>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</si>
  <si>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</si>
  <si>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</si>
  <si>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</si>
  <si>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</si>
  <si>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</si>
  <si>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</si>
  <si>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</si>
  <si>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</si>
  <si>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</si>
  <si>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</si>
  <si>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</si>
  <si>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</si>
  <si>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</si>
  <si>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</si>
  <si>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</si>
  <si>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</si>
  <si>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</si>
  <si>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</si>
  <si>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</si>
  <si>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</si>
  <si>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</si>
  <si>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</si>
  <si>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</si>
  <si>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</si>
  <si>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</si>
  <si>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</si>
  <si>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</si>
  <si>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DJ STOXX Global Select Dividend 100 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</si>
  <si>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</si>
  <si>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</si>
  <si>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</si>
  <si>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</si>
  <si>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</si>
  <si>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</si>
  <si>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</si>
  <si>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</si>
  <si>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</si>
  <si>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</si>
  <si>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</si>
  <si>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</si>
  <si>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</si>
  <si>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db x-trackers FTSE All-World Ex UK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</si>
  <si>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</si>
  <si>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</si>
  <si>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</si>
  <si>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</si>
  <si>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</si>
  <si>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</si>
  <si>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</si>
  <si>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</si>
  <si>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</si>
  <si>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</si>
  <si>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</si>
  <si>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</si>
  <si>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</si>
  <si>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</si>
  <si>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MSCI AC Asia-Pacific ex Japan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</si>
  <si>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</si>
  <si>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</si>
  <si>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</si>
  <si>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</si>
  <si>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</si>
  <si>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</si>
  <si>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</si>
  <si>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</si>
  <si>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</si>
  <si>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</si>
  <si>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</si>
  <si>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</si>
  <si>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</si>
  <si>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</si>
  <si>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</si>
  <si>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</si>
  <si>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</si>
  <si>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</si>
  <si>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</si>
  <si>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</si>
  <si>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</si>
  <si>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</si>
  <si>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</si>
  <si>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</si>
  <si>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</si>
  <si>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</si>
  <si>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</si>
  <si>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</si>
  <si>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</si>
  <si>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</si>
  <si>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</si>
  <si>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</si>
  <si>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</si>
  <si>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</si>
  <si>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</si>
  <si>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</si>
  <si>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</si>
  <si>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</si>
  <si>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</si>
  <si>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</si>
  <si>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</si>
  <si>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</si>
  <si>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</si>
  <si>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</si>
  <si>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</si>
  <si>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</si>
  <si>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</si>
  <si>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</si>
  <si>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</si>
  <si>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</si>
  <si>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</si>
  <si>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</si>
  <si>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</si>
  <si>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</si>
  <si>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</si>
  <si>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</si>
  <si>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</si>
  <si>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</si>
  <si>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</si>
  <si>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</si>
  <si>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</si>
  <si>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</si>
  <si>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</si>
  <si>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</si>
  <si>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db x-trackers II EONIA TR Index ETF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</si>
  <si>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</si>
  <si>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</si>
  <si>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</si>
  <si>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</si>
  <si>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</si>
  <si>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db x-trackers II iBoxx € Inflation-Linked TR Index ETF</t>
  </si>
  <si>
    <t>LU0290358224</t>
  </si>
  <si>
    <t>db x-trackers II iBoxx € Sovereigns Eurozone 10-15 TR Index ETF</t>
  </si>
  <si>
    <t>LU0290357333</t>
  </si>
  <si>
    <t>db x-trackers II iBoxx € Sovereigns Eurozone 1-3 TR Index ETF</t>
  </si>
  <si>
    <t>LU0290356871</t>
  </si>
  <si>
    <t>db x-trackers II iBoxx € Sovereigns Eurozone 15+ TR Index ETF</t>
  </si>
  <si>
    <t>LU0290357507</t>
  </si>
  <si>
    <t>db x-trackers II iBoxx € Sovereigns Eurozone 25+ TR Index ETF</t>
  </si>
  <si>
    <t>LU0290357846</t>
  </si>
  <si>
    <t>db x-trackers II iBoxx € Sovereigns Eurozone 3-5 TR Index ETF</t>
  </si>
  <si>
    <t>LU0290356954</t>
  </si>
  <si>
    <t>db x-trackers II iBoxx € Sovereigns Eurozone 5-7 TR Index ETF</t>
  </si>
  <si>
    <t>LU0290357176</t>
  </si>
  <si>
    <t>db x-trackers II iBoxx € Sovereigns Eurozone 7-10 TR Index ETF</t>
  </si>
  <si>
    <t>LU0290357259</t>
  </si>
  <si>
    <t>db x-trackers II iBoxx € Sovereigns Eurozone TR Index ETF</t>
  </si>
  <si>
    <t>LU0290355717</t>
  </si>
  <si>
    <t>db x-trackers II iBoxx Global Inflation-Linked TR Index Hedged ETF</t>
  </si>
  <si>
    <t>LU0290357929</t>
  </si>
  <si>
    <t>db x-trackers II iTraxx Crossover 5-year Short TRI ETF</t>
  </si>
  <si>
    <t>LU0321462870</t>
  </si>
  <si>
    <t>db x-trackers II iTraxx Crossover 5-year TR Index ETF</t>
  </si>
  <si>
    <t>LU0290359032</t>
  </si>
  <si>
    <t>db x-trackers II iTraxx Europe 5-year Short TRI ETF</t>
  </si>
  <si>
    <t>LU0321462102</t>
  </si>
  <si>
    <t>db x-trackers II iTraxx Europe 5-year TR Index ETF</t>
  </si>
  <si>
    <t>LU0290358653</t>
  </si>
  <si>
    <t>db x-trackers II iTraxx HiVol 5-year Short TRI ETF</t>
  </si>
  <si>
    <t>LU0321462441</t>
  </si>
  <si>
    <t>db x-trackers II iTraxx HiVol 5-year TR Index ETF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</si>
  <si>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</si>
  <si>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</si>
  <si>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</si>
  <si>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</si>
  <si>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</si>
  <si>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</si>
  <si>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</si>
  <si>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</si>
  <si>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</si>
  <si>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</si>
  <si>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</si>
  <si>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</si>
  <si>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</si>
  <si>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</si>
  <si>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</si>
  <si>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</si>
  <si>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</si>
  <si>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</si>
  <si>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</si>
  <si>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</si>
  <si>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</si>
  <si>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</si>
  <si>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</si>
  <si>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</si>
  <si>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</si>
  <si>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</si>
  <si>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</si>
  <si>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</si>
  <si>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</si>
  <si>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</si>
  <si>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</si>
  <si>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</si>
  <si>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</si>
  <si>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</si>
  <si>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</si>
  <si>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</si>
  <si>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</si>
  <si>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</si>
  <si>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</si>
  <si>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</si>
  <si>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</si>
  <si>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</si>
  <si>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</si>
  <si>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</si>
  <si>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</si>
  <si>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</si>
  <si>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</si>
  <si>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</si>
  <si>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</si>
  <si>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</si>
  <si>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</si>
  <si>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</si>
  <si>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</si>
  <si>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</si>
  <si>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</si>
  <si>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</si>
  <si>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</si>
  <si>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</si>
  <si>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</si>
  <si>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</si>
  <si>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</si>
  <si>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</si>
  <si>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</si>
  <si>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</si>
  <si>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</si>
  <si>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</si>
  <si>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</si>
  <si>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</si>
  <si>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</si>
  <si>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</si>
  <si>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</si>
  <si>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</si>
  <si>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</si>
  <si>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</si>
  <si>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</si>
  <si>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</si>
  <si>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</si>
  <si>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</si>
  <si>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</si>
  <si>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</si>
  <si>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</si>
  <si>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</si>
  <si>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</si>
  <si>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</si>
  <si>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</si>
  <si>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</si>
  <si>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</si>
  <si>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</si>
  <si>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</si>
  <si>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</si>
  <si>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</si>
  <si>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</si>
  <si>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</si>
  <si>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</si>
  <si>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</si>
  <si>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</si>
  <si>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</si>
  <si>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</si>
  <si>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</si>
  <si>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</si>
  <si>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</si>
  <si>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</si>
  <si>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</si>
  <si>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</si>
  <si>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</si>
  <si>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</si>
  <si>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</si>
  <si>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</si>
  <si>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</si>
  <si>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</si>
  <si>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</si>
  <si>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</si>
  <si>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</si>
  <si>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</si>
  <si>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</si>
  <si>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</si>
  <si>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</si>
  <si>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</si>
  <si>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</si>
  <si>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</si>
  <si>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</si>
  <si>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</si>
  <si>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</si>
  <si>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</si>
  <si>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</si>
  <si>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</si>
  <si>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</si>
  <si>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</si>
  <si>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</si>
  <si>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</si>
  <si>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</si>
  <si>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</si>
  <si>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</si>
  <si>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</si>
  <si>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</si>
  <si>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</si>
  <si>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</si>
  <si>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</si>
  <si>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</si>
  <si>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</si>
  <si>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</si>
  <si>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</si>
  <si>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</si>
  <si>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</si>
  <si>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</si>
  <si>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</si>
  <si>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</si>
  <si>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</si>
  <si>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</si>
  <si>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</si>
  <si>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>iShares DJ STOXX 600 Construction &amp; Materials (DE)</t>
  </si>
  <si>
    <t>DE0006344740</t>
  </si>
  <si>
    <t>iShares DJ STOXX 600 Construction &amp; Materials Swap (DE)</t>
  </si>
  <si>
    <t>DE000A0F5T02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</si>
  <si>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</si>
  <si>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</si>
  <si>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</si>
  <si>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</si>
  <si>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</si>
  <si>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</si>
  <si>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</si>
  <si>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</si>
  <si>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</si>
  <si>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</si>
  <si>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</si>
  <si>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</si>
  <si>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</si>
  <si>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</si>
  <si>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</si>
  <si>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</si>
  <si>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</si>
  <si>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</si>
  <si>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</si>
  <si>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</si>
  <si>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</si>
  <si>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</si>
  <si>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</si>
  <si>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</si>
  <si>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</si>
  <si>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</si>
  <si>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</si>
  <si>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</si>
  <si>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</si>
  <si>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</si>
  <si>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</si>
  <si>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</si>
  <si>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</si>
  <si>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</si>
  <si>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</si>
  <si>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</si>
  <si>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</si>
  <si>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</si>
  <si>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</si>
  <si>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</si>
  <si>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</si>
  <si>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</si>
  <si>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</si>
  <si>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</si>
  <si>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</si>
  <si>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</si>
  <si>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</si>
  <si>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</si>
  <si>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</si>
  <si>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</si>
  <si>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</si>
  <si>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</si>
  <si>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</si>
  <si>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</si>
  <si>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</si>
  <si>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</si>
  <si>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</si>
  <si>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</si>
  <si>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</si>
  <si>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</si>
  <si>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</si>
  <si>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</si>
  <si>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</si>
  <si>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</si>
  <si>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</si>
  <si>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</si>
  <si>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</si>
  <si>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</si>
  <si>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</si>
  <si>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</si>
  <si>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</si>
  <si>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</si>
  <si>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</si>
  <si>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</si>
  <si>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</si>
  <si>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</si>
  <si>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</si>
  <si>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</si>
  <si>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</si>
  <si>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</si>
  <si>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</si>
  <si>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</si>
  <si>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</si>
  <si>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</si>
  <si>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</si>
  <si>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</si>
  <si>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</si>
  <si>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</si>
  <si>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</si>
  <si>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</si>
  <si>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</si>
  <si>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</si>
  <si>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</si>
  <si>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</si>
  <si>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</si>
  <si>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</si>
  <si>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</si>
  <si>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</si>
  <si>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</si>
  <si>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</si>
  <si>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</si>
  <si>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</si>
  <si>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</si>
  <si>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</si>
  <si>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</si>
  <si>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</si>
  <si>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</si>
  <si>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</si>
  <si>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</si>
  <si>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</si>
  <si>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</si>
  <si>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</si>
  <si>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</si>
  <si>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</si>
  <si>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</si>
  <si>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</si>
  <si>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</si>
  <si>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</si>
  <si>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</si>
  <si>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</si>
  <si>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</si>
  <si>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</si>
  <si>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</si>
  <si>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</si>
  <si>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</si>
  <si>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</si>
  <si>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</si>
  <si>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</si>
  <si>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</si>
  <si>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</si>
  <si>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</si>
  <si>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</si>
  <si>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</si>
  <si>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</si>
  <si>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</si>
  <si>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</si>
  <si>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</si>
  <si>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</si>
  <si>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</si>
  <si>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</si>
  <si>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</si>
  <si>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</si>
  <si>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</si>
  <si>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</si>
  <si>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</si>
  <si>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</si>
  <si>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</si>
  <si>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</si>
  <si>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</si>
  <si>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</si>
  <si>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</si>
  <si>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</si>
  <si>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iShares S&amp;P Global Timber&amp;Forestry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</si>
  <si>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</si>
  <si>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</si>
  <si>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</si>
  <si>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</si>
  <si>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</si>
  <si>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</si>
  <si>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</si>
  <si>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</si>
  <si>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</si>
  <si>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</si>
  <si>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</si>
  <si>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</si>
  <si>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</si>
  <si>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</si>
  <si>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</si>
  <si>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</si>
  <si>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</si>
  <si>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</si>
  <si>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</si>
  <si>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</si>
  <si>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</si>
  <si>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</si>
  <si>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</si>
  <si>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</si>
  <si>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</si>
  <si>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</si>
  <si>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</si>
  <si>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</si>
  <si>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</si>
  <si>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</si>
  <si>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</si>
  <si>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</si>
  <si>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</si>
  <si>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</si>
  <si>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</si>
  <si>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</si>
  <si>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</si>
  <si>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 xml:space="preserve">Lyxor ETF DJ STOXX 600 Financial services 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</si>
  <si>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</si>
  <si>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</si>
  <si>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</si>
  <si>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</si>
  <si>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</si>
  <si>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</si>
  <si>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</si>
  <si>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</si>
  <si>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</si>
  <si>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</si>
  <si>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</si>
  <si>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</si>
  <si>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</si>
  <si>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</si>
  <si>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</si>
  <si>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</si>
  <si>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</si>
  <si>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</si>
  <si>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</si>
  <si>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</si>
  <si>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</si>
  <si>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</si>
  <si>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</si>
  <si>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</si>
  <si>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</si>
  <si>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</si>
  <si>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</si>
  <si>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Lyxor ETF Dow Jones IA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</si>
  <si>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</si>
  <si>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</si>
  <si>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</si>
  <si>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</si>
  <si>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</si>
  <si>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</si>
  <si>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</si>
  <si>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</si>
  <si>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</si>
  <si>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</si>
  <si>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</si>
  <si>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</si>
  <si>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</si>
  <si>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</si>
  <si>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</si>
  <si>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</si>
  <si>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</si>
  <si>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</si>
  <si>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</si>
  <si>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</si>
  <si>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</si>
  <si>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</si>
  <si>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</si>
  <si>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</si>
  <si>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</si>
  <si>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</si>
  <si>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</si>
  <si>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</si>
  <si>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</si>
  <si>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</si>
  <si>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</si>
  <si>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</si>
  <si>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</si>
  <si>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</si>
  <si>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</si>
  <si>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</si>
  <si>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</si>
  <si>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Lyxor ETF LevDJ Euro Stoxx 50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</si>
  <si>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</si>
  <si>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</si>
  <si>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</si>
  <si>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</si>
  <si>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</si>
  <si>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</si>
  <si>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</si>
  <si>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</si>
  <si>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</si>
  <si>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</si>
  <si>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</si>
  <si>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</si>
  <si>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</si>
  <si>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</si>
  <si>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</si>
  <si>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</si>
  <si>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</si>
  <si>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</si>
  <si>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</si>
  <si>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</si>
  <si>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</si>
  <si>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</si>
  <si>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</si>
  <si>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</si>
  <si>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</si>
  <si>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</si>
  <si>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</si>
  <si>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</si>
  <si>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Lyxor ETF PRIVEX</t>
  </si>
  <si>
    <t>FR0010407197</t>
  </si>
  <si>
    <t>Wiener Börse</t>
  </si>
  <si>
    <t>ESPA STOCK NTX</t>
  </si>
  <si>
    <t>AT0000A00EH2</t>
  </si>
  <si>
    <t>HEX</t>
  </si>
  <si>
    <t>OMXH25 ETF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</si>
  <si>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</si>
  <si>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</si>
  <si>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</si>
  <si>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</si>
  <si>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</si>
  <si>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</si>
  <si>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</si>
  <si>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</si>
  <si>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</si>
  <si>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</si>
  <si>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</si>
  <si>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</si>
  <si>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</si>
  <si>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</si>
  <si>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</si>
  <si>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</si>
  <si>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</si>
  <si>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</si>
  <si>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</si>
  <si>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</si>
  <si>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</si>
  <si>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</si>
  <si>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</si>
  <si>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</si>
  <si>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</si>
  <si>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</si>
  <si>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</si>
  <si>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</si>
  <si>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</si>
  <si>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</si>
  <si>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</si>
  <si>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</si>
  <si>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</si>
  <si>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</si>
  <si>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</si>
  <si>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</si>
  <si>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</si>
  <si>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</si>
  <si>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</si>
  <si>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</si>
  <si>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</si>
  <si>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Flame ETF IBEX 35</t>
  </si>
  <si>
    <t>ES0107993034</t>
  </si>
  <si>
    <t>Flame ETF IBEX Mid Caps</t>
  </si>
  <si>
    <t>ES0137692002</t>
  </si>
  <si>
    <t>Flame ETF IBEX Small Caps</t>
  </si>
  <si>
    <t>ES0137649002</t>
  </si>
  <si>
    <t>Flame ETF Monetario</t>
  </si>
  <si>
    <t>ES0137646008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</si>
  <si>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</si>
  <si>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</si>
  <si>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</si>
  <si>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</si>
  <si>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</si>
  <si>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</si>
  <si>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</si>
  <si>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</si>
  <si>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</si>
  <si>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</si>
  <si>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</si>
  <si>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</si>
  <si>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</si>
  <si>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</si>
  <si>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</si>
  <si>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</si>
  <si>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</si>
  <si>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</si>
  <si>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</si>
  <si>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</si>
  <si>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</si>
  <si>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</si>
  <si>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</si>
  <si>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</si>
  <si>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</si>
  <si>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</si>
  <si>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</si>
  <si>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</si>
  <si>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</si>
  <si>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</si>
  <si>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</si>
  <si>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</si>
  <si>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</si>
  <si>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</si>
  <si>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</si>
  <si>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</si>
  <si>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</si>
  <si>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</si>
  <si>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</si>
  <si>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</si>
  <si>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</si>
  <si>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</si>
  <si>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</si>
  <si>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</si>
  <si>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</si>
  <si>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</si>
  <si>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</si>
  <si>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</si>
  <si>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</si>
  <si>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</si>
  <si>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</si>
  <si>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</si>
  <si>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</si>
  <si>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</si>
  <si>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</si>
  <si>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</si>
  <si>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</si>
  <si>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</si>
  <si>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</si>
  <si>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</si>
  <si>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</si>
  <si>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</si>
  <si>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</si>
  <si>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</si>
  <si>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</si>
  <si>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</si>
  <si>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</si>
  <si>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</si>
  <si>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</si>
  <si>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</si>
  <si>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</si>
  <si>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</si>
  <si>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</si>
  <si>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</si>
  <si>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</si>
  <si>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</si>
  <si>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</si>
  <si>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</si>
  <si>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</si>
  <si>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</si>
  <si>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</si>
  <si>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</si>
  <si>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</si>
  <si>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</si>
  <si>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</si>
  <si>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</si>
  <si>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</si>
  <si>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</si>
  <si>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</si>
  <si>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</si>
  <si>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</si>
  <si>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</si>
  <si>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</si>
  <si>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</si>
  <si>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</si>
  <si>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</si>
  <si>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</si>
  <si>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</si>
  <si>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</si>
  <si>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</si>
  <si>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</si>
  <si>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</si>
  <si>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</si>
  <si>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</si>
  <si>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</si>
  <si>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</si>
  <si>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</si>
  <si>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</si>
  <si>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</si>
  <si>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iShares MSCI AC Far East ex Japan</t>
  </si>
  <si>
    <t>IE00B0M63730</t>
  </si>
  <si>
    <t>IE00B0M63516</t>
  </si>
  <si>
    <t>iShares MSCI EM Eastern Europe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</si>
  <si>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</si>
  <si>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</si>
  <si>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</si>
  <si>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</si>
  <si>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</si>
  <si>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</si>
  <si>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</si>
  <si>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</si>
  <si>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</si>
  <si>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</si>
  <si>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</si>
  <si>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</si>
  <si>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</si>
  <si>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</si>
  <si>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</si>
  <si>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</si>
  <si>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</si>
  <si>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</si>
  <si>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</si>
  <si>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</si>
  <si>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</si>
  <si>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</si>
  <si>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</si>
  <si>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 xml:space="preserve">JPMorgan ETF GBI EMU 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</si>
  <si>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</si>
  <si>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</si>
  <si>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</si>
  <si>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</si>
  <si>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</si>
  <si>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</si>
  <si>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</si>
  <si>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</si>
  <si>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</si>
  <si>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</si>
  <si>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</si>
  <si>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</si>
  <si>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</si>
  <si>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</si>
  <si>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</si>
  <si>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</si>
  <si>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</si>
  <si>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</si>
  <si>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</si>
  <si>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</si>
  <si>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</si>
  <si>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</si>
  <si>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</si>
  <si>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</si>
  <si>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</si>
  <si>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</si>
  <si>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</si>
  <si>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</si>
  <si>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>Lyxor ETF MSCI AC Asia-Pacific Ex Japan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</si>
  <si>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</si>
  <si>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</si>
  <si>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</si>
  <si>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</si>
  <si>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</si>
  <si>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</si>
  <si>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</si>
  <si>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</si>
  <si>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</si>
  <si>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</si>
  <si>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</si>
  <si>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</si>
  <si>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</si>
  <si>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</si>
  <si>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</si>
  <si>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</si>
  <si>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</si>
  <si>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Source: Deutsche Börse, LSE, SWX, SWX Europe, Bloomberg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</si>
  <si>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</si>
  <si>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</si>
  <si>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</si>
  <si>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</si>
  <si>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</si>
  <si>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04/2008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</si>
  <si>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</si>
  <si>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</si>
  <si>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</si>
  <si>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</si>
  <si>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</si>
  <si>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</si>
  <si>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</si>
  <si>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May 2008</t>
  </si>
  <si>
    <t>05/2008</t>
  </si>
  <si>
    <t>db x-trackers II Short IBOXX € Sovereigns Eurozone TR Index ETF</t>
  </si>
  <si>
    <t>LU0321463258</t>
  </si>
  <si>
    <t>db x-trackers II Emerging Markets Liquid Eurobond Index ETF</t>
  </si>
  <si>
    <t>LU0321462953</t>
  </si>
  <si>
    <t>IE00B2QWDR12</t>
  </si>
  <si>
    <t>IE00B2QWCY14</t>
  </si>
  <si>
    <t>iShares MSCI AC Far Est Ex-Japan SMLCP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</si>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</sst>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2" borderId="1" xfId="0" applyFont="1" applyFill="1" applyBorder="1" applyAlignment="1">
      <alignment horizontal="left"/>
    </xf>
    <xf numFmtId="0" fontId="4" fillId="0" borderId="0" xfId="0" applyFont="1"/>
    <xf numFmtId="49" fontId="3" fillId="3" borderId="2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horizontal="right" vertical="top" wrapText="1"/>
    </xf>
    <xf numFmtId="49" fontId="3" fillId="3" borderId="4" xfId="0" applyNumberFormat="1" applyFont="1" applyFill="1" applyBorder="1" applyAlignment="1">
      <alignment horizontal="right" vertical="top" wrapText="1"/>
    </xf>
    <xf numFmtId="49" fontId="3" fillId="3" borderId="5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0" applyNumberFormat="1" applyFont="1" applyFill="1" applyBorder="1"/>
    <xf numFmtId="4" fontId="4" fillId="3" borderId="8" xfId="1" applyNumberFormat="1" applyFont="1" applyFill="1" applyBorder="1"/>
    <xf numFmtId="2" fontId="6" fillId="0" borderId="0" xfId="0" applyNumberFormat="1" applyFont="1"/>
    <xf numFmtId="0" fontId="4" fillId="2" borderId="1" xfId="0" applyFont="1" applyFill="1" applyBorder="1"/>
    <xf numFmtId="49" fontId="3" fillId="3" borderId="3" xfId="0" applyNumberFormat="1" applyFont="1" applyFill="1" applyBorder="1" applyAlignment="1">
      <alignment horizontal="right" vertical="top" wrapText="1"/>
    </xf>
    <xf numFmtId="10" fontId="3" fillId="3" borderId="9" xfId="0" applyNumberFormat="1" applyFont="1" applyFill="1" applyBorder="1"/>
    <xf numFmtId="0" fontId="4" fillId="0" borderId="0" xfId="0" applyFont="1" applyBorder="1"/>
    <xf numFmtId="10" fontId="4" fillId="0" borderId="0" xfId="0" applyNumberFormat="1" applyFont="1" applyBorder="1"/>
    <xf numFmtId="0" fontId="2" fillId="0" borderId="1" xfId="0" applyFont="1" applyBorder="1"/>
    <xf numFmtId="2" fontId="2" fillId="0" borderId="10" xfId="0" applyNumberFormat="1" applyFont="1" applyBorder="1"/>
    <xf numFmtId="2" fontId="2" fillId="0" borderId="0" xfId="0" applyNumberFormat="1" applyFont="1" applyBorder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0" applyFont="1" applyBorder="1"/>
    <xf numFmtId="0" fontId="2" fillId="0" borderId="3" xfId="0" applyFont="1" applyBorder="1"/>
    <xf numFmtId="0" fontId="7" fillId="3" borderId="9" xfId="0" applyFont="1" applyFill="1" applyBorder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0" applyFont="1"/>
    <xf numFmtId="10" fontId="2" fillId="0" borderId="0" xfId="1" applyNumberFormat="1" applyFont="1"/>
    <xf numFmtId="0" fontId="8" fillId="2" borderId="13" xfId="0" applyFont="1" applyFill="1" applyBorder="1"/>
    <xf numFmtId="0" fontId="8" fillId="2" borderId="1" xfId="0" applyFont="1" applyFill="1" applyBorder="1" applyAlignment="1">
      <alignment horizontal="left"/>
    </xf>
    <xf numFmtId="0" fontId="2" fillId="2" borderId="1" xfId="0" applyFont="1" applyFill="1" applyBorder="1"/>
    <xf numFmtId="49" fontId="8" fillId="3" borderId="2" xfId="0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  <xf numFmtId="49" fontId="8" fillId="3" borderId="2" xfId="0" applyNumberFormat="1" applyFont="1" applyFill="1" applyBorder="1" applyAlignment="1">
      <alignment horizontal="right" vertical="top" wrapText="1"/>
    </xf>
    <xf numFmtId="49" fontId="8" fillId="3" borderId="4" xfId="0" applyNumberFormat="1" applyFont="1" applyFill="1" applyBorder="1" applyAlignment="1">
      <alignment horizontal="right" vertical="top" wrapText="1"/>
    </xf>
    <xf numFmtId="49" fontId="8" fillId="3" borderId="5" xfId="0" applyNumberFormat="1" applyFont="1" applyFill="1" applyBorder="1" applyAlignment="1">
      <alignment horizontal="right" vertical="top" wrapText="1"/>
    </xf>
    <xf numFmtId="49" fontId="8" fillId="3" borderId="3" xfId="0" applyNumberFormat="1" applyFont="1" applyFill="1" applyBorder="1" applyAlignment="1">
      <alignment horizontal="right" vertical="top" wrapText="1"/>
    </xf>
    <xf numFmtId="4" fontId="2" fillId="0" borderId="14" xfId="0" applyNumberFormat="1" applyFont="1" applyBorder="1"/>
    <xf numFmtId="10" fontId="2" fillId="0" borderId="15" xfId="1" applyNumberFormat="1" applyFont="1" applyBorder="1"/>
    <xf numFmtId="10" fontId="2" fillId="0" borderId="1" xfId="1" applyNumberFormat="1" applyFont="1" applyBorder="1"/>
    <xf numFmtId="4" fontId="2" fillId="0" borderId="0" xfId="0" applyNumberFormat="1" applyFont="1" applyBorder="1"/>
    <xf numFmtId="10" fontId="2" fillId="0" borderId="3" xfId="1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2" fontId="2" fillId="0" borderId="2" xfId="0" applyNumberFormat="1" applyFont="1" applyBorder="1"/>
    <xf numFmtId="2" fontId="2" fillId="0" borderId="4" xfId="0" applyNumberFormat="1" applyFont="1" applyBorder="1"/>
    <xf numFmtId="10" fontId="2" fillId="0" borderId="5" xfId="1" applyNumberFormat="1" applyFont="1" applyBorder="1"/>
    <xf numFmtId="10" fontId="8" fillId="3" borderId="9" xfId="0" applyNumberFormat="1" applyFont="1" applyFill="1" applyBorder="1"/>
    <xf numFmtId="10" fontId="8" fillId="3" borderId="7" xfId="0" applyNumberFormat="1" applyFont="1" applyFill="1" applyBorder="1"/>
    <xf numFmtId="0" fontId="2" fillId="0" borderId="0" xfId="0" applyFont="1" applyBorder="1"/>
    <xf numFmtId="0" fontId="2" fillId="0" borderId="9" xfId="0" applyFont="1" applyBorder="1"/>
    <xf numFmtId="0" fontId="2" fillId="0" borderId="9" xfId="0" applyFont="1" applyBorder="1" applyAlignment="1">
      <alignment wrapText="1"/>
    </xf>
    <xf numFmtId="2" fontId="2" fillId="0" borderId="6" xfId="0" applyNumberFormat="1" applyFont="1" applyBorder="1"/>
    <xf numFmtId="2" fontId="2" fillId="0" borderId="8" xfId="0" applyNumberFormat="1" applyFont="1" applyBorder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7" fillId="3" borderId="6" xfId="0" applyFont="1" applyFill="1" applyBorder="1"/>
    <xf numFmtId="10" fontId="8" fillId="3" borderId="8" xfId="0" applyNumberFormat="1" applyFont="1" applyFill="1" applyBorder="1"/>
    <xf numFmtId="0" fontId="2" fillId="0" borderId="12" xfId="0" applyFont="1" applyBorder="1" applyAlignment="1">
      <alignment wrapText="1"/>
    </xf>
    <xf numFmtId="0" fontId="2" fillId="0" borderId="12" xfId="0" applyFont="1" applyFill="1" applyBorder="1"/>
    <xf numFmtId="0" fontId="8" fillId="3" borderId="16" xfId="0" applyFont="1" applyFill="1" applyBorder="1"/>
    <xf numFmtId="4" fontId="2" fillId="3" borderId="17" xfId="0" applyNumberFormat="1" applyFont="1" applyFill="1" applyBorder="1"/>
    <xf numFmtId="0" fontId="2" fillId="0" borderId="0" xfId="0" applyFont="1" applyFill="1"/>
    <xf numFmtId="4" fontId="2" fillId="0" borderId="0" xfId="0" applyNumberFormat="1" applyFont="1" applyFill="1"/>
    <xf numFmtId="0" fontId="8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vertical="top" wrapText="1"/>
    </xf>
    <xf numFmtId="49" fontId="8" fillId="0" borderId="2" xfId="0" applyNumberFormat="1" applyFont="1" applyFill="1" applyBorder="1" applyAlignment="1">
      <alignment horizontal="right" vertical="top" wrapText="1"/>
    </xf>
    <xf numFmtId="49" fontId="8" fillId="0" borderId="4" xfId="0" applyNumberFormat="1" applyFont="1" applyFill="1" applyBorder="1" applyAlignment="1">
      <alignment horizontal="right" vertical="top" wrapText="1"/>
    </xf>
    <xf numFmtId="49" fontId="8" fillId="0" borderId="5" xfId="0" applyNumberFormat="1" applyFont="1" applyFill="1" applyBorder="1" applyAlignment="1">
      <alignment horizontal="right" vertical="top" wrapText="1"/>
    </xf>
    <xf numFmtId="49" fontId="8" fillId="0" borderId="3" xfId="0" applyNumberFormat="1" applyFont="1" applyFill="1" applyBorder="1" applyAlignment="1">
      <alignment horizontal="right" vertical="top" wrapText="1"/>
    </xf>
    <xf numFmtId="49" fontId="2" fillId="0" borderId="1" xfId="0" applyNumberFormat="1" applyFont="1" applyFill="1" applyBorder="1" applyAlignment="1">
      <alignment vertical="top" wrapText="1"/>
    </xf>
    <xf numFmtId="2" fontId="2" fillId="0" borderId="0" xfId="0" applyNumberFormat="1" applyFont="1" applyFill="1" applyBorder="1" applyAlignment="1">
      <alignment horizontal="right" vertical="top" wrapText="1"/>
    </xf>
    <xf numFmtId="10" fontId="2" fillId="0" borderId="0" xfId="0" applyNumberFormat="1" applyFont="1" applyFill="1" applyBorder="1"/>
    <xf numFmtId="49" fontId="2" fillId="0" borderId="1" xfId="0" applyNumberFormat="1" applyFont="1" applyFill="1" applyBorder="1" applyAlignment="1">
      <alignment horizontal="right" vertical="top" wrapText="1"/>
    </xf>
    <xf numFmtId="49" fontId="2" fillId="0" borderId="12" xfId="0" applyNumberFormat="1" applyFont="1" applyFill="1" applyBorder="1" applyAlignment="1">
      <alignment vertical="top" wrapText="1"/>
    </xf>
    <xf numFmtId="49" fontId="2" fillId="0" borderId="12" xfId="0" applyNumberFormat="1" applyFont="1" applyFill="1" applyBorder="1" applyAlignment="1">
      <alignment horizontal="right" vertical="top" wrapText="1"/>
    </xf>
    <xf numFmtId="10" fontId="2" fillId="0" borderId="12" xfId="0" applyNumberFormat="1" applyFont="1" applyFill="1" applyBorder="1"/>
    <xf numFmtId="0" fontId="2" fillId="0" borderId="3" xfId="0" applyFont="1" applyFill="1" applyBorder="1"/>
    <xf numFmtId="10" fontId="2" fillId="0" borderId="3" xfId="0" applyNumberFormat="1" applyFont="1" applyFill="1" applyBorder="1"/>
    <xf numFmtId="0" fontId="7" fillId="0" borderId="9" xfId="0" applyFont="1" applyFill="1" applyBorder="1"/>
    <xf numFmtId="4" fontId="2" fillId="0" borderId="6" xfId="1" applyNumberFormat="1" applyFont="1" applyFill="1" applyBorder="1"/>
    <xf numFmtId="4" fontId="2" fillId="0" borderId="8" xfId="1" applyNumberFormat="1" applyFont="1" applyFill="1" applyBorder="1"/>
    <xf numFmtId="10" fontId="8" fillId="0" borderId="7" xfId="0" applyNumberFormat="1" applyFont="1" applyFill="1" applyBorder="1"/>
    <xf numFmtId="0" fontId="10" fillId="0" borderId="0" xfId="0" applyFont="1" applyBorder="1"/>
    <xf numFmtId="10" fontId="2" fillId="0" borderId="0" xfId="0" applyNumberFormat="1" applyFont="1" applyBorder="1"/>
    <xf numFmtId="0" fontId="3" fillId="0" borderId="0" xfId="0" applyFont="1" applyAlignment="1">
      <alignment horizontal="left"/>
    </xf>
    <xf numFmtId="11" fontId="4" fillId="0" borderId="0" xfId="0" applyNumberFormat="1" applyFont="1" applyBorder="1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Border="1"/>
    <xf numFmtId="49" fontId="3" fillId="0" borderId="0" xfId="0" applyNumberFormat="1" applyFont="1" applyBorder="1" applyAlignment="1">
      <alignment horizontal="left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right" vertical="top" wrapText="1"/>
    </xf>
    <xf numFmtId="4" fontId="4" fillId="0" borderId="0" xfId="0" applyNumberFormat="1" applyFont="1" applyBorder="1"/>
    <xf numFmtId="4" fontId="4" fillId="0" borderId="10" xfId="0" applyNumberFormat="1" applyFont="1" applyBorder="1"/>
    <xf numFmtId="10" fontId="4" fillId="0" borderId="11" xfId="0" applyNumberFormat="1" applyFont="1" applyBorder="1"/>
    <xf numFmtId="10" fontId="4" fillId="0" borderId="12" xfId="0" applyNumberFormat="1" applyFont="1" applyBorder="1"/>
    <xf numFmtId="0" fontId="5" fillId="3" borderId="8" xfId="0" applyFont="1" applyFill="1" applyBorder="1"/>
    <xf numFmtId="0" fontId="4" fillId="0" borderId="0" xfId="0" applyFont="1" applyAlignment="1">
      <alignment horizontal="left"/>
    </xf>
    <xf numFmtId="0" fontId="4" fillId="0" borderId="13" xfId="0" applyFont="1" applyBorder="1"/>
    <xf numFmtId="0" fontId="4" fillId="0" borderId="10" xfId="0" applyFont="1" applyBorder="1"/>
    <xf numFmtId="2" fontId="4" fillId="0" borderId="10" xfId="0" applyNumberFormat="1" applyFont="1" applyBorder="1"/>
    <xf numFmtId="0" fontId="6" fillId="0" borderId="10" xfId="0" applyFont="1" applyBorder="1"/>
    <xf numFmtId="0" fontId="4" fillId="0" borderId="2" xfId="0" applyFont="1" applyBorder="1"/>
    <xf numFmtId="49" fontId="3" fillId="3" borderId="10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/>
    </xf>
    <xf numFmtId="49" fontId="3" fillId="3" borderId="13" xfId="0" applyNumberFormat="1" applyFont="1" applyFill="1" applyBorder="1" applyAlignment="1">
      <alignment horizontal="right" vertical="top" wrapText="1"/>
    </xf>
    <xf numFmtId="49" fontId="3" fillId="3" borderId="14" xfId="0" applyNumberFormat="1" applyFont="1" applyFill="1" applyBorder="1" applyAlignment="1">
      <alignment horizontal="right" vertical="top" wrapText="1"/>
    </xf>
    <xf numFmtId="4" fontId="4" fillId="0" borderId="13" xfId="0" applyNumberFormat="1" applyFont="1" applyBorder="1"/>
    <xf numFmtId="4" fontId="4" fillId="0" borderId="14" xfId="0" applyNumberFormat="1" applyFont="1" applyBorder="1"/>
    <xf numFmtId="10" fontId="4" fillId="0" borderId="15" xfId="0" applyNumberFormat="1" applyFont="1" applyBorder="1"/>
    <xf numFmtId="4" fontId="4" fillId="0" borderId="2" xfId="0" applyNumberFormat="1" applyFont="1" applyBorder="1"/>
    <xf numFmtId="4" fontId="4" fillId="0" borderId="4" xfId="0" applyNumberFormat="1" applyFont="1" applyBorder="1"/>
    <xf numFmtId="10" fontId="4" fillId="0" borderId="5" xfId="0" applyNumberFormat="1" applyFont="1" applyBorder="1"/>
    <xf numFmtId="49" fontId="3" fillId="3" borderId="15" xfId="0" applyNumberFormat="1" applyFont="1" applyFill="1" applyBorder="1" applyAlignment="1">
      <alignment horizontal="right" vertical="top" wrapText="1"/>
    </xf>
    <xf numFmtId="10" fontId="4" fillId="0" borderId="1" xfId="0" applyNumberFormat="1" applyFont="1" applyBorder="1"/>
    <xf numFmtId="10" fontId="4" fillId="0" borderId="3" xfId="0" applyNumberFormat="1" applyFont="1" applyBorder="1"/>
    <xf numFmtId="10" fontId="3" fillId="3" borderId="17" xfId="1" applyNumberFormat="1" applyFont="1" applyFill="1" applyBorder="1"/>
    <xf numFmtId="2" fontId="0" fillId="0" borderId="0" xfId="0" applyNumberFormat="1"/>
    <xf numFmtId="0" fontId="3" fillId="2" borderId="1" xfId="0" applyFont="1" applyFill="1" applyBorder="1"/>
    <xf numFmtId="0" fontId="8" fillId="2" borderId="1" xfId="0" applyFont="1" applyFill="1" applyBorder="1"/>
    <xf numFmtId="0" fontId="3" fillId="3" borderId="9" xfId="0" applyFont="1" applyFill="1" applyBorder="1"/>
    <xf numFmtId="0" fontId="2" fillId="2" borderId="1" xfId="0" applyFont="1" applyFill="1" applyBorder="1" applyAlignment="1">
      <alignment horizontal="center"/>
    </xf>
    <xf numFmtId="4" fontId="2" fillId="0" borderId="0" xfId="0" applyNumberFormat="1" applyFont="1"/>
    <xf numFmtId="4" fontId="4" fillId="0" borderId="0" xfId="0" applyNumberFormat="1" applyFont="1"/>
    <xf numFmtId="0" fontId="2" fillId="0" borderId="10" xfId="0" applyFont="1" applyFill="1" applyBorder="1"/>
    <xf numFmtId="0" fontId="0" fillId="0" borderId="0" xfId="0" applyBorder="1"/>
    <xf numFmtId="2" fontId="4" fillId="0" borderId="1" xfId="0" applyNumberFormat="1" applyFont="1" applyBorder="1"/>
    <xf numFmtId="2" fontId="4" fillId="0" borderId="12" xfId="0" applyNumberFormat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10" xfId="0" applyFont="1" applyBorder="1"/>
    <xf numFmtId="0" fontId="8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6"/>
  <sheetViews>
    <sheetView tabSelected="1" workbookViewId="0"/>
  </sheetViews>
  <sheetFormatPr baseColWidth="10" defaultRowHeight="13" x14ac:dyDescent="0.15"/>
  <cols>
    <col min="1" max="1" width="48.83203125" style="32" customWidth="1"/>
    <col min="2" max="2" width="15" style="32" customWidth="1"/>
    <col min="3" max="3" width="15.33203125" style="32" customWidth="1"/>
    <col min="4" max="4" width="15.5" style="32" customWidth="1"/>
    <col min="5" max="5" width="14.5" style="32" customWidth="1"/>
    <col min="6" max="6" width="13.5" style="32" bestFit="1" customWidth="1"/>
    <col min="7" max="7" width="12.5" bestFit="1" customWidth="1"/>
    <col min="8" max="8" width="47" bestFit="1" customWidth="1"/>
    <col min="9" max="9" width="13.5" bestFit="1" customWidth="1"/>
    <col min="10" max="256" width="8.83203125" customWidth="1"/>
  </cols>
  <sheetData>
    <row r="1" spans="1:6" x14ac:dyDescent="0.15">
      <c r="A1" s="1" t="s">
        <v>305</v>
      </c>
      <c r="B1"/>
      <c r="C1"/>
      <c r="D1"/>
      <c r="E1"/>
      <c r="F1"/>
    </row>
    <row r="2" spans="1:6" x14ac:dyDescent="0.15">
      <c r="A2" s="2" t="s">
        <v>1122</v>
      </c>
      <c r="B2"/>
      <c r="C2"/>
      <c r="D2"/>
      <c r="E2"/>
      <c r="F2"/>
    </row>
    <row r="3" spans="1:6" x14ac:dyDescent="0.15">
      <c r="A3"/>
      <c r="B3"/>
      <c r="C3"/>
      <c r="D3"/>
      <c r="E3"/>
      <c r="F3"/>
    </row>
    <row r="4" spans="1:6" s="4" customFormat="1" x14ac:dyDescent="0.15">
      <c r="A4" s="132" t="s">
        <v>36</v>
      </c>
      <c r="B4" s="3" t="s">
        <v>337</v>
      </c>
      <c r="C4" s="149" t="s">
        <v>1109</v>
      </c>
      <c r="D4" s="150"/>
      <c r="E4" s="151"/>
      <c r="F4" s="15"/>
    </row>
    <row r="5" spans="1:6" s="10" customFormat="1" ht="12" x14ac:dyDescent="0.15">
      <c r="A5" s="6"/>
      <c r="B5" s="6"/>
      <c r="C5" s="7" t="s">
        <v>1123</v>
      </c>
      <c r="D5" s="8" t="s">
        <v>1114</v>
      </c>
      <c r="E5" s="9" t="s">
        <v>306</v>
      </c>
      <c r="F5" s="16" t="s">
        <v>307</v>
      </c>
    </row>
    <row r="6" spans="1:6" x14ac:dyDescent="0.15">
      <c r="A6" s="20" t="s">
        <v>338</v>
      </c>
      <c r="B6" s="20" t="s">
        <v>339</v>
      </c>
      <c r="C6" s="21">
        <v>1.24463857</v>
      </c>
      <c r="D6" s="22">
        <v>6.5333299999999997E-2</v>
      </c>
      <c r="E6" s="23">
        <f t="shared" ref="E6:E69" si="0">IF(ISERROR(C6/D6-1),"",((C6/D6-1)))</f>
        <v>18.050600076836776</v>
      </c>
      <c r="F6" s="24">
        <f t="shared" ref="F6:F69" si="1">C6/$C$1230</f>
        <v>7.1324835684259121E-5</v>
      </c>
    </row>
    <row r="7" spans="1:6" x14ac:dyDescent="0.15">
      <c r="A7" s="25" t="s">
        <v>340</v>
      </c>
      <c r="B7" s="25" t="s">
        <v>341</v>
      </c>
      <c r="C7" s="21">
        <v>1.6487990000000001E-2</v>
      </c>
      <c r="D7" s="22">
        <v>1.6113740000000001E-2</v>
      </c>
      <c r="E7" s="23">
        <f t="shared" si="0"/>
        <v>2.3225520580572923E-2</v>
      </c>
      <c r="F7" s="24">
        <f t="shared" si="1"/>
        <v>9.4485516185932406E-7</v>
      </c>
    </row>
    <row r="8" spans="1:6" x14ac:dyDescent="0.15">
      <c r="A8" s="25" t="s">
        <v>342</v>
      </c>
      <c r="B8" s="25" t="s">
        <v>343</v>
      </c>
      <c r="C8" s="21">
        <v>0.23322885999999998</v>
      </c>
      <c r="D8" s="22">
        <v>1.0040368499999999</v>
      </c>
      <c r="E8" s="23">
        <f t="shared" si="0"/>
        <v>-0.76770886447046238</v>
      </c>
      <c r="F8" s="24">
        <f t="shared" si="1"/>
        <v>1.3365333934916604E-5</v>
      </c>
    </row>
    <row r="9" spans="1:6" x14ac:dyDescent="0.15">
      <c r="A9" s="25" t="s">
        <v>344</v>
      </c>
      <c r="B9" s="25" t="s">
        <v>345</v>
      </c>
      <c r="C9" s="21">
        <v>2.1039000000000001E-3</v>
      </c>
      <c r="D9" s="22">
        <v>2.2739500000000001</v>
      </c>
      <c r="E9" s="23">
        <f t="shared" si="0"/>
        <v>-0.99907478176740916</v>
      </c>
      <c r="F9" s="24">
        <f t="shared" si="1"/>
        <v>1.205653797118892E-7</v>
      </c>
    </row>
    <row r="10" spans="1:6" x14ac:dyDescent="0.15">
      <c r="A10" s="25" t="s">
        <v>346</v>
      </c>
      <c r="B10" s="25" t="s">
        <v>347</v>
      </c>
      <c r="C10" s="21">
        <v>202.61783313000001</v>
      </c>
      <c r="D10" s="22">
        <v>157.93176116000001</v>
      </c>
      <c r="E10" s="23">
        <f t="shared" si="0"/>
        <v>0.28294544201738314</v>
      </c>
      <c r="F10" s="24">
        <f t="shared" si="1"/>
        <v>1.1611148813022791E-2</v>
      </c>
    </row>
    <row r="11" spans="1:6" x14ac:dyDescent="0.15">
      <c r="A11" s="25" t="s">
        <v>348</v>
      </c>
      <c r="B11" s="25" t="s">
        <v>349</v>
      </c>
      <c r="C11" s="21">
        <v>13.16979042</v>
      </c>
      <c r="D11" s="22">
        <v>17.525287679999998</v>
      </c>
      <c r="E11" s="23">
        <f t="shared" si="0"/>
        <v>-0.24852643446021871</v>
      </c>
      <c r="F11" s="24">
        <f t="shared" si="1"/>
        <v>7.5470354233247809E-4</v>
      </c>
    </row>
    <row r="12" spans="1:6" x14ac:dyDescent="0.15">
      <c r="A12" s="25" t="s">
        <v>19</v>
      </c>
      <c r="B12" s="25" t="s">
        <v>350</v>
      </c>
      <c r="C12" s="21">
        <v>113.95514548999999</v>
      </c>
      <c r="D12" s="22">
        <v>124.64295134999999</v>
      </c>
      <c r="E12" s="23">
        <f t="shared" si="0"/>
        <v>-8.5747374755179018E-2</v>
      </c>
      <c r="F12" s="24">
        <f t="shared" si="1"/>
        <v>6.530274911414718E-3</v>
      </c>
    </row>
    <row r="13" spans="1:6" x14ac:dyDescent="0.15">
      <c r="A13" s="25" t="s">
        <v>20</v>
      </c>
      <c r="B13" s="25" t="s">
        <v>351</v>
      </c>
      <c r="C13" s="21">
        <v>94.958439310000003</v>
      </c>
      <c r="D13" s="22">
        <v>74.078108</v>
      </c>
      <c r="E13" s="23">
        <f t="shared" si="0"/>
        <v>0.28186912265631836</v>
      </c>
      <c r="F13" s="24">
        <f t="shared" si="1"/>
        <v>5.4416561111547768E-3</v>
      </c>
    </row>
    <row r="14" spans="1:6" x14ac:dyDescent="0.15">
      <c r="A14" s="25" t="s">
        <v>21</v>
      </c>
      <c r="B14" s="25" t="s">
        <v>352</v>
      </c>
      <c r="C14" s="21">
        <v>1.46700304</v>
      </c>
      <c r="D14" s="22">
        <v>2.36596362</v>
      </c>
      <c r="E14" s="23">
        <f t="shared" si="0"/>
        <v>-0.37995536888263737</v>
      </c>
      <c r="F14" s="24">
        <f t="shared" si="1"/>
        <v>8.4067578571270395E-5</v>
      </c>
    </row>
    <row r="15" spans="1:6" x14ac:dyDescent="0.15">
      <c r="A15" s="25" t="s">
        <v>353</v>
      </c>
      <c r="B15" s="25" t="s">
        <v>354</v>
      </c>
      <c r="C15" s="21">
        <v>5.1888041300000003</v>
      </c>
      <c r="D15" s="22">
        <v>12.466587519999999</v>
      </c>
      <c r="E15" s="23">
        <f t="shared" si="0"/>
        <v>-0.58378312255252984</v>
      </c>
      <c r="F15" s="24">
        <f t="shared" si="1"/>
        <v>2.9734784931986731E-4</v>
      </c>
    </row>
    <row r="16" spans="1:6" x14ac:dyDescent="0.15">
      <c r="A16" s="25" t="s">
        <v>355</v>
      </c>
      <c r="B16" s="25" t="s">
        <v>356</v>
      </c>
      <c r="C16" s="21">
        <v>12.203762339999999</v>
      </c>
      <c r="D16" s="22">
        <v>0.86043358999999997</v>
      </c>
      <c r="E16" s="23">
        <f t="shared" si="0"/>
        <v>13.183270483431498</v>
      </c>
      <c r="F16" s="24">
        <f t="shared" si="1"/>
        <v>6.9934466487749092E-4</v>
      </c>
    </row>
    <row r="17" spans="1:6" x14ac:dyDescent="0.15">
      <c r="A17" s="25" t="s">
        <v>357</v>
      </c>
      <c r="B17" s="25" t="s">
        <v>358</v>
      </c>
      <c r="C17" s="21">
        <v>0.92177233999999997</v>
      </c>
      <c r="D17" s="22">
        <v>6.8939922300000003</v>
      </c>
      <c r="E17" s="23">
        <f t="shared" si="0"/>
        <v>-0.86629338861323313</v>
      </c>
      <c r="F17" s="24">
        <f t="shared" si="1"/>
        <v>5.2822773031045497E-5</v>
      </c>
    </row>
    <row r="18" spans="1:6" x14ac:dyDescent="0.15">
      <c r="A18" s="25" t="s">
        <v>37</v>
      </c>
      <c r="B18" s="25" t="s">
        <v>359</v>
      </c>
      <c r="C18" s="21">
        <v>2.00300411</v>
      </c>
      <c r="D18" s="22">
        <v>0.53686159</v>
      </c>
      <c r="E18" s="23">
        <f t="shared" si="0"/>
        <v>2.7309506720344809</v>
      </c>
      <c r="F18" s="24">
        <f t="shared" si="1"/>
        <v>1.147834740656042E-4</v>
      </c>
    </row>
    <row r="19" spans="1:6" x14ac:dyDescent="0.15">
      <c r="A19" s="25" t="s">
        <v>360</v>
      </c>
      <c r="B19" s="25" t="s">
        <v>361</v>
      </c>
      <c r="C19" s="21">
        <v>7.7021301100000006</v>
      </c>
      <c r="D19" s="22">
        <v>1.2019990900000002</v>
      </c>
      <c r="E19" s="23">
        <f t="shared" si="0"/>
        <v>5.4077670058801788</v>
      </c>
      <c r="F19" s="24">
        <f t="shared" si="1"/>
        <v>4.4137565535554206E-4</v>
      </c>
    </row>
    <row r="20" spans="1:6" x14ac:dyDescent="0.15">
      <c r="A20" s="25" t="s">
        <v>362</v>
      </c>
      <c r="B20" s="25" t="s">
        <v>363</v>
      </c>
      <c r="C20" s="21">
        <v>0</v>
      </c>
      <c r="D20" s="22">
        <v>0</v>
      </c>
      <c r="E20" s="23" t="str">
        <f t="shared" si="0"/>
        <v/>
      </c>
      <c r="F20" s="24">
        <f t="shared" si="1"/>
        <v>0</v>
      </c>
    </row>
    <row r="21" spans="1:6" x14ac:dyDescent="0.15">
      <c r="A21" s="25" t="s">
        <v>364</v>
      </c>
      <c r="B21" s="25" t="s">
        <v>365</v>
      </c>
      <c r="C21" s="21">
        <v>0.45237019000000001</v>
      </c>
      <c r="D21" s="22">
        <v>0.36474659000000004</v>
      </c>
      <c r="E21" s="23">
        <f t="shared" si="0"/>
        <v>0.24023144397319784</v>
      </c>
      <c r="F21" s="24">
        <f t="shared" si="1"/>
        <v>2.5923372654446247E-5</v>
      </c>
    </row>
    <row r="22" spans="1:6" x14ac:dyDescent="0.15">
      <c r="A22" s="25" t="s">
        <v>366</v>
      </c>
      <c r="B22" s="25" t="s">
        <v>367</v>
      </c>
      <c r="C22" s="21">
        <v>0.55189044999999992</v>
      </c>
      <c r="D22" s="22">
        <v>0.6069985699999999</v>
      </c>
      <c r="E22" s="23">
        <f t="shared" si="0"/>
        <v>-9.0787890983005104E-2</v>
      </c>
      <c r="F22" s="24">
        <f t="shared" si="1"/>
        <v>3.1626446914594509E-5</v>
      </c>
    </row>
    <row r="23" spans="1:6" x14ac:dyDescent="0.15">
      <c r="A23" s="25" t="s">
        <v>38</v>
      </c>
      <c r="B23" s="25" t="s">
        <v>370</v>
      </c>
      <c r="C23" s="21">
        <v>2.2783629300000001</v>
      </c>
      <c r="D23" s="22">
        <v>9.3542836300000012</v>
      </c>
      <c r="E23" s="23">
        <f t="shared" si="0"/>
        <v>-0.7564364070923516</v>
      </c>
      <c r="F23" s="24">
        <f t="shared" si="1"/>
        <v>1.3056309319689263E-4</v>
      </c>
    </row>
    <row r="24" spans="1:6" x14ac:dyDescent="0.15">
      <c r="A24" s="25" t="s">
        <v>368</v>
      </c>
      <c r="B24" s="25" t="s">
        <v>369</v>
      </c>
      <c r="C24" s="21">
        <v>1.0809853</v>
      </c>
      <c r="D24" s="22">
        <v>0.44226255999999997</v>
      </c>
      <c r="E24" s="23">
        <f t="shared" si="0"/>
        <v>1.4442161687844437</v>
      </c>
      <c r="F24" s="24">
        <f t="shared" si="1"/>
        <v>6.1946576908346622E-5</v>
      </c>
    </row>
    <row r="25" spans="1:6" x14ac:dyDescent="0.15">
      <c r="A25" s="25" t="s">
        <v>371</v>
      </c>
      <c r="B25" s="25" t="s">
        <v>372</v>
      </c>
      <c r="C25" s="21">
        <v>2.5468500000000002E-2</v>
      </c>
      <c r="D25" s="22">
        <v>6.2587690000000001E-2</v>
      </c>
      <c r="E25" s="23">
        <f t="shared" si="0"/>
        <v>-0.5930749321472002</v>
      </c>
      <c r="F25" s="24">
        <f t="shared" si="1"/>
        <v>1.4594892215372642E-6</v>
      </c>
    </row>
    <row r="26" spans="1:6" x14ac:dyDescent="0.15">
      <c r="A26" s="25" t="s">
        <v>373</v>
      </c>
      <c r="B26" s="25" t="s">
        <v>374</v>
      </c>
      <c r="C26" s="21">
        <v>1.1330999999999999E-3</v>
      </c>
      <c r="D26" s="22">
        <v>4.1983999999999997E-3</v>
      </c>
      <c r="E26" s="23">
        <f t="shared" si="0"/>
        <v>-0.73011147103658536</v>
      </c>
      <c r="F26" s="24">
        <f t="shared" si="1"/>
        <v>6.4933044228119979E-8</v>
      </c>
    </row>
    <row r="27" spans="1:6" x14ac:dyDescent="0.15">
      <c r="A27" s="25" t="s">
        <v>375</v>
      </c>
      <c r="B27" s="25" t="s">
        <v>376</v>
      </c>
      <c r="C27" s="21">
        <v>1.9092326899999998</v>
      </c>
      <c r="D27" s="22">
        <v>0.47072120000000001</v>
      </c>
      <c r="E27" s="23">
        <f t="shared" si="0"/>
        <v>3.0559734509514334</v>
      </c>
      <c r="F27" s="24">
        <f t="shared" si="1"/>
        <v>1.0940984088036579E-4</v>
      </c>
    </row>
    <row r="28" spans="1:6" x14ac:dyDescent="0.15">
      <c r="A28" s="25" t="s">
        <v>377</v>
      </c>
      <c r="B28" s="25" t="s">
        <v>378</v>
      </c>
      <c r="C28" s="21">
        <v>0</v>
      </c>
      <c r="D28" s="22">
        <v>1.24E-3</v>
      </c>
      <c r="E28" s="23">
        <f t="shared" si="0"/>
        <v>-1</v>
      </c>
      <c r="F28" s="24">
        <f t="shared" si="1"/>
        <v>0</v>
      </c>
    </row>
    <row r="29" spans="1:6" x14ac:dyDescent="0.15">
      <c r="A29" s="25" t="s">
        <v>379</v>
      </c>
      <c r="B29" s="25" t="s">
        <v>380</v>
      </c>
      <c r="C29" s="21">
        <v>0.71397527000000005</v>
      </c>
      <c r="D29" s="22">
        <v>0.15796857</v>
      </c>
      <c r="E29" s="23">
        <f t="shared" si="0"/>
        <v>3.5197299057654323</v>
      </c>
      <c r="F29" s="24">
        <f t="shared" si="1"/>
        <v>4.091482462685898E-5</v>
      </c>
    </row>
    <row r="30" spans="1:6" x14ac:dyDescent="0.15">
      <c r="A30" s="25" t="s">
        <v>381</v>
      </c>
      <c r="B30" s="25" t="s">
        <v>382</v>
      </c>
      <c r="C30" s="21">
        <v>1.2859015199999999</v>
      </c>
      <c r="D30" s="22">
        <v>4.3672846600000002</v>
      </c>
      <c r="E30" s="23">
        <f t="shared" si="0"/>
        <v>-0.70556040649752383</v>
      </c>
      <c r="F30" s="24">
        <f t="shared" si="1"/>
        <v>7.3689436299679387E-5</v>
      </c>
    </row>
    <row r="31" spans="1:6" x14ac:dyDescent="0.15">
      <c r="A31" s="25" t="s">
        <v>383</v>
      </c>
      <c r="B31" s="25" t="s">
        <v>384</v>
      </c>
      <c r="C31" s="21">
        <v>15.808955210000001</v>
      </c>
      <c r="D31" s="22">
        <v>21.712888530000001</v>
      </c>
      <c r="E31" s="23">
        <f t="shared" si="0"/>
        <v>-0.2719091617793149</v>
      </c>
      <c r="F31" s="24">
        <f t="shared" si="1"/>
        <v>9.0594262452678312E-4</v>
      </c>
    </row>
    <row r="32" spans="1:6" x14ac:dyDescent="0.15">
      <c r="A32" s="25" t="s">
        <v>385</v>
      </c>
      <c r="B32" s="25" t="s">
        <v>386</v>
      </c>
      <c r="C32" s="21">
        <v>0.41175459999999997</v>
      </c>
      <c r="D32" s="22">
        <v>0.35744365</v>
      </c>
      <c r="E32" s="23">
        <f t="shared" si="0"/>
        <v>0.15194269082693168</v>
      </c>
      <c r="F32" s="24">
        <f t="shared" si="1"/>
        <v>2.359586943158755E-5</v>
      </c>
    </row>
    <row r="33" spans="1:6" x14ac:dyDescent="0.15">
      <c r="A33" s="25" t="s">
        <v>387</v>
      </c>
      <c r="B33" s="25" t="s">
        <v>388</v>
      </c>
      <c r="C33" s="21">
        <v>9.2326419999999992E-2</v>
      </c>
      <c r="D33" s="22">
        <v>0.19403999999999999</v>
      </c>
      <c r="E33" s="23">
        <f t="shared" si="0"/>
        <v>-0.52418872397443828</v>
      </c>
      <c r="F33" s="24">
        <f t="shared" si="1"/>
        <v>5.2908265054134513E-6</v>
      </c>
    </row>
    <row r="34" spans="1:6" x14ac:dyDescent="0.15">
      <c r="A34" s="25" t="s">
        <v>389</v>
      </c>
      <c r="B34" s="25" t="s">
        <v>390</v>
      </c>
      <c r="C34" s="21">
        <v>16.738222320000002</v>
      </c>
      <c r="D34" s="22">
        <v>15.176564800000001</v>
      </c>
      <c r="E34" s="23">
        <f t="shared" si="0"/>
        <v>0.10289927533535126</v>
      </c>
      <c r="F34" s="24">
        <f t="shared" si="1"/>
        <v>9.5919489030506157E-4</v>
      </c>
    </row>
    <row r="35" spans="1:6" x14ac:dyDescent="0.15">
      <c r="A35" s="25" t="s">
        <v>391</v>
      </c>
      <c r="B35" s="25" t="s">
        <v>392</v>
      </c>
      <c r="C35" s="21">
        <v>34.217807350000001</v>
      </c>
      <c r="D35" s="22">
        <v>27.555292059999999</v>
      </c>
      <c r="E35" s="23">
        <f t="shared" si="0"/>
        <v>0.24178714112311983</v>
      </c>
      <c r="F35" s="24">
        <f t="shared" si="1"/>
        <v>1.9608740605832134E-3</v>
      </c>
    </row>
    <row r="36" spans="1:6" x14ac:dyDescent="0.15">
      <c r="A36" s="25" t="s">
        <v>1126</v>
      </c>
      <c r="B36" s="25" t="s">
        <v>1127</v>
      </c>
      <c r="C36" s="21">
        <v>0.53527448</v>
      </c>
      <c r="D36" s="22"/>
      <c r="E36" s="23" t="str">
        <f t="shared" si="0"/>
        <v/>
      </c>
      <c r="F36" s="24">
        <f t="shared" si="1"/>
        <v>3.0674257774268759E-5</v>
      </c>
    </row>
    <row r="37" spans="1:6" x14ac:dyDescent="0.15">
      <c r="A37" s="25" t="s">
        <v>393</v>
      </c>
      <c r="B37" s="25" t="s">
        <v>394</v>
      </c>
      <c r="C37" s="21">
        <v>324.58008586</v>
      </c>
      <c r="D37" s="22">
        <v>348.69008450999996</v>
      </c>
      <c r="E37" s="23">
        <f t="shared" si="0"/>
        <v>-6.9144491687742615E-2</v>
      </c>
      <c r="F37" s="24">
        <f t="shared" si="1"/>
        <v>1.8600276295750034E-2</v>
      </c>
    </row>
    <row r="38" spans="1:6" x14ac:dyDescent="0.15">
      <c r="A38" s="25" t="s">
        <v>1115</v>
      </c>
      <c r="B38" s="25" t="s">
        <v>1116</v>
      </c>
      <c r="C38" s="21">
        <v>0.93746716000000008</v>
      </c>
      <c r="D38" s="22">
        <v>3.9985374399999998</v>
      </c>
      <c r="E38" s="23">
        <f t="shared" si="0"/>
        <v>-0.76554748478233581</v>
      </c>
      <c r="F38" s="24">
        <f t="shared" si="1"/>
        <v>5.3722175061945143E-5</v>
      </c>
    </row>
    <row r="39" spans="1:6" x14ac:dyDescent="0.15">
      <c r="A39" s="25" t="s">
        <v>395</v>
      </c>
      <c r="B39" s="25" t="s">
        <v>396</v>
      </c>
      <c r="C39" s="21">
        <v>16.214609289999999</v>
      </c>
      <c r="D39" s="22">
        <v>3.75435798</v>
      </c>
      <c r="E39" s="23">
        <f t="shared" si="0"/>
        <v>3.3188767230982057</v>
      </c>
      <c r="F39" s="24">
        <f t="shared" si="1"/>
        <v>9.2918889962867804E-4</v>
      </c>
    </row>
    <row r="40" spans="1:6" x14ac:dyDescent="0.15">
      <c r="A40" s="25" t="s">
        <v>397</v>
      </c>
      <c r="B40" s="25" t="s">
        <v>398</v>
      </c>
      <c r="C40" s="21">
        <v>10.132102869999999</v>
      </c>
      <c r="D40" s="22">
        <v>9.9995831199999987</v>
      </c>
      <c r="E40" s="23">
        <f t="shared" si="0"/>
        <v>1.3252527471365294E-2</v>
      </c>
      <c r="F40" s="24">
        <f t="shared" si="1"/>
        <v>5.8062685004110087E-4</v>
      </c>
    </row>
    <row r="41" spans="1:6" x14ac:dyDescent="0.15">
      <c r="A41" s="25" t="s">
        <v>399</v>
      </c>
      <c r="B41" s="25" t="s">
        <v>400</v>
      </c>
      <c r="C41" s="21">
        <v>14.79731593</v>
      </c>
      <c r="D41" s="22">
        <v>18.412906</v>
      </c>
      <c r="E41" s="23">
        <f t="shared" si="0"/>
        <v>-0.19636172964767207</v>
      </c>
      <c r="F41" s="24">
        <f t="shared" si="1"/>
        <v>8.4796996711689564E-4</v>
      </c>
    </row>
    <row r="42" spans="1:6" x14ac:dyDescent="0.15">
      <c r="A42" s="25" t="s">
        <v>401</v>
      </c>
      <c r="B42" s="25" t="s">
        <v>402</v>
      </c>
      <c r="C42" s="21">
        <v>15.252530399999999</v>
      </c>
      <c r="D42" s="22">
        <v>43.235057210000001</v>
      </c>
      <c r="E42" s="23">
        <f t="shared" si="0"/>
        <v>-0.64721845224083152</v>
      </c>
      <c r="F42" s="24">
        <f t="shared" si="1"/>
        <v>8.7405633311618092E-4</v>
      </c>
    </row>
    <row r="43" spans="1:6" x14ac:dyDescent="0.15">
      <c r="A43" s="25" t="s">
        <v>403</v>
      </c>
      <c r="B43" s="25" t="s">
        <v>404</v>
      </c>
      <c r="C43" s="21">
        <v>27.748456090000001</v>
      </c>
      <c r="D43" s="22">
        <v>80.471064920000003</v>
      </c>
      <c r="E43" s="23">
        <f t="shared" si="0"/>
        <v>-0.65517473743405752</v>
      </c>
      <c r="F43" s="24">
        <f t="shared" si="1"/>
        <v>1.5901436118206827E-3</v>
      </c>
    </row>
    <row r="44" spans="1:6" x14ac:dyDescent="0.15">
      <c r="A44" s="25" t="s">
        <v>405</v>
      </c>
      <c r="B44" s="25" t="s">
        <v>406</v>
      </c>
      <c r="C44" s="21">
        <v>14.437131560000001</v>
      </c>
      <c r="D44" s="22">
        <v>26.119379800000001</v>
      </c>
      <c r="E44" s="23">
        <f t="shared" si="0"/>
        <v>-0.44726361534817149</v>
      </c>
      <c r="F44" s="24">
        <f t="shared" si="1"/>
        <v>8.2732936379195741E-4</v>
      </c>
    </row>
    <row r="45" spans="1:6" x14ac:dyDescent="0.15">
      <c r="A45" s="25" t="s">
        <v>407</v>
      </c>
      <c r="B45" s="25" t="s">
        <v>408</v>
      </c>
      <c r="C45" s="21">
        <v>18.1657063</v>
      </c>
      <c r="D45" s="22">
        <v>17.309760000000001</v>
      </c>
      <c r="E45" s="23">
        <f t="shared" si="0"/>
        <v>4.9448767631671275E-2</v>
      </c>
      <c r="F45" s="24">
        <f t="shared" si="1"/>
        <v>1.0409978030296867E-3</v>
      </c>
    </row>
    <row r="46" spans="1:6" x14ac:dyDescent="0.15">
      <c r="A46" s="25" t="s">
        <v>409</v>
      </c>
      <c r="B46" s="25" t="s">
        <v>410</v>
      </c>
      <c r="C46" s="21">
        <v>5.1907601900000007</v>
      </c>
      <c r="D46" s="22">
        <v>67.371814139999998</v>
      </c>
      <c r="E46" s="23">
        <f t="shared" si="0"/>
        <v>-0.92295353396283053</v>
      </c>
      <c r="F46" s="24">
        <f t="shared" si="1"/>
        <v>2.9745994263068973E-4</v>
      </c>
    </row>
    <row r="47" spans="1:6" x14ac:dyDescent="0.15">
      <c r="A47" s="25" t="s">
        <v>411</v>
      </c>
      <c r="B47" s="25" t="s">
        <v>412</v>
      </c>
      <c r="C47" s="21">
        <v>11.81683445</v>
      </c>
      <c r="D47" s="22">
        <v>42.743606960000001</v>
      </c>
      <c r="E47" s="23">
        <f t="shared" si="0"/>
        <v>-0.72354147694979654</v>
      </c>
      <c r="F47" s="24">
        <f t="shared" si="1"/>
        <v>6.7717150646740974E-4</v>
      </c>
    </row>
    <row r="48" spans="1:6" x14ac:dyDescent="0.15">
      <c r="A48" s="25" t="s">
        <v>413</v>
      </c>
      <c r="B48" s="25" t="s">
        <v>414</v>
      </c>
      <c r="C48" s="21">
        <v>7.5406814600000001</v>
      </c>
      <c r="D48" s="22">
        <v>14.2381289</v>
      </c>
      <c r="E48" s="23">
        <f t="shared" si="0"/>
        <v>-0.47038817298528601</v>
      </c>
      <c r="F48" s="24">
        <f t="shared" si="1"/>
        <v>4.3212373378549501E-4</v>
      </c>
    </row>
    <row r="49" spans="1:6" x14ac:dyDescent="0.15">
      <c r="A49" s="25" t="s">
        <v>415</v>
      </c>
      <c r="B49" s="25" t="s">
        <v>416</v>
      </c>
      <c r="C49" s="21">
        <v>19.282813449999999</v>
      </c>
      <c r="D49" s="22">
        <v>112.13607671</v>
      </c>
      <c r="E49" s="23">
        <f t="shared" si="0"/>
        <v>-0.82804094796478278</v>
      </c>
      <c r="F49" s="24">
        <f t="shared" si="1"/>
        <v>1.105014366420825E-3</v>
      </c>
    </row>
    <row r="50" spans="1:6" x14ac:dyDescent="0.15">
      <c r="A50" s="25" t="s">
        <v>417</v>
      </c>
      <c r="B50" s="25" t="s">
        <v>418</v>
      </c>
      <c r="C50" s="21">
        <v>12.850731420000001</v>
      </c>
      <c r="D50" s="22">
        <v>9.2904287100000005</v>
      </c>
      <c r="E50" s="23">
        <f t="shared" si="0"/>
        <v>0.38322265001267097</v>
      </c>
      <c r="F50" s="24">
        <f t="shared" si="1"/>
        <v>7.3641965551015027E-4</v>
      </c>
    </row>
    <row r="51" spans="1:6" x14ac:dyDescent="0.15">
      <c r="A51" s="25" t="s">
        <v>419</v>
      </c>
      <c r="B51" s="25" t="s">
        <v>420</v>
      </c>
      <c r="C51" s="21">
        <v>6.3707966100000002</v>
      </c>
      <c r="D51" s="22">
        <v>1.8202841000000001</v>
      </c>
      <c r="E51" s="23">
        <f t="shared" si="0"/>
        <v>2.499891368605593</v>
      </c>
      <c r="F51" s="24">
        <f t="shared" si="1"/>
        <v>3.6508270942148697E-4</v>
      </c>
    </row>
    <row r="52" spans="1:6" x14ac:dyDescent="0.15">
      <c r="A52" s="25" t="s">
        <v>421</v>
      </c>
      <c r="B52" s="25" t="s">
        <v>422</v>
      </c>
      <c r="C52" s="21">
        <v>16.124531689999998</v>
      </c>
      <c r="D52" s="22">
        <v>22.68576221</v>
      </c>
      <c r="E52" s="23">
        <f t="shared" si="0"/>
        <v>-0.28922239681714457</v>
      </c>
      <c r="F52" s="24">
        <f t="shared" si="1"/>
        <v>9.2402694323933646E-4</v>
      </c>
    </row>
    <row r="53" spans="1:6" x14ac:dyDescent="0.15">
      <c r="A53" s="25" t="s">
        <v>423</v>
      </c>
      <c r="B53" s="25" t="s">
        <v>424</v>
      </c>
      <c r="C53" s="21">
        <v>3.8971712000000003</v>
      </c>
      <c r="D53" s="22">
        <v>0.40920399000000002</v>
      </c>
      <c r="E53" s="23">
        <f t="shared" si="0"/>
        <v>8.5237859239837821</v>
      </c>
      <c r="F53" s="24">
        <f t="shared" si="1"/>
        <v>2.2332997078294543E-4</v>
      </c>
    </row>
    <row r="54" spans="1:6" x14ac:dyDescent="0.15">
      <c r="A54" s="25" t="s">
        <v>425</v>
      </c>
      <c r="B54" s="25" t="s">
        <v>426</v>
      </c>
      <c r="C54" s="21">
        <v>14.564086849999999</v>
      </c>
      <c r="D54" s="22">
        <v>23.138549129999998</v>
      </c>
      <c r="E54" s="23">
        <f t="shared" si="0"/>
        <v>-0.3705704377498279</v>
      </c>
      <c r="F54" s="24">
        <f t="shared" si="1"/>
        <v>8.346046205747336E-4</v>
      </c>
    </row>
    <row r="55" spans="1:6" x14ac:dyDescent="0.15">
      <c r="A55" s="25" t="s">
        <v>427</v>
      </c>
      <c r="B55" s="25" t="s">
        <v>428</v>
      </c>
      <c r="C55" s="21">
        <v>4.2606482999999997</v>
      </c>
      <c r="D55" s="22">
        <v>6.3816000000000003E-3</v>
      </c>
      <c r="E55" s="23">
        <f t="shared" si="0"/>
        <v>666.64577848815338</v>
      </c>
      <c r="F55" s="24">
        <f t="shared" si="1"/>
        <v>2.4415926617629886E-4</v>
      </c>
    </row>
    <row r="56" spans="1:6" x14ac:dyDescent="0.15">
      <c r="A56" s="25" t="s">
        <v>429</v>
      </c>
      <c r="B56" s="25" t="s">
        <v>430</v>
      </c>
      <c r="C56" s="21">
        <v>9.1375380000000006E-2</v>
      </c>
      <c r="D56" s="22">
        <v>2.8214014500000002</v>
      </c>
      <c r="E56" s="23">
        <f t="shared" si="0"/>
        <v>-0.96761347804652187</v>
      </c>
      <c r="F56" s="24">
        <f t="shared" si="1"/>
        <v>5.2363265297866659E-6</v>
      </c>
    </row>
    <row r="57" spans="1:6" x14ac:dyDescent="0.15">
      <c r="A57" s="25" t="s">
        <v>1124</v>
      </c>
      <c r="B57" s="25" t="s">
        <v>1125</v>
      </c>
      <c r="C57" s="21">
        <v>3.4137907900000002</v>
      </c>
      <c r="D57" s="22"/>
      <c r="E57" s="23" t="str">
        <f t="shared" si="0"/>
        <v/>
      </c>
      <c r="F57" s="24">
        <f t="shared" si="1"/>
        <v>1.9562953698051247E-4</v>
      </c>
    </row>
    <row r="58" spans="1:6" x14ac:dyDescent="0.15">
      <c r="A58" s="25" t="s">
        <v>431</v>
      </c>
      <c r="B58" s="25" t="s">
        <v>432</v>
      </c>
      <c r="C58" s="21">
        <v>7.1424894500000002</v>
      </c>
      <c r="D58" s="22">
        <v>3.4907944100000003</v>
      </c>
      <c r="E58" s="23">
        <f t="shared" si="0"/>
        <v>1.0460928405119105</v>
      </c>
      <c r="F58" s="24">
        <f t="shared" si="1"/>
        <v>4.093050775357254E-4</v>
      </c>
    </row>
    <row r="59" spans="1:6" x14ac:dyDescent="0.15">
      <c r="A59" s="25" t="s">
        <v>433</v>
      </c>
      <c r="B59" s="25" t="s">
        <v>434</v>
      </c>
      <c r="C59" s="21">
        <v>0.23309382000000001</v>
      </c>
      <c r="D59" s="22">
        <v>0.26552095000000003</v>
      </c>
      <c r="E59" s="23">
        <f t="shared" si="0"/>
        <v>-0.12212644614295043</v>
      </c>
      <c r="F59" s="24">
        <f t="shared" si="1"/>
        <v>1.3357595378485077E-5</v>
      </c>
    </row>
    <row r="60" spans="1:6" x14ac:dyDescent="0.15">
      <c r="A60" s="25" t="s">
        <v>435</v>
      </c>
      <c r="B60" s="25" t="s">
        <v>436</v>
      </c>
      <c r="C60" s="21">
        <v>52.910160979999993</v>
      </c>
      <c r="D60" s="22">
        <v>48.879316709999998</v>
      </c>
      <c r="E60" s="23">
        <f t="shared" si="0"/>
        <v>8.2465233585709008E-2</v>
      </c>
      <c r="F60" s="24">
        <f t="shared" si="1"/>
        <v>3.032051736855783E-3</v>
      </c>
    </row>
    <row r="61" spans="1:6" x14ac:dyDescent="0.15">
      <c r="A61" s="25" t="s">
        <v>437</v>
      </c>
      <c r="B61" s="25" t="s">
        <v>438</v>
      </c>
      <c r="C61" s="21">
        <v>9.3275440100000004</v>
      </c>
      <c r="D61" s="22">
        <v>6.2863469299999997</v>
      </c>
      <c r="E61" s="23">
        <f t="shared" si="0"/>
        <v>0.48377811690389816</v>
      </c>
      <c r="F61" s="24">
        <f t="shared" si="1"/>
        <v>5.345210729336031E-4</v>
      </c>
    </row>
    <row r="62" spans="1:6" x14ac:dyDescent="0.15">
      <c r="A62" s="25" t="s">
        <v>439</v>
      </c>
      <c r="B62" s="25" t="s">
        <v>440</v>
      </c>
      <c r="C62" s="21">
        <v>4.78406135</v>
      </c>
      <c r="D62" s="22">
        <v>2.23177878</v>
      </c>
      <c r="E62" s="23">
        <f t="shared" si="0"/>
        <v>1.1436091215097943</v>
      </c>
      <c r="F62" s="24">
        <f t="shared" si="1"/>
        <v>2.7415379686663969E-4</v>
      </c>
    </row>
    <row r="63" spans="1:6" x14ac:dyDescent="0.15">
      <c r="A63" s="25" t="s">
        <v>441</v>
      </c>
      <c r="B63" s="25" t="s">
        <v>442</v>
      </c>
      <c r="C63" s="21">
        <v>28.68366593</v>
      </c>
      <c r="D63" s="22">
        <v>21.29380239</v>
      </c>
      <c r="E63" s="23">
        <f t="shared" si="0"/>
        <v>0.3470429284846952</v>
      </c>
      <c r="F63" s="24">
        <f t="shared" si="1"/>
        <v>1.6437364296684391E-3</v>
      </c>
    </row>
    <row r="64" spans="1:6" x14ac:dyDescent="0.15">
      <c r="A64" s="25" t="s">
        <v>443</v>
      </c>
      <c r="B64" s="25" t="s">
        <v>444</v>
      </c>
      <c r="C64" s="21">
        <v>22.296378480000001</v>
      </c>
      <c r="D64" s="22">
        <v>22.627556519999999</v>
      </c>
      <c r="E64" s="23">
        <f t="shared" si="0"/>
        <v>-1.4636049619731417E-2</v>
      </c>
      <c r="F64" s="24">
        <f t="shared" si="1"/>
        <v>1.2777087017639597E-3</v>
      </c>
    </row>
    <row r="65" spans="1:6" x14ac:dyDescent="0.15">
      <c r="A65" s="25" t="s">
        <v>445</v>
      </c>
      <c r="B65" s="25" t="s">
        <v>446</v>
      </c>
      <c r="C65" s="21">
        <v>0.42732505999999998</v>
      </c>
      <c r="D65" s="22">
        <v>3.1550399999999999E-2</v>
      </c>
      <c r="E65" s="23">
        <f t="shared" si="0"/>
        <v>12.54420419392464</v>
      </c>
      <c r="F65" s="24">
        <f t="shared" si="1"/>
        <v>2.4488144930512775E-5</v>
      </c>
    </row>
    <row r="66" spans="1:6" x14ac:dyDescent="0.15">
      <c r="A66" s="25" t="s">
        <v>447</v>
      </c>
      <c r="B66" s="25" t="s">
        <v>448</v>
      </c>
      <c r="C66" s="21">
        <v>0.51433477000000005</v>
      </c>
      <c r="D66" s="22">
        <v>0.24152952999999999</v>
      </c>
      <c r="E66" s="23">
        <f t="shared" si="0"/>
        <v>1.1294902118179921</v>
      </c>
      <c r="F66" s="24">
        <f t="shared" si="1"/>
        <v>2.9474293856208565E-5</v>
      </c>
    </row>
    <row r="67" spans="1:6" x14ac:dyDescent="0.15">
      <c r="A67" s="25" t="s">
        <v>449</v>
      </c>
      <c r="B67" s="25" t="s">
        <v>450</v>
      </c>
      <c r="C67" s="21">
        <v>60.590153000000001</v>
      </c>
      <c r="D67" s="22">
        <v>23.518555199999998</v>
      </c>
      <c r="E67" s="23">
        <f t="shared" si="0"/>
        <v>1.5762702038771499</v>
      </c>
      <c r="F67" s="24">
        <f t="shared" si="1"/>
        <v>3.4721587543355015E-3</v>
      </c>
    </row>
    <row r="68" spans="1:6" x14ac:dyDescent="0.15">
      <c r="A68" s="25" t="s">
        <v>451</v>
      </c>
      <c r="B68" s="25" t="s">
        <v>452</v>
      </c>
      <c r="C68" s="21">
        <v>28.68178034</v>
      </c>
      <c r="D68" s="22">
        <v>26.272271230000001</v>
      </c>
      <c r="E68" s="23">
        <f t="shared" si="0"/>
        <v>9.171301136875476E-2</v>
      </c>
      <c r="F68" s="24">
        <f t="shared" si="1"/>
        <v>1.6436283746875317E-3</v>
      </c>
    </row>
    <row r="69" spans="1:6" x14ac:dyDescent="0.15">
      <c r="A69" s="25" t="s">
        <v>453</v>
      </c>
      <c r="B69" s="25" t="s">
        <v>454</v>
      </c>
      <c r="C69" s="21">
        <v>12.928215119999999</v>
      </c>
      <c r="D69" s="22">
        <v>12.931843460000001</v>
      </c>
      <c r="E69" s="23">
        <f t="shared" si="0"/>
        <v>-2.8057407369841414E-4</v>
      </c>
      <c r="F69" s="24">
        <f t="shared" si="1"/>
        <v>7.4085991013821335E-4</v>
      </c>
    </row>
    <row r="70" spans="1:6" x14ac:dyDescent="0.15">
      <c r="A70" s="25" t="s">
        <v>455</v>
      </c>
      <c r="B70" s="25" t="s">
        <v>456</v>
      </c>
      <c r="C70" s="21">
        <v>24.351391850000002</v>
      </c>
      <c r="D70" s="22">
        <v>1.42647989</v>
      </c>
      <c r="E70" s="23">
        <f t="shared" ref="E70:E133" si="2">IF(ISERROR(C70/D70-1),"",((C70/D70-1)))</f>
        <v>16.070967505893126</v>
      </c>
      <c r="F70" s="24">
        <f t="shared" ref="F70:F133" si="3">C70/$C$1230</f>
        <v>1.3954726008404649E-3</v>
      </c>
    </row>
    <row r="71" spans="1:6" x14ac:dyDescent="0.15">
      <c r="A71" s="25" t="s">
        <v>457</v>
      </c>
      <c r="B71" s="25" t="s">
        <v>458</v>
      </c>
      <c r="C71" s="21">
        <v>23.894774469999998</v>
      </c>
      <c r="D71" s="22">
        <v>16.904872730000001</v>
      </c>
      <c r="E71" s="23">
        <f t="shared" si="2"/>
        <v>0.41348443443738336</v>
      </c>
      <c r="F71" s="24">
        <f t="shared" si="3"/>
        <v>1.3693058401566165E-3</v>
      </c>
    </row>
    <row r="72" spans="1:6" x14ac:dyDescent="0.15">
      <c r="A72" s="25" t="s">
        <v>459</v>
      </c>
      <c r="B72" s="25" t="s">
        <v>460</v>
      </c>
      <c r="C72" s="21">
        <v>52.870670570000001</v>
      </c>
      <c r="D72" s="22">
        <v>36.383074350000001</v>
      </c>
      <c r="E72" s="23">
        <f t="shared" si="2"/>
        <v>0.45316665824860403</v>
      </c>
      <c r="F72" s="24">
        <f t="shared" si="3"/>
        <v>3.0297887128163197E-3</v>
      </c>
    </row>
    <row r="73" spans="1:6" x14ac:dyDescent="0.15">
      <c r="A73" s="25" t="s">
        <v>461</v>
      </c>
      <c r="B73" s="25" t="s">
        <v>462</v>
      </c>
      <c r="C73" s="21">
        <v>22.744044829999996</v>
      </c>
      <c r="D73" s="22">
        <v>23.48889582</v>
      </c>
      <c r="E73" s="23">
        <f t="shared" si="2"/>
        <v>-3.1710770727919391E-2</v>
      </c>
      <c r="F73" s="24">
        <f t="shared" si="3"/>
        <v>1.3033625177590095E-3</v>
      </c>
    </row>
    <row r="74" spans="1:6" x14ac:dyDescent="0.15">
      <c r="A74" s="25" t="s">
        <v>463</v>
      </c>
      <c r="B74" s="25" t="s">
        <v>464</v>
      </c>
      <c r="C74" s="21">
        <v>10.51877034</v>
      </c>
      <c r="D74" s="22">
        <v>2.0800410400000002</v>
      </c>
      <c r="E74" s="23">
        <f t="shared" si="2"/>
        <v>4.0570013464734327</v>
      </c>
      <c r="F74" s="24">
        <f t="shared" si="3"/>
        <v>6.0278508491100227E-4</v>
      </c>
    </row>
    <row r="75" spans="1:6" x14ac:dyDescent="0.15">
      <c r="A75" s="25" t="s">
        <v>465</v>
      </c>
      <c r="B75" s="25" t="s">
        <v>466</v>
      </c>
      <c r="C75" s="21">
        <v>11.88892368</v>
      </c>
      <c r="D75" s="22">
        <v>14.27927358</v>
      </c>
      <c r="E75" s="23">
        <f t="shared" si="2"/>
        <v>-0.16739996517385869</v>
      </c>
      <c r="F75" s="24">
        <f t="shared" si="3"/>
        <v>6.8130262742757306E-4</v>
      </c>
    </row>
    <row r="76" spans="1:6" x14ac:dyDescent="0.15">
      <c r="A76" s="25" t="s">
        <v>467</v>
      </c>
      <c r="B76" s="25" t="s">
        <v>468</v>
      </c>
      <c r="C76" s="21">
        <v>1.0983520099999999</v>
      </c>
      <c r="D76" s="22">
        <v>2.78117715</v>
      </c>
      <c r="E76" s="23">
        <f t="shared" si="2"/>
        <v>-0.60507657342143784</v>
      </c>
      <c r="F76" s="24">
        <f t="shared" si="3"/>
        <v>6.2941787700445228E-5</v>
      </c>
    </row>
    <row r="77" spans="1:6" x14ac:dyDescent="0.15">
      <c r="A77" s="25" t="s">
        <v>469</v>
      </c>
      <c r="B77" s="25" t="s">
        <v>470</v>
      </c>
      <c r="C77" s="21">
        <v>0.62915745000000001</v>
      </c>
      <c r="D77" s="22">
        <v>0.77108635000000003</v>
      </c>
      <c r="E77" s="23">
        <f t="shared" si="2"/>
        <v>-0.18406356175284388</v>
      </c>
      <c r="F77" s="24">
        <f t="shared" si="3"/>
        <v>3.6054283405966986E-5</v>
      </c>
    </row>
    <row r="78" spans="1:6" x14ac:dyDescent="0.15">
      <c r="A78" s="25" t="s">
        <v>471</v>
      </c>
      <c r="B78" s="25" t="s">
        <v>472</v>
      </c>
      <c r="C78" s="21">
        <v>4.7373943399999998</v>
      </c>
      <c r="D78" s="22">
        <v>6.3869921399999994</v>
      </c>
      <c r="E78" s="23">
        <f t="shared" si="2"/>
        <v>-0.25827459371196282</v>
      </c>
      <c r="F78" s="24">
        <f t="shared" si="3"/>
        <v>2.7147951302203271E-4</v>
      </c>
    </row>
    <row r="79" spans="1:6" x14ac:dyDescent="0.15">
      <c r="A79" s="25" t="s">
        <v>473</v>
      </c>
      <c r="B79" s="25" t="s">
        <v>474</v>
      </c>
      <c r="C79" s="21">
        <v>1.4780306200000002</v>
      </c>
      <c r="D79" s="22">
        <v>7.4831314500000001</v>
      </c>
      <c r="E79" s="23">
        <f t="shared" si="2"/>
        <v>-0.8024850118061202</v>
      </c>
      <c r="F79" s="24">
        <f t="shared" si="3"/>
        <v>8.469952132995819E-5</v>
      </c>
    </row>
    <row r="80" spans="1:6" x14ac:dyDescent="0.15">
      <c r="A80" s="25" t="s">
        <v>475</v>
      </c>
      <c r="B80" s="25" t="s">
        <v>476</v>
      </c>
      <c r="C80" s="21">
        <v>169.69011577000001</v>
      </c>
      <c r="D80" s="22">
        <v>263.5372031</v>
      </c>
      <c r="E80" s="23">
        <f t="shared" si="2"/>
        <v>-0.35610565121763638</v>
      </c>
      <c r="F80" s="24">
        <f t="shared" si="3"/>
        <v>9.7242042117802584E-3</v>
      </c>
    </row>
    <row r="81" spans="1:6" x14ac:dyDescent="0.15">
      <c r="A81" s="25" t="s">
        <v>477</v>
      </c>
      <c r="B81" s="25" t="s">
        <v>478</v>
      </c>
      <c r="C81" s="21">
        <v>1.09935E-2</v>
      </c>
      <c r="D81" s="22">
        <v>8.3578799999999998E-3</v>
      </c>
      <c r="E81" s="23">
        <f t="shared" si="2"/>
        <v>0.31534551824146795</v>
      </c>
      <c r="F81" s="24">
        <f t="shared" si="3"/>
        <v>6.299897817684556E-7</v>
      </c>
    </row>
    <row r="82" spans="1:6" x14ac:dyDescent="0.15">
      <c r="A82" s="25" t="s">
        <v>479</v>
      </c>
      <c r="B82" s="25" t="s">
        <v>480</v>
      </c>
      <c r="C82" s="21">
        <v>4.7245769600000003</v>
      </c>
      <c r="D82" s="22">
        <v>15.43103279</v>
      </c>
      <c r="E82" s="23">
        <f t="shared" si="2"/>
        <v>-0.69382626397750014</v>
      </c>
      <c r="F82" s="24">
        <f t="shared" si="3"/>
        <v>2.7074500459168361E-4</v>
      </c>
    </row>
    <row r="83" spans="1:6" x14ac:dyDescent="0.15">
      <c r="A83" s="25" t="s">
        <v>483</v>
      </c>
      <c r="B83" s="25" t="s">
        <v>484</v>
      </c>
      <c r="C83" s="21">
        <v>0.73681014</v>
      </c>
      <c r="D83" s="22">
        <v>1.19169145</v>
      </c>
      <c r="E83" s="23">
        <f t="shared" si="2"/>
        <v>-0.3817106433045232</v>
      </c>
      <c r="F83" s="24">
        <f t="shared" si="3"/>
        <v>4.2223391941000162E-5</v>
      </c>
    </row>
    <row r="84" spans="1:6" x14ac:dyDescent="0.15">
      <c r="A84" s="25" t="s">
        <v>485</v>
      </c>
      <c r="B84" s="25" t="s">
        <v>486</v>
      </c>
      <c r="C84" s="21">
        <v>4.0584169700000006</v>
      </c>
      <c r="D84" s="22">
        <v>6.0113761600000002</v>
      </c>
      <c r="E84" s="23">
        <f t="shared" si="2"/>
        <v>-0.32487722245616379</v>
      </c>
      <c r="F84" s="24">
        <f t="shared" si="3"/>
        <v>2.325702661805337E-4</v>
      </c>
    </row>
    <row r="85" spans="1:6" x14ac:dyDescent="0.15">
      <c r="A85" s="25" t="s">
        <v>487</v>
      </c>
      <c r="B85" s="25" t="s">
        <v>488</v>
      </c>
      <c r="C85" s="21">
        <v>11.17701572</v>
      </c>
      <c r="D85" s="22">
        <v>26.677794609999999</v>
      </c>
      <c r="E85" s="23">
        <f t="shared" si="2"/>
        <v>-0.58103674297685881</v>
      </c>
      <c r="F85" s="24">
        <f t="shared" si="3"/>
        <v>6.4050627136629814E-4</v>
      </c>
    </row>
    <row r="86" spans="1:6" x14ac:dyDescent="0.15">
      <c r="A86" s="25" t="s">
        <v>489</v>
      </c>
      <c r="B86" s="25" t="s">
        <v>490</v>
      </c>
      <c r="C86" s="21">
        <v>15.52699011</v>
      </c>
      <c r="D86" s="22">
        <v>17.934976260000003</v>
      </c>
      <c r="E86" s="23">
        <f t="shared" si="2"/>
        <v>-0.1342620204839905</v>
      </c>
      <c r="F86" s="24">
        <f t="shared" si="3"/>
        <v>8.8978442815480687E-4</v>
      </c>
    </row>
    <row r="87" spans="1:6" x14ac:dyDescent="0.15">
      <c r="A87" s="25" t="s">
        <v>491</v>
      </c>
      <c r="B87" s="25" t="s">
        <v>492</v>
      </c>
      <c r="C87" s="21">
        <v>4.6050766300000001</v>
      </c>
      <c r="D87" s="22">
        <v>4.2862941399999999</v>
      </c>
      <c r="E87" s="23">
        <f t="shared" si="2"/>
        <v>7.4372518447835656E-2</v>
      </c>
      <c r="F87" s="24">
        <f t="shared" si="3"/>
        <v>2.6389695921778464E-4</v>
      </c>
    </row>
    <row r="88" spans="1:6" x14ac:dyDescent="0.15">
      <c r="A88" s="25" t="s">
        <v>493</v>
      </c>
      <c r="B88" s="25" t="s">
        <v>494</v>
      </c>
      <c r="C88" s="21">
        <v>6.0600000000000001E-2</v>
      </c>
      <c r="D88" s="22">
        <v>0</v>
      </c>
      <c r="E88" s="23" t="str">
        <f t="shared" si="2"/>
        <v/>
      </c>
      <c r="F88" s="24">
        <f t="shared" si="3"/>
        <v>3.4727230431771875E-6</v>
      </c>
    </row>
    <row r="89" spans="1:6" x14ac:dyDescent="0.15">
      <c r="A89" s="25" t="s">
        <v>495</v>
      </c>
      <c r="B89" s="25" t="s">
        <v>496</v>
      </c>
      <c r="C89" s="21">
        <v>10.341049880000002</v>
      </c>
      <c r="D89" s="22">
        <v>1.3146246499999998</v>
      </c>
      <c r="E89" s="23">
        <f t="shared" si="2"/>
        <v>6.8661615541744201</v>
      </c>
      <c r="F89" s="24">
        <f t="shared" si="3"/>
        <v>5.9260069651684321E-4</v>
      </c>
    </row>
    <row r="90" spans="1:6" x14ac:dyDescent="0.15">
      <c r="A90" s="25" t="s">
        <v>22</v>
      </c>
      <c r="B90" s="25" t="s">
        <v>481</v>
      </c>
      <c r="C90" s="21">
        <v>5.5670850000000001E-2</v>
      </c>
      <c r="D90" s="22">
        <v>4.181265E-2</v>
      </c>
      <c r="E90" s="23">
        <f t="shared" si="2"/>
        <v>0.33143558229387526</v>
      </c>
      <c r="F90" s="24">
        <f t="shared" si="3"/>
        <v>3.1902548453508374E-6</v>
      </c>
    </row>
    <row r="91" spans="1:6" x14ac:dyDescent="0.15">
      <c r="A91" s="25" t="s">
        <v>23</v>
      </c>
      <c r="B91" s="25" t="s">
        <v>482</v>
      </c>
      <c r="C91" s="21">
        <v>3.4015854300000004</v>
      </c>
      <c r="D91" s="22">
        <v>0.35280867999999999</v>
      </c>
      <c r="E91" s="23">
        <f t="shared" si="2"/>
        <v>8.6414448476721173</v>
      </c>
      <c r="F91" s="24">
        <f t="shared" si="3"/>
        <v>1.94930100760673E-4</v>
      </c>
    </row>
    <row r="92" spans="1:6" x14ac:dyDescent="0.15">
      <c r="A92" s="25" t="s">
        <v>497</v>
      </c>
      <c r="B92" s="25" t="s">
        <v>498</v>
      </c>
      <c r="C92" s="21">
        <v>1.8162071499999999</v>
      </c>
      <c r="D92" s="22">
        <v>2.6896538100000003</v>
      </c>
      <c r="E92" s="23">
        <f t="shared" si="2"/>
        <v>-0.32474315346925642</v>
      </c>
      <c r="F92" s="24">
        <f t="shared" si="3"/>
        <v>1.0407895084138889E-4</v>
      </c>
    </row>
    <row r="93" spans="1:6" x14ac:dyDescent="0.15">
      <c r="A93" s="25" t="s">
        <v>499</v>
      </c>
      <c r="B93" s="25" t="s">
        <v>500</v>
      </c>
      <c r="C93" s="21">
        <v>157.60032772</v>
      </c>
      <c r="D93" s="22">
        <v>173.07433319</v>
      </c>
      <c r="E93" s="23">
        <f t="shared" si="2"/>
        <v>-8.9406702801002491E-2</v>
      </c>
      <c r="F93" s="24">
        <f t="shared" si="3"/>
        <v>9.0313909189029783E-3</v>
      </c>
    </row>
    <row r="94" spans="1:6" x14ac:dyDescent="0.15">
      <c r="A94" s="25" t="s">
        <v>65</v>
      </c>
      <c r="B94" s="25" t="s">
        <v>501</v>
      </c>
      <c r="C94" s="21">
        <v>55.487799170000002</v>
      </c>
      <c r="D94" s="22">
        <v>65.118485440000001</v>
      </c>
      <c r="E94" s="23">
        <f t="shared" si="2"/>
        <v>-0.1478948136604572</v>
      </c>
      <c r="F94" s="24">
        <f t="shared" si="3"/>
        <v>3.1797649965816343E-3</v>
      </c>
    </row>
    <row r="95" spans="1:6" x14ac:dyDescent="0.15">
      <c r="A95" s="25" t="s">
        <v>502</v>
      </c>
      <c r="B95" s="25" t="s">
        <v>503</v>
      </c>
      <c r="C95" s="21">
        <v>1.9909999999999999E-4</v>
      </c>
      <c r="D95" s="22">
        <v>1.01941075</v>
      </c>
      <c r="E95" s="23">
        <f t="shared" si="2"/>
        <v>-0.99980469109237857</v>
      </c>
      <c r="F95" s="24">
        <f t="shared" si="3"/>
        <v>1.1409557060999637E-8</v>
      </c>
    </row>
    <row r="96" spans="1:6" x14ac:dyDescent="0.15">
      <c r="A96" s="25" t="s">
        <v>504</v>
      </c>
      <c r="B96" s="25" t="s">
        <v>505</v>
      </c>
      <c r="C96" s="21">
        <v>5.7531350000000002E-2</v>
      </c>
      <c r="D96" s="22">
        <v>0.84791158999999994</v>
      </c>
      <c r="E96" s="23">
        <f t="shared" si="2"/>
        <v>-0.93214935297676493</v>
      </c>
      <c r="F96" s="24">
        <f t="shared" si="3"/>
        <v>3.2968720272292393E-6</v>
      </c>
    </row>
    <row r="97" spans="1:6" x14ac:dyDescent="0.15">
      <c r="A97" s="25" t="s">
        <v>506</v>
      </c>
      <c r="B97" s="25" t="s">
        <v>507</v>
      </c>
      <c r="C97" s="21">
        <v>8.6262169999999999E-2</v>
      </c>
      <c r="D97" s="22">
        <v>4.9439949999999996E-2</v>
      </c>
      <c r="E97" s="23">
        <f t="shared" si="2"/>
        <v>0.74478675645909842</v>
      </c>
      <c r="F97" s="24">
        <f t="shared" si="3"/>
        <v>4.9433106520374243E-6</v>
      </c>
    </row>
    <row r="98" spans="1:6" x14ac:dyDescent="0.15">
      <c r="A98" s="25" t="s">
        <v>508</v>
      </c>
      <c r="B98" s="25" t="s">
        <v>509</v>
      </c>
      <c r="C98" s="21">
        <v>3.3784540199999999</v>
      </c>
      <c r="D98" s="22">
        <v>8.9215812100000011</v>
      </c>
      <c r="E98" s="23">
        <f t="shared" si="2"/>
        <v>-0.62131667688983583</v>
      </c>
      <c r="F98" s="24">
        <f t="shared" si="3"/>
        <v>1.9360454002588452E-4</v>
      </c>
    </row>
    <row r="99" spans="1:6" x14ac:dyDescent="0.15">
      <c r="A99" s="25" t="s">
        <v>510</v>
      </c>
      <c r="B99" s="25" t="s">
        <v>511</v>
      </c>
      <c r="C99" s="21">
        <v>0.54239643999999998</v>
      </c>
      <c r="D99" s="22">
        <v>2.0950763399999999</v>
      </c>
      <c r="E99" s="23">
        <f t="shared" si="2"/>
        <v>-0.74110898507879663</v>
      </c>
      <c r="F99" s="24">
        <f t="shared" si="3"/>
        <v>3.1082386398106814E-5</v>
      </c>
    </row>
    <row r="100" spans="1:6" x14ac:dyDescent="0.15">
      <c r="A100" s="25" t="s">
        <v>512</v>
      </c>
      <c r="B100" s="25" t="s">
        <v>513</v>
      </c>
      <c r="C100" s="21">
        <v>1.8361097200000001</v>
      </c>
      <c r="D100" s="22">
        <v>0.78105537999999997</v>
      </c>
      <c r="E100" s="23">
        <f t="shared" si="2"/>
        <v>1.350806059360349</v>
      </c>
      <c r="F100" s="24">
        <f t="shared" si="3"/>
        <v>1.0521948076642927E-4</v>
      </c>
    </row>
    <row r="101" spans="1:6" x14ac:dyDescent="0.15">
      <c r="A101" s="25" t="s">
        <v>514</v>
      </c>
      <c r="B101" s="25" t="s">
        <v>515</v>
      </c>
      <c r="C101" s="21">
        <v>3.40128327</v>
      </c>
      <c r="D101" s="22">
        <v>7.0175091100000007</v>
      </c>
      <c r="E101" s="23">
        <f t="shared" si="2"/>
        <v>-0.51531473394838256</v>
      </c>
      <c r="F101" s="24">
        <f t="shared" si="3"/>
        <v>1.9491278528221213E-4</v>
      </c>
    </row>
    <row r="102" spans="1:6" x14ac:dyDescent="0.15">
      <c r="A102" s="25" t="s">
        <v>516</v>
      </c>
      <c r="B102" s="25" t="s">
        <v>517</v>
      </c>
      <c r="C102" s="21">
        <v>0.25412275000000001</v>
      </c>
      <c r="D102" s="22">
        <v>5.54222707</v>
      </c>
      <c r="E102" s="23">
        <f t="shared" si="2"/>
        <v>-0.95414789997047156</v>
      </c>
      <c r="F102" s="24">
        <f t="shared" si="3"/>
        <v>1.4562672107599929E-5</v>
      </c>
    </row>
    <row r="103" spans="1:6" x14ac:dyDescent="0.15">
      <c r="A103" s="25" t="s">
        <v>518</v>
      </c>
      <c r="B103" s="25" t="s">
        <v>519</v>
      </c>
      <c r="C103" s="21">
        <v>31.195583280000001</v>
      </c>
      <c r="D103" s="22">
        <v>47.049989359999998</v>
      </c>
      <c r="E103" s="23">
        <f t="shared" si="2"/>
        <v>-0.33696938714886882</v>
      </c>
      <c r="F103" s="24">
        <f t="shared" si="3"/>
        <v>1.7876835132311715E-3</v>
      </c>
    </row>
    <row r="104" spans="1:6" x14ac:dyDescent="0.15">
      <c r="A104" s="25" t="s">
        <v>520</v>
      </c>
      <c r="B104" s="25" t="s">
        <v>521</v>
      </c>
      <c r="C104" s="21">
        <v>23.25332985</v>
      </c>
      <c r="D104" s="22">
        <v>8.6160380100000005</v>
      </c>
      <c r="E104" s="23">
        <f t="shared" si="2"/>
        <v>1.698842533309576</v>
      </c>
      <c r="F104" s="24">
        <f t="shared" si="3"/>
        <v>1.3325474323547019E-3</v>
      </c>
    </row>
    <row r="105" spans="1:6" x14ac:dyDescent="0.15">
      <c r="A105" s="25" t="s">
        <v>522</v>
      </c>
      <c r="B105" s="25" t="s">
        <v>523</v>
      </c>
      <c r="C105" s="21">
        <v>1.4611499999999999</v>
      </c>
      <c r="D105" s="22">
        <v>0.26630872999999999</v>
      </c>
      <c r="E105" s="23">
        <f t="shared" si="2"/>
        <v>4.4866770608684137</v>
      </c>
      <c r="F105" s="24">
        <f t="shared" si="3"/>
        <v>8.3732166246507382E-5</v>
      </c>
    </row>
    <row r="106" spans="1:6" x14ac:dyDescent="0.15">
      <c r="A106" s="25" t="s">
        <v>524</v>
      </c>
      <c r="B106" s="25" t="s">
        <v>525</v>
      </c>
      <c r="C106" s="21">
        <v>8.2724308400000002</v>
      </c>
      <c r="D106" s="22">
        <v>26.907785559999997</v>
      </c>
      <c r="E106" s="23">
        <f t="shared" si="2"/>
        <v>-0.69256367003691843</v>
      </c>
      <c r="F106" s="24">
        <f t="shared" si="3"/>
        <v>4.7405711553065379E-4</v>
      </c>
    </row>
    <row r="107" spans="1:6" x14ac:dyDescent="0.15">
      <c r="A107" s="25" t="s">
        <v>526</v>
      </c>
      <c r="B107" s="25" t="s">
        <v>527</v>
      </c>
      <c r="C107" s="21">
        <v>14.871176630000001</v>
      </c>
      <c r="D107" s="22">
        <v>23.520437659999999</v>
      </c>
      <c r="E107" s="23">
        <f t="shared" si="2"/>
        <v>-0.36773384726209213</v>
      </c>
      <c r="F107" s="24">
        <f t="shared" si="3"/>
        <v>8.5220260333595838E-4</v>
      </c>
    </row>
    <row r="108" spans="1:6" x14ac:dyDescent="0.15">
      <c r="A108" s="25" t="s">
        <v>528</v>
      </c>
      <c r="B108" s="25" t="s">
        <v>529</v>
      </c>
      <c r="C108" s="21">
        <v>13.90661534</v>
      </c>
      <c r="D108" s="22">
        <v>8.0279047099999996</v>
      </c>
      <c r="E108" s="23">
        <f t="shared" si="2"/>
        <v>0.7322845552310997</v>
      </c>
      <c r="F108" s="24">
        <f t="shared" si="3"/>
        <v>7.9692778125114451E-4</v>
      </c>
    </row>
    <row r="109" spans="1:6" x14ac:dyDescent="0.15">
      <c r="A109" s="25" t="s">
        <v>530</v>
      </c>
      <c r="B109" s="25" t="s">
        <v>531</v>
      </c>
      <c r="C109" s="21">
        <v>21.928983590000001</v>
      </c>
      <c r="D109" s="22">
        <v>16.209500139999999</v>
      </c>
      <c r="E109" s="23">
        <f t="shared" si="2"/>
        <v>0.35284761409058496</v>
      </c>
      <c r="F109" s="24">
        <f t="shared" si="3"/>
        <v>1.2566548948258649E-3</v>
      </c>
    </row>
    <row r="110" spans="1:6" x14ac:dyDescent="0.15">
      <c r="A110" s="25" t="s">
        <v>532</v>
      </c>
      <c r="B110" s="25" t="s">
        <v>533</v>
      </c>
      <c r="C110" s="21">
        <v>1526.3278000299999</v>
      </c>
      <c r="D110" s="22">
        <v>2193.3262001999997</v>
      </c>
      <c r="E110" s="23">
        <f t="shared" si="2"/>
        <v>-0.30410360306149586</v>
      </c>
      <c r="F110" s="24">
        <f t="shared" si="3"/>
        <v>8.7467223145315562E-2</v>
      </c>
    </row>
    <row r="111" spans="1:6" x14ac:dyDescent="0.15">
      <c r="A111" s="25" t="s">
        <v>534</v>
      </c>
      <c r="B111" s="25" t="s">
        <v>535</v>
      </c>
      <c r="C111" s="21">
        <v>31.045188079999999</v>
      </c>
      <c r="D111" s="22">
        <v>30.77220385</v>
      </c>
      <c r="E111" s="23">
        <f t="shared" si="2"/>
        <v>8.8711303009256781E-3</v>
      </c>
      <c r="F111" s="24">
        <f t="shared" si="3"/>
        <v>1.7790650169172565E-3</v>
      </c>
    </row>
    <row r="112" spans="1:6" x14ac:dyDescent="0.15">
      <c r="A112" s="25" t="s">
        <v>537</v>
      </c>
      <c r="B112" s="25" t="s">
        <v>538</v>
      </c>
      <c r="C112" s="21">
        <v>1.57922845</v>
      </c>
      <c r="D112" s="22">
        <v>1.32301304</v>
      </c>
      <c r="E112" s="23">
        <f t="shared" si="2"/>
        <v>0.19366053262785687</v>
      </c>
      <c r="F112" s="24">
        <f t="shared" si="3"/>
        <v>9.0498729847458633E-5</v>
      </c>
    </row>
    <row r="113" spans="1:6" x14ac:dyDescent="0.15">
      <c r="A113" s="25" t="s">
        <v>39</v>
      </c>
      <c r="B113" s="25" t="s">
        <v>536</v>
      </c>
      <c r="C113" s="21">
        <v>6.0484515199999995</v>
      </c>
      <c r="D113" s="22">
        <v>3.8238359599999998</v>
      </c>
      <c r="E113" s="23">
        <f t="shared" si="2"/>
        <v>0.58177588768739952</v>
      </c>
      <c r="F113" s="24">
        <f t="shared" si="3"/>
        <v>3.4661051104033143E-4</v>
      </c>
    </row>
    <row r="114" spans="1:6" x14ac:dyDescent="0.15">
      <c r="A114" s="25" t="s">
        <v>539</v>
      </c>
      <c r="B114" s="25" t="s">
        <v>540</v>
      </c>
      <c r="C114" s="21">
        <v>3.2017507099999998</v>
      </c>
      <c r="D114" s="22">
        <v>8.7777438800000009</v>
      </c>
      <c r="E114" s="23">
        <f t="shared" si="2"/>
        <v>-0.63524218138841393</v>
      </c>
      <c r="F114" s="24">
        <f t="shared" si="3"/>
        <v>1.8347844008458614E-4</v>
      </c>
    </row>
    <row r="115" spans="1:6" x14ac:dyDescent="0.15">
      <c r="A115" s="25" t="s">
        <v>196</v>
      </c>
      <c r="B115" s="25" t="s">
        <v>541</v>
      </c>
      <c r="C115" s="21">
        <v>37.078729029999998</v>
      </c>
      <c r="D115" s="22">
        <v>6.7851876300000002</v>
      </c>
      <c r="E115" s="23">
        <f t="shared" si="2"/>
        <v>4.4646578771175403</v>
      </c>
      <c r="F115" s="24">
        <f t="shared" si="3"/>
        <v>2.1248210678911539E-3</v>
      </c>
    </row>
    <row r="116" spans="1:6" x14ac:dyDescent="0.15">
      <c r="A116" s="25" t="s">
        <v>228</v>
      </c>
      <c r="B116" s="25" t="s">
        <v>542</v>
      </c>
      <c r="C116" s="21">
        <v>426.20309220000001</v>
      </c>
      <c r="D116" s="22">
        <v>423.19643627999994</v>
      </c>
      <c r="E116" s="23">
        <f t="shared" si="2"/>
        <v>7.1046343074845364E-3</v>
      </c>
      <c r="F116" s="24">
        <f t="shared" si="3"/>
        <v>2.4423849824361576E-2</v>
      </c>
    </row>
    <row r="117" spans="1:6" x14ac:dyDescent="0.15">
      <c r="A117" s="25" t="s">
        <v>24</v>
      </c>
      <c r="B117" s="25" t="s">
        <v>543</v>
      </c>
      <c r="C117" s="21">
        <v>638.30616010000006</v>
      </c>
      <c r="D117" s="22">
        <v>948.57923241999993</v>
      </c>
      <c r="E117" s="23">
        <f t="shared" si="2"/>
        <v>-0.327092415388893</v>
      </c>
      <c r="F117" s="24">
        <f t="shared" si="3"/>
        <v>3.6578556283518436E-2</v>
      </c>
    </row>
    <row r="118" spans="1:6" x14ac:dyDescent="0.15">
      <c r="A118" s="25" t="s">
        <v>25</v>
      </c>
      <c r="B118" s="25" t="s">
        <v>544</v>
      </c>
      <c r="C118" s="21">
        <v>38.099778369999996</v>
      </c>
      <c r="D118" s="22">
        <v>28.90254079</v>
      </c>
      <c r="E118" s="23">
        <f t="shared" si="2"/>
        <v>0.31821553844782224</v>
      </c>
      <c r="F118" s="24">
        <f t="shared" si="3"/>
        <v>2.1833329750073063E-3</v>
      </c>
    </row>
    <row r="119" spans="1:6" x14ac:dyDescent="0.15">
      <c r="A119" s="25" t="s">
        <v>26</v>
      </c>
      <c r="B119" s="25" t="s">
        <v>545</v>
      </c>
      <c r="C119" s="21">
        <v>3.4426730600000002</v>
      </c>
      <c r="D119" s="22">
        <v>1.78538599</v>
      </c>
      <c r="E119" s="23">
        <f t="shared" si="2"/>
        <v>0.92825141413818324</v>
      </c>
      <c r="F119" s="24">
        <f t="shared" si="3"/>
        <v>1.9728465454764557E-4</v>
      </c>
    </row>
    <row r="120" spans="1:6" x14ac:dyDescent="0.15">
      <c r="A120" s="25" t="s">
        <v>27</v>
      </c>
      <c r="B120" s="25" t="s">
        <v>546</v>
      </c>
      <c r="C120" s="21">
        <v>0.16248103</v>
      </c>
      <c r="D120" s="22">
        <v>2.0258650000000003E-2</v>
      </c>
      <c r="E120" s="23">
        <f t="shared" si="2"/>
        <v>7.02032860037564</v>
      </c>
      <c r="F120" s="24">
        <f t="shared" si="3"/>
        <v>9.3110827881215165E-6</v>
      </c>
    </row>
    <row r="121" spans="1:6" x14ac:dyDescent="0.15">
      <c r="A121" s="25" t="s">
        <v>229</v>
      </c>
      <c r="B121" s="25" t="s">
        <v>547</v>
      </c>
      <c r="C121" s="21">
        <v>2.9412326099999997</v>
      </c>
      <c r="D121" s="22">
        <v>2.5432953500000002</v>
      </c>
      <c r="E121" s="23">
        <f t="shared" si="2"/>
        <v>0.15646521745891584</v>
      </c>
      <c r="F121" s="24">
        <f t="shared" si="3"/>
        <v>1.6854927821932642E-4</v>
      </c>
    </row>
    <row r="122" spans="1:6" x14ac:dyDescent="0.15">
      <c r="A122" s="25" t="s">
        <v>28</v>
      </c>
      <c r="B122" s="25" t="s">
        <v>548</v>
      </c>
      <c r="C122" s="21">
        <v>5.1693671500000002</v>
      </c>
      <c r="D122" s="22">
        <v>1.7152136499999999</v>
      </c>
      <c r="E122" s="23">
        <f t="shared" si="2"/>
        <v>2.0138327956986584</v>
      </c>
      <c r="F122" s="24">
        <f t="shared" si="3"/>
        <v>2.962340003374288E-4</v>
      </c>
    </row>
    <row r="123" spans="1:6" x14ac:dyDescent="0.15">
      <c r="A123" s="25" t="s">
        <v>29</v>
      </c>
      <c r="B123" s="25" t="s">
        <v>549</v>
      </c>
      <c r="C123" s="21">
        <v>53.17668845</v>
      </c>
      <c r="D123" s="22">
        <v>34.771875109999996</v>
      </c>
      <c r="E123" s="23">
        <f t="shared" si="2"/>
        <v>0.52930172105406492</v>
      </c>
      <c r="F123" s="24">
        <f t="shared" si="3"/>
        <v>3.0473252696397559E-3</v>
      </c>
    </row>
    <row r="124" spans="1:6" x14ac:dyDescent="0.15">
      <c r="A124" s="25" t="s">
        <v>30</v>
      </c>
      <c r="B124" s="25" t="s">
        <v>550</v>
      </c>
      <c r="C124" s="21">
        <v>2.4527517900000002</v>
      </c>
      <c r="D124" s="22">
        <v>1.2795497499999999</v>
      </c>
      <c r="E124" s="23">
        <f t="shared" si="2"/>
        <v>0.91688661578027775</v>
      </c>
      <c r="F124" s="24">
        <f t="shared" si="3"/>
        <v>1.4055656205160221E-4</v>
      </c>
    </row>
    <row r="125" spans="1:6" x14ac:dyDescent="0.15">
      <c r="A125" s="25" t="s">
        <v>200</v>
      </c>
      <c r="B125" s="25" t="s">
        <v>551</v>
      </c>
      <c r="C125" s="21">
        <v>8.8814928599999998</v>
      </c>
      <c r="D125" s="22">
        <v>1.8676377</v>
      </c>
      <c r="E125" s="23">
        <f t="shared" si="2"/>
        <v>3.7554688256721311</v>
      </c>
      <c r="F125" s="24">
        <f t="shared" si="3"/>
        <v>5.0895981704184262E-4</v>
      </c>
    </row>
    <row r="126" spans="1:6" x14ac:dyDescent="0.15">
      <c r="A126" s="25" t="s">
        <v>31</v>
      </c>
      <c r="B126" s="25" t="s">
        <v>552</v>
      </c>
      <c r="C126" s="21">
        <v>4.6717967300000005</v>
      </c>
      <c r="D126" s="22">
        <v>11.05433429</v>
      </c>
      <c r="E126" s="23">
        <f t="shared" si="2"/>
        <v>-0.57737873602879786</v>
      </c>
      <c r="F126" s="24">
        <f t="shared" si="3"/>
        <v>2.6772039863549234E-4</v>
      </c>
    </row>
    <row r="127" spans="1:6" x14ac:dyDescent="0.15">
      <c r="A127" s="25" t="s">
        <v>32</v>
      </c>
      <c r="B127" s="25" t="s">
        <v>553</v>
      </c>
      <c r="C127" s="21">
        <v>2.6659526900000001</v>
      </c>
      <c r="D127" s="22">
        <v>0.88895092000000009</v>
      </c>
      <c r="E127" s="23">
        <f t="shared" si="2"/>
        <v>1.9989874919078772</v>
      </c>
      <c r="F127" s="24">
        <f t="shared" si="3"/>
        <v>1.5277418050467343E-4</v>
      </c>
    </row>
    <row r="128" spans="1:6" x14ac:dyDescent="0.15">
      <c r="A128" s="25" t="s">
        <v>554</v>
      </c>
      <c r="B128" s="25" t="s">
        <v>555</v>
      </c>
      <c r="C128" s="21">
        <v>2.31736078</v>
      </c>
      <c r="D128" s="22">
        <v>10.40728434</v>
      </c>
      <c r="E128" s="23">
        <f t="shared" si="2"/>
        <v>-0.77733280803203275</v>
      </c>
      <c r="F128" s="24">
        <f t="shared" si="3"/>
        <v>1.3279789076008351E-4</v>
      </c>
    </row>
    <row r="129" spans="1:6" x14ac:dyDescent="0.15">
      <c r="A129" s="25" t="s">
        <v>556</v>
      </c>
      <c r="B129" s="25" t="s">
        <v>557</v>
      </c>
      <c r="C129" s="21">
        <v>8.3305933000000003</v>
      </c>
      <c r="D129" s="22">
        <v>9.7144969099999994</v>
      </c>
      <c r="E129" s="23">
        <f t="shared" si="2"/>
        <v>-0.1424575686030044</v>
      </c>
      <c r="F129" s="24">
        <f t="shared" si="3"/>
        <v>4.7739015373345696E-4</v>
      </c>
    </row>
    <row r="130" spans="1:6" x14ac:dyDescent="0.15">
      <c r="A130" s="25" t="s">
        <v>558</v>
      </c>
      <c r="B130" s="25" t="s">
        <v>559</v>
      </c>
      <c r="C130" s="21">
        <v>64.295104170000002</v>
      </c>
      <c r="D130" s="22">
        <v>63.002384030000002</v>
      </c>
      <c r="E130" s="23">
        <f t="shared" si="2"/>
        <v>2.0518590842283801E-2</v>
      </c>
      <c r="F130" s="24">
        <f t="shared" si="3"/>
        <v>3.6844734292844337E-3</v>
      </c>
    </row>
    <row r="131" spans="1:6" x14ac:dyDescent="0.15">
      <c r="A131" s="25" t="s">
        <v>560</v>
      </c>
      <c r="B131" s="25" t="s">
        <v>561</v>
      </c>
      <c r="C131" s="21">
        <v>31.752807559999997</v>
      </c>
      <c r="D131" s="22">
        <v>39.371351789999999</v>
      </c>
      <c r="E131" s="23">
        <f t="shared" si="2"/>
        <v>-0.19350476637520608</v>
      </c>
      <c r="F131" s="24">
        <f t="shared" si="3"/>
        <v>1.8196156187983961E-3</v>
      </c>
    </row>
    <row r="132" spans="1:6" x14ac:dyDescent="0.15">
      <c r="A132" s="25" t="s">
        <v>562</v>
      </c>
      <c r="B132" s="25" t="s">
        <v>563</v>
      </c>
      <c r="C132" s="21">
        <v>35.359536270000007</v>
      </c>
      <c r="D132" s="22">
        <v>32.729571679999999</v>
      </c>
      <c r="E132" s="23">
        <f t="shared" si="2"/>
        <v>8.035438458264621E-2</v>
      </c>
      <c r="F132" s="24">
        <f t="shared" si="3"/>
        <v>2.0263015907737388E-3</v>
      </c>
    </row>
    <row r="133" spans="1:6" x14ac:dyDescent="0.15">
      <c r="A133" s="25" t="s">
        <v>564</v>
      </c>
      <c r="B133" s="25" t="s">
        <v>565</v>
      </c>
      <c r="C133" s="21">
        <v>5.1938013400000003</v>
      </c>
      <c r="D133" s="22">
        <v>6.1260620399999999</v>
      </c>
      <c r="E133" s="23">
        <f t="shared" si="2"/>
        <v>-0.15217944152586471</v>
      </c>
      <c r="F133" s="24">
        <f t="shared" si="3"/>
        <v>2.9763421774096628E-4</v>
      </c>
    </row>
    <row r="134" spans="1:6" x14ac:dyDescent="0.15">
      <c r="A134" s="25" t="s">
        <v>566</v>
      </c>
      <c r="B134" s="25" t="s">
        <v>567</v>
      </c>
      <c r="C134" s="21">
        <v>0.59040324</v>
      </c>
      <c r="D134" s="22">
        <v>1.52079856</v>
      </c>
      <c r="E134" s="23">
        <f t="shared" ref="E134:E197" si="4">IF(ISERROR(C134/D134-1),"",((C134/D134-1)))</f>
        <v>-0.61178077391130614</v>
      </c>
      <c r="F134" s="24">
        <f t="shared" ref="F134:F197" si="5">C134/$C$1230</f>
        <v>3.3833447793968179E-5</v>
      </c>
    </row>
    <row r="135" spans="1:6" x14ac:dyDescent="0.15">
      <c r="A135" s="25" t="s">
        <v>568</v>
      </c>
      <c r="B135" s="25" t="s">
        <v>569</v>
      </c>
      <c r="C135" s="21">
        <v>34.94899522</v>
      </c>
      <c r="D135" s="22">
        <v>57.03192499</v>
      </c>
      <c r="E135" s="23">
        <f t="shared" si="4"/>
        <v>-0.38720295297540863</v>
      </c>
      <c r="F135" s="24">
        <f t="shared" si="5"/>
        <v>2.0027752646267884E-3</v>
      </c>
    </row>
    <row r="136" spans="1:6" x14ac:dyDescent="0.15">
      <c r="A136" s="25" t="s">
        <v>570</v>
      </c>
      <c r="B136" s="25" t="s">
        <v>571</v>
      </c>
      <c r="C136" s="21">
        <v>11.12613981</v>
      </c>
      <c r="D136" s="22">
        <v>23.241887730000002</v>
      </c>
      <c r="E136" s="23">
        <f t="shared" si="4"/>
        <v>-0.52128932299941033</v>
      </c>
      <c r="F136" s="24">
        <f t="shared" si="5"/>
        <v>6.3759079372604046E-4</v>
      </c>
    </row>
    <row r="137" spans="1:6" x14ac:dyDescent="0.15">
      <c r="A137" s="25" t="s">
        <v>572</v>
      </c>
      <c r="B137" s="25" t="s">
        <v>573</v>
      </c>
      <c r="C137" s="21">
        <v>75.72095204</v>
      </c>
      <c r="D137" s="22">
        <v>29.709970210000002</v>
      </c>
      <c r="E137" s="23">
        <f t="shared" si="4"/>
        <v>1.5486714225823519</v>
      </c>
      <c r="F137" s="24">
        <f t="shared" si="5"/>
        <v>4.3392391914294174E-3</v>
      </c>
    </row>
    <row r="138" spans="1:6" x14ac:dyDescent="0.15">
      <c r="A138" s="25" t="s">
        <v>574</v>
      </c>
      <c r="B138" s="25" t="s">
        <v>575</v>
      </c>
      <c r="C138" s="21">
        <v>16.566167719999999</v>
      </c>
      <c r="D138" s="22">
        <v>11.93097873</v>
      </c>
      <c r="E138" s="23">
        <f t="shared" si="4"/>
        <v>0.38850031459238044</v>
      </c>
      <c r="F138" s="24">
        <f t="shared" si="5"/>
        <v>9.4933518776208067E-4</v>
      </c>
    </row>
    <row r="139" spans="1:6" x14ac:dyDescent="0.15">
      <c r="A139" s="25" t="s">
        <v>576</v>
      </c>
      <c r="B139" s="25" t="s">
        <v>577</v>
      </c>
      <c r="C139" s="21">
        <v>4.2358350499999995</v>
      </c>
      <c r="D139" s="22">
        <v>5.4982396100000006</v>
      </c>
      <c r="E139" s="23">
        <f t="shared" si="4"/>
        <v>-0.22960159060801666</v>
      </c>
      <c r="F139" s="24">
        <f t="shared" si="5"/>
        <v>2.4273732648898667E-4</v>
      </c>
    </row>
    <row r="140" spans="1:6" x14ac:dyDescent="0.15">
      <c r="A140" s="25" t="s">
        <v>578</v>
      </c>
      <c r="B140" s="25" t="s">
        <v>579</v>
      </c>
      <c r="C140" s="21">
        <v>5.9745073099999999</v>
      </c>
      <c r="D140" s="22">
        <v>3.12175863</v>
      </c>
      <c r="E140" s="23">
        <f t="shared" si="4"/>
        <v>0.91382743450604309</v>
      </c>
      <c r="F140" s="24">
        <f t="shared" si="5"/>
        <v>3.4237308922553715E-4</v>
      </c>
    </row>
    <row r="141" spans="1:6" x14ac:dyDescent="0.15">
      <c r="A141" s="25" t="s">
        <v>580</v>
      </c>
      <c r="B141" s="25" t="s">
        <v>581</v>
      </c>
      <c r="C141" s="21">
        <v>2.4478230999999999</v>
      </c>
      <c r="D141" s="22">
        <v>2.16749752</v>
      </c>
      <c r="E141" s="23">
        <f t="shared" si="4"/>
        <v>0.12933144209549075</v>
      </c>
      <c r="F141" s="24">
        <f t="shared" si="5"/>
        <v>1.4027412021437981E-4</v>
      </c>
    </row>
    <row r="142" spans="1:6" x14ac:dyDescent="0.15">
      <c r="A142" s="25" t="s">
        <v>582</v>
      </c>
      <c r="B142" s="25" t="s">
        <v>583</v>
      </c>
      <c r="C142" s="21">
        <v>2.0709184399999998</v>
      </c>
      <c r="D142" s="22">
        <v>2.9541989599999998</v>
      </c>
      <c r="E142" s="23">
        <f t="shared" si="4"/>
        <v>-0.29899154794909277</v>
      </c>
      <c r="F142" s="24">
        <f t="shared" si="5"/>
        <v>1.1867534962258339E-4</v>
      </c>
    </row>
    <row r="143" spans="1:6" x14ac:dyDescent="0.15">
      <c r="A143" s="25" t="s">
        <v>584</v>
      </c>
      <c r="B143" s="25" t="s">
        <v>585</v>
      </c>
      <c r="C143" s="21">
        <v>5.7720503499999998</v>
      </c>
      <c r="D143" s="22">
        <v>2.1397083800000001</v>
      </c>
      <c r="E143" s="23">
        <f t="shared" si="4"/>
        <v>1.6975873927268537</v>
      </c>
      <c r="F143" s="24">
        <f t="shared" si="5"/>
        <v>3.3077115935353053E-4</v>
      </c>
    </row>
    <row r="144" spans="1:6" x14ac:dyDescent="0.15">
      <c r="A144" s="25" t="s">
        <v>586</v>
      </c>
      <c r="B144" s="25" t="s">
        <v>587</v>
      </c>
      <c r="C144" s="21">
        <v>5.5016799699999996</v>
      </c>
      <c r="D144" s="22">
        <v>5.8379067500000001</v>
      </c>
      <c r="E144" s="23">
        <f t="shared" si="4"/>
        <v>-5.759372227040116E-2</v>
      </c>
      <c r="F144" s="24">
        <f t="shared" si="5"/>
        <v>3.1527740607269596E-4</v>
      </c>
    </row>
    <row r="145" spans="1:6" x14ac:dyDescent="0.15">
      <c r="A145" s="25" t="s">
        <v>588</v>
      </c>
      <c r="B145" s="25" t="s">
        <v>589</v>
      </c>
      <c r="C145" s="21">
        <v>5.24237529</v>
      </c>
      <c r="D145" s="22">
        <v>4.0276902999999997</v>
      </c>
      <c r="E145" s="23">
        <f t="shared" si="4"/>
        <v>0.30158351301240827</v>
      </c>
      <c r="F145" s="24">
        <f t="shared" si="5"/>
        <v>3.0041778004233816E-4</v>
      </c>
    </row>
    <row r="146" spans="1:6" x14ac:dyDescent="0.15">
      <c r="A146" s="25" t="s">
        <v>590</v>
      </c>
      <c r="B146" s="25" t="s">
        <v>591</v>
      </c>
      <c r="C146" s="21">
        <v>3.97965138</v>
      </c>
      <c r="D146" s="22">
        <v>2.9671873199999999</v>
      </c>
      <c r="E146" s="23">
        <f t="shared" si="4"/>
        <v>0.34122013570750909</v>
      </c>
      <c r="F146" s="24">
        <f t="shared" si="5"/>
        <v>2.2805655199897515E-4</v>
      </c>
    </row>
    <row r="147" spans="1:6" x14ac:dyDescent="0.15">
      <c r="A147" s="25" t="s">
        <v>592</v>
      </c>
      <c r="B147" s="25" t="s">
        <v>593</v>
      </c>
      <c r="C147" s="21">
        <v>7.2302821900000005</v>
      </c>
      <c r="D147" s="22">
        <v>28.604473120000002</v>
      </c>
      <c r="E147" s="23">
        <f t="shared" si="4"/>
        <v>-0.74723246396925769</v>
      </c>
      <c r="F147" s="24">
        <f t="shared" si="5"/>
        <v>4.1433609851298055E-4</v>
      </c>
    </row>
    <row r="148" spans="1:6" x14ac:dyDescent="0.15">
      <c r="A148" s="25" t="s">
        <v>594</v>
      </c>
      <c r="B148" s="25" t="s">
        <v>595</v>
      </c>
      <c r="C148" s="21">
        <v>3.4225287599999996</v>
      </c>
      <c r="D148" s="22">
        <v>4.5502757599999999</v>
      </c>
      <c r="E148" s="23">
        <f t="shared" si="4"/>
        <v>-0.24784146268972507</v>
      </c>
      <c r="F148" s="24">
        <f t="shared" si="5"/>
        <v>1.9613027212522517E-4</v>
      </c>
    </row>
    <row r="149" spans="1:6" x14ac:dyDescent="0.15">
      <c r="A149" s="25" t="s">
        <v>596</v>
      </c>
      <c r="B149" s="25" t="s">
        <v>597</v>
      </c>
      <c r="C149" s="21">
        <v>5.5952675099999993</v>
      </c>
      <c r="D149" s="22">
        <v>4.31693383</v>
      </c>
      <c r="E149" s="23">
        <f t="shared" si="4"/>
        <v>0.29612074920314435</v>
      </c>
      <c r="F149" s="24">
        <f t="shared" si="5"/>
        <v>3.2064050189303041E-4</v>
      </c>
    </row>
    <row r="150" spans="1:6" x14ac:dyDescent="0.15">
      <c r="A150" s="25" t="s">
        <v>598</v>
      </c>
      <c r="B150" s="25" t="s">
        <v>599</v>
      </c>
      <c r="C150" s="21">
        <v>3.5439176400000001</v>
      </c>
      <c r="D150" s="22">
        <v>1.71313121</v>
      </c>
      <c r="E150" s="23">
        <f t="shared" si="4"/>
        <v>1.068678463922212</v>
      </c>
      <c r="F150" s="24">
        <f t="shared" si="5"/>
        <v>2.0308654210478741E-4</v>
      </c>
    </row>
    <row r="151" spans="1:6" x14ac:dyDescent="0.15">
      <c r="A151" s="25" t="s">
        <v>600</v>
      </c>
      <c r="B151" s="25" t="s">
        <v>601</v>
      </c>
      <c r="C151" s="21">
        <v>14.990141730000001</v>
      </c>
      <c r="D151" s="22">
        <v>25.391943699999999</v>
      </c>
      <c r="E151" s="23">
        <f t="shared" si="4"/>
        <v>-0.40964969412719665</v>
      </c>
      <c r="F151" s="24">
        <f t="shared" si="5"/>
        <v>8.5901997700103892E-4</v>
      </c>
    </row>
    <row r="152" spans="1:6" x14ac:dyDescent="0.15">
      <c r="A152" s="25" t="s">
        <v>602</v>
      </c>
      <c r="B152" s="25" t="s">
        <v>603</v>
      </c>
      <c r="C152" s="21">
        <v>6.7801418499999997</v>
      </c>
      <c r="D152" s="22">
        <v>17.96327028</v>
      </c>
      <c r="E152" s="23">
        <f t="shared" si="4"/>
        <v>-0.62255526169146969</v>
      </c>
      <c r="F152" s="24">
        <f t="shared" si="5"/>
        <v>3.8854050888622118E-4</v>
      </c>
    </row>
    <row r="153" spans="1:6" x14ac:dyDescent="0.15">
      <c r="A153" s="25" t="s">
        <v>604</v>
      </c>
      <c r="B153" s="25" t="s">
        <v>605</v>
      </c>
      <c r="C153" s="21">
        <v>0.161109</v>
      </c>
      <c r="D153" s="22">
        <v>0.59245526999999998</v>
      </c>
      <c r="E153" s="23">
        <f t="shared" si="4"/>
        <v>-0.72806554661924094</v>
      </c>
      <c r="F153" s="24">
        <f t="shared" si="5"/>
        <v>9.2324577023635899E-6</v>
      </c>
    </row>
    <row r="154" spans="1:6" x14ac:dyDescent="0.15">
      <c r="A154" s="25" t="s">
        <v>606</v>
      </c>
      <c r="B154" s="25" t="s">
        <v>607</v>
      </c>
      <c r="C154" s="21">
        <v>4.6336599999999999E-2</v>
      </c>
      <c r="D154" s="22">
        <v>5.6362800000000005E-2</v>
      </c>
      <c r="E154" s="23">
        <f t="shared" si="4"/>
        <v>-0.17788683315945986</v>
      </c>
      <c r="F154" s="24">
        <f t="shared" si="5"/>
        <v>2.6553494812291102E-6</v>
      </c>
    </row>
    <row r="155" spans="1:6" x14ac:dyDescent="0.15">
      <c r="A155" s="25" t="s">
        <v>608</v>
      </c>
      <c r="B155" s="25" t="s">
        <v>609</v>
      </c>
      <c r="C155" s="21">
        <v>15.122784919999999</v>
      </c>
      <c r="D155" s="22">
        <v>33.947950520000006</v>
      </c>
      <c r="E155" s="23">
        <f t="shared" si="4"/>
        <v>-0.55453025327432948</v>
      </c>
      <c r="F155" s="24">
        <f t="shared" si="5"/>
        <v>8.6662118265175704E-4</v>
      </c>
    </row>
    <row r="156" spans="1:6" x14ac:dyDescent="0.15">
      <c r="A156" s="25" t="s">
        <v>610</v>
      </c>
      <c r="B156" s="25" t="s">
        <v>611</v>
      </c>
      <c r="C156" s="21">
        <v>31.6939198</v>
      </c>
      <c r="D156" s="22">
        <v>16.50419166</v>
      </c>
      <c r="E156" s="23">
        <f t="shared" si="4"/>
        <v>0.92035577706081972</v>
      </c>
      <c r="F156" s="24">
        <f t="shared" si="5"/>
        <v>1.8162410167998303E-3</v>
      </c>
    </row>
    <row r="157" spans="1:6" x14ac:dyDescent="0.15">
      <c r="A157" s="25" t="s">
        <v>612</v>
      </c>
      <c r="B157" s="25" t="s">
        <v>613</v>
      </c>
      <c r="C157" s="21">
        <v>3.3387834600000001</v>
      </c>
      <c r="D157" s="22">
        <v>2.82477468</v>
      </c>
      <c r="E157" s="23">
        <f t="shared" si="4"/>
        <v>0.18196452398107743</v>
      </c>
      <c r="F157" s="24">
        <f t="shared" si="5"/>
        <v>1.9133119237163136E-4</v>
      </c>
    </row>
    <row r="158" spans="1:6" x14ac:dyDescent="0.15">
      <c r="A158" s="25" t="s">
        <v>614</v>
      </c>
      <c r="B158" s="25" t="s">
        <v>615</v>
      </c>
      <c r="C158" s="21">
        <v>6.17121312</v>
      </c>
      <c r="D158" s="22">
        <v>4.0224858699999997</v>
      </c>
      <c r="E158" s="23">
        <f t="shared" si="4"/>
        <v>0.53417894293311718</v>
      </c>
      <c r="F158" s="24">
        <f t="shared" si="5"/>
        <v>3.536454456465575E-4</v>
      </c>
    </row>
    <row r="159" spans="1:6" x14ac:dyDescent="0.15">
      <c r="A159" s="25" t="s">
        <v>616</v>
      </c>
      <c r="B159" s="25" t="s">
        <v>617</v>
      </c>
      <c r="C159" s="21">
        <v>1.1601964599999999</v>
      </c>
      <c r="D159" s="22">
        <v>1.35255679</v>
      </c>
      <c r="E159" s="23">
        <f t="shared" si="4"/>
        <v>-0.14221978065704732</v>
      </c>
      <c r="F159" s="24">
        <f t="shared" si="5"/>
        <v>6.6485824773178219E-5</v>
      </c>
    </row>
    <row r="160" spans="1:6" x14ac:dyDescent="0.15">
      <c r="A160" s="25" t="s">
        <v>618</v>
      </c>
      <c r="B160" s="25" t="s">
        <v>619</v>
      </c>
      <c r="C160" s="21">
        <v>1.43835395</v>
      </c>
      <c r="D160" s="22">
        <v>0.29495891999999996</v>
      </c>
      <c r="E160" s="23">
        <f t="shared" si="4"/>
        <v>3.876455168740109</v>
      </c>
      <c r="F160" s="24">
        <f t="shared" si="5"/>
        <v>8.2425823538117621E-5</v>
      </c>
    </row>
    <row r="161" spans="1:6" x14ac:dyDescent="0.15">
      <c r="A161" s="25" t="s">
        <v>620</v>
      </c>
      <c r="B161" s="25" t="s">
        <v>621</v>
      </c>
      <c r="C161" s="21">
        <v>0.86288130000000007</v>
      </c>
      <c r="D161" s="22">
        <v>3.6643427000000002</v>
      </c>
      <c r="E161" s="23">
        <f t="shared" si="4"/>
        <v>-0.76451948667355807</v>
      </c>
      <c r="F161" s="24">
        <f t="shared" si="5"/>
        <v>4.9447983069912343E-5</v>
      </c>
    </row>
    <row r="162" spans="1:6" x14ac:dyDescent="0.15">
      <c r="A162" s="25" t="s">
        <v>622</v>
      </c>
      <c r="B162" s="25" t="s">
        <v>623</v>
      </c>
      <c r="C162" s="21">
        <v>2.3677447099999998</v>
      </c>
      <c r="D162" s="22">
        <v>9.2002750500000001</v>
      </c>
      <c r="E162" s="23">
        <f t="shared" si="4"/>
        <v>-0.74264413866626744</v>
      </c>
      <c r="F162" s="24">
        <f t="shared" si="5"/>
        <v>1.3568517516135127E-4</v>
      </c>
    </row>
    <row r="163" spans="1:6" x14ac:dyDescent="0.15">
      <c r="A163" s="25" t="s">
        <v>624</v>
      </c>
      <c r="B163" s="25" t="s">
        <v>625</v>
      </c>
      <c r="C163" s="21">
        <v>2.4953687400000004</v>
      </c>
      <c r="D163" s="22">
        <v>3.3978230800000002</v>
      </c>
      <c r="E163" s="23">
        <f t="shared" si="4"/>
        <v>-0.26559780151943635</v>
      </c>
      <c r="F163" s="24">
        <f t="shared" si="5"/>
        <v>1.429987545317166E-4</v>
      </c>
    </row>
    <row r="164" spans="1:6" x14ac:dyDescent="0.15">
      <c r="A164" s="25" t="s">
        <v>626</v>
      </c>
      <c r="B164" s="25" t="s">
        <v>627</v>
      </c>
      <c r="C164" s="21">
        <v>12.54582795</v>
      </c>
      <c r="D164" s="22">
        <v>10.634684960000001</v>
      </c>
      <c r="E164" s="23">
        <f t="shared" si="4"/>
        <v>0.1797084725300595</v>
      </c>
      <c r="F164" s="24">
        <f t="shared" si="5"/>
        <v>7.1894696068814214E-4</v>
      </c>
    </row>
    <row r="165" spans="1:6" x14ac:dyDescent="0.15">
      <c r="A165" s="25" t="s">
        <v>628</v>
      </c>
      <c r="B165" s="25" t="s">
        <v>629</v>
      </c>
      <c r="C165" s="21">
        <v>3.9803419199999999</v>
      </c>
      <c r="D165" s="22">
        <v>3.53672181</v>
      </c>
      <c r="E165" s="23">
        <f t="shared" si="4"/>
        <v>0.12543257113004325</v>
      </c>
      <c r="F165" s="24">
        <f t="shared" si="5"/>
        <v>2.2809612384996913E-4</v>
      </c>
    </row>
    <row r="166" spans="1:6" x14ac:dyDescent="0.15">
      <c r="A166" s="25" t="s">
        <v>630</v>
      </c>
      <c r="B166" s="25" t="s">
        <v>631</v>
      </c>
      <c r="C166" s="21">
        <v>0.68759298999999996</v>
      </c>
      <c r="D166" s="22">
        <v>1.9611520500000001</v>
      </c>
      <c r="E166" s="23">
        <f t="shared" si="4"/>
        <v>-0.64939332980326547</v>
      </c>
      <c r="F166" s="24">
        <f t="shared" si="5"/>
        <v>3.9402970638615537E-5</v>
      </c>
    </row>
    <row r="167" spans="1:6" x14ac:dyDescent="0.15">
      <c r="A167" s="25" t="s">
        <v>632</v>
      </c>
      <c r="B167" s="25" t="s">
        <v>633</v>
      </c>
      <c r="C167" s="21">
        <v>0.60140156</v>
      </c>
      <c r="D167" s="22">
        <v>2.72696746</v>
      </c>
      <c r="E167" s="23">
        <f t="shared" si="4"/>
        <v>-0.77946140948817921</v>
      </c>
      <c r="F167" s="24">
        <f t="shared" si="5"/>
        <v>3.4463713789021581E-5</v>
      </c>
    </row>
    <row r="168" spans="1:6" x14ac:dyDescent="0.15">
      <c r="A168" s="25" t="s">
        <v>634</v>
      </c>
      <c r="B168" s="25" t="s">
        <v>635</v>
      </c>
      <c r="C168" s="21">
        <v>11.25118704</v>
      </c>
      <c r="D168" s="22">
        <v>10.79819444</v>
      </c>
      <c r="E168" s="23">
        <f t="shared" si="4"/>
        <v>4.1950772651580426E-2</v>
      </c>
      <c r="F168" s="24">
        <f t="shared" si="5"/>
        <v>6.4475670786971176E-4</v>
      </c>
    </row>
    <row r="169" spans="1:6" x14ac:dyDescent="0.15">
      <c r="A169" s="25" t="s">
        <v>636</v>
      </c>
      <c r="B169" s="25" t="s">
        <v>637</v>
      </c>
      <c r="C169" s="21">
        <v>6.5759803099999994</v>
      </c>
      <c r="D169" s="22">
        <v>1.9830018300000001</v>
      </c>
      <c r="E169" s="23">
        <f t="shared" si="4"/>
        <v>2.3161746048413878</v>
      </c>
      <c r="F169" s="24">
        <f t="shared" si="5"/>
        <v>3.7684089693096475E-4</v>
      </c>
    </row>
    <row r="170" spans="1:6" x14ac:dyDescent="0.15">
      <c r="A170" s="25" t="s">
        <v>638</v>
      </c>
      <c r="B170" s="25" t="s">
        <v>639</v>
      </c>
      <c r="C170" s="21">
        <v>1.98830475</v>
      </c>
      <c r="D170" s="22">
        <v>0.95184771000000001</v>
      </c>
      <c r="E170" s="23">
        <f t="shared" si="4"/>
        <v>1.0888895661681004</v>
      </c>
      <c r="F170" s="24">
        <f t="shared" si="5"/>
        <v>1.1394111752778312E-4</v>
      </c>
    </row>
    <row r="171" spans="1:6" x14ac:dyDescent="0.15">
      <c r="A171" s="25" t="s">
        <v>640</v>
      </c>
      <c r="B171" s="25" t="s">
        <v>641</v>
      </c>
      <c r="C171" s="21">
        <v>1.5750108600000001</v>
      </c>
      <c r="D171" s="22">
        <v>1.28844447</v>
      </c>
      <c r="E171" s="23">
        <f t="shared" si="4"/>
        <v>0.22241268185970031</v>
      </c>
      <c r="F171" s="24">
        <f t="shared" si="5"/>
        <v>9.0257038065615831E-5</v>
      </c>
    </row>
    <row r="172" spans="1:6" x14ac:dyDescent="0.15">
      <c r="A172" s="25" t="s">
        <v>642</v>
      </c>
      <c r="B172" s="25" t="s">
        <v>643</v>
      </c>
      <c r="C172" s="21">
        <v>4.1395185300000001</v>
      </c>
      <c r="D172" s="22">
        <v>10.177024579999999</v>
      </c>
      <c r="E172" s="23">
        <f t="shared" si="4"/>
        <v>-0.59324864576479186</v>
      </c>
      <c r="F172" s="24">
        <f t="shared" si="5"/>
        <v>2.3721784466650096E-4</v>
      </c>
    </row>
    <row r="173" spans="1:6" x14ac:dyDescent="0.15">
      <c r="A173" s="25" t="s">
        <v>194</v>
      </c>
      <c r="B173" s="25" t="s">
        <v>646</v>
      </c>
      <c r="C173" s="21">
        <v>2.1725433399999998</v>
      </c>
      <c r="D173" s="22">
        <v>7.8363719199999995</v>
      </c>
      <c r="E173" s="23">
        <f t="shared" si="4"/>
        <v>-0.72276158378149058</v>
      </c>
      <c r="F173" s="24">
        <f t="shared" si="5"/>
        <v>1.2449903166863251E-4</v>
      </c>
    </row>
    <row r="174" spans="1:6" x14ac:dyDescent="0.15">
      <c r="A174" s="25" t="s">
        <v>195</v>
      </c>
      <c r="B174" s="25" t="s">
        <v>647</v>
      </c>
      <c r="C174" s="21">
        <v>4.37273976</v>
      </c>
      <c r="D174" s="22">
        <v>2.54013775</v>
      </c>
      <c r="E174" s="23">
        <f t="shared" si="4"/>
        <v>0.72145772803069441</v>
      </c>
      <c r="F174" s="24">
        <f t="shared" si="5"/>
        <v>2.5058274135922581E-4</v>
      </c>
    </row>
    <row r="175" spans="1:6" x14ac:dyDescent="0.15">
      <c r="A175" s="25" t="s">
        <v>644</v>
      </c>
      <c r="B175" s="25" t="s">
        <v>645</v>
      </c>
      <c r="C175" s="21">
        <v>5.7494394800000004</v>
      </c>
      <c r="D175" s="22">
        <v>11.398325760000001</v>
      </c>
      <c r="E175" s="23">
        <f t="shared" si="4"/>
        <v>-0.49558912413466594</v>
      </c>
      <c r="F175" s="24">
        <f t="shared" si="5"/>
        <v>3.2947542850740374E-4</v>
      </c>
    </row>
    <row r="176" spans="1:6" x14ac:dyDescent="0.15">
      <c r="A176" s="25" t="s">
        <v>198</v>
      </c>
      <c r="B176" s="25" t="s">
        <v>648</v>
      </c>
      <c r="C176" s="21">
        <v>1.9569423400000001</v>
      </c>
      <c r="D176" s="22">
        <v>1.48091876</v>
      </c>
      <c r="E176" s="23">
        <f t="shared" si="4"/>
        <v>0.3214380105496133</v>
      </c>
      <c r="F176" s="24">
        <f t="shared" si="5"/>
        <v>1.1214387389912685E-4</v>
      </c>
    </row>
    <row r="177" spans="1:6" x14ac:dyDescent="0.15">
      <c r="A177" s="25" t="s">
        <v>649</v>
      </c>
      <c r="B177" s="25" t="s">
        <v>650</v>
      </c>
      <c r="C177" s="21">
        <v>4.3022316500000004</v>
      </c>
      <c r="D177" s="22">
        <v>3.83492393</v>
      </c>
      <c r="E177" s="23">
        <f t="shared" si="4"/>
        <v>0.12185579910577271</v>
      </c>
      <c r="F177" s="24">
        <f t="shared" si="5"/>
        <v>2.4654222752543256E-4</v>
      </c>
    </row>
    <row r="178" spans="1:6" x14ac:dyDescent="0.15">
      <c r="A178" s="25" t="s">
        <v>651</v>
      </c>
      <c r="B178" s="25" t="s">
        <v>652</v>
      </c>
      <c r="C178" s="21">
        <v>38.43931911</v>
      </c>
      <c r="D178" s="22">
        <v>27.028613119999999</v>
      </c>
      <c r="E178" s="23">
        <f t="shared" si="4"/>
        <v>0.42217134631878594</v>
      </c>
      <c r="F178" s="24">
        <f t="shared" si="5"/>
        <v>2.2027905814742282E-3</v>
      </c>
    </row>
    <row r="179" spans="1:6" x14ac:dyDescent="0.15">
      <c r="A179" s="25" t="s">
        <v>653</v>
      </c>
      <c r="B179" s="25" t="s">
        <v>654</v>
      </c>
      <c r="C179" s="21">
        <v>48.758689090000004</v>
      </c>
      <c r="D179" s="22">
        <v>175.90822903</v>
      </c>
      <c r="E179" s="23">
        <f t="shared" si="4"/>
        <v>-0.72281746363506094</v>
      </c>
      <c r="F179" s="24">
        <f t="shared" si="5"/>
        <v>2.7941488969959595E-3</v>
      </c>
    </row>
    <row r="180" spans="1:6" x14ac:dyDescent="0.15">
      <c r="A180" s="25" t="s">
        <v>655</v>
      </c>
      <c r="B180" s="25" t="s">
        <v>656</v>
      </c>
      <c r="C180" s="21">
        <v>25.716232980000001</v>
      </c>
      <c r="D180" s="22">
        <v>53.171678799999995</v>
      </c>
      <c r="E180" s="23">
        <f t="shared" si="4"/>
        <v>-0.51635469181386839</v>
      </c>
      <c r="F180" s="24">
        <f t="shared" si="5"/>
        <v>1.4736857236527913E-3</v>
      </c>
    </row>
    <row r="181" spans="1:6" x14ac:dyDescent="0.15">
      <c r="A181" s="25" t="s">
        <v>657</v>
      </c>
      <c r="B181" s="25" t="s">
        <v>658</v>
      </c>
      <c r="C181" s="21">
        <v>8.3792442200000004</v>
      </c>
      <c r="D181" s="22">
        <v>9.3372527899999991</v>
      </c>
      <c r="E181" s="23">
        <f t="shared" si="4"/>
        <v>-0.10260068904057151</v>
      </c>
      <c r="F181" s="24">
        <f t="shared" si="5"/>
        <v>4.8017812685153898E-4</v>
      </c>
    </row>
    <row r="182" spans="1:6" x14ac:dyDescent="0.15">
      <c r="A182" s="25" t="s">
        <v>659</v>
      </c>
      <c r="B182" s="25" t="s">
        <v>660</v>
      </c>
      <c r="C182" s="21">
        <v>35.35531289</v>
      </c>
      <c r="D182" s="22">
        <v>39.338925150000001</v>
      </c>
      <c r="E182" s="23">
        <f t="shared" si="4"/>
        <v>-0.1012638816340411</v>
      </c>
      <c r="F182" s="24">
        <f t="shared" si="5"/>
        <v>2.0260595671921194E-3</v>
      </c>
    </row>
    <row r="183" spans="1:6" x14ac:dyDescent="0.15">
      <c r="A183" s="25" t="s">
        <v>661</v>
      </c>
      <c r="B183" s="25" t="s">
        <v>662</v>
      </c>
      <c r="C183" s="21">
        <v>53.200032010000001</v>
      </c>
      <c r="D183" s="22">
        <v>181.32849166</v>
      </c>
      <c r="E183" s="23">
        <f t="shared" si="4"/>
        <v>-0.70660963689174272</v>
      </c>
      <c r="F183" s="24">
        <f t="shared" si="5"/>
        <v>3.0486629877704784E-3</v>
      </c>
    </row>
    <row r="184" spans="1:6" x14ac:dyDescent="0.15">
      <c r="A184" s="25" t="s">
        <v>663</v>
      </c>
      <c r="B184" s="25" t="s">
        <v>664</v>
      </c>
      <c r="C184" s="21">
        <v>81.167214810000004</v>
      </c>
      <c r="D184" s="22">
        <v>65.069812630000001</v>
      </c>
      <c r="E184" s="23">
        <f t="shared" si="4"/>
        <v>0.24738663797194338</v>
      </c>
      <c r="F184" s="24">
        <f t="shared" si="5"/>
        <v>4.6513408782376192E-3</v>
      </c>
    </row>
    <row r="185" spans="1:6" x14ac:dyDescent="0.15">
      <c r="A185" s="25" t="s">
        <v>665</v>
      </c>
      <c r="B185" s="25" t="s">
        <v>666</v>
      </c>
      <c r="C185" s="21">
        <v>6.692E-3</v>
      </c>
      <c r="D185" s="22">
        <v>2.0779119999999998E-2</v>
      </c>
      <c r="E185" s="23">
        <f t="shared" si="4"/>
        <v>-0.67794593803779946</v>
      </c>
      <c r="F185" s="24">
        <f t="shared" si="5"/>
        <v>3.8348948192973166E-7</v>
      </c>
    </row>
    <row r="186" spans="1:6" x14ac:dyDescent="0.15">
      <c r="A186" s="25" t="s">
        <v>667</v>
      </c>
      <c r="B186" s="25" t="s">
        <v>668</v>
      </c>
      <c r="C186" s="21">
        <v>33.291249710000002</v>
      </c>
      <c r="D186" s="22">
        <v>13.156739480000001</v>
      </c>
      <c r="E186" s="23">
        <f t="shared" si="4"/>
        <v>1.5303571421025053</v>
      </c>
      <c r="F186" s="24">
        <f t="shared" si="5"/>
        <v>1.9077770627736448E-3</v>
      </c>
    </row>
    <row r="187" spans="1:6" x14ac:dyDescent="0.15">
      <c r="A187" s="25" t="s">
        <v>669</v>
      </c>
      <c r="B187" s="25" t="s">
        <v>670</v>
      </c>
      <c r="C187" s="21">
        <v>2.93860426</v>
      </c>
      <c r="D187" s="22">
        <v>0.72782937999999997</v>
      </c>
      <c r="E187" s="23">
        <f t="shared" si="4"/>
        <v>3.0374905723096806</v>
      </c>
      <c r="F187" s="24">
        <f t="shared" si="5"/>
        <v>1.6839865888581927E-4</v>
      </c>
    </row>
    <row r="188" spans="1:6" x14ac:dyDescent="0.15">
      <c r="A188" s="25" t="s">
        <v>671</v>
      </c>
      <c r="B188" s="25" t="s">
        <v>672</v>
      </c>
      <c r="C188" s="21">
        <v>2.69715967</v>
      </c>
      <c r="D188" s="22">
        <v>2.5954966600000002</v>
      </c>
      <c r="E188" s="23">
        <f t="shared" si="4"/>
        <v>3.9169000510291374E-2</v>
      </c>
      <c r="F188" s="24">
        <f t="shared" si="5"/>
        <v>1.545625171144749E-4</v>
      </c>
    </row>
    <row r="189" spans="1:6" x14ac:dyDescent="0.15">
      <c r="A189" s="25" t="s">
        <v>673</v>
      </c>
      <c r="B189" s="25" t="s">
        <v>674</v>
      </c>
      <c r="C189" s="21">
        <v>0.56672701999999997</v>
      </c>
      <c r="D189" s="22">
        <v>1.5813430800000001</v>
      </c>
      <c r="E189" s="23">
        <f t="shared" si="4"/>
        <v>-0.64161665664607082</v>
      </c>
      <c r="F189" s="24">
        <f t="shared" si="5"/>
        <v>3.2476666362131E-5</v>
      </c>
    </row>
    <row r="190" spans="1:6" x14ac:dyDescent="0.15">
      <c r="A190" s="25" t="s">
        <v>675</v>
      </c>
      <c r="B190" s="25" t="s">
        <v>676</v>
      </c>
      <c r="C190" s="21">
        <v>1.0588774399999998</v>
      </c>
      <c r="D190" s="22">
        <v>1.3348568600000001</v>
      </c>
      <c r="E190" s="23">
        <f t="shared" si="4"/>
        <v>-0.20674832506011187</v>
      </c>
      <c r="F190" s="24">
        <f t="shared" si="5"/>
        <v>6.067967138264801E-5</v>
      </c>
    </row>
    <row r="191" spans="1:6" x14ac:dyDescent="0.15">
      <c r="A191" s="25" t="s">
        <v>677</v>
      </c>
      <c r="B191" s="25" t="s">
        <v>678</v>
      </c>
      <c r="C191" s="21">
        <v>9.7108671500000003</v>
      </c>
      <c r="D191" s="22">
        <v>4.3635082900000004</v>
      </c>
      <c r="E191" s="23">
        <f t="shared" si="4"/>
        <v>1.225472373286129</v>
      </c>
      <c r="F191" s="24">
        <f t="shared" si="5"/>
        <v>5.5648765876299309E-4</v>
      </c>
    </row>
    <row r="192" spans="1:6" x14ac:dyDescent="0.15">
      <c r="A192" s="25" t="s">
        <v>679</v>
      </c>
      <c r="B192" s="25" t="s">
        <v>680</v>
      </c>
      <c r="C192" s="21">
        <v>15.369332740000001</v>
      </c>
      <c r="D192" s="22">
        <v>8.4785665999999988</v>
      </c>
      <c r="E192" s="23">
        <f t="shared" si="4"/>
        <v>0.81272772451890662</v>
      </c>
      <c r="F192" s="24">
        <f t="shared" si="5"/>
        <v>8.8074976839035623E-4</v>
      </c>
    </row>
    <row r="193" spans="1:6" x14ac:dyDescent="0.15">
      <c r="A193" s="25" t="s">
        <v>681</v>
      </c>
      <c r="B193" s="25" t="s">
        <v>682</v>
      </c>
      <c r="C193" s="21">
        <v>4.3344282300000003</v>
      </c>
      <c r="D193" s="22">
        <v>2.56905246</v>
      </c>
      <c r="E193" s="23">
        <f t="shared" si="4"/>
        <v>0.68716999652081845</v>
      </c>
      <c r="F193" s="24">
        <f t="shared" si="5"/>
        <v>2.4838727381714044E-4</v>
      </c>
    </row>
    <row r="194" spans="1:6" x14ac:dyDescent="0.15">
      <c r="A194" s="25" t="s">
        <v>683</v>
      </c>
      <c r="B194" s="25" t="s">
        <v>684</v>
      </c>
      <c r="C194" s="21">
        <v>15.44266264</v>
      </c>
      <c r="D194" s="22">
        <v>7.37726243</v>
      </c>
      <c r="E194" s="23">
        <f t="shared" si="4"/>
        <v>1.0932782026570798</v>
      </c>
      <c r="F194" s="24">
        <f t="shared" si="5"/>
        <v>8.849519867646776E-4</v>
      </c>
    </row>
    <row r="195" spans="1:6" x14ac:dyDescent="0.15">
      <c r="A195" s="25" t="s">
        <v>685</v>
      </c>
      <c r="B195" s="25" t="s">
        <v>686</v>
      </c>
      <c r="C195" s="21">
        <v>2.9020181800000002</v>
      </c>
      <c r="D195" s="22">
        <v>0.77596506999999992</v>
      </c>
      <c r="E195" s="23">
        <f t="shared" si="4"/>
        <v>2.7398824923910565</v>
      </c>
      <c r="F195" s="24">
        <f t="shared" si="5"/>
        <v>1.6630206939612416E-4</v>
      </c>
    </row>
    <row r="196" spans="1:6" x14ac:dyDescent="0.15">
      <c r="A196" s="25" t="s">
        <v>687</v>
      </c>
      <c r="B196" s="25" t="s">
        <v>688</v>
      </c>
      <c r="C196" s="21">
        <v>1.6993464599999999</v>
      </c>
      <c r="D196" s="22">
        <v>2.2642487400000002</v>
      </c>
      <c r="E196" s="23">
        <f t="shared" si="4"/>
        <v>-0.24948773075170194</v>
      </c>
      <c r="F196" s="24">
        <f t="shared" si="5"/>
        <v>9.7382171781907272E-5</v>
      </c>
    </row>
    <row r="197" spans="1:6" x14ac:dyDescent="0.15">
      <c r="A197" s="25" t="s">
        <v>689</v>
      </c>
      <c r="B197" s="25" t="s">
        <v>690</v>
      </c>
      <c r="C197" s="21">
        <v>17.533467329999997</v>
      </c>
      <c r="D197" s="22">
        <v>3.7099746600000003</v>
      </c>
      <c r="E197" s="23">
        <f t="shared" si="4"/>
        <v>3.7260342554469084</v>
      </c>
      <c r="F197" s="24">
        <f t="shared" si="5"/>
        <v>1.0047669310839173E-3</v>
      </c>
    </row>
    <row r="198" spans="1:6" x14ac:dyDescent="0.15">
      <c r="A198" s="25" t="s">
        <v>691</v>
      </c>
      <c r="B198" s="25" t="s">
        <v>692</v>
      </c>
      <c r="C198" s="21">
        <v>2.638538</v>
      </c>
      <c r="D198" s="22">
        <v>5.9548900000000002E-2</v>
      </c>
      <c r="E198" s="23">
        <f t="shared" ref="E198:E261" si="6">IF(ISERROR(C198/D198-1),"",((C198/D198-1)))</f>
        <v>43.308761370906936</v>
      </c>
      <c r="F198" s="24">
        <f t="shared" ref="F198:F261" si="7">C198/$C$1230</f>
        <v>1.5120316357918566E-4</v>
      </c>
    </row>
    <row r="199" spans="1:6" x14ac:dyDescent="0.15">
      <c r="A199" s="25" t="s">
        <v>693</v>
      </c>
      <c r="B199" s="25" t="s">
        <v>694</v>
      </c>
      <c r="C199" s="21">
        <v>1.52127261</v>
      </c>
      <c r="D199" s="22">
        <v>2.9600653599999998</v>
      </c>
      <c r="E199" s="23">
        <f t="shared" si="6"/>
        <v>-0.48606789885207125</v>
      </c>
      <c r="F199" s="24">
        <f t="shared" si="7"/>
        <v>8.7177532140285527E-5</v>
      </c>
    </row>
    <row r="200" spans="1:6" x14ac:dyDescent="0.15">
      <c r="A200" s="25" t="s">
        <v>695</v>
      </c>
      <c r="B200" s="25" t="s">
        <v>696</v>
      </c>
      <c r="C200" s="21">
        <v>3.71021578</v>
      </c>
      <c r="D200" s="22">
        <v>10.4771436</v>
      </c>
      <c r="E200" s="23">
        <f t="shared" si="6"/>
        <v>-0.64587525745089525</v>
      </c>
      <c r="F200" s="24">
        <f t="shared" si="7"/>
        <v>2.1261636690372314E-4</v>
      </c>
    </row>
    <row r="201" spans="1:6" x14ac:dyDescent="0.15">
      <c r="A201" s="25" t="s">
        <v>697</v>
      </c>
      <c r="B201" s="25" t="s">
        <v>698</v>
      </c>
      <c r="C201" s="21">
        <v>95.443528829999991</v>
      </c>
      <c r="D201" s="22">
        <v>85.977376599999999</v>
      </c>
      <c r="E201" s="23">
        <f t="shared" si="6"/>
        <v>0.11010050090316414</v>
      </c>
      <c r="F201" s="24">
        <f t="shared" si="7"/>
        <v>5.4694544866351023E-3</v>
      </c>
    </row>
    <row r="202" spans="1:6" x14ac:dyDescent="0.15">
      <c r="A202" s="25" t="s">
        <v>699</v>
      </c>
      <c r="B202" s="25" t="s">
        <v>700</v>
      </c>
      <c r="C202" s="21">
        <v>23.779640929999999</v>
      </c>
      <c r="D202" s="22">
        <v>30.723844499999998</v>
      </c>
      <c r="E202" s="23">
        <f t="shared" si="6"/>
        <v>-0.2260200076849106</v>
      </c>
      <c r="F202" s="24">
        <f t="shared" si="7"/>
        <v>1.3627080365691486E-3</v>
      </c>
    </row>
    <row r="203" spans="1:6" x14ac:dyDescent="0.15">
      <c r="A203" s="25" t="s">
        <v>701</v>
      </c>
      <c r="B203" s="25" t="s">
        <v>702</v>
      </c>
      <c r="C203" s="21">
        <v>8.3501307300000001</v>
      </c>
      <c r="D203" s="22">
        <v>4.2394275099999996</v>
      </c>
      <c r="E203" s="23">
        <f t="shared" si="6"/>
        <v>0.96963639791071721</v>
      </c>
      <c r="F203" s="24">
        <f t="shared" si="7"/>
        <v>4.7850975906952063E-4</v>
      </c>
    </row>
    <row r="204" spans="1:6" x14ac:dyDescent="0.15">
      <c r="A204" s="25" t="s">
        <v>703</v>
      </c>
      <c r="B204" s="25" t="s">
        <v>704</v>
      </c>
      <c r="C204" s="21">
        <v>17.345909469999999</v>
      </c>
      <c r="D204" s="22">
        <v>10.444697029999999</v>
      </c>
      <c r="E204" s="23">
        <f t="shared" si="6"/>
        <v>0.66073840343840029</v>
      </c>
      <c r="F204" s="24">
        <f t="shared" si="7"/>
        <v>9.9401880398241574E-4</v>
      </c>
    </row>
    <row r="205" spans="1:6" x14ac:dyDescent="0.15">
      <c r="A205" s="25" t="s">
        <v>705</v>
      </c>
      <c r="B205" s="25" t="s">
        <v>706</v>
      </c>
      <c r="C205" s="21">
        <v>0.11746858</v>
      </c>
      <c r="D205" s="22">
        <v>0.62141071999999997</v>
      </c>
      <c r="E205" s="23">
        <f t="shared" si="6"/>
        <v>-0.81096467083799262</v>
      </c>
      <c r="F205" s="24">
        <f t="shared" si="7"/>
        <v>6.7316145976122595E-6</v>
      </c>
    </row>
    <row r="206" spans="1:6" x14ac:dyDescent="0.15">
      <c r="A206" s="25" t="s">
        <v>707</v>
      </c>
      <c r="B206" s="25" t="s">
        <v>708</v>
      </c>
      <c r="C206" s="21">
        <v>7.2813478099999998</v>
      </c>
      <c r="D206" s="22">
        <v>4.4449522199999993</v>
      </c>
      <c r="E206" s="23">
        <f t="shared" si="6"/>
        <v>0.63811610330425572</v>
      </c>
      <c r="F206" s="24">
        <f t="shared" si="7"/>
        <v>4.1726244761014437E-4</v>
      </c>
    </row>
    <row r="207" spans="1:6" x14ac:dyDescent="0.15">
      <c r="A207" s="25" t="s">
        <v>709</v>
      </c>
      <c r="B207" s="25" t="s">
        <v>710</v>
      </c>
      <c r="C207" s="21">
        <v>5.2107065499999994</v>
      </c>
      <c r="D207" s="22">
        <v>5.5338555500000002</v>
      </c>
      <c r="E207" s="23">
        <f t="shared" si="6"/>
        <v>-5.8394910579117054E-2</v>
      </c>
      <c r="F207" s="24">
        <f t="shared" si="7"/>
        <v>2.9860298197061552E-4</v>
      </c>
    </row>
    <row r="208" spans="1:6" x14ac:dyDescent="0.15">
      <c r="A208" s="25" t="s">
        <v>711</v>
      </c>
      <c r="B208" s="25" t="s">
        <v>712</v>
      </c>
      <c r="C208" s="21">
        <v>16.743584250000001</v>
      </c>
      <c r="D208" s="22">
        <v>21.336407480000002</v>
      </c>
      <c r="E208" s="23">
        <f t="shared" si="6"/>
        <v>-0.21525757015585456</v>
      </c>
      <c r="F208" s="24">
        <f t="shared" si="7"/>
        <v>9.5950215924675965E-4</v>
      </c>
    </row>
    <row r="209" spans="1:6" x14ac:dyDescent="0.15">
      <c r="A209" s="25" t="s">
        <v>713</v>
      </c>
      <c r="B209" s="25" t="s">
        <v>714</v>
      </c>
      <c r="C209" s="21">
        <v>3.7835267200000002</v>
      </c>
      <c r="D209" s="22">
        <v>6.8062824500000003</v>
      </c>
      <c r="E209" s="23">
        <f t="shared" si="6"/>
        <v>-0.44411259042004636</v>
      </c>
      <c r="F209" s="24">
        <f t="shared" si="7"/>
        <v>2.1681749876271622E-4</v>
      </c>
    </row>
    <row r="210" spans="1:6" x14ac:dyDescent="0.15">
      <c r="A210" s="25" t="s">
        <v>715</v>
      </c>
      <c r="B210" s="25" t="s">
        <v>716</v>
      </c>
      <c r="C210" s="21">
        <v>0.34306096999999997</v>
      </c>
      <c r="D210" s="22">
        <v>4.70860799</v>
      </c>
      <c r="E210" s="23">
        <f t="shared" si="6"/>
        <v>-0.92714174322250176</v>
      </c>
      <c r="F210" s="24">
        <f t="shared" si="7"/>
        <v>1.965933557316366E-5</v>
      </c>
    </row>
    <row r="211" spans="1:6" x14ac:dyDescent="0.15">
      <c r="A211" s="25" t="s">
        <v>717</v>
      </c>
      <c r="B211" s="25" t="s">
        <v>718</v>
      </c>
      <c r="C211" s="21">
        <v>4.7145242999999999</v>
      </c>
      <c r="D211" s="22">
        <v>2.6409845099999996</v>
      </c>
      <c r="E211" s="23">
        <f t="shared" si="6"/>
        <v>0.78513894426438746</v>
      </c>
      <c r="F211" s="24">
        <f t="shared" si="7"/>
        <v>2.7016893026780196E-4</v>
      </c>
    </row>
    <row r="212" spans="1:6" x14ac:dyDescent="0.15">
      <c r="A212" s="25" t="s">
        <v>719</v>
      </c>
      <c r="B212" s="25" t="s">
        <v>720</v>
      </c>
      <c r="C212" s="21">
        <v>8.00672067</v>
      </c>
      <c r="D212" s="22">
        <v>14.90333047</v>
      </c>
      <c r="E212" s="23">
        <f t="shared" si="6"/>
        <v>-0.46275628215335418</v>
      </c>
      <c r="F212" s="24">
        <f t="shared" si="7"/>
        <v>4.5883041866323583E-4</v>
      </c>
    </row>
    <row r="213" spans="1:6" x14ac:dyDescent="0.15">
      <c r="A213" s="25" t="s">
        <v>721</v>
      </c>
      <c r="B213" s="25" t="s">
        <v>722</v>
      </c>
      <c r="C213" s="21">
        <v>2.5241570299999996</v>
      </c>
      <c r="D213" s="22">
        <v>1.3284943200000001</v>
      </c>
      <c r="E213" s="23">
        <f t="shared" si="6"/>
        <v>0.9000134151872019</v>
      </c>
      <c r="F213" s="24">
        <f t="shared" si="7"/>
        <v>1.4464848651284966E-4</v>
      </c>
    </row>
    <row r="214" spans="1:6" x14ac:dyDescent="0.15">
      <c r="A214" s="25" t="s">
        <v>723</v>
      </c>
      <c r="B214" s="25" t="s">
        <v>724</v>
      </c>
      <c r="C214" s="21">
        <v>0</v>
      </c>
      <c r="D214" s="22">
        <v>0</v>
      </c>
      <c r="E214" s="23" t="str">
        <f t="shared" si="6"/>
        <v/>
      </c>
      <c r="F214" s="24">
        <f t="shared" si="7"/>
        <v>0</v>
      </c>
    </row>
    <row r="215" spans="1:6" x14ac:dyDescent="0.15">
      <c r="A215" s="25" t="s">
        <v>725</v>
      </c>
      <c r="B215" s="25" t="s">
        <v>726</v>
      </c>
      <c r="C215" s="21">
        <v>15.2064714</v>
      </c>
      <c r="D215" s="22">
        <v>13.855090089999999</v>
      </c>
      <c r="E215" s="23">
        <f t="shared" si="6"/>
        <v>9.7536811469408624E-2</v>
      </c>
      <c r="F215" s="24">
        <f t="shared" si="7"/>
        <v>8.7141689168638398E-4</v>
      </c>
    </row>
    <row r="216" spans="1:6" x14ac:dyDescent="0.15">
      <c r="A216" s="25" t="s">
        <v>124</v>
      </c>
      <c r="B216" s="25" t="s">
        <v>728</v>
      </c>
      <c r="C216" s="21">
        <v>1.7168240000000001E-2</v>
      </c>
      <c r="D216" s="22">
        <v>1.3939200000000001E-2</v>
      </c>
      <c r="E216" s="23">
        <f t="shared" si="6"/>
        <v>0.23165174471992667</v>
      </c>
      <c r="F216" s="24">
        <f t="shared" si="7"/>
        <v>9.8383733760389979E-7</v>
      </c>
    </row>
    <row r="217" spans="1:6" x14ac:dyDescent="0.15">
      <c r="A217" s="25" t="s">
        <v>73</v>
      </c>
      <c r="B217" s="25" t="s">
        <v>729</v>
      </c>
      <c r="C217" s="21">
        <v>25.608946800000002</v>
      </c>
      <c r="D217" s="22">
        <v>13.74405552</v>
      </c>
      <c r="E217" s="23">
        <f t="shared" si="6"/>
        <v>0.86327439981121401</v>
      </c>
      <c r="F217" s="24">
        <f t="shared" si="7"/>
        <v>1.4675376182154902E-3</v>
      </c>
    </row>
    <row r="218" spans="1:6" x14ac:dyDescent="0.15">
      <c r="A218" s="25" t="s">
        <v>730</v>
      </c>
      <c r="B218" s="25" t="s">
        <v>731</v>
      </c>
      <c r="C218" s="21">
        <v>29.119385010000002</v>
      </c>
      <c r="D218" s="22">
        <v>36.973896609999997</v>
      </c>
      <c r="E218" s="23">
        <f t="shared" si="6"/>
        <v>-0.21243396883074683</v>
      </c>
      <c r="F218" s="24">
        <f t="shared" si="7"/>
        <v>1.66870559946164E-3</v>
      </c>
    </row>
    <row r="219" spans="1:6" x14ac:dyDescent="0.15">
      <c r="A219" s="25" t="s">
        <v>732</v>
      </c>
      <c r="B219" s="25" t="s">
        <v>733</v>
      </c>
      <c r="C219" s="21">
        <v>83.97127777</v>
      </c>
      <c r="D219" s="22">
        <v>123.60636029000001</v>
      </c>
      <c r="E219" s="23">
        <f t="shared" si="6"/>
        <v>-0.32065568816208045</v>
      </c>
      <c r="F219" s="24">
        <f t="shared" si="7"/>
        <v>4.812029559024939E-3</v>
      </c>
    </row>
    <row r="220" spans="1:6" x14ac:dyDescent="0.15">
      <c r="A220" s="25" t="s">
        <v>734</v>
      </c>
      <c r="B220" s="25" t="s">
        <v>735</v>
      </c>
      <c r="C220" s="21">
        <v>0.44821224999999998</v>
      </c>
      <c r="D220" s="22">
        <v>0.46835771999999998</v>
      </c>
      <c r="E220" s="23">
        <f t="shared" si="6"/>
        <v>-4.301299869680808E-2</v>
      </c>
      <c r="F220" s="24">
        <f t="shared" si="7"/>
        <v>2.5685099155268884E-5</v>
      </c>
    </row>
    <row r="221" spans="1:6" x14ac:dyDescent="0.15">
      <c r="A221" s="25" t="s">
        <v>33</v>
      </c>
      <c r="B221" s="25" t="s">
        <v>737</v>
      </c>
      <c r="C221" s="21">
        <v>0.58514745999999995</v>
      </c>
      <c r="D221" s="22">
        <v>0.17272638000000001</v>
      </c>
      <c r="E221" s="23">
        <f t="shared" si="6"/>
        <v>2.3877133301815272</v>
      </c>
      <c r="F221" s="24">
        <f t="shared" si="7"/>
        <v>3.3532261848161741E-5</v>
      </c>
    </row>
    <row r="222" spans="1:6" x14ac:dyDescent="0.15">
      <c r="A222" s="25" t="s">
        <v>738</v>
      </c>
      <c r="B222" s="25" t="s">
        <v>739</v>
      </c>
      <c r="C222" s="21">
        <v>1.27299166</v>
      </c>
      <c r="D222" s="22">
        <v>0.51540246999999995</v>
      </c>
      <c r="E222" s="23">
        <f t="shared" si="6"/>
        <v>1.4698982525248669</v>
      </c>
      <c r="F222" s="24">
        <f t="shared" si="7"/>
        <v>7.2949628241821449E-5</v>
      </c>
    </row>
    <row r="223" spans="1:6" x14ac:dyDescent="0.15">
      <c r="A223" s="25" t="s">
        <v>740</v>
      </c>
      <c r="B223" s="25" t="s">
        <v>741</v>
      </c>
      <c r="C223" s="21">
        <v>3.5106860000000004E-2</v>
      </c>
      <c r="D223" s="22">
        <v>2.6346959999999999E-2</v>
      </c>
      <c r="E223" s="23">
        <f t="shared" si="6"/>
        <v>0.33248238126903473</v>
      </c>
      <c r="F223" s="24">
        <f t="shared" si="7"/>
        <v>2.0118218101583415E-6</v>
      </c>
    </row>
    <row r="224" spans="1:6" x14ac:dyDescent="0.15">
      <c r="A224" s="25" t="s">
        <v>742</v>
      </c>
      <c r="B224" s="25" t="s">
        <v>743</v>
      </c>
      <c r="C224" s="21">
        <v>3.5378836499999999</v>
      </c>
      <c r="D224" s="22">
        <v>10.712534310000001</v>
      </c>
      <c r="E224" s="23">
        <f t="shared" si="6"/>
        <v>-0.66974354082605503</v>
      </c>
      <c r="F224" s="24">
        <f t="shared" si="7"/>
        <v>2.0274076032070654E-4</v>
      </c>
    </row>
    <row r="225" spans="1:6" x14ac:dyDescent="0.15">
      <c r="A225" s="25" t="s">
        <v>744</v>
      </c>
      <c r="B225" s="25" t="s">
        <v>745</v>
      </c>
      <c r="C225" s="21">
        <v>23.634659809999999</v>
      </c>
      <c r="D225" s="22">
        <v>29.079998420000003</v>
      </c>
      <c r="E225" s="23">
        <f t="shared" si="6"/>
        <v>-0.18725374504336045</v>
      </c>
      <c r="F225" s="24">
        <f t="shared" si="7"/>
        <v>1.3543997976871414E-3</v>
      </c>
    </row>
    <row r="226" spans="1:6" x14ac:dyDescent="0.15">
      <c r="A226" s="25" t="s">
        <v>66</v>
      </c>
      <c r="B226" s="25" t="s">
        <v>746</v>
      </c>
      <c r="C226" s="21">
        <v>0.39272704999999997</v>
      </c>
      <c r="D226" s="22">
        <v>8.5928846400000012</v>
      </c>
      <c r="E226" s="23">
        <f t="shared" si="6"/>
        <v>-0.95429625015889896</v>
      </c>
      <c r="F226" s="24">
        <f t="shared" si="7"/>
        <v>2.2505483105841575E-5</v>
      </c>
    </row>
    <row r="227" spans="1:6" x14ac:dyDescent="0.15">
      <c r="A227" s="25" t="s">
        <v>747</v>
      </c>
      <c r="B227" s="25" t="s">
        <v>748</v>
      </c>
      <c r="C227" s="21">
        <v>26.632240940000003</v>
      </c>
      <c r="D227" s="22">
        <v>10.972586919999999</v>
      </c>
      <c r="E227" s="23">
        <f t="shared" si="6"/>
        <v>1.4271615375820605</v>
      </c>
      <c r="F227" s="24">
        <f t="shared" si="7"/>
        <v>1.5261781650789585E-3</v>
      </c>
    </row>
    <row r="228" spans="1:6" x14ac:dyDescent="0.15">
      <c r="A228" s="25" t="s">
        <v>749</v>
      </c>
      <c r="B228" s="25" t="s">
        <v>750</v>
      </c>
      <c r="C228" s="21">
        <v>31.135747690000002</v>
      </c>
      <c r="D228" s="22">
        <v>10.630386590000001</v>
      </c>
      <c r="E228" s="23">
        <f t="shared" si="6"/>
        <v>1.9289384187861414</v>
      </c>
      <c r="F228" s="24">
        <f t="shared" si="7"/>
        <v>1.78425459520815E-3</v>
      </c>
    </row>
    <row r="229" spans="1:6" x14ac:dyDescent="0.15">
      <c r="A229" s="25" t="s">
        <v>751</v>
      </c>
      <c r="B229" s="25" t="s">
        <v>752</v>
      </c>
      <c r="C229" s="21">
        <v>8.680516410000001</v>
      </c>
      <c r="D229" s="22">
        <v>6.8456122000000006</v>
      </c>
      <c r="E229" s="23">
        <f t="shared" si="6"/>
        <v>0.2680409226219389</v>
      </c>
      <c r="F229" s="24">
        <f t="shared" si="7"/>
        <v>4.9744272877367526E-4</v>
      </c>
    </row>
    <row r="230" spans="1:6" x14ac:dyDescent="0.15">
      <c r="A230" s="25" t="s">
        <v>753</v>
      </c>
      <c r="B230" s="25" t="s">
        <v>754</v>
      </c>
      <c r="C230" s="21">
        <v>2.9420202599999996</v>
      </c>
      <c r="D230" s="22">
        <v>3.5292654900000002</v>
      </c>
      <c r="E230" s="23">
        <f t="shared" si="6"/>
        <v>-0.16639304457653614</v>
      </c>
      <c r="F230" s="24">
        <f t="shared" si="7"/>
        <v>1.6859441502303861E-4</v>
      </c>
    </row>
    <row r="231" spans="1:6" x14ac:dyDescent="0.15">
      <c r="A231" s="25" t="s">
        <v>755</v>
      </c>
      <c r="B231" s="25" t="s">
        <v>756</v>
      </c>
      <c r="C231" s="21">
        <v>127.62787702</v>
      </c>
      <c r="D231" s="22">
        <v>300.97035218000002</v>
      </c>
      <c r="E231" s="23">
        <f t="shared" si="6"/>
        <v>-0.57594535110996525</v>
      </c>
      <c r="F231" s="24">
        <f t="shared" si="7"/>
        <v>7.3137998263884197E-3</v>
      </c>
    </row>
    <row r="232" spans="1:6" x14ac:dyDescent="0.15">
      <c r="A232" s="25" t="s">
        <v>757</v>
      </c>
      <c r="B232" s="25" t="s">
        <v>758</v>
      </c>
      <c r="C232" s="21">
        <v>8.3008783499999996</v>
      </c>
      <c r="D232" s="22">
        <v>0.7171284</v>
      </c>
      <c r="E232" s="23">
        <f t="shared" si="6"/>
        <v>10.575163318033423</v>
      </c>
      <c r="F232" s="24">
        <f t="shared" si="7"/>
        <v>4.7568731888870676E-4</v>
      </c>
    </row>
    <row r="233" spans="1:6" x14ac:dyDescent="0.15">
      <c r="A233" s="25" t="s">
        <v>759</v>
      </c>
      <c r="B233" s="25" t="s">
        <v>760</v>
      </c>
      <c r="C233" s="21">
        <v>0.72707268999999997</v>
      </c>
      <c r="D233" s="22">
        <v>0.46067269999999999</v>
      </c>
      <c r="E233" s="23">
        <f t="shared" si="6"/>
        <v>0.57828473447634288</v>
      </c>
      <c r="F233" s="24">
        <f t="shared" si="7"/>
        <v>4.1665380934452536E-5</v>
      </c>
    </row>
    <row r="234" spans="1:6" x14ac:dyDescent="0.15">
      <c r="A234" s="25" t="s">
        <v>34</v>
      </c>
      <c r="B234" s="25" t="s">
        <v>761</v>
      </c>
      <c r="C234" s="21">
        <v>150.9220119</v>
      </c>
      <c r="D234" s="22">
        <v>315.73551527999996</v>
      </c>
      <c r="E234" s="23">
        <f t="shared" si="6"/>
        <v>-0.52199862037642597</v>
      </c>
      <c r="F234" s="24">
        <f t="shared" si="7"/>
        <v>8.648685617950359E-3</v>
      </c>
    </row>
    <row r="235" spans="1:6" x14ac:dyDescent="0.15">
      <c r="A235" s="25" t="s">
        <v>762</v>
      </c>
      <c r="B235" s="25" t="s">
        <v>763</v>
      </c>
      <c r="C235" s="21">
        <v>0.91565425</v>
      </c>
      <c r="D235" s="22">
        <v>2.0647742999999998</v>
      </c>
      <c r="E235" s="23">
        <f t="shared" si="6"/>
        <v>-0.55653542859381777</v>
      </c>
      <c r="F235" s="24">
        <f t="shared" si="7"/>
        <v>5.2472171840893154E-5</v>
      </c>
    </row>
    <row r="236" spans="1:6" x14ac:dyDescent="0.15">
      <c r="A236" s="25" t="s">
        <v>764</v>
      </c>
      <c r="B236" s="25" t="s">
        <v>765</v>
      </c>
      <c r="C236" s="21">
        <v>0.61511201999999998</v>
      </c>
      <c r="D236" s="22">
        <v>0.46943279999999998</v>
      </c>
      <c r="E236" s="23">
        <f t="shared" si="6"/>
        <v>0.31033029647693988</v>
      </c>
      <c r="F236" s="24">
        <f t="shared" si="7"/>
        <v>3.5249400758898798E-5</v>
      </c>
    </row>
    <row r="237" spans="1:6" x14ac:dyDescent="0.15">
      <c r="A237" s="25" t="s">
        <v>766</v>
      </c>
      <c r="B237" s="25" t="s">
        <v>767</v>
      </c>
      <c r="C237" s="21">
        <v>8.0361663799999992</v>
      </c>
      <c r="D237" s="22">
        <v>4.7186830199999994</v>
      </c>
      <c r="E237" s="23">
        <f t="shared" si="6"/>
        <v>0.70305281069716785</v>
      </c>
      <c r="F237" s="24">
        <f t="shared" si="7"/>
        <v>4.6051782453187791E-4</v>
      </c>
    </row>
    <row r="238" spans="1:6" x14ac:dyDescent="0.15">
      <c r="A238" s="25" t="s">
        <v>768</v>
      </c>
      <c r="B238" s="25" t="s">
        <v>769</v>
      </c>
      <c r="C238" s="21">
        <v>9.5131169399999997</v>
      </c>
      <c r="D238" s="22">
        <v>2.8835599700000003</v>
      </c>
      <c r="E238" s="23">
        <f t="shared" si="6"/>
        <v>2.2990875996936517</v>
      </c>
      <c r="F238" s="24">
        <f t="shared" si="7"/>
        <v>5.4515545230985566E-4</v>
      </c>
    </row>
    <row r="239" spans="1:6" x14ac:dyDescent="0.15">
      <c r="A239" s="25" t="s">
        <v>770</v>
      </c>
      <c r="B239" s="25" t="s">
        <v>771</v>
      </c>
      <c r="C239" s="21">
        <v>1.64254922</v>
      </c>
      <c r="D239" s="22">
        <v>0.71929106000000009</v>
      </c>
      <c r="E239" s="23">
        <f t="shared" si="6"/>
        <v>1.2835668498368378</v>
      </c>
      <c r="F239" s="24">
        <f t="shared" si="7"/>
        <v>9.4127368413312148E-5</v>
      </c>
    </row>
    <row r="240" spans="1:6" x14ac:dyDescent="0.15">
      <c r="A240" s="25" t="s">
        <v>772</v>
      </c>
      <c r="B240" s="25" t="s">
        <v>773</v>
      </c>
      <c r="C240" s="21">
        <v>0.55417561999999998</v>
      </c>
      <c r="D240" s="22">
        <v>3.9064399999999997E-3</v>
      </c>
      <c r="E240" s="23">
        <f t="shared" si="6"/>
        <v>140.86205854947215</v>
      </c>
      <c r="F240" s="24">
        <f t="shared" si="7"/>
        <v>3.1757400091435718E-5</v>
      </c>
    </row>
    <row r="241" spans="1:6" x14ac:dyDescent="0.15">
      <c r="A241" s="25" t="s">
        <v>774</v>
      </c>
      <c r="B241" s="25" t="s">
        <v>775</v>
      </c>
      <c r="C241" s="21">
        <v>0.11962250000000001</v>
      </c>
      <c r="D241" s="22">
        <v>1.388174E-2</v>
      </c>
      <c r="E241" s="23">
        <f t="shared" si="6"/>
        <v>7.6172554737374423</v>
      </c>
      <c r="F241" s="24">
        <f t="shared" si="7"/>
        <v>6.8550464064762896E-6</v>
      </c>
    </row>
    <row r="242" spans="1:6" x14ac:dyDescent="0.15">
      <c r="A242" s="25" t="s">
        <v>776</v>
      </c>
      <c r="B242" s="25" t="s">
        <v>777</v>
      </c>
      <c r="C242" s="21">
        <v>0.2738488</v>
      </c>
      <c r="D242" s="22">
        <v>6.2133216200000003</v>
      </c>
      <c r="E242" s="23">
        <f t="shared" si="6"/>
        <v>-0.95592553922872581</v>
      </c>
      <c r="F242" s="24">
        <f t="shared" si="7"/>
        <v>1.5693086437399688E-5</v>
      </c>
    </row>
    <row r="243" spans="1:6" x14ac:dyDescent="0.15">
      <c r="A243" s="25" t="s">
        <v>778</v>
      </c>
      <c r="B243" s="25" t="s">
        <v>779</v>
      </c>
      <c r="C243" s="21">
        <v>0.67116484999999992</v>
      </c>
      <c r="D243" s="22">
        <v>1.91164468</v>
      </c>
      <c r="E243" s="23">
        <f t="shared" si="6"/>
        <v>-0.64890711280089985</v>
      </c>
      <c r="F243" s="24">
        <f t="shared" si="7"/>
        <v>3.8461545220553801E-5</v>
      </c>
    </row>
    <row r="244" spans="1:6" x14ac:dyDescent="0.15">
      <c r="A244" s="25" t="s">
        <v>780</v>
      </c>
      <c r="B244" s="25" t="s">
        <v>781</v>
      </c>
      <c r="C244" s="21">
        <v>0.10531447000000001</v>
      </c>
      <c r="D244" s="22">
        <v>1.0386445099999999</v>
      </c>
      <c r="E244" s="23">
        <f t="shared" si="6"/>
        <v>-0.89860393138745809</v>
      </c>
      <c r="F244" s="24">
        <f t="shared" si="7"/>
        <v>6.0351152928876677E-6</v>
      </c>
    </row>
    <row r="245" spans="1:6" x14ac:dyDescent="0.15">
      <c r="A245" s="25" t="s">
        <v>782</v>
      </c>
      <c r="B245" s="25" t="s">
        <v>783</v>
      </c>
      <c r="C245" s="21">
        <v>2.9077503199999999</v>
      </c>
      <c r="D245" s="22">
        <v>2.2439246699999997</v>
      </c>
      <c r="E245" s="23">
        <f t="shared" si="6"/>
        <v>0.29583241312641761</v>
      </c>
      <c r="F245" s="24">
        <f t="shared" si="7"/>
        <v>1.6663055346649903E-4</v>
      </c>
    </row>
    <row r="246" spans="1:6" x14ac:dyDescent="0.15">
      <c r="A246" s="25" t="s">
        <v>784</v>
      </c>
      <c r="B246" s="25" t="s">
        <v>785</v>
      </c>
      <c r="C246" s="21">
        <v>2.0506E-2</v>
      </c>
      <c r="D246" s="22">
        <v>0</v>
      </c>
      <c r="E246" s="23" t="str">
        <f t="shared" si="6"/>
        <v/>
      </c>
      <c r="F246" s="24">
        <f t="shared" si="7"/>
        <v>1.1751098799239507E-6</v>
      </c>
    </row>
    <row r="247" spans="1:6" x14ac:dyDescent="0.15">
      <c r="A247" s="25" t="s">
        <v>786</v>
      </c>
      <c r="B247" s="25" t="s">
        <v>787</v>
      </c>
      <c r="C247" s="21">
        <v>10.41075519</v>
      </c>
      <c r="D247" s="22">
        <v>1.9631286699999999</v>
      </c>
      <c r="E247" s="23">
        <f t="shared" si="6"/>
        <v>4.3031445921473912</v>
      </c>
      <c r="F247" s="24">
        <f t="shared" si="7"/>
        <v>5.9659520536616331E-4</v>
      </c>
    </row>
    <row r="248" spans="1:6" x14ac:dyDescent="0.15">
      <c r="A248" s="25" t="s">
        <v>788</v>
      </c>
      <c r="B248" s="25" t="s">
        <v>789</v>
      </c>
      <c r="C248" s="21">
        <v>0.3649</v>
      </c>
      <c r="D248" s="22">
        <v>0.35094784000000001</v>
      </c>
      <c r="E248" s="23">
        <f t="shared" si="6"/>
        <v>3.9755651438116768E-2</v>
      </c>
      <c r="F248" s="24">
        <f t="shared" si="7"/>
        <v>2.0910835618075177E-5</v>
      </c>
    </row>
    <row r="249" spans="1:6" x14ac:dyDescent="0.15">
      <c r="A249" s="25" t="s">
        <v>790</v>
      </c>
      <c r="B249" s="25" t="s">
        <v>791</v>
      </c>
      <c r="C249" s="21">
        <v>0.27981071000000002</v>
      </c>
      <c r="D249" s="22">
        <v>0.79479900000000003</v>
      </c>
      <c r="E249" s="23">
        <f t="shared" si="6"/>
        <v>-0.64794783335157691</v>
      </c>
      <c r="F249" s="24">
        <f t="shared" si="7"/>
        <v>1.6034737629451642E-5</v>
      </c>
    </row>
    <row r="250" spans="1:6" x14ac:dyDescent="0.15">
      <c r="A250" s="25" t="s">
        <v>792</v>
      </c>
      <c r="B250" s="25" t="s">
        <v>793</v>
      </c>
      <c r="C250" s="21">
        <v>0.52240333999999999</v>
      </c>
      <c r="D250" s="22">
        <v>0.80296698999999994</v>
      </c>
      <c r="E250" s="23">
        <f t="shared" si="6"/>
        <v>-0.34940869736127012</v>
      </c>
      <c r="F250" s="24">
        <f t="shared" si="7"/>
        <v>2.9936668591596155E-5</v>
      </c>
    </row>
    <row r="251" spans="1:6" x14ac:dyDescent="0.15">
      <c r="A251" s="25" t="s">
        <v>794</v>
      </c>
      <c r="B251" s="25" t="s">
        <v>795</v>
      </c>
      <c r="C251" s="21">
        <v>3.5722659399999999</v>
      </c>
      <c r="D251" s="22">
        <v>1.1374713999999999</v>
      </c>
      <c r="E251" s="23">
        <f t="shared" si="6"/>
        <v>2.1405325355872686</v>
      </c>
      <c r="F251" s="24">
        <f t="shared" si="7"/>
        <v>2.047110601682346E-4</v>
      </c>
    </row>
    <row r="252" spans="1:6" x14ac:dyDescent="0.15">
      <c r="A252" s="25" t="s">
        <v>796</v>
      </c>
      <c r="B252" s="25" t="s">
        <v>797</v>
      </c>
      <c r="C252" s="21">
        <v>0.93634348000000001</v>
      </c>
      <c r="D252" s="22">
        <v>0.87193827000000002</v>
      </c>
      <c r="E252" s="23">
        <f t="shared" si="6"/>
        <v>7.3864414736607431E-2</v>
      </c>
      <c r="F252" s="24">
        <f t="shared" si="7"/>
        <v>5.3657781837041551E-5</v>
      </c>
    </row>
    <row r="253" spans="1:6" x14ac:dyDescent="0.15">
      <c r="A253" s="25" t="s">
        <v>798</v>
      </c>
      <c r="B253" s="25" t="s">
        <v>799</v>
      </c>
      <c r="C253" s="21">
        <v>5.4743327199999996</v>
      </c>
      <c r="D253" s="22">
        <v>0.15540257000000002</v>
      </c>
      <c r="E253" s="23">
        <f t="shared" si="6"/>
        <v>34.226783701196183</v>
      </c>
      <c r="F253" s="24">
        <f t="shared" si="7"/>
        <v>3.1371025384097111E-4</v>
      </c>
    </row>
    <row r="254" spans="1:6" x14ac:dyDescent="0.15">
      <c r="A254" s="25" t="s">
        <v>800</v>
      </c>
      <c r="B254" s="25" t="s">
        <v>801</v>
      </c>
      <c r="C254" s="21">
        <v>2.57667804</v>
      </c>
      <c r="D254" s="22">
        <v>3.6823093999999998</v>
      </c>
      <c r="E254" s="23">
        <f t="shared" si="6"/>
        <v>-0.30025487809362239</v>
      </c>
      <c r="F254" s="24">
        <f t="shared" si="7"/>
        <v>1.4765823769565399E-4</v>
      </c>
    </row>
    <row r="255" spans="1:6" x14ac:dyDescent="0.15">
      <c r="A255" s="25" t="s">
        <v>802</v>
      </c>
      <c r="B255" s="25" t="s">
        <v>803</v>
      </c>
      <c r="C255" s="21">
        <v>2.5455142200000003</v>
      </c>
      <c r="D255" s="22">
        <v>4.1271297499999999</v>
      </c>
      <c r="E255" s="23">
        <f t="shared" si="6"/>
        <v>-0.3832240869093102</v>
      </c>
      <c r="F255" s="24">
        <f t="shared" si="7"/>
        <v>1.4587237439817171E-4</v>
      </c>
    </row>
    <row r="256" spans="1:6" x14ac:dyDescent="0.15">
      <c r="A256" s="25" t="s">
        <v>804</v>
      </c>
      <c r="B256" s="25" t="s">
        <v>805</v>
      </c>
      <c r="C256" s="21">
        <v>18.394748019999998</v>
      </c>
      <c r="D256" s="22">
        <v>21.915573260000002</v>
      </c>
      <c r="E256" s="23">
        <f t="shared" si="6"/>
        <v>-0.16065403346880114</v>
      </c>
      <c r="F256" s="24">
        <f t="shared" si="7"/>
        <v>1.054123190140131E-3</v>
      </c>
    </row>
    <row r="257" spans="1:6" x14ac:dyDescent="0.15">
      <c r="A257" s="25" t="s">
        <v>806</v>
      </c>
      <c r="B257" s="25" t="s">
        <v>807</v>
      </c>
      <c r="C257" s="21">
        <v>23.8151963</v>
      </c>
      <c r="D257" s="22">
        <v>70.488709370000009</v>
      </c>
      <c r="E257" s="23">
        <f t="shared" si="6"/>
        <v>-0.6621416888910191</v>
      </c>
      <c r="F257" s="24">
        <f t="shared" si="7"/>
        <v>1.3647455605412227E-3</v>
      </c>
    </row>
    <row r="258" spans="1:6" x14ac:dyDescent="0.15">
      <c r="A258" s="25" t="s">
        <v>808</v>
      </c>
      <c r="B258" s="25" t="s">
        <v>809</v>
      </c>
      <c r="C258" s="21">
        <v>1.03150765</v>
      </c>
      <c r="D258" s="22">
        <v>15.46408184</v>
      </c>
      <c r="E258" s="23">
        <f t="shared" si="6"/>
        <v>-0.9332965474010968</v>
      </c>
      <c r="F258" s="24">
        <f t="shared" si="7"/>
        <v>5.9111227481329194E-5</v>
      </c>
    </row>
    <row r="259" spans="1:6" x14ac:dyDescent="0.15">
      <c r="A259" s="25" t="s">
        <v>810</v>
      </c>
      <c r="B259" s="25" t="s">
        <v>811</v>
      </c>
      <c r="C259" s="21">
        <v>12.034839470000001</v>
      </c>
      <c r="D259" s="22">
        <v>43.738120819999999</v>
      </c>
      <c r="E259" s="23">
        <f t="shared" si="6"/>
        <v>-0.72484324327676952</v>
      </c>
      <c r="F259" s="24">
        <f t="shared" si="7"/>
        <v>6.8966442819154016E-4</v>
      </c>
    </row>
    <row r="260" spans="1:6" x14ac:dyDescent="0.15">
      <c r="A260" s="25" t="s">
        <v>812</v>
      </c>
      <c r="B260" s="25" t="s">
        <v>813</v>
      </c>
      <c r="C260" s="21">
        <v>0.32723750000000001</v>
      </c>
      <c r="D260" s="22">
        <v>0.16216839999999999</v>
      </c>
      <c r="E260" s="23">
        <f t="shared" si="6"/>
        <v>1.0178869619481974</v>
      </c>
      <c r="F260" s="24">
        <f t="shared" si="7"/>
        <v>1.8752561169004866E-5</v>
      </c>
    </row>
    <row r="261" spans="1:6" x14ac:dyDescent="0.15">
      <c r="A261" s="25" t="s">
        <v>814</v>
      </c>
      <c r="B261" s="25" t="s">
        <v>815</v>
      </c>
      <c r="C261" s="21">
        <v>2.5975827100000002</v>
      </c>
      <c r="D261" s="22">
        <v>14.579709509999999</v>
      </c>
      <c r="E261" s="23">
        <f t="shared" si="6"/>
        <v>-0.82183577058113821</v>
      </c>
      <c r="F261" s="24">
        <f t="shared" si="7"/>
        <v>1.4885619362336051E-4</v>
      </c>
    </row>
    <row r="262" spans="1:6" x14ac:dyDescent="0.15">
      <c r="A262" s="25" t="s">
        <v>816</v>
      </c>
      <c r="B262" s="25" t="s">
        <v>817</v>
      </c>
      <c r="C262" s="21">
        <v>2.1047312699999998</v>
      </c>
      <c r="D262" s="22">
        <v>3.7060246600000002</v>
      </c>
      <c r="E262" s="23">
        <f t="shared" ref="E262:E325" si="8">IF(ISERROR(C262/D262-1),"",((C262/D262-1)))</f>
        <v>-0.43207844979639187</v>
      </c>
      <c r="F262" s="24">
        <f t="shared" ref="F262:F322" si="9">C262/$C$1230</f>
        <v>1.2061301618852453E-4</v>
      </c>
    </row>
    <row r="263" spans="1:6" x14ac:dyDescent="0.15">
      <c r="A263" s="25" t="s">
        <v>818</v>
      </c>
      <c r="B263" s="25" t="s">
        <v>819</v>
      </c>
      <c r="C263" s="21">
        <v>1.91863524</v>
      </c>
      <c r="D263" s="22">
        <v>9.9848087599999999</v>
      </c>
      <c r="E263" s="23">
        <f t="shared" si="8"/>
        <v>-0.8078445680716273</v>
      </c>
      <c r="F263" s="24">
        <f t="shared" si="9"/>
        <v>1.099486602211187E-4</v>
      </c>
    </row>
    <row r="264" spans="1:6" x14ac:dyDescent="0.15">
      <c r="A264" s="25" t="s">
        <v>820</v>
      </c>
      <c r="B264" s="25" t="s">
        <v>821</v>
      </c>
      <c r="C264" s="21">
        <v>3.4152399999999999E-2</v>
      </c>
      <c r="D264" s="22">
        <v>2.3120379999999999E-2</v>
      </c>
      <c r="E264" s="23">
        <f t="shared" si="8"/>
        <v>0.47715565228599188</v>
      </c>
      <c r="F264" s="24">
        <f t="shared" si="9"/>
        <v>1.9571258491716927E-6</v>
      </c>
    </row>
    <row r="265" spans="1:6" x14ac:dyDescent="0.15">
      <c r="A265" s="25" t="s">
        <v>822</v>
      </c>
      <c r="B265" s="25" t="s">
        <v>823</v>
      </c>
      <c r="C265" s="21">
        <v>4.8084886200000003</v>
      </c>
      <c r="D265" s="22">
        <v>9.0379124900000001</v>
      </c>
      <c r="E265" s="23">
        <f t="shared" si="8"/>
        <v>-0.46796468484062514</v>
      </c>
      <c r="F265" s="24">
        <f t="shared" si="9"/>
        <v>2.7555361771500458E-4</v>
      </c>
    </row>
    <row r="266" spans="1:6" x14ac:dyDescent="0.15">
      <c r="A266" s="25" t="s">
        <v>824</v>
      </c>
      <c r="B266" s="25" t="s">
        <v>825</v>
      </c>
      <c r="C266" s="21">
        <v>4.9688347999999998</v>
      </c>
      <c r="D266" s="22">
        <v>31.395325140000001</v>
      </c>
      <c r="E266" s="23">
        <f t="shared" si="8"/>
        <v>-0.84173329061436186</v>
      </c>
      <c r="F266" s="24">
        <f t="shared" si="9"/>
        <v>2.8474236151321307E-4</v>
      </c>
    </row>
    <row r="267" spans="1:6" x14ac:dyDescent="0.15">
      <c r="A267" s="25" t="s">
        <v>826</v>
      </c>
      <c r="B267" s="25" t="s">
        <v>827</v>
      </c>
      <c r="C267" s="21">
        <v>0.34294703000000004</v>
      </c>
      <c r="D267" s="22">
        <v>1.2212385800000001</v>
      </c>
      <c r="E267" s="23">
        <f t="shared" si="8"/>
        <v>-0.71918097281204463</v>
      </c>
      <c r="F267" s="24">
        <f t="shared" si="9"/>
        <v>1.9652806166174561E-5</v>
      </c>
    </row>
    <row r="268" spans="1:6" x14ac:dyDescent="0.15">
      <c r="A268" s="25" t="s">
        <v>828</v>
      </c>
      <c r="B268" s="25" t="s">
        <v>829</v>
      </c>
      <c r="C268" s="21">
        <v>7.4786889999999995E-2</v>
      </c>
      <c r="D268" s="22">
        <v>0.54463128000000005</v>
      </c>
      <c r="E268" s="23">
        <f t="shared" si="8"/>
        <v>-0.86268344704696365</v>
      </c>
      <c r="F268" s="24">
        <f t="shared" si="9"/>
        <v>4.2857121490191017E-6</v>
      </c>
    </row>
    <row r="269" spans="1:6" x14ac:dyDescent="0.15">
      <c r="A269" s="25" t="s">
        <v>830</v>
      </c>
      <c r="B269" s="25" t="s">
        <v>831</v>
      </c>
      <c r="C269" s="21">
        <v>0.88689364000000004</v>
      </c>
      <c r="D269" s="22">
        <v>1.2522500600000002</v>
      </c>
      <c r="E269" s="23">
        <f t="shared" si="8"/>
        <v>-0.29175995407818156</v>
      </c>
      <c r="F269" s="24">
        <f t="shared" si="9"/>
        <v>5.0824026080450381E-5</v>
      </c>
    </row>
    <row r="270" spans="1:6" x14ac:dyDescent="0.15">
      <c r="A270" s="25" t="s">
        <v>832</v>
      </c>
      <c r="B270" s="25" t="s">
        <v>833</v>
      </c>
      <c r="C270" s="21">
        <v>0.66012373999999996</v>
      </c>
      <c r="D270" s="22">
        <v>0.2754837</v>
      </c>
      <c r="E270" s="23">
        <f t="shared" si="8"/>
        <v>1.3962352037525267</v>
      </c>
      <c r="F270" s="24">
        <f t="shared" si="9"/>
        <v>3.7828827116275682E-5</v>
      </c>
    </row>
    <row r="271" spans="1:6" x14ac:dyDescent="0.15">
      <c r="A271" s="25" t="s">
        <v>834</v>
      </c>
      <c r="B271" s="25" t="s">
        <v>835</v>
      </c>
      <c r="C271" s="21">
        <v>9.1570174099999999</v>
      </c>
      <c r="D271" s="22">
        <v>8.8331166000000003</v>
      </c>
      <c r="E271" s="23">
        <f t="shared" si="8"/>
        <v>3.6668915929401358E-2</v>
      </c>
      <c r="F271" s="24">
        <f t="shared" si="9"/>
        <v>5.2474893344029187E-4</v>
      </c>
    </row>
    <row r="272" spans="1:6" x14ac:dyDescent="0.15">
      <c r="A272" s="25" t="s">
        <v>836</v>
      </c>
      <c r="B272" s="25" t="s">
        <v>837</v>
      </c>
      <c r="C272" s="21">
        <v>12.05750651</v>
      </c>
      <c r="D272" s="22">
        <v>10.269342179999999</v>
      </c>
      <c r="E272" s="23">
        <f t="shared" si="8"/>
        <v>0.17412647262670156</v>
      </c>
      <c r="F272" s="24">
        <f t="shared" si="9"/>
        <v>6.9096337789663277E-4</v>
      </c>
    </row>
    <row r="273" spans="1:6" x14ac:dyDescent="0.15">
      <c r="A273" s="25" t="s">
        <v>838</v>
      </c>
      <c r="B273" s="25" t="s">
        <v>839</v>
      </c>
      <c r="C273" s="21">
        <v>113.76734337000001</v>
      </c>
      <c r="D273" s="22">
        <v>68.650574219999996</v>
      </c>
      <c r="E273" s="23">
        <f t="shared" si="8"/>
        <v>0.6571943448778339</v>
      </c>
      <c r="F273" s="24">
        <f t="shared" si="9"/>
        <v>6.5195127868325157E-3</v>
      </c>
    </row>
    <row r="274" spans="1:6" x14ac:dyDescent="0.15">
      <c r="A274" s="25" t="s">
        <v>67</v>
      </c>
      <c r="B274" s="25" t="s">
        <v>841</v>
      </c>
      <c r="C274" s="21">
        <v>14.93239913</v>
      </c>
      <c r="D274" s="22">
        <v>7.2650468899999998</v>
      </c>
      <c r="E274" s="23">
        <f t="shared" si="8"/>
        <v>1.0553754650302056</v>
      </c>
      <c r="F274" s="24">
        <f t="shared" si="9"/>
        <v>8.5571099915297008E-4</v>
      </c>
    </row>
    <row r="275" spans="1:6" x14ac:dyDescent="0.15">
      <c r="A275" s="25" t="s">
        <v>842</v>
      </c>
      <c r="B275" s="25" t="s">
        <v>843</v>
      </c>
      <c r="C275" s="21">
        <v>4.9843633799999996</v>
      </c>
      <c r="D275" s="22">
        <v>4.1749111800000005</v>
      </c>
      <c r="E275" s="23">
        <f t="shared" si="8"/>
        <v>0.1938848912230029</v>
      </c>
      <c r="F275" s="24">
        <f t="shared" si="9"/>
        <v>2.8563223705106489E-4</v>
      </c>
    </row>
    <row r="276" spans="1:6" x14ac:dyDescent="0.15">
      <c r="A276" s="25" t="s">
        <v>844</v>
      </c>
      <c r="B276" s="25" t="s">
        <v>845</v>
      </c>
      <c r="C276" s="21">
        <v>6.5610729499999998</v>
      </c>
      <c r="D276" s="22">
        <v>4.5968575700000001</v>
      </c>
      <c r="E276" s="23">
        <f t="shared" si="8"/>
        <v>0.42729524465122815</v>
      </c>
      <c r="F276" s="24">
        <f t="shared" si="9"/>
        <v>3.7598662081570177E-4</v>
      </c>
    </row>
    <row r="277" spans="1:6" x14ac:dyDescent="0.15">
      <c r="A277" s="25" t="s">
        <v>846</v>
      </c>
      <c r="B277" s="25" t="s">
        <v>847</v>
      </c>
      <c r="C277" s="21">
        <v>3.8016306000000002</v>
      </c>
      <c r="D277" s="22">
        <v>7.4663673099999999</v>
      </c>
      <c r="E277" s="23">
        <f t="shared" si="8"/>
        <v>-0.49083263089557261</v>
      </c>
      <c r="F277" s="24">
        <f t="shared" si="9"/>
        <v>2.1785495356877092E-4</v>
      </c>
    </row>
    <row r="278" spans="1:6" x14ac:dyDescent="0.15">
      <c r="A278" s="25" t="s">
        <v>848</v>
      </c>
      <c r="B278" s="25" t="s">
        <v>849</v>
      </c>
      <c r="C278" s="21">
        <v>3.0377657299999998</v>
      </c>
      <c r="D278" s="22">
        <v>1.79659181</v>
      </c>
      <c r="E278" s="23">
        <f t="shared" si="8"/>
        <v>0.6908491473085363</v>
      </c>
      <c r="F278" s="24">
        <f t="shared" si="9"/>
        <v>1.7408117244793679E-4</v>
      </c>
    </row>
    <row r="279" spans="1:6" x14ac:dyDescent="0.15">
      <c r="A279" s="25" t="s">
        <v>850</v>
      </c>
      <c r="B279" s="25" t="s">
        <v>851</v>
      </c>
      <c r="C279" s="21">
        <v>3.0293346200000002</v>
      </c>
      <c r="D279" s="22">
        <v>0.84985833999999993</v>
      </c>
      <c r="E279" s="23">
        <f t="shared" si="8"/>
        <v>2.5645171405860423</v>
      </c>
      <c r="F279" s="24">
        <f t="shared" si="9"/>
        <v>1.7359802211829058E-4</v>
      </c>
    </row>
    <row r="280" spans="1:6" x14ac:dyDescent="0.15">
      <c r="A280" s="25" t="s">
        <v>852</v>
      </c>
      <c r="B280" s="25" t="s">
        <v>853</v>
      </c>
      <c r="C280" s="21">
        <v>4.2819639199999999</v>
      </c>
      <c r="D280" s="22">
        <v>4.13489708</v>
      </c>
      <c r="E280" s="23">
        <f t="shared" si="8"/>
        <v>3.5567231095386731E-2</v>
      </c>
      <c r="F280" s="24">
        <f t="shared" si="9"/>
        <v>2.4538077186530232E-4</v>
      </c>
    </row>
    <row r="281" spans="1:6" x14ac:dyDescent="0.15">
      <c r="A281" s="25" t="s">
        <v>854</v>
      </c>
      <c r="B281" s="25" t="s">
        <v>855</v>
      </c>
      <c r="C281" s="21">
        <v>32.83932025</v>
      </c>
      <c r="D281" s="22">
        <v>9.4617266199999985</v>
      </c>
      <c r="E281" s="23">
        <f t="shared" si="8"/>
        <v>2.4707534437303376</v>
      </c>
      <c r="F281" s="24">
        <f t="shared" si="9"/>
        <v>1.8818789464430732E-3</v>
      </c>
    </row>
    <row r="282" spans="1:6" x14ac:dyDescent="0.15">
      <c r="A282" s="25" t="s">
        <v>856</v>
      </c>
      <c r="B282" s="25" t="s">
        <v>857</v>
      </c>
      <c r="C282" s="21">
        <v>0</v>
      </c>
      <c r="D282" s="22">
        <v>4.9570749999999997E-2</v>
      </c>
      <c r="E282" s="23">
        <f t="shared" si="8"/>
        <v>-1</v>
      </c>
      <c r="F282" s="24">
        <f t="shared" si="9"/>
        <v>0</v>
      </c>
    </row>
    <row r="283" spans="1:6" x14ac:dyDescent="0.15">
      <c r="A283" s="25" t="s">
        <v>858</v>
      </c>
      <c r="B283" s="25" t="s">
        <v>859</v>
      </c>
      <c r="C283" s="21">
        <v>10.243642769999999</v>
      </c>
      <c r="D283" s="22">
        <v>10.43628567</v>
      </c>
      <c r="E283" s="23">
        <f t="shared" si="8"/>
        <v>-1.8458952360203118E-2</v>
      </c>
      <c r="F283" s="24">
        <f t="shared" si="9"/>
        <v>5.8701871771376886E-4</v>
      </c>
    </row>
    <row r="284" spans="1:6" x14ac:dyDescent="0.15">
      <c r="A284" s="25" t="s">
        <v>860</v>
      </c>
      <c r="B284" s="25" t="s">
        <v>861</v>
      </c>
      <c r="C284" s="21">
        <v>8.9663453200000003</v>
      </c>
      <c r="D284" s="22">
        <v>9.9323757200000014</v>
      </c>
      <c r="E284" s="23">
        <f t="shared" si="8"/>
        <v>-9.7260758879145648E-2</v>
      </c>
      <c r="F284" s="24">
        <f t="shared" si="9"/>
        <v>5.1382234333082399E-4</v>
      </c>
    </row>
    <row r="285" spans="1:6" x14ac:dyDescent="0.15">
      <c r="A285" s="25" t="s">
        <v>863</v>
      </c>
      <c r="B285" s="25" t="s">
        <v>864</v>
      </c>
      <c r="C285" s="21">
        <v>4.7662864900000006</v>
      </c>
      <c r="D285" s="22">
        <v>19.89724125</v>
      </c>
      <c r="E285" s="23">
        <f t="shared" si="8"/>
        <v>-0.7604549077877818</v>
      </c>
      <c r="F285" s="24">
        <f t="shared" si="9"/>
        <v>2.7313519676909438E-4</v>
      </c>
    </row>
    <row r="286" spans="1:6" x14ac:dyDescent="0.15">
      <c r="A286" s="25" t="s">
        <v>865</v>
      </c>
      <c r="B286" s="25" t="s">
        <v>866</v>
      </c>
      <c r="C286" s="21">
        <v>7.2723869099999998</v>
      </c>
      <c r="D286" s="22">
        <v>12.63941567</v>
      </c>
      <c r="E286" s="23">
        <f t="shared" si="8"/>
        <v>-0.42462633559388274</v>
      </c>
      <c r="F286" s="24">
        <f t="shared" si="9"/>
        <v>4.1674893731447429E-4</v>
      </c>
    </row>
    <row r="287" spans="1:6" x14ac:dyDescent="0.15">
      <c r="A287" s="25" t="s">
        <v>72</v>
      </c>
      <c r="B287" s="25" t="s">
        <v>862</v>
      </c>
      <c r="C287" s="21">
        <v>8.7206868200000009</v>
      </c>
      <c r="D287" s="22">
        <v>8.0320580499999998</v>
      </c>
      <c r="E287" s="23">
        <f t="shared" si="8"/>
        <v>8.5735033999162935E-2</v>
      </c>
      <c r="F287" s="24">
        <f t="shared" si="9"/>
        <v>4.9974472066246849E-4</v>
      </c>
    </row>
    <row r="288" spans="1:6" x14ac:dyDescent="0.15">
      <c r="A288" s="25" t="s">
        <v>867</v>
      </c>
      <c r="B288" s="25" t="s">
        <v>868</v>
      </c>
      <c r="C288" s="21">
        <v>1.6425616200000002</v>
      </c>
      <c r="D288" s="22">
        <v>0</v>
      </c>
      <c r="E288" s="23" t="str">
        <f t="shared" si="8"/>
        <v/>
      </c>
      <c r="F288" s="24">
        <f t="shared" si="9"/>
        <v>9.4128079003505809E-5</v>
      </c>
    </row>
    <row r="289" spans="1:6" x14ac:dyDescent="0.15">
      <c r="A289" s="25" t="s">
        <v>869</v>
      </c>
      <c r="B289" s="25" t="s">
        <v>870</v>
      </c>
      <c r="C289" s="21">
        <v>8.1876470000000007E-2</v>
      </c>
      <c r="D289" s="22">
        <v>0.68113793999999994</v>
      </c>
      <c r="E289" s="23">
        <f t="shared" si="8"/>
        <v>-0.87979458316475512</v>
      </c>
      <c r="F289" s="24">
        <f t="shared" si="9"/>
        <v>4.6919852155611504E-6</v>
      </c>
    </row>
    <row r="290" spans="1:6" x14ac:dyDescent="0.15">
      <c r="A290" s="25" t="s">
        <v>239</v>
      </c>
      <c r="B290" s="25" t="s">
        <v>240</v>
      </c>
      <c r="C290" s="21">
        <v>21.438338850000001</v>
      </c>
      <c r="D290" s="22">
        <v>9.8926152700000003</v>
      </c>
      <c r="E290" s="23">
        <f t="shared" si="8"/>
        <v>1.1671052866084017</v>
      </c>
      <c r="F290" s="24">
        <f t="shared" si="9"/>
        <v>1.2285381737926688E-3</v>
      </c>
    </row>
    <row r="291" spans="1:6" x14ac:dyDescent="0.15">
      <c r="A291" s="25" t="s">
        <v>241</v>
      </c>
      <c r="B291" s="25" t="s">
        <v>242</v>
      </c>
      <c r="C291" s="21">
        <v>3.8352395099999996</v>
      </c>
      <c r="D291" s="22">
        <v>2.8460343399999997</v>
      </c>
      <c r="E291" s="23">
        <f t="shared" si="8"/>
        <v>0.34757316737084776</v>
      </c>
      <c r="F291" s="24">
        <f t="shared" si="9"/>
        <v>2.1978093436436608E-4</v>
      </c>
    </row>
    <row r="292" spans="1:6" x14ac:dyDescent="0.15">
      <c r="A292" s="25" t="s">
        <v>243</v>
      </c>
      <c r="B292" s="25" t="s">
        <v>244</v>
      </c>
      <c r="C292" s="21">
        <v>7.9099383400000001</v>
      </c>
      <c r="D292" s="22">
        <v>3.78772025</v>
      </c>
      <c r="E292" s="23">
        <f t="shared" si="8"/>
        <v>1.0883111259338647</v>
      </c>
      <c r="F292" s="24">
        <f t="shared" si="9"/>
        <v>4.5328424329090281E-4</v>
      </c>
    </row>
    <row r="293" spans="1:6" x14ac:dyDescent="0.15">
      <c r="A293" s="25" t="s">
        <v>245</v>
      </c>
      <c r="B293" s="25" t="s">
        <v>246</v>
      </c>
      <c r="C293" s="21">
        <v>1.2446575800000002</v>
      </c>
      <c r="D293" s="22">
        <v>1.1902953200000002</v>
      </c>
      <c r="E293" s="23">
        <f t="shared" si="8"/>
        <v>4.567123728588629E-2</v>
      </c>
      <c r="F293" s="24">
        <f t="shared" si="9"/>
        <v>7.1325925064870529E-5</v>
      </c>
    </row>
    <row r="294" spans="1:6" x14ac:dyDescent="0.15">
      <c r="A294" s="25" t="s">
        <v>190</v>
      </c>
      <c r="B294" s="25" t="s">
        <v>247</v>
      </c>
      <c r="C294" s="21">
        <v>3.7698934400000002</v>
      </c>
      <c r="D294" s="22">
        <v>2.9045301100000001</v>
      </c>
      <c r="E294" s="23">
        <f t="shared" si="8"/>
        <v>0.29793574080042839</v>
      </c>
      <c r="F294" s="24">
        <f t="shared" si="9"/>
        <v>2.1603623464373789E-4</v>
      </c>
    </row>
    <row r="295" spans="1:6" x14ac:dyDescent="0.15">
      <c r="A295" s="25" t="s">
        <v>248</v>
      </c>
      <c r="B295" s="25" t="s">
        <v>249</v>
      </c>
      <c r="C295" s="21">
        <v>0.65525135000000001</v>
      </c>
      <c r="D295" s="22">
        <v>0.52028224000000001</v>
      </c>
      <c r="E295" s="23">
        <f t="shared" si="8"/>
        <v>0.25941517819251336</v>
      </c>
      <c r="F295" s="24">
        <f t="shared" si="9"/>
        <v>3.7549611587755126E-5</v>
      </c>
    </row>
    <row r="296" spans="1:6" x14ac:dyDescent="0.15">
      <c r="A296" s="25" t="s">
        <v>250</v>
      </c>
      <c r="B296" s="25" t="s">
        <v>251</v>
      </c>
      <c r="C296" s="21">
        <v>2.82941493</v>
      </c>
      <c r="D296" s="22">
        <v>1.2385848700000002</v>
      </c>
      <c r="E296" s="23">
        <f t="shared" si="8"/>
        <v>1.2843932608348427</v>
      </c>
      <c r="F296" s="24">
        <f t="shared" si="9"/>
        <v>1.621414921802074E-4</v>
      </c>
    </row>
    <row r="297" spans="1:6" x14ac:dyDescent="0.15">
      <c r="A297" s="25" t="s">
        <v>252</v>
      </c>
      <c r="B297" s="25" t="s">
        <v>253</v>
      </c>
      <c r="C297" s="21">
        <v>3.3569359400000001</v>
      </c>
      <c r="D297" s="22">
        <v>1.1053037999999999</v>
      </c>
      <c r="E297" s="23">
        <f t="shared" si="8"/>
        <v>2.0371160761412384</v>
      </c>
      <c r="F297" s="24">
        <f t="shared" si="9"/>
        <v>1.9237143223279989E-4</v>
      </c>
    </row>
    <row r="298" spans="1:6" x14ac:dyDescent="0.15">
      <c r="A298" s="25" t="s">
        <v>254</v>
      </c>
      <c r="B298" s="25" t="s">
        <v>255</v>
      </c>
      <c r="C298" s="21">
        <v>0.28546336</v>
      </c>
      <c r="D298" s="22">
        <v>0.31535426999999999</v>
      </c>
      <c r="E298" s="23">
        <f t="shared" si="8"/>
        <v>-9.4785176049780429E-2</v>
      </c>
      <c r="F298" s="24">
        <f t="shared" si="9"/>
        <v>1.6358666472851237E-5</v>
      </c>
    </row>
    <row r="299" spans="1:6" x14ac:dyDescent="0.15">
      <c r="A299" s="25" t="s">
        <v>256</v>
      </c>
      <c r="B299" s="25" t="s">
        <v>257</v>
      </c>
      <c r="C299" s="21">
        <v>1.08999131</v>
      </c>
      <c r="D299" s="22">
        <v>0.15948917999999998</v>
      </c>
      <c r="E299" s="23">
        <f t="shared" si="8"/>
        <v>5.8342649325803801</v>
      </c>
      <c r="F299" s="24">
        <f t="shared" si="9"/>
        <v>6.2462672262374416E-5</v>
      </c>
    </row>
    <row r="300" spans="1:6" x14ac:dyDescent="0.15">
      <c r="A300" s="25" t="s">
        <v>258</v>
      </c>
      <c r="B300" s="25" t="s">
        <v>259</v>
      </c>
      <c r="C300" s="21">
        <v>10.6609639</v>
      </c>
      <c r="D300" s="22">
        <v>11.49868934</v>
      </c>
      <c r="E300" s="23">
        <f t="shared" si="8"/>
        <v>-7.2853993636113001E-2</v>
      </c>
      <c r="F300" s="24">
        <f t="shared" si="9"/>
        <v>6.1093358082524979E-4</v>
      </c>
    </row>
    <row r="301" spans="1:6" x14ac:dyDescent="0.15">
      <c r="A301" s="25" t="s">
        <v>74</v>
      </c>
      <c r="B301" s="25" t="s">
        <v>260</v>
      </c>
      <c r="C301" s="21">
        <v>6.3978266500000007</v>
      </c>
      <c r="D301" s="22">
        <v>12.206044550000001</v>
      </c>
      <c r="E301" s="23">
        <f t="shared" si="8"/>
        <v>-0.47584767335623068</v>
      </c>
      <c r="F301" s="24">
        <f t="shared" si="9"/>
        <v>3.6663168372455632E-4</v>
      </c>
    </row>
    <row r="302" spans="1:6" x14ac:dyDescent="0.15">
      <c r="A302" s="25" t="s">
        <v>75</v>
      </c>
      <c r="B302" s="25" t="s">
        <v>261</v>
      </c>
      <c r="C302" s="21">
        <v>1.9195865300000001</v>
      </c>
      <c r="D302" s="22">
        <v>3.5611374900000001</v>
      </c>
      <c r="E302" s="23">
        <f t="shared" si="8"/>
        <v>-0.46096253363135387</v>
      </c>
      <c r="F302" s="24">
        <f t="shared" si="9"/>
        <v>1.1000317452316069E-4</v>
      </c>
    </row>
    <row r="303" spans="1:6" x14ac:dyDescent="0.15">
      <c r="A303" s="25" t="s">
        <v>262</v>
      </c>
      <c r="B303" s="25" t="s">
        <v>263</v>
      </c>
      <c r="C303" s="21">
        <v>0.37646909000000001</v>
      </c>
      <c r="D303" s="22">
        <v>0.29707844999999999</v>
      </c>
      <c r="E303" s="23">
        <f t="shared" si="8"/>
        <v>0.26723796357494134</v>
      </c>
      <c r="F303" s="24">
        <f t="shared" si="9"/>
        <v>2.1573809965131131E-5</v>
      </c>
    </row>
    <row r="304" spans="1:6" x14ac:dyDescent="0.15">
      <c r="A304" s="25" t="s">
        <v>264</v>
      </c>
      <c r="B304" s="25" t="s">
        <v>265</v>
      </c>
      <c r="C304" s="21">
        <v>0.45150000000000001</v>
      </c>
      <c r="D304" s="22">
        <v>3.5639999999999999E-3</v>
      </c>
      <c r="E304" s="23">
        <f t="shared" si="8"/>
        <v>125.68350168350169</v>
      </c>
      <c r="F304" s="24">
        <f t="shared" si="9"/>
        <v>2.5873505841493402E-5</v>
      </c>
    </row>
    <row r="305" spans="1:6" x14ac:dyDescent="0.15">
      <c r="A305" s="25" t="s">
        <v>266</v>
      </c>
      <c r="B305" s="25" t="s">
        <v>267</v>
      </c>
      <c r="C305" s="21">
        <v>1.5449999999999999E-3</v>
      </c>
      <c r="D305" s="22">
        <v>0</v>
      </c>
      <c r="E305" s="23" t="str">
        <f t="shared" si="8"/>
        <v/>
      </c>
      <c r="F305" s="24">
        <f t="shared" si="9"/>
        <v>8.8537245902784731E-8</v>
      </c>
    </row>
    <row r="306" spans="1:6" x14ac:dyDescent="0.15">
      <c r="A306" s="25" t="s">
        <v>268</v>
      </c>
      <c r="B306" s="25" t="s">
        <v>269</v>
      </c>
      <c r="C306" s="21">
        <v>0.86470000000000002</v>
      </c>
      <c r="D306" s="22">
        <v>9.6900000000000011E-5</v>
      </c>
      <c r="E306" s="23">
        <f t="shared" si="8"/>
        <v>8922.6326109391121</v>
      </c>
      <c r="F306" s="24">
        <f t="shared" si="9"/>
        <v>4.9552204875170203E-5</v>
      </c>
    </row>
    <row r="307" spans="1:6" x14ac:dyDescent="0.15">
      <c r="A307" s="25" t="s">
        <v>270</v>
      </c>
      <c r="B307" s="25" t="s">
        <v>271</v>
      </c>
      <c r="C307" s="21">
        <v>12.497872460000002</v>
      </c>
      <c r="D307" s="22">
        <v>5.3969501200000005</v>
      </c>
      <c r="E307" s="23">
        <f t="shared" si="8"/>
        <v>1.3157287323604172</v>
      </c>
      <c r="F307" s="24">
        <f t="shared" si="9"/>
        <v>7.1619883964573546E-4</v>
      </c>
    </row>
    <row r="308" spans="1:6" x14ac:dyDescent="0.15">
      <c r="A308" s="25" t="s">
        <v>272</v>
      </c>
      <c r="B308" s="25" t="s">
        <v>273</v>
      </c>
      <c r="C308" s="21">
        <v>7.9466999999999993E-3</v>
      </c>
      <c r="D308" s="22">
        <v>1.3764999999999999E-2</v>
      </c>
      <c r="E308" s="23">
        <f t="shared" si="8"/>
        <v>-0.42268797675263348</v>
      </c>
      <c r="F308" s="24">
        <f t="shared" si="9"/>
        <v>4.5539089450851741E-7</v>
      </c>
    </row>
    <row r="309" spans="1:6" x14ac:dyDescent="0.15">
      <c r="A309" s="25" t="s">
        <v>274</v>
      </c>
      <c r="B309" s="25" t="s">
        <v>275</v>
      </c>
      <c r="C309" s="21">
        <v>3.8937110000000004E-2</v>
      </c>
      <c r="D309" s="22">
        <v>3.3305169999999995E-2</v>
      </c>
      <c r="E309" s="23">
        <f t="shared" si="8"/>
        <v>0.16910107349699799</v>
      </c>
      <c r="F309" s="24">
        <f t="shared" si="9"/>
        <v>2.2313168173551965E-6</v>
      </c>
    </row>
    <row r="310" spans="1:6" x14ac:dyDescent="0.15">
      <c r="A310" s="25" t="s">
        <v>276</v>
      </c>
      <c r="B310" s="25" t="s">
        <v>277</v>
      </c>
      <c r="C310" s="21">
        <v>3.9734999999999996E-3</v>
      </c>
      <c r="D310" s="22">
        <v>4.9019999999999999E-4</v>
      </c>
      <c r="E310" s="23">
        <f t="shared" si="8"/>
        <v>7.1058751529987756</v>
      </c>
      <c r="F310" s="24">
        <f t="shared" si="9"/>
        <v>2.2770404310337546E-7</v>
      </c>
    </row>
    <row r="311" spans="1:6" x14ac:dyDescent="0.15">
      <c r="A311" s="25" t="s">
        <v>278</v>
      </c>
      <c r="B311" s="25" t="s">
        <v>279</v>
      </c>
      <c r="C311" s="21">
        <v>0</v>
      </c>
      <c r="D311" s="22">
        <v>0.97781700000000005</v>
      </c>
      <c r="E311" s="23">
        <f t="shared" si="8"/>
        <v>-1</v>
      </c>
      <c r="F311" s="24">
        <f t="shared" si="9"/>
        <v>0</v>
      </c>
    </row>
    <row r="312" spans="1:6" x14ac:dyDescent="0.15">
      <c r="A312" s="25" t="s">
        <v>280</v>
      </c>
      <c r="B312" s="25" t="s">
        <v>281</v>
      </c>
      <c r="C312" s="21">
        <v>9.8284780000000002E-2</v>
      </c>
      <c r="D312" s="22">
        <v>0.20972044000000001</v>
      </c>
      <c r="E312" s="23">
        <f t="shared" si="8"/>
        <v>-0.53135335783197868</v>
      </c>
      <c r="F312" s="24">
        <f t="shared" si="9"/>
        <v>5.6322742623696438E-6</v>
      </c>
    </row>
    <row r="313" spans="1:6" x14ac:dyDescent="0.15">
      <c r="A313" s="25" t="s">
        <v>282</v>
      </c>
      <c r="B313" s="25" t="s">
        <v>283</v>
      </c>
      <c r="C313" s="21">
        <v>9.0366000000000005E-3</v>
      </c>
      <c r="D313" s="22">
        <v>2.9039999999999999E-3</v>
      </c>
      <c r="E313" s="23">
        <f t="shared" si="8"/>
        <v>2.1117768595041326</v>
      </c>
      <c r="F313" s="24">
        <f t="shared" si="9"/>
        <v>5.1784833419100618E-7</v>
      </c>
    </row>
    <row r="314" spans="1:6" x14ac:dyDescent="0.15">
      <c r="A314" s="25" t="s">
        <v>284</v>
      </c>
      <c r="B314" s="25" t="s">
        <v>285</v>
      </c>
      <c r="C314" s="21">
        <v>2.3569525099999997</v>
      </c>
      <c r="D314" s="22">
        <v>4.5899379999999997E-2</v>
      </c>
      <c r="E314" s="23">
        <f t="shared" si="8"/>
        <v>50.35042150896156</v>
      </c>
      <c r="F314" s="24">
        <f t="shared" si="9"/>
        <v>1.3506672100909752E-4</v>
      </c>
    </row>
    <row r="315" spans="1:6" x14ac:dyDescent="0.15">
      <c r="A315" s="25" t="s">
        <v>35</v>
      </c>
      <c r="B315" s="25" t="s">
        <v>286</v>
      </c>
      <c r="C315" s="21">
        <v>40.626552869999998</v>
      </c>
      <c r="D315" s="22">
        <v>42.79589386</v>
      </c>
      <c r="E315" s="23">
        <f t="shared" si="8"/>
        <v>-5.0690400277574765E-2</v>
      </c>
      <c r="F315" s="24">
        <f t="shared" si="9"/>
        <v>2.3281314573680742E-3</v>
      </c>
    </row>
    <row r="316" spans="1:6" x14ac:dyDescent="0.15">
      <c r="A316" s="25" t="s">
        <v>191</v>
      </c>
      <c r="B316" s="25" t="s">
        <v>288</v>
      </c>
      <c r="C316" s="21">
        <v>0.432145</v>
      </c>
      <c r="D316" s="22">
        <v>1.8545042599999999</v>
      </c>
      <c r="E316" s="23">
        <f t="shared" si="8"/>
        <v>-0.76697546114021864</v>
      </c>
      <c r="F316" s="24">
        <f t="shared" si="9"/>
        <v>2.4764354777125506E-5</v>
      </c>
    </row>
    <row r="317" spans="1:6" x14ac:dyDescent="0.15">
      <c r="A317" s="25" t="s">
        <v>292</v>
      </c>
      <c r="B317" s="25" t="s">
        <v>293</v>
      </c>
      <c r="C317" s="21">
        <v>0.30849921999999996</v>
      </c>
      <c r="D317" s="22">
        <v>8.7361649999999999E-2</v>
      </c>
      <c r="E317" s="23">
        <f t="shared" si="8"/>
        <v>2.5312888435600742</v>
      </c>
      <c r="F317" s="24">
        <f t="shared" si="9"/>
        <v>1.7678751651752286E-5</v>
      </c>
    </row>
    <row r="318" spans="1:6" x14ac:dyDescent="0.15">
      <c r="A318" s="25" t="s">
        <v>1141</v>
      </c>
      <c r="B318" s="25" t="s">
        <v>289</v>
      </c>
      <c r="C318" s="21">
        <v>4.26581133</v>
      </c>
      <c r="D318" s="22">
        <v>2.90729046</v>
      </c>
      <c r="E318" s="23">
        <f t="shared" si="8"/>
        <v>0.46728075116374845</v>
      </c>
      <c r="F318" s="24">
        <f t="shared" si="9"/>
        <v>2.4445513702206809E-4</v>
      </c>
    </row>
    <row r="319" spans="1:6" x14ac:dyDescent="0.15">
      <c r="A319" s="25" t="s">
        <v>1142</v>
      </c>
      <c r="B319" s="25" t="s">
        <v>291</v>
      </c>
      <c r="C319" s="21">
        <v>4.1446795099999996</v>
      </c>
      <c r="D319" s="22">
        <v>1.2519929999999999</v>
      </c>
      <c r="E319" s="23">
        <f t="shared" si="8"/>
        <v>2.3104654019631101</v>
      </c>
      <c r="F319" s="24">
        <f t="shared" si="9"/>
        <v>2.3751359803566557E-4</v>
      </c>
    </row>
    <row r="320" spans="1:6" x14ac:dyDescent="0.15">
      <c r="A320" s="25" t="s">
        <v>1143</v>
      </c>
      <c r="B320" s="25" t="s">
        <v>290</v>
      </c>
      <c r="C320" s="21">
        <v>19.09788502</v>
      </c>
      <c r="D320" s="22">
        <v>5.9590122999999995</v>
      </c>
      <c r="E320" s="23">
        <f t="shared" si="8"/>
        <v>2.2048742406522641</v>
      </c>
      <c r="F320" s="24">
        <f t="shared" si="9"/>
        <v>1.0944169205429444E-3</v>
      </c>
    </row>
    <row r="321" spans="1:6" x14ac:dyDescent="0.15">
      <c r="A321" s="26" t="s">
        <v>294</v>
      </c>
      <c r="B321" s="26" t="s">
        <v>295</v>
      </c>
      <c r="C321" s="21">
        <v>20.37695003</v>
      </c>
      <c r="D321" s="22">
        <v>9.6468506099999995</v>
      </c>
      <c r="E321" s="23">
        <f t="shared" si="8"/>
        <v>1.1122904099786823</v>
      </c>
      <c r="F321" s="24">
        <f t="shared" si="9"/>
        <v>1.1677145861196548E-3</v>
      </c>
    </row>
    <row r="322" spans="1:6" s="4" customFormat="1" ht="11" x14ac:dyDescent="0.15">
      <c r="A322" s="134" t="s">
        <v>149</v>
      </c>
      <c r="B322" s="27"/>
      <c r="C322" s="28">
        <f>SUM(C6:C321)</f>
        <v>6995.5639509300017</v>
      </c>
      <c r="D322" s="29">
        <f>SUM(D6:D321)</f>
        <v>8857.2059347300074</v>
      </c>
      <c r="E322" s="30">
        <f t="shared" si="8"/>
        <v>-0.21018388840890756</v>
      </c>
      <c r="F322" s="31">
        <f t="shared" si="9"/>
        <v>0.40088541472630801</v>
      </c>
    </row>
    <row r="323" spans="1:6" x14ac:dyDescent="0.15">
      <c r="E323" s="33" t="str">
        <f t="shared" si="8"/>
        <v/>
      </c>
      <c r="F323" s="33"/>
    </row>
    <row r="324" spans="1:6" s="4" customFormat="1" ht="11" x14ac:dyDescent="0.15">
      <c r="A324" s="133" t="s">
        <v>76</v>
      </c>
      <c r="B324" s="35" t="s">
        <v>337</v>
      </c>
      <c r="C324" s="146" t="s">
        <v>1110</v>
      </c>
      <c r="D324" s="147"/>
      <c r="E324" s="148"/>
      <c r="F324" s="36"/>
    </row>
    <row r="325" spans="1:6" s="10" customFormat="1" ht="12" x14ac:dyDescent="0.15">
      <c r="A325" s="38"/>
      <c r="B325" s="38"/>
      <c r="C325" s="39" t="s">
        <v>1123</v>
      </c>
      <c r="D325" s="40" t="s">
        <v>1114</v>
      </c>
      <c r="E325" s="41" t="s">
        <v>306</v>
      </c>
      <c r="F325" s="42" t="s">
        <v>307</v>
      </c>
    </row>
    <row r="326" spans="1:6" x14ac:dyDescent="0.15">
      <c r="A326" s="20" t="s">
        <v>296</v>
      </c>
      <c r="B326" s="20" t="s">
        <v>297</v>
      </c>
      <c r="C326" s="43">
        <v>103.29989515999999</v>
      </c>
      <c r="D326" s="43">
        <v>89.972489999999993</v>
      </c>
      <c r="E326" s="44">
        <f t="shared" ref="E326:E389" si="10">IF(ISERROR(C326/D326-1),"",((C326/D326-1)))</f>
        <v>0.14812755721221005</v>
      </c>
      <c r="F326" s="45">
        <f t="shared" ref="F326:F389" si="11">C326/$C$1230</f>
        <v>5.919668750493723E-3</v>
      </c>
    </row>
    <row r="327" spans="1:6" x14ac:dyDescent="0.15">
      <c r="A327" s="25" t="s">
        <v>19</v>
      </c>
      <c r="B327" s="25" t="s">
        <v>350</v>
      </c>
      <c r="C327" s="46">
        <v>1.1499776799999999</v>
      </c>
      <c r="D327" s="46">
        <v>2.11475E-2</v>
      </c>
      <c r="E327" s="23">
        <f t="shared" si="10"/>
        <v>53.378894904835086</v>
      </c>
      <c r="F327" s="24">
        <f t="shared" si="11"/>
        <v>6.5900230832928078E-5</v>
      </c>
    </row>
    <row r="328" spans="1:6" x14ac:dyDescent="0.15">
      <c r="A328" s="25" t="s">
        <v>298</v>
      </c>
      <c r="B328" s="25" t="s">
        <v>351</v>
      </c>
      <c r="C328" s="46">
        <v>14.718849050000001</v>
      </c>
      <c r="D328" s="46">
        <v>3.6644600000000001</v>
      </c>
      <c r="E328" s="23">
        <f t="shared" si="10"/>
        <v>3.016648851399661</v>
      </c>
      <c r="F328" s="24">
        <f t="shared" si="11"/>
        <v>8.4347337070926837E-4</v>
      </c>
    </row>
    <row r="329" spans="1:6" x14ac:dyDescent="0.15">
      <c r="A329" s="25" t="s">
        <v>40</v>
      </c>
      <c r="B329" s="25" t="s">
        <v>352</v>
      </c>
      <c r="C329" s="46">
        <v>5.8779999999999999E-2</v>
      </c>
      <c r="D329" s="46">
        <v>0</v>
      </c>
      <c r="E329" s="23" t="str">
        <f t="shared" si="10"/>
        <v/>
      </c>
      <c r="F329" s="24">
        <f t="shared" si="11"/>
        <v>3.3684267405603151E-6</v>
      </c>
    </row>
    <row r="330" spans="1:6" x14ac:dyDescent="0.15">
      <c r="A330" s="25" t="s">
        <v>299</v>
      </c>
      <c r="B330" s="25" t="s">
        <v>382</v>
      </c>
      <c r="C330" s="46">
        <v>1.9635E-3</v>
      </c>
      <c r="D330" s="46">
        <v>0</v>
      </c>
      <c r="E330" s="23" t="str">
        <f t="shared" si="10"/>
        <v/>
      </c>
      <c r="F330" s="24">
        <f t="shared" si="11"/>
        <v>1.1251966493858759E-7</v>
      </c>
    </row>
    <row r="331" spans="1:6" x14ac:dyDescent="0.15">
      <c r="A331" s="25" t="s">
        <v>391</v>
      </c>
      <c r="B331" s="25" t="s">
        <v>392</v>
      </c>
      <c r="C331" s="46">
        <v>1.68856878</v>
      </c>
      <c r="D331" s="46">
        <v>2.7551510000000001</v>
      </c>
      <c r="E331" s="23">
        <f t="shared" si="10"/>
        <v>-0.38712296349637465</v>
      </c>
      <c r="F331" s="24">
        <f t="shared" si="11"/>
        <v>9.6764549707848032E-5</v>
      </c>
    </row>
    <row r="332" spans="1:6" x14ac:dyDescent="0.15">
      <c r="A332" s="25" t="s">
        <v>393</v>
      </c>
      <c r="B332" s="25" t="s">
        <v>394</v>
      </c>
      <c r="C332" s="46">
        <v>2.6902564999999998</v>
      </c>
      <c r="D332" s="46">
        <v>48.452660000000002</v>
      </c>
      <c r="E332" s="23">
        <f t="shared" si="10"/>
        <v>-0.94447659839521714</v>
      </c>
      <c r="F332" s="24">
        <f t="shared" si="11"/>
        <v>1.5416692639615856E-4</v>
      </c>
    </row>
    <row r="333" spans="1:6" x14ac:dyDescent="0.15">
      <c r="A333" s="25" t="s">
        <v>395</v>
      </c>
      <c r="B333" s="25" t="s">
        <v>396</v>
      </c>
      <c r="C333" s="46">
        <v>3.9131931899999999</v>
      </c>
      <c r="D333" s="46">
        <v>6.1109049999999998</v>
      </c>
      <c r="E333" s="23">
        <f t="shared" si="10"/>
        <v>-0.35963769850783145</v>
      </c>
      <c r="F333" s="24">
        <f t="shared" si="11"/>
        <v>2.2424812150688195E-4</v>
      </c>
    </row>
    <row r="334" spans="1:6" x14ac:dyDescent="0.15">
      <c r="A334" s="25" t="s">
        <v>431</v>
      </c>
      <c r="B334" s="25" t="s">
        <v>432</v>
      </c>
      <c r="C334" s="46">
        <v>9.6878390000000003</v>
      </c>
      <c r="D334" s="46">
        <v>7.633445</v>
      </c>
      <c r="E334" s="23">
        <f t="shared" si="10"/>
        <v>0.26913064808877252</v>
      </c>
      <c r="F334" s="24">
        <f t="shared" si="11"/>
        <v>5.5516801541073669E-4</v>
      </c>
    </row>
    <row r="335" spans="1:6" x14ac:dyDescent="0.15">
      <c r="A335" s="25" t="s">
        <v>435</v>
      </c>
      <c r="B335" s="25" t="s">
        <v>436</v>
      </c>
      <c r="C335" s="46">
        <v>4.7458017000000003</v>
      </c>
      <c r="D335" s="46">
        <v>0</v>
      </c>
      <c r="E335" s="23" t="str">
        <f t="shared" si="10"/>
        <v/>
      </c>
      <c r="F335" s="24">
        <f t="shared" si="11"/>
        <v>2.7196130234223548E-4</v>
      </c>
    </row>
    <row r="336" spans="1:6" x14ac:dyDescent="0.15">
      <c r="A336" s="25" t="s">
        <v>300</v>
      </c>
      <c r="B336" s="25" t="s">
        <v>438</v>
      </c>
      <c r="C336" s="46">
        <v>0.13008110000000001</v>
      </c>
      <c r="D336" s="46">
        <v>0</v>
      </c>
      <c r="E336" s="23" t="str">
        <f t="shared" si="10"/>
        <v/>
      </c>
      <c r="F336" s="24">
        <f t="shared" si="11"/>
        <v>7.4543833902943247E-6</v>
      </c>
    </row>
    <row r="337" spans="1:6" x14ac:dyDescent="0.15">
      <c r="A337" s="25" t="s">
        <v>301</v>
      </c>
      <c r="B337" s="25" t="s">
        <v>440</v>
      </c>
      <c r="C337" s="46">
        <v>0.61756449999999996</v>
      </c>
      <c r="D337" s="46">
        <v>0.17662749999999999</v>
      </c>
      <c r="E337" s="23">
        <f t="shared" si="10"/>
        <v>2.4964232636480728</v>
      </c>
      <c r="F337" s="24">
        <f t="shared" si="11"/>
        <v>3.538994174584485E-5</v>
      </c>
    </row>
    <row r="338" spans="1:6" x14ac:dyDescent="0.15">
      <c r="A338" s="25" t="s">
        <v>302</v>
      </c>
      <c r="B338" s="25" t="s">
        <v>442</v>
      </c>
      <c r="C338" s="46">
        <v>2.7637079999999998</v>
      </c>
      <c r="D338" s="46">
        <v>0</v>
      </c>
      <c r="E338" s="23" t="str">
        <f t="shared" si="10"/>
        <v/>
      </c>
      <c r="F338" s="24">
        <f t="shared" si="11"/>
        <v>1.5837611313883066E-4</v>
      </c>
    </row>
    <row r="339" spans="1:6" x14ac:dyDescent="0.15">
      <c r="A339" s="25" t="s">
        <v>443</v>
      </c>
      <c r="B339" s="25" t="s">
        <v>444</v>
      </c>
      <c r="C339" s="46">
        <v>0.91375156999999996</v>
      </c>
      <c r="D339" s="46">
        <v>0</v>
      </c>
      <c r="E339" s="23" t="str">
        <f t="shared" si="10"/>
        <v/>
      </c>
      <c r="F339" s="24">
        <f t="shared" si="11"/>
        <v>5.2363137506243113E-5</v>
      </c>
    </row>
    <row r="340" spans="1:6" x14ac:dyDescent="0.15">
      <c r="A340" s="25" t="s">
        <v>303</v>
      </c>
      <c r="B340" s="25" t="s">
        <v>450</v>
      </c>
      <c r="C340" s="46">
        <v>0.48224</v>
      </c>
      <c r="D340" s="46">
        <v>0</v>
      </c>
      <c r="E340" s="23" t="str">
        <f t="shared" si="10"/>
        <v/>
      </c>
      <c r="F340" s="24">
        <f t="shared" si="11"/>
        <v>2.7635081853824536E-5</v>
      </c>
    </row>
    <row r="341" spans="1:6" x14ac:dyDescent="0.15">
      <c r="A341" s="25" t="s">
        <v>304</v>
      </c>
      <c r="B341" s="25" t="s">
        <v>452</v>
      </c>
      <c r="C341" s="46">
        <v>1.7560500000000001</v>
      </c>
      <c r="D341" s="46">
        <v>8.685E-3</v>
      </c>
      <c r="E341" s="23">
        <f t="shared" si="10"/>
        <v>201.19343696027636</v>
      </c>
      <c r="F341" s="24">
        <f t="shared" si="11"/>
        <v>1.0063160561008748E-4</v>
      </c>
    </row>
    <row r="342" spans="1:6" x14ac:dyDescent="0.15">
      <c r="A342" s="25" t="s">
        <v>944</v>
      </c>
      <c r="B342" s="25" t="s">
        <v>454</v>
      </c>
      <c r="C342" s="46">
        <v>0.41258294000000001</v>
      </c>
      <c r="D342" s="46">
        <v>0</v>
      </c>
      <c r="E342" s="23" t="str">
        <f t="shared" si="10"/>
        <v/>
      </c>
      <c r="F342" s="24">
        <f t="shared" si="11"/>
        <v>2.3643338002636815E-5</v>
      </c>
    </row>
    <row r="343" spans="1:6" x14ac:dyDescent="0.15">
      <c r="A343" s="25" t="s">
        <v>945</v>
      </c>
      <c r="B343" s="25" t="s">
        <v>458</v>
      </c>
      <c r="C343" s="46">
        <v>1.14242</v>
      </c>
      <c r="D343" s="46">
        <v>0.12329760000000001</v>
      </c>
      <c r="E343" s="23">
        <f t="shared" si="10"/>
        <v>8.2655493699796256</v>
      </c>
      <c r="F343" s="24">
        <f t="shared" si="11"/>
        <v>6.5467132986575625E-5</v>
      </c>
    </row>
    <row r="344" spans="1:6" x14ac:dyDescent="0.15">
      <c r="A344" s="25" t="s">
        <v>946</v>
      </c>
      <c r="B344" s="25" t="s">
        <v>460</v>
      </c>
      <c r="C344" s="46">
        <v>6.1212915199999998</v>
      </c>
      <c r="D344" s="46">
        <v>0</v>
      </c>
      <c r="E344" s="23" t="str">
        <f t="shared" si="10"/>
        <v/>
      </c>
      <c r="F344" s="24">
        <f t="shared" si="11"/>
        <v>3.5078465537143749E-4</v>
      </c>
    </row>
    <row r="345" spans="1:6" x14ac:dyDescent="0.15">
      <c r="A345" s="25" t="s">
        <v>461</v>
      </c>
      <c r="B345" s="25" t="s">
        <v>462</v>
      </c>
      <c r="C345" s="46">
        <v>1.54384108</v>
      </c>
      <c r="D345" s="46">
        <v>0.2697524</v>
      </c>
      <c r="E345" s="23">
        <f t="shared" si="10"/>
        <v>4.7231782923896137</v>
      </c>
      <c r="F345" s="24">
        <f t="shared" si="11"/>
        <v>8.8470833226395309E-5</v>
      </c>
    </row>
    <row r="346" spans="1:6" x14ac:dyDescent="0.15">
      <c r="A346" s="25" t="s">
        <v>947</v>
      </c>
      <c r="B346" s="25" t="s">
        <v>466</v>
      </c>
      <c r="C346" s="46">
        <v>0</v>
      </c>
      <c r="D346" s="46">
        <v>0</v>
      </c>
      <c r="E346" s="23" t="str">
        <f t="shared" si="10"/>
        <v/>
      </c>
      <c r="F346" s="24">
        <f t="shared" si="11"/>
        <v>0</v>
      </c>
    </row>
    <row r="347" spans="1:6" x14ac:dyDescent="0.15">
      <c r="A347" s="25" t="s">
        <v>948</v>
      </c>
      <c r="B347" s="25" t="s">
        <v>476</v>
      </c>
      <c r="C347" s="46">
        <v>17.763095460000002</v>
      </c>
      <c r="D347" s="46">
        <v>23.886320000000001</v>
      </c>
      <c r="E347" s="23">
        <f t="shared" si="10"/>
        <v>-0.25634859367202645</v>
      </c>
      <c r="F347" s="24">
        <f t="shared" si="11"/>
        <v>1.0179259228068993E-3</v>
      </c>
    </row>
    <row r="348" spans="1:6" x14ac:dyDescent="0.15">
      <c r="A348" s="25" t="s">
        <v>949</v>
      </c>
      <c r="B348" s="25" t="s">
        <v>950</v>
      </c>
      <c r="C348" s="46">
        <v>0</v>
      </c>
      <c r="D348" s="46">
        <v>0</v>
      </c>
      <c r="E348" s="23" t="str">
        <f t="shared" si="10"/>
        <v/>
      </c>
      <c r="F348" s="24">
        <f t="shared" si="11"/>
        <v>0</v>
      </c>
    </row>
    <row r="349" spans="1:6" x14ac:dyDescent="0.15">
      <c r="A349" s="25" t="s">
        <v>951</v>
      </c>
      <c r="B349" s="25" t="s">
        <v>952</v>
      </c>
      <c r="C349" s="46">
        <v>1.7814038300000001</v>
      </c>
      <c r="D349" s="46">
        <v>0.42900490000000002</v>
      </c>
      <c r="E349" s="23">
        <f t="shared" si="10"/>
        <v>3.152409051738104</v>
      </c>
      <c r="F349" s="24">
        <f t="shared" si="11"/>
        <v>1.0208452359150326E-4</v>
      </c>
    </row>
    <row r="350" spans="1:6" x14ac:dyDescent="0.15">
      <c r="A350" s="25" t="s">
        <v>953</v>
      </c>
      <c r="B350" s="25" t="s">
        <v>954</v>
      </c>
      <c r="C350" s="46">
        <v>84.106581169999998</v>
      </c>
      <c r="D350" s="46">
        <v>55.210169999999998</v>
      </c>
      <c r="E350" s="23">
        <f t="shared" si="10"/>
        <v>0.52338928081547298</v>
      </c>
      <c r="F350" s="24">
        <f t="shared" si="11"/>
        <v>4.819783209767517E-3</v>
      </c>
    </row>
    <row r="351" spans="1:6" x14ac:dyDescent="0.15">
      <c r="A351" s="25" t="s">
        <v>483</v>
      </c>
      <c r="B351" s="25" t="s">
        <v>955</v>
      </c>
      <c r="C351" s="46">
        <v>0.36448111</v>
      </c>
      <c r="D351" s="46">
        <v>3.9439820000000001</v>
      </c>
      <c r="E351" s="23">
        <f t="shared" si="10"/>
        <v>-0.90758550368637581</v>
      </c>
      <c r="F351" s="24">
        <f t="shared" si="11"/>
        <v>2.088683084983167E-5</v>
      </c>
    </row>
    <row r="352" spans="1:6" x14ac:dyDescent="0.15">
      <c r="A352" s="25" t="s">
        <v>956</v>
      </c>
      <c r="B352" s="25" t="s">
        <v>957</v>
      </c>
      <c r="C352" s="46">
        <v>0.26145312999999998</v>
      </c>
      <c r="D352" s="46">
        <v>2.862069</v>
      </c>
      <c r="E352" s="23">
        <f t="shared" si="10"/>
        <v>-0.90864890748615779</v>
      </c>
      <c r="F352" s="24">
        <f t="shared" si="11"/>
        <v>1.4982744377257438E-5</v>
      </c>
    </row>
    <row r="353" spans="1:6" x14ac:dyDescent="0.15">
      <c r="A353" s="25" t="s">
        <v>958</v>
      </c>
      <c r="B353" s="25" t="s">
        <v>959</v>
      </c>
      <c r="C353" s="46">
        <v>7.6249081799999994</v>
      </c>
      <c r="D353" s="46">
        <v>24.256</v>
      </c>
      <c r="E353" s="23">
        <f t="shared" si="10"/>
        <v>-0.68564857437335092</v>
      </c>
      <c r="F353" s="24">
        <f t="shared" si="11"/>
        <v>4.3695040163030082E-4</v>
      </c>
    </row>
    <row r="354" spans="1:6" x14ac:dyDescent="0.15">
      <c r="A354" s="25" t="s">
        <v>960</v>
      </c>
      <c r="B354" s="25" t="s">
        <v>961</v>
      </c>
      <c r="C354" s="46">
        <v>0.60337631999999997</v>
      </c>
      <c r="D354" s="46">
        <v>1.2912049999999999</v>
      </c>
      <c r="E354" s="23">
        <f t="shared" si="10"/>
        <v>-0.53270292478731107</v>
      </c>
      <c r="F354" s="24">
        <f t="shared" si="11"/>
        <v>3.4576878715700534E-5</v>
      </c>
    </row>
    <row r="355" spans="1:6" x14ac:dyDescent="0.15">
      <c r="A355" s="25" t="s">
        <v>962</v>
      </c>
      <c r="B355" s="25" t="s">
        <v>963</v>
      </c>
      <c r="C355" s="46">
        <v>2.4437074700000001</v>
      </c>
      <c r="D355" s="46">
        <v>3.7609159999999999</v>
      </c>
      <c r="E355" s="23">
        <f t="shared" si="10"/>
        <v>-0.3502360940792083</v>
      </c>
      <c r="F355" s="24">
        <f t="shared" si="11"/>
        <v>1.4003827131771001E-4</v>
      </c>
    </row>
    <row r="356" spans="1:6" x14ac:dyDescent="0.15">
      <c r="A356" s="25" t="s">
        <v>964</v>
      </c>
      <c r="B356" s="25" t="s">
        <v>965</v>
      </c>
      <c r="C356" s="46">
        <v>2.2944221099999997</v>
      </c>
      <c r="D356" s="46">
        <v>6.6059640000000002</v>
      </c>
      <c r="E356" s="23">
        <f t="shared" si="10"/>
        <v>-0.65267414263837953</v>
      </c>
      <c r="F356" s="24">
        <f t="shared" si="11"/>
        <v>1.3148337511835351E-4</v>
      </c>
    </row>
    <row r="357" spans="1:6" x14ac:dyDescent="0.15">
      <c r="A357" s="25" t="s">
        <v>966</v>
      </c>
      <c r="B357" s="25" t="s">
        <v>967</v>
      </c>
      <c r="C357" s="46">
        <v>2.06521701</v>
      </c>
      <c r="D357" s="46">
        <v>26.459050000000001</v>
      </c>
      <c r="E357" s="23">
        <f t="shared" si="10"/>
        <v>-0.92194666815324056</v>
      </c>
      <c r="F357" s="24">
        <f t="shared" si="11"/>
        <v>1.1834862540905103E-4</v>
      </c>
    </row>
    <row r="358" spans="1:6" x14ac:dyDescent="0.15">
      <c r="A358" s="25" t="s">
        <v>968</v>
      </c>
      <c r="B358" s="25" t="s">
        <v>969</v>
      </c>
      <c r="C358" s="46">
        <v>0.58392714000000001</v>
      </c>
      <c r="D358" s="46">
        <v>0.68050240000000006</v>
      </c>
      <c r="E358" s="23">
        <f t="shared" si="10"/>
        <v>-0.14191758912238961</v>
      </c>
      <c r="F358" s="24">
        <f t="shared" si="11"/>
        <v>3.3462330604200523E-5</v>
      </c>
    </row>
    <row r="359" spans="1:6" x14ac:dyDescent="0.15">
      <c r="A359" s="25" t="s">
        <v>41</v>
      </c>
      <c r="B359" s="25" t="s">
        <v>970</v>
      </c>
      <c r="C359" s="46">
        <v>0.10934024000000001</v>
      </c>
      <c r="D359" s="46">
        <v>10.522919999999999</v>
      </c>
      <c r="E359" s="23">
        <f t="shared" si="10"/>
        <v>-0.98960932516829925</v>
      </c>
      <c r="F359" s="24">
        <f t="shared" si="11"/>
        <v>6.2658147028799355E-6</v>
      </c>
    </row>
    <row r="360" spans="1:6" x14ac:dyDescent="0.15">
      <c r="A360" s="25" t="s">
        <v>42</v>
      </c>
      <c r="B360" s="25" t="s">
        <v>971</v>
      </c>
      <c r="C360" s="46">
        <v>2.4832131299999998</v>
      </c>
      <c r="D360" s="46">
        <v>4.5700269999999996</v>
      </c>
      <c r="E360" s="23">
        <f t="shared" si="10"/>
        <v>-0.45663053413032351</v>
      </c>
      <c r="F360" s="24">
        <f t="shared" si="11"/>
        <v>1.4230216926850079E-4</v>
      </c>
    </row>
    <row r="361" spans="1:6" x14ac:dyDescent="0.15">
      <c r="A361" s="25" t="s">
        <v>43</v>
      </c>
      <c r="B361" s="25" t="s">
        <v>972</v>
      </c>
      <c r="C361" s="46">
        <v>8.9661150399999983</v>
      </c>
      <c r="D361" s="46">
        <v>15.005570000000001</v>
      </c>
      <c r="E361" s="23">
        <f t="shared" si="10"/>
        <v>-0.4024808761013412</v>
      </c>
      <c r="F361" s="24">
        <f t="shared" si="11"/>
        <v>5.1380914698325982E-4</v>
      </c>
    </row>
    <row r="362" spans="1:6" x14ac:dyDescent="0.15">
      <c r="A362" s="25" t="s">
        <v>973</v>
      </c>
      <c r="B362" s="25" t="s">
        <v>974</v>
      </c>
      <c r="C362" s="46">
        <v>0.46293805999999998</v>
      </c>
      <c r="D362" s="46">
        <v>5.0317109999999996</v>
      </c>
      <c r="E362" s="23">
        <f t="shared" si="10"/>
        <v>-0.90799589642568901</v>
      </c>
      <c r="F362" s="24">
        <f t="shared" si="11"/>
        <v>2.6528971427817548E-5</v>
      </c>
    </row>
    <row r="363" spans="1:6" x14ac:dyDescent="0.15">
      <c r="A363" s="25" t="s">
        <v>975</v>
      </c>
      <c r="B363" s="25" t="s">
        <v>976</v>
      </c>
      <c r="C363" s="46">
        <v>7.78751105</v>
      </c>
      <c r="D363" s="46">
        <v>12.01877</v>
      </c>
      <c r="E363" s="23">
        <f t="shared" si="10"/>
        <v>-0.35205424099138261</v>
      </c>
      <c r="F363" s="24">
        <f t="shared" si="11"/>
        <v>4.462684665401316E-4</v>
      </c>
    </row>
    <row r="364" spans="1:6" x14ac:dyDescent="0.15">
      <c r="A364" s="25" t="s">
        <v>977</v>
      </c>
      <c r="B364" s="25" t="s">
        <v>978</v>
      </c>
      <c r="C364" s="46">
        <v>2.5418502699999999</v>
      </c>
      <c r="D364" s="46">
        <v>6.2567240000000002</v>
      </c>
      <c r="E364" s="23">
        <f t="shared" si="10"/>
        <v>-0.59374102645409965</v>
      </c>
      <c r="F364" s="24">
        <f t="shared" si="11"/>
        <v>1.4566240932236229E-4</v>
      </c>
    </row>
    <row r="365" spans="1:6" x14ac:dyDescent="0.15">
      <c r="A365" s="25" t="s">
        <v>77</v>
      </c>
      <c r="B365" s="25" t="s">
        <v>484</v>
      </c>
      <c r="C365" s="46">
        <v>15.755518329999999</v>
      </c>
      <c r="D365" s="46">
        <v>14.404019999999999</v>
      </c>
      <c r="E365" s="23">
        <f t="shared" si="10"/>
        <v>9.3827857084341826E-2</v>
      </c>
      <c r="F365" s="24">
        <f t="shared" si="11"/>
        <v>9.028803888084415E-4</v>
      </c>
    </row>
    <row r="366" spans="1:6" x14ac:dyDescent="0.15">
      <c r="A366" s="25" t="s">
        <v>78</v>
      </c>
      <c r="B366" s="25" t="s">
        <v>979</v>
      </c>
      <c r="C366" s="46">
        <v>0.19624898999999998</v>
      </c>
      <c r="D366" s="46">
        <v>2.3247900000000001</v>
      </c>
      <c r="E366" s="23">
        <f t="shared" si="10"/>
        <v>-0.91558420760584824</v>
      </c>
      <c r="F366" s="24">
        <f t="shared" si="11"/>
        <v>1.1246178049063522E-5</v>
      </c>
    </row>
    <row r="367" spans="1:6" x14ac:dyDescent="0.15">
      <c r="A367" s="25" t="s">
        <v>980</v>
      </c>
      <c r="B367" s="25" t="s">
        <v>981</v>
      </c>
      <c r="C367" s="46">
        <v>0.73940192000000005</v>
      </c>
      <c r="D367" s="46">
        <v>8.1504400000000001E-3</v>
      </c>
      <c r="E367" s="23">
        <f t="shared" si="10"/>
        <v>89.719264236041255</v>
      </c>
      <c r="F367" s="24">
        <f t="shared" si="11"/>
        <v>4.2371915606492667E-5</v>
      </c>
    </row>
    <row r="368" spans="1:6" x14ac:dyDescent="0.15">
      <c r="A368" s="25" t="s">
        <v>485</v>
      </c>
      <c r="B368" s="25" t="s">
        <v>486</v>
      </c>
      <c r="C368" s="46">
        <v>7.6675520599999993</v>
      </c>
      <c r="D368" s="46">
        <v>15.891819999999999</v>
      </c>
      <c r="E368" s="23">
        <f t="shared" si="10"/>
        <v>-0.51751579995242836</v>
      </c>
      <c r="F368" s="24">
        <f t="shared" si="11"/>
        <v>4.3939413735185994E-4</v>
      </c>
    </row>
    <row r="369" spans="1:6" x14ac:dyDescent="0.15">
      <c r="A369" s="25" t="s">
        <v>491</v>
      </c>
      <c r="B369" s="25" t="s">
        <v>492</v>
      </c>
      <c r="C369" s="46">
        <v>13.23454407</v>
      </c>
      <c r="D369" s="46">
        <v>11.96481</v>
      </c>
      <c r="E369" s="23">
        <f t="shared" si="10"/>
        <v>0.10612237636870114</v>
      </c>
      <c r="F369" s="24">
        <f t="shared" si="11"/>
        <v>7.5841429303354785E-4</v>
      </c>
    </row>
    <row r="370" spans="1:6" x14ac:dyDescent="0.15">
      <c r="A370" s="25" t="s">
        <v>982</v>
      </c>
      <c r="B370" s="25" t="s">
        <v>983</v>
      </c>
      <c r="C370" s="46">
        <v>4.4883316100000004</v>
      </c>
      <c r="D370" s="46">
        <v>2.1108799999999999</v>
      </c>
      <c r="E370" s="23">
        <f t="shared" si="10"/>
        <v>1.1262845874706287</v>
      </c>
      <c r="F370" s="24">
        <f t="shared" si="11"/>
        <v>2.5720680870408526E-4</v>
      </c>
    </row>
    <row r="371" spans="1:6" x14ac:dyDescent="0.15">
      <c r="A371" s="25" t="s">
        <v>984</v>
      </c>
      <c r="B371" s="25" t="s">
        <v>985</v>
      </c>
      <c r="C371" s="46">
        <v>6.4885287500000004</v>
      </c>
      <c r="D371" s="46">
        <v>2.1491289999999998</v>
      </c>
      <c r="E371" s="23">
        <f t="shared" si="10"/>
        <v>2.0191434529988666</v>
      </c>
      <c r="F371" s="24">
        <f t="shared" si="11"/>
        <v>3.7182942749905401E-4</v>
      </c>
    </row>
    <row r="372" spans="1:6" x14ac:dyDescent="0.15">
      <c r="A372" s="25" t="s">
        <v>986</v>
      </c>
      <c r="B372" s="25" t="s">
        <v>987</v>
      </c>
      <c r="C372" s="46">
        <v>3.0522871600000001</v>
      </c>
      <c r="D372" s="46">
        <v>2.0177200000000002</v>
      </c>
      <c r="E372" s="23">
        <f t="shared" si="10"/>
        <v>0.51274069742085127</v>
      </c>
      <c r="F372" s="24">
        <f t="shared" si="11"/>
        <v>1.7491333258953557E-4</v>
      </c>
    </row>
    <row r="373" spans="1:6" x14ac:dyDescent="0.15">
      <c r="A373" s="25" t="s">
        <v>493</v>
      </c>
      <c r="B373" s="25" t="s">
        <v>494</v>
      </c>
      <c r="C373" s="46">
        <v>0</v>
      </c>
      <c r="D373" s="46"/>
      <c r="E373" s="23" t="str">
        <f t="shared" si="10"/>
        <v/>
      </c>
      <c r="F373" s="24">
        <f t="shared" si="11"/>
        <v>0</v>
      </c>
    </row>
    <row r="374" spans="1:6" x14ac:dyDescent="0.15">
      <c r="A374" s="25" t="s">
        <v>495</v>
      </c>
      <c r="B374" s="25" t="s">
        <v>496</v>
      </c>
      <c r="C374" s="46">
        <v>0</v>
      </c>
      <c r="D374" s="46"/>
      <c r="E374" s="23" t="str">
        <f t="shared" si="10"/>
        <v/>
      </c>
      <c r="F374" s="24">
        <f t="shared" si="11"/>
        <v>0</v>
      </c>
    </row>
    <row r="375" spans="1:6" x14ac:dyDescent="0.15">
      <c r="A375" s="25" t="s">
        <v>22</v>
      </c>
      <c r="B375" s="25" t="s">
        <v>481</v>
      </c>
      <c r="C375" s="46">
        <v>0</v>
      </c>
      <c r="D375" s="46"/>
      <c r="E375" s="23" t="str">
        <f t="shared" si="10"/>
        <v/>
      </c>
      <c r="F375" s="24">
        <f t="shared" si="11"/>
        <v>0</v>
      </c>
    </row>
    <row r="376" spans="1:6" x14ac:dyDescent="0.15">
      <c r="A376" s="25" t="s">
        <v>23</v>
      </c>
      <c r="B376" s="25" t="s">
        <v>482</v>
      </c>
      <c r="C376" s="46">
        <v>0.53110000000000002</v>
      </c>
      <c r="D376" s="46"/>
      <c r="E376" s="23" t="str">
        <f t="shared" si="10"/>
        <v/>
      </c>
      <c r="F376" s="24">
        <f t="shared" si="11"/>
        <v>3.0435036439462117E-5</v>
      </c>
    </row>
    <row r="377" spans="1:6" x14ac:dyDescent="0.15">
      <c r="A377" s="25" t="s">
        <v>988</v>
      </c>
      <c r="B377" s="25" t="s">
        <v>989</v>
      </c>
      <c r="C377" s="46">
        <v>1.5693468799999999</v>
      </c>
      <c r="D377" s="46">
        <v>9.4378809999999994E-2</v>
      </c>
      <c r="E377" s="23">
        <f t="shared" si="10"/>
        <v>15.628169819051543</v>
      </c>
      <c r="F377" s="24">
        <f t="shared" si="11"/>
        <v>8.9932459949079602E-5</v>
      </c>
    </row>
    <row r="378" spans="1:6" x14ac:dyDescent="0.15">
      <c r="A378" s="25" t="s">
        <v>990</v>
      </c>
      <c r="B378" s="25" t="s">
        <v>991</v>
      </c>
      <c r="C378" s="46">
        <v>0.33403282000000001</v>
      </c>
      <c r="D378" s="46">
        <v>0.62422080000000002</v>
      </c>
      <c r="E378" s="23">
        <f t="shared" si="10"/>
        <v>-0.46488034362200037</v>
      </c>
      <c r="F378" s="24">
        <f t="shared" si="11"/>
        <v>1.9141971471806233E-5</v>
      </c>
    </row>
    <row r="379" spans="1:6" x14ac:dyDescent="0.15">
      <c r="A379" s="25" t="s">
        <v>510</v>
      </c>
      <c r="B379" s="25" t="s">
        <v>992</v>
      </c>
      <c r="C379" s="46">
        <v>0.18412535999999999</v>
      </c>
      <c r="D379" s="46">
        <v>0.35116609999999998</v>
      </c>
      <c r="E379" s="23">
        <f t="shared" si="10"/>
        <v>-0.47567444579644791</v>
      </c>
      <c r="F379" s="24">
        <f t="shared" si="11"/>
        <v>1.0551425420879459E-5</v>
      </c>
    </row>
    <row r="380" spans="1:6" x14ac:dyDescent="0.15">
      <c r="A380" s="25" t="s">
        <v>512</v>
      </c>
      <c r="B380" s="25" t="s">
        <v>993</v>
      </c>
      <c r="C380" s="46">
        <v>0</v>
      </c>
      <c r="D380" s="46">
        <v>0.82738669999999992</v>
      </c>
      <c r="E380" s="23">
        <f t="shared" si="10"/>
        <v>-1</v>
      </c>
      <c r="F380" s="24">
        <f t="shared" si="11"/>
        <v>0</v>
      </c>
    </row>
    <row r="381" spans="1:6" x14ac:dyDescent="0.15">
      <c r="A381" s="25" t="s">
        <v>514</v>
      </c>
      <c r="B381" s="25" t="s">
        <v>994</v>
      </c>
      <c r="C381" s="46">
        <v>7.3739760000000001E-2</v>
      </c>
      <c r="D381" s="46">
        <v>0.22552005999999999</v>
      </c>
      <c r="E381" s="23">
        <f t="shared" si="10"/>
        <v>-0.67302349955032825</v>
      </c>
      <c r="F381" s="24">
        <f t="shared" si="11"/>
        <v>4.2257056724481095E-6</v>
      </c>
    </row>
    <row r="382" spans="1:6" x14ac:dyDescent="0.15">
      <c r="A382" s="25" t="s">
        <v>516</v>
      </c>
      <c r="B382" s="25" t="s">
        <v>995</v>
      </c>
      <c r="C382" s="46">
        <v>3.5121999999999996E-3</v>
      </c>
      <c r="D382" s="46">
        <v>5.3554999999999998E-4</v>
      </c>
      <c r="E382" s="23">
        <f t="shared" si="10"/>
        <v>5.5581178227989909</v>
      </c>
      <c r="F382" s="24">
        <f t="shared" si="11"/>
        <v>2.0126894178625275E-7</v>
      </c>
    </row>
    <row r="383" spans="1:6" x14ac:dyDescent="0.15">
      <c r="A383" s="25" t="s">
        <v>518</v>
      </c>
      <c r="B383" s="25" t="s">
        <v>996</v>
      </c>
      <c r="C383" s="46">
        <v>2.5481182999999996</v>
      </c>
      <c r="D383" s="46">
        <v>7.8713319999999998</v>
      </c>
      <c r="E383" s="23">
        <f t="shared" si="10"/>
        <v>-0.67627864000654525</v>
      </c>
      <c r="F383" s="24">
        <f t="shared" si="11"/>
        <v>1.4602160292329175E-4</v>
      </c>
    </row>
    <row r="384" spans="1:6" x14ac:dyDescent="0.15">
      <c r="A384" s="25" t="s">
        <v>520</v>
      </c>
      <c r="B384" s="25" t="s">
        <v>997</v>
      </c>
      <c r="C384" s="46">
        <v>4.6095468300000002</v>
      </c>
      <c r="D384" s="46">
        <v>12.780404000000001</v>
      </c>
      <c r="E384" s="23">
        <f t="shared" si="10"/>
        <v>-0.63932698606397731</v>
      </c>
      <c r="F384" s="24">
        <f t="shared" si="11"/>
        <v>2.6415312698259668E-4</v>
      </c>
    </row>
    <row r="385" spans="1:6" x14ac:dyDescent="0.15">
      <c r="A385" s="25" t="s">
        <v>522</v>
      </c>
      <c r="B385" s="25" t="s">
        <v>998</v>
      </c>
      <c r="C385" s="46">
        <v>2.5770460499999999</v>
      </c>
      <c r="D385" s="46">
        <v>0.16095979000000002</v>
      </c>
      <c r="E385" s="23">
        <f t="shared" si="10"/>
        <v>15.010495851168788</v>
      </c>
      <c r="F385" s="24">
        <f t="shared" si="11"/>
        <v>1.4767932675187705E-4</v>
      </c>
    </row>
    <row r="386" spans="1:6" x14ac:dyDescent="0.15">
      <c r="A386" s="25" t="s">
        <v>524</v>
      </c>
      <c r="B386" s="25" t="s">
        <v>999</v>
      </c>
      <c r="C386" s="46">
        <v>0.54854596</v>
      </c>
      <c r="D386" s="46">
        <v>4.8703254999999999</v>
      </c>
      <c r="E386" s="23">
        <f t="shared" si="10"/>
        <v>-0.88736975382856853</v>
      </c>
      <c r="F386" s="24">
        <f t="shared" si="11"/>
        <v>3.1434788705177426E-5</v>
      </c>
    </row>
    <row r="387" spans="1:6" x14ac:dyDescent="0.15">
      <c r="A387" s="25" t="s">
        <v>526</v>
      </c>
      <c r="B387" s="25" t="s">
        <v>1000</v>
      </c>
      <c r="C387" s="46">
        <v>1.7693655500000001</v>
      </c>
      <c r="D387" s="46">
        <v>0.91889430000000005</v>
      </c>
      <c r="E387" s="23">
        <f t="shared" si="10"/>
        <v>0.92553762712425125</v>
      </c>
      <c r="F387" s="24">
        <f t="shared" si="11"/>
        <v>1.0139466200146664E-4</v>
      </c>
    </row>
    <row r="388" spans="1:6" x14ac:dyDescent="0.15">
      <c r="A388" s="25" t="s">
        <v>1001</v>
      </c>
      <c r="B388" s="25" t="s">
        <v>1002</v>
      </c>
      <c r="C388" s="46">
        <v>1.3246041000000002</v>
      </c>
      <c r="D388" s="46">
        <v>7.5741930000000002</v>
      </c>
      <c r="E388" s="23">
        <f t="shared" si="10"/>
        <v>-0.82511614108592157</v>
      </c>
      <c r="F388" s="24">
        <f t="shared" si="11"/>
        <v>7.5907313220412216E-5</v>
      </c>
    </row>
    <row r="389" spans="1:6" x14ac:dyDescent="0.15">
      <c r="A389" s="25" t="s">
        <v>1003</v>
      </c>
      <c r="B389" s="25" t="s">
        <v>1004</v>
      </c>
      <c r="C389" s="46">
        <v>125.79464842</v>
      </c>
      <c r="D389" s="46">
        <v>71.750380000000007</v>
      </c>
      <c r="E389" s="23">
        <f t="shared" si="10"/>
        <v>0.75322623266942967</v>
      </c>
      <c r="F389" s="24">
        <f t="shared" si="11"/>
        <v>7.2087454501073732E-3</v>
      </c>
    </row>
    <row r="390" spans="1:6" x14ac:dyDescent="0.15">
      <c r="A390" s="25" t="s">
        <v>532</v>
      </c>
      <c r="B390" s="25" t="s">
        <v>533</v>
      </c>
      <c r="C390" s="46">
        <v>64.214508449999997</v>
      </c>
      <c r="D390" s="46">
        <v>111.41079999999999</v>
      </c>
      <c r="E390" s="23">
        <f t="shared" ref="E390:E453" si="12">IF(ISERROR(C390/D390-1),"",((C390/D390-1)))</f>
        <v>-0.42362402522915188</v>
      </c>
      <c r="F390" s="24">
        <f t="shared" ref="F390:F453" si="13">C390/$C$1230</f>
        <v>3.6798548382939145E-3</v>
      </c>
    </row>
    <row r="391" spans="1:6" x14ac:dyDescent="0.15">
      <c r="A391" s="25" t="s">
        <v>537</v>
      </c>
      <c r="B391" s="25" t="s">
        <v>1005</v>
      </c>
      <c r="C391" s="46">
        <v>0.26118036</v>
      </c>
      <c r="D391" s="46">
        <v>0.78067898999999996</v>
      </c>
      <c r="E391" s="23">
        <f t="shared" si="12"/>
        <v>-0.66544461507795916</v>
      </c>
      <c r="F391" s="24">
        <f t="shared" si="13"/>
        <v>1.4967113112166888E-5</v>
      </c>
    </row>
    <row r="392" spans="1:6" x14ac:dyDescent="0.15">
      <c r="A392" s="25" t="s">
        <v>196</v>
      </c>
      <c r="B392" s="25" t="s">
        <v>541</v>
      </c>
      <c r="C392" s="46">
        <v>0.41436996999999998</v>
      </c>
      <c r="D392" s="46">
        <v>0</v>
      </c>
      <c r="E392" s="23" t="str">
        <f t="shared" si="12"/>
        <v/>
      </c>
      <c r="F392" s="24">
        <f t="shared" si="13"/>
        <v>2.3745744937617818E-5</v>
      </c>
    </row>
    <row r="393" spans="1:6" x14ac:dyDescent="0.15">
      <c r="A393" s="25" t="s">
        <v>44</v>
      </c>
      <c r="B393" s="25" t="s">
        <v>542</v>
      </c>
      <c r="C393" s="46">
        <v>222.71211525000001</v>
      </c>
      <c r="D393" s="46">
        <v>415.59399999999999</v>
      </c>
      <c r="E393" s="23">
        <f t="shared" si="12"/>
        <v>-0.46411133161210216</v>
      </c>
      <c r="F393" s="24">
        <f t="shared" si="13"/>
        <v>1.2762664927779018E-2</v>
      </c>
    </row>
    <row r="394" spans="1:6" x14ac:dyDescent="0.15">
      <c r="A394" s="25" t="s">
        <v>24</v>
      </c>
      <c r="B394" s="25" t="s">
        <v>543</v>
      </c>
      <c r="C394" s="46">
        <v>134.46979875</v>
      </c>
      <c r="D394" s="46">
        <v>226.7731</v>
      </c>
      <c r="E394" s="23">
        <f t="shared" si="12"/>
        <v>-0.40702932248137014</v>
      </c>
      <c r="F394" s="24">
        <f t="shared" si="13"/>
        <v>7.7058806721208573E-3</v>
      </c>
    </row>
    <row r="395" spans="1:6" x14ac:dyDescent="0.15">
      <c r="A395" s="25" t="s">
        <v>26</v>
      </c>
      <c r="B395" s="25" t="s">
        <v>1006</v>
      </c>
      <c r="C395" s="46">
        <v>3.7325456899999998</v>
      </c>
      <c r="D395" s="46">
        <v>3.0690693599999999</v>
      </c>
      <c r="E395" s="23">
        <f t="shared" si="12"/>
        <v>0.21618160170873435</v>
      </c>
      <c r="F395" s="24">
        <f t="shared" si="13"/>
        <v>2.1389599715139761E-4</v>
      </c>
    </row>
    <row r="396" spans="1:6" x14ac:dyDescent="0.15">
      <c r="A396" s="25" t="s">
        <v>229</v>
      </c>
      <c r="B396" s="25" t="s">
        <v>1007</v>
      </c>
      <c r="C396" s="46">
        <v>3.4145859399999998</v>
      </c>
      <c r="D396" s="46">
        <v>15.375453</v>
      </c>
      <c r="E396" s="23">
        <f t="shared" si="12"/>
        <v>-0.77791965283884645</v>
      </c>
      <c r="F396" s="24">
        <f t="shared" si="13"/>
        <v>1.9567510357668049E-4</v>
      </c>
    </row>
    <row r="397" spans="1:6" x14ac:dyDescent="0.15">
      <c r="A397" s="25" t="s">
        <v>28</v>
      </c>
      <c r="B397" s="25" t="s">
        <v>1008</v>
      </c>
      <c r="C397" s="46">
        <v>15.581755509999999</v>
      </c>
      <c r="D397" s="46">
        <v>11.382046000000001</v>
      </c>
      <c r="E397" s="23">
        <f t="shared" si="12"/>
        <v>0.36897667695245628</v>
      </c>
      <c r="F397" s="24">
        <f t="shared" si="13"/>
        <v>8.9292279558960568E-4</v>
      </c>
    </row>
    <row r="398" spans="1:6" x14ac:dyDescent="0.15">
      <c r="A398" s="25" t="s">
        <v>230</v>
      </c>
      <c r="B398" s="25" t="s">
        <v>1009</v>
      </c>
      <c r="C398" s="46">
        <v>0.47221922</v>
      </c>
      <c r="D398" s="46">
        <v>2.4754640000000001</v>
      </c>
      <c r="E398" s="23">
        <f t="shared" si="12"/>
        <v>-0.80924011821622133</v>
      </c>
      <c r="F398" s="24">
        <f t="shared" si="13"/>
        <v>2.7060834434408545E-5</v>
      </c>
    </row>
    <row r="399" spans="1:6" x14ac:dyDescent="0.15">
      <c r="A399" s="25" t="s">
        <v>200</v>
      </c>
      <c r="B399" s="25" t="s">
        <v>551</v>
      </c>
      <c r="C399" s="46">
        <v>0.29061999999999999</v>
      </c>
      <c r="D399" s="46">
        <v>0</v>
      </c>
      <c r="E399" s="23" t="str">
        <f t="shared" si="12"/>
        <v/>
      </c>
      <c r="F399" s="24">
        <f t="shared" si="13"/>
        <v>1.6654171135448088E-5</v>
      </c>
    </row>
    <row r="400" spans="1:6" x14ac:dyDescent="0.15">
      <c r="A400" s="25" t="s">
        <v>32</v>
      </c>
      <c r="B400" s="25" t="s">
        <v>1010</v>
      </c>
      <c r="C400" s="46">
        <v>13.7568833</v>
      </c>
      <c r="D400" s="46">
        <v>13.467489</v>
      </c>
      <c r="E400" s="23">
        <f t="shared" si="12"/>
        <v>2.1488363569482027E-2</v>
      </c>
      <c r="F400" s="24">
        <f t="shared" si="13"/>
        <v>7.8834728775923149E-4</v>
      </c>
    </row>
    <row r="401" spans="1:6" x14ac:dyDescent="0.15">
      <c r="A401" s="25" t="s">
        <v>558</v>
      </c>
      <c r="B401" s="25" t="s">
        <v>559</v>
      </c>
      <c r="C401" s="46">
        <v>31.01875875</v>
      </c>
      <c r="D401" s="46">
        <v>97.011279999999999</v>
      </c>
      <c r="E401" s="23">
        <f t="shared" si="12"/>
        <v>-0.68025616454086579</v>
      </c>
      <c r="F401" s="24">
        <f t="shared" si="13"/>
        <v>1.7775504666976735E-3</v>
      </c>
    </row>
    <row r="402" spans="1:6" x14ac:dyDescent="0.15">
      <c r="A402" s="25" t="s">
        <v>560</v>
      </c>
      <c r="B402" s="25" t="s">
        <v>561</v>
      </c>
      <c r="C402" s="46">
        <v>37.704237999999997</v>
      </c>
      <c r="D402" s="46">
        <v>26.122489999999999</v>
      </c>
      <c r="E402" s="23">
        <f t="shared" si="12"/>
        <v>0.44336309440639066</v>
      </c>
      <c r="F402" s="24">
        <f t="shared" si="13"/>
        <v>2.1606662727398835E-3</v>
      </c>
    </row>
    <row r="403" spans="1:6" x14ac:dyDescent="0.15">
      <c r="A403" s="25" t="s">
        <v>562</v>
      </c>
      <c r="B403" s="25" t="s">
        <v>563</v>
      </c>
      <c r="C403" s="46">
        <v>0.49635000000000001</v>
      </c>
      <c r="D403" s="46">
        <v>0</v>
      </c>
      <c r="E403" s="23" t="str">
        <f t="shared" si="12"/>
        <v/>
      </c>
      <c r="F403" s="24">
        <f t="shared" si="13"/>
        <v>2.8443664727409193E-5</v>
      </c>
    </row>
    <row r="404" spans="1:6" x14ac:dyDescent="0.15">
      <c r="A404" s="25" t="s">
        <v>566</v>
      </c>
      <c r="B404" s="25" t="s">
        <v>567</v>
      </c>
      <c r="C404" s="46">
        <v>0.68894999999999995</v>
      </c>
      <c r="D404" s="46">
        <v>0</v>
      </c>
      <c r="E404" s="23" t="str">
        <f t="shared" si="12"/>
        <v/>
      </c>
      <c r="F404" s="24">
        <f t="shared" si="13"/>
        <v>3.9480734993348567E-5</v>
      </c>
    </row>
    <row r="405" spans="1:6" x14ac:dyDescent="0.15">
      <c r="A405" s="25" t="s">
        <v>570</v>
      </c>
      <c r="B405" s="25" t="s">
        <v>571</v>
      </c>
      <c r="C405" s="46">
        <v>5.0085600000000001E-2</v>
      </c>
      <c r="D405" s="46">
        <v>5.0085600000000001E-2</v>
      </c>
      <c r="E405" s="23">
        <f t="shared" si="12"/>
        <v>0</v>
      </c>
      <c r="F405" s="24">
        <f t="shared" si="13"/>
        <v>2.8701884034877119E-6</v>
      </c>
    </row>
    <row r="406" spans="1:6" x14ac:dyDescent="0.15">
      <c r="A406" s="25" t="s">
        <v>574</v>
      </c>
      <c r="B406" s="25" t="s">
        <v>575</v>
      </c>
      <c r="C406" s="46">
        <v>4.0438331400000003</v>
      </c>
      <c r="D406" s="46">
        <v>1.166712</v>
      </c>
      <c r="E406" s="23">
        <f t="shared" si="12"/>
        <v>2.4660080122600951</v>
      </c>
      <c r="F406" s="24">
        <f t="shared" si="13"/>
        <v>2.3173453016570237E-4</v>
      </c>
    </row>
    <row r="407" spans="1:6" x14ac:dyDescent="0.15">
      <c r="A407" s="25" t="s">
        <v>578</v>
      </c>
      <c r="B407" s="25" t="s">
        <v>579</v>
      </c>
      <c r="C407" s="46">
        <v>1.76E-4</v>
      </c>
      <c r="D407" s="46">
        <v>1.76E-4</v>
      </c>
      <c r="E407" s="23">
        <f t="shared" si="12"/>
        <v>0</v>
      </c>
      <c r="F407" s="24">
        <f t="shared" si="13"/>
        <v>1.0085796297016253E-8</v>
      </c>
    </row>
    <row r="408" spans="1:6" x14ac:dyDescent="0.15">
      <c r="A408" s="25" t="s">
        <v>582</v>
      </c>
      <c r="B408" s="25" t="s">
        <v>583</v>
      </c>
      <c r="C408" s="46">
        <v>0</v>
      </c>
      <c r="D408" s="46">
        <v>0</v>
      </c>
      <c r="E408" s="23" t="str">
        <f t="shared" si="12"/>
        <v/>
      </c>
      <c r="F408" s="24">
        <f t="shared" si="13"/>
        <v>0</v>
      </c>
    </row>
    <row r="409" spans="1:6" x14ac:dyDescent="0.15">
      <c r="A409" s="25" t="s">
        <v>586</v>
      </c>
      <c r="B409" s="25" t="s">
        <v>587</v>
      </c>
      <c r="C409" s="46">
        <v>1.7472000000000001</v>
      </c>
      <c r="D409" s="46">
        <v>0</v>
      </c>
      <c r="E409" s="23" t="str">
        <f t="shared" si="12"/>
        <v/>
      </c>
      <c r="F409" s="24">
        <f t="shared" si="13"/>
        <v>1.0012445051219773E-4</v>
      </c>
    </row>
    <row r="410" spans="1:6" x14ac:dyDescent="0.15">
      <c r="A410" s="25" t="s">
        <v>590</v>
      </c>
      <c r="B410" s="25" t="s">
        <v>591</v>
      </c>
      <c r="C410" s="46">
        <v>0.67979999999999996</v>
      </c>
      <c r="D410" s="46">
        <v>0</v>
      </c>
      <c r="E410" s="23" t="str">
        <f t="shared" si="12"/>
        <v/>
      </c>
      <c r="F410" s="24">
        <f t="shared" si="13"/>
        <v>3.8956388197225278E-5</v>
      </c>
    </row>
    <row r="411" spans="1:6" x14ac:dyDescent="0.15">
      <c r="A411" s="25" t="s">
        <v>199</v>
      </c>
      <c r="B411" s="25" t="s">
        <v>595</v>
      </c>
      <c r="C411" s="46">
        <v>4.1169000000000002</v>
      </c>
      <c r="D411" s="46">
        <v>1.7737700000000001</v>
      </c>
      <c r="E411" s="23">
        <f t="shared" si="12"/>
        <v>1.3209886287399155</v>
      </c>
      <c r="F411" s="24">
        <f t="shared" si="13"/>
        <v>2.3592167485901261E-4</v>
      </c>
    </row>
    <row r="412" spans="1:6" x14ac:dyDescent="0.15">
      <c r="A412" s="25" t="s">
        <v>598</v>
      </c>
      <c r="B412" s="25" t="s">
        <v>599</v>
      </c>
      <c r="C412" s="46">
        <v>0</v>
      </c>
      <c r="D412" s="46">
        <v>0.49176999999999998</v>
      </c>
      <c r="E412" s="23">
        <f t="shared" si="12"/>
        <v>-1</v>
      </c>
      <c r="F412" s="24">
        <f t="shared" si="13"/>
        <v>0</v>
      </c>
    </row>
    <row r="413" spans="1:6" x14ac:dyDescent="0.15">
      <c r="A413" s="25" t="s">
        <v>602</v>
      </c>
      <c r="B413" s="25" t="s">
        <v>603</v>
      </c>
      <c r="C413" s="46">
        <v>0</v>
      </c>
      <c r="D413" s="46">
        <v>0</v>
      </c>
      <c r="E413" s="23" t="str">
        <f t="shared" si="12"/>
        <v/>
      </c>
      <c r="F413" s="24">
        <f t="shared" si="13"/>
        <v>0</v>
      </c>
    </row>
    <row r="414" spans="1:6" x14ac:dyDescent="0.15">
      <c r="A414" s="25" t="s">
        <v>606</v>
      </c>
      <c r="B414" s="25" t="s">
        <v>607</v>
      </c>
      <c r="C414" s="46">
        <v>0</v>
      </c>
      <c r="D414" s="46">
        <v>0</v>
      </c>
      <c r="E414" s="23" t="str">
        <f t="shared" si="12"/>
        <v/>
      </c>
      <c r="F414" s="24">
        <f t="shared" si="13"/>
        <v>0</v>
      </c>
    </row>
    <row r="415" spans="1:6" x14ac:dyDescent="0.15">
      <c r="A415" s="25" t="s">
        <v>610</v>
      </c>
      <c r="B415" s="25" t="s">
        <v>611</v>
      </c>
      <c r="C415" s="46">
        <v>5.7828862000000001</v>
      </c>
      <c r="D415" s="46">
        <v>0.68442190000000003</v>
      </c>
      <c r="E415" s="23">
        <f t="shared" si="12"/>
        <v>7.4493003511430587</v>
      </c>
      <c r="F415" s="24">
        <f t="shared" si="13"/>
        <v>3.3139211489787725E-4</v>
      </c>
    </row>
    <row r="416" spans="1:6" x14ac:dyDescent="0.15">
      <c r="A416" s="25" t="s">
        <v>614</v>
      </c>
      <c r="B416" s="25" t="s">
        <v>615</v>
      </c>
      <c r="C416" s="46">
        <v>4.8704999999999998</v>
      </c>
      <c r="D416" s="46">
        <v>0</v>
      </c>
      <c r="E416" s="23" t="str">
        <f t="shared" si="12"/>
        <v/>
      </c>
      <c r="F416" s="24">
        <f t="shared" si="13"/>
        <v>2.7910722082169129E-4</v>
      </c>
    </row>
    <row r="417" spans="1:6" x14ac:dyDescent="0.15">
      <c r="A417" s="25" t="s">
        <v>620</v>
      </c>
      <c r="B417" s="25" t="s">
        <v>621</v>
      </c>
      <c r="C417" s="46">
        <v>1.26285</v>
      </c>
      <c r="D417" s="46">
        <v>0</v>
      </c>
      <c r="E417" s="23" t="str">
        <f t="shared" si="12"/>
        <v/>
      </c>
      <c r="F417" s="24">
        <f t="shared" si="13"/>
        <v>7.2368453714130552E-5</v>
      </c>
    </row>
    <row r="418" spans="1:6" x14ac:dyDescent="0.15">
      <c r="A418" s="25" t="s">
        <v>624</v>
      </c>
      <c r="B418" s="25" t="s">
        <v>625</v>
      </c>
      <c r="C418" s="46">
        <v>0.47646120000000003</v>
      </c>
      <c r="D418" s="46">
        <v>0.46628570000000003</v>
      </c>
      <c r="E418" s="23">
        <f t="shared" si="12"/>
        <v>2.1822457776423443E-2</v>
      </c>
      <c r="F418" s="24">
        <f t="shared" si="13"/>
        <v>2.7303923901317735E-5</v>
      </c>
    </row>
    <row r="419" spans="1:6" x14ac:dyDescent="0.15">
      <c r="A419" s="25" t="s">
        <v>628</v>
      </c>
      <c r="B419" s="25" t="s">
        <v>629</v>
      </c>
      <c r="C419" s="46">
        <v>0.71279999999999999</v>
      </c>
      <c r="D419" s="46">
        <v>0</v>
      </c>
      <c r="E419" s="23" t="str">
        <f t="shared" si="12"/>
        <v/>
      </c>
      <c r="F419" s="24">
        <f t="shared" si="13"/>
        <v>4.0847475002915829E-5</v>
      </c>
    </row>
    <row r="420" spans="1:6" x14ac:dyDescent="0.15">
      <c r="A420" s="25" t="s">
        <v>632</v>
      </c>
      <c r="B420" s="25" t="s">
        <v>633</v>
      </c>
      <c r="C420" s="46">
        <v>0.32879999999999998</v>
      </c>
      <c r="D420" s="46">
        <v>0.32145000000000001</v>
      </c>
      <c r="E420" s="23">
        <f t="shared" si="12"/>
        <v>2.2865142323845067E-2</v>
      </c>
      <c r="F420" s="24">
        <f t="shared" si="13"/>
        <v>1.8842101263971275E-5</v>
      </c>
    </row>
    <row r="421" spans="1:6" x14ac:dyDescent="0.15">
      <c r="A421" s="25" t="s">
        <v>636</v>
      </c>
      <c r="B421" s="25" t="s">
        <v>637</v>
      </c>
      <c r="C421" s="46">
        <v>0</v>
      </c>
      <c r="D421" s="46">
        <v>0</v>
      </c>
      <c r="E421" s="23" t="str">
        <f t="shared" si="12"/>
        <v/>
      </c>
      <c r="F421" s="24">
        <f t="shared" si="13"/>
        <v>0</v>
      </c>
    </row>
    <row r="422" spans="1:6" x14ac:dyDescent="0.15">
      <c r="A422" s="25" t="s">
        <v>642</v>
      </c>
      <c r="B422" s="25" t="s">
        <v>643</v>
      </c>
      <c r="C422" s="46">
        <v>2.04605E-2</v>
      </c>
      <c r="D422" s="46">
        <v>0.61760000000000004</v>
      </c>
      <c r="E422" s="23">
        <f t="shared" si="12"/>
        <v>-0.96687095207253881</v>
      </c>
      <c r="F422" s="24">
        <f t="shared" si="13"/>
        <v>1.1725024723585288E-6</v>
      </c>
    </row>
    <row r="423" spans="1:6" x14ac:dyDescent="0.15">
      <c r="A423" s="25" t="s">
        <v>194</v>
      </c>
      <c r="B423" s="25" t="s">
        <v>646</v>
      </c>
      <c r="C423" s="46">
        <v>0.53625634</v>
      </c>
      <c r="D423" s="46">
        <v>1.76E-4</v>
      </c>
      <c r="E423" s="23">
        <f t="shared" si="12"/>
        <v>3045.9110227272727</v>
      </c>
      <c r="F423" s="24">
        <f t="shared" si="13"/>
        <v>3.0730523910360738E-5</v>
      </c>
    </row>
    <row r="424" spans="1:6" x14ac:dyDescent="0.15">
      <c r="A424" s="25" t="s">
        <v>195</v>
      </c>
      <c r="B424" s="25" t="s">
        <v>647</v>
      </c>
      <c r="C424" s="46">
        <v>0</v>
      </c>
      <c r="D424" s="46">
        <v>0</v>
      </c>
      <c r="E424" s="23" t="str">
        <f t="shared" si="12"/>
        <v/>
      </c>
      <c r="F424" s="24">
        <f t="shared" si="13"/>
        <v>0</v>
      </c>
    </row>
    <row r="425" spans="1:6" x14ac:dyDescent="0.15">
      <c r="A425" s="25" t="s">
        <v>644</v>
      </c>
      <c r="B425" s="25" t="s">
        <v>645</v>
      </c>
      <c r="C425" s="46">
        <v>0</v>
      </c>
      <c r="D425" s="46">
        <v>0</v>
      </c>
      <c r="E425" s="23" t="str">
        <f t="shared" si="12"/>
        <v/>
      </c>
      <c r="F425" s="24">
        <f t="shared" si="13"/>
        <v>0</v>
      </c>
    </row>
    <row r="426" spans="1:6" x14ac:dyDescent="0.15">
      <c r="A426" s="25" t="s">
        <v>198</v>
      </c>
      <c r="B426" s="25" t="s">
        <v>648</v>
      </c>
      <c r="C426" s="46">
        <v>0</v>
      </c>
      <c r="D426" s="46">
        <v>0</v>
      </c>
      <c r="E426" s="23" t="str">
        <f t="shared" si="12"/>
        <v/>
      </c>
      <c r="F426" s="24">
        <f t="shared" si="13"/>
        <v>0</v>
      </c>
    </row>
    <row r="427" spans="1:6" x14ac:dyDescent="0.15">
      <c r="A427" s="25" t="s">
        <v>197</v>
      </c>
      <c r="B427" s="25" t="s">
        <v>650</v>
      </c>
      <c r="C427" s="46">
        <v>1.04271538</v>
      </c>
      <c r="D427" s="46">
        <v>2.4416500000000001</v>
      </c>
      <c r="E427" s="23">
        <f t="shared" si="12"/>
        <v>-0.57294641738168872</v>
      </c>
      <c r="F427" s="24">
        <f t="shared" si="13"/>
        <v>5.9753493854806227E-5</v>
      </c>
    </row>
    <row r="428" spans="1:6" x14ac:dyDescent="0.15">
      <c r="A428" s="25" t="s">
        <v>651</v>
      </c>
      <c r="B428" s="25" t="s">
        <v>652</v>
      </c>
      <c r="C428" s="46">
        <v>2.1365599999999998E-2</v>
      </c>
      <c r="D428" s="46">
        <v>0</v>
      </c>
      <c r="E428" s="23" t="str">
        <f t="shared" si="12"/>
        <v/>
      </c>
      <c r="F428" s="24">
        <f t="shared" si="13"/>
        <v>1.2243698259291505E-6</v>
      </c>
    </row>
    <row r="429" spans="1:6" x14ac:dyDescent="0.15">
      <c r="A429" s="25" t="s">
        <v>663</v>
      </c>
      <c r="B429" s="25" t="s">
        <v>664</v>
      </c>
      <c r="C429" s="46">
        <v>0</v>
      </c>
      <c r="D429" s="46">
        <v>0</v>
      </c>
      <c r="E429" s="23" t="str">
        <f t="shared" si="12"/>
        <v/>
      </c>
      <c r="F429" s="24">
        <f t="shared" si="13"/>
        <v>0</v>
      </c>
    </row>
    <row r="430" spans="1:6" x14ac:dyDescent="0.15">
      <c r="A430" s="25" t="s">
        <v>1011</v>
      </c>
      <c r="B430" s="25" t="s">
        <v>1012</v>
      </c>
      <c r="C430" s="46">
        <v>16.752890539999999</v>
      </c>
      <c r="D430" s="46">
        <v>23.687080000000002</v>
      </c>
      <c r="E430" s="23">
        <f t="shared" si="12"/>
        <v>-0.29274142106160839</v>
      </c>
      <c r="F430" s="24">
        <f t="shared" si="13"/>
        <v>9.6003546234460588E-4</v>
      </c>
    </row>
    <row r="431" spans="1:6" x14ac:dyDescent="0.15">
      <c r="A431" s="25" t="s">
        <v>1013</v>
      </c>
      <c r="B431" s="25" t="s">
        <v>1014</v>
      </c>
      <c r="C431" s="46">
        <v>4.95406981</v>
      </c>
      <c r="D431" s="46">
        <v>1.5370908999999999</v>
      </c>
      <c r="E431" s="23">
        <f t="shared" si="12"/>
        <v>2.223016810521746</v>
      </c>
      <c r="F431" s="24">
        <f t="shared" si="13"/>
        <v>2.8389624400487512E-4</v>
      </c>
    </row>
    <row r="432" spans="1:6" x14ac:dyDescent="0.15">
      <c r="A432" s="25" t="s">
        <v>1015</v>
      </c>
      <c r="B432" s="25" t="s">
        <v>1016</v>
      </c>
      <c r="C432" s="46">
        <v>1.0906860000000001E-2</v>
      </c>
      <c r="D432" s="46">
        <v>1.5120284199999998</v>
      </c>
      <c r="E432" s="23">
        <f t="shared" si="12"/>
        <v>-0.99278660383909978</v>
      </c>
      <c r="F432" s="24">
        <f t="shared" si="13"/>
        <v>6.2502481931860634E-7</v>
      </c>
    </row>
    <row r="433" spans="1:6" x14ac:dyDescent="0.15">
      <c r="A433" s="25" t="s">
        <v>1017</v>
      </c>
      <c r="B433" s="25" t="s">
        <v>1018</v>
      </c>
      <c r="C433" s="46">
        <v>2.6208000000000004E-3</v>
      </c>
      <c r="D433" s="46">
        <v>0.21418456</v>
      </c>
      <c r="E433" s="23">
        <f t="shared" si="12"/>
        <v>-0.98776382387227168</v>
      </c>
      <c r="F433" s="24">
        <f t="shared" si="13"/>
        <v>1.5018667576829661E-7</v>
      </c>
    </row>
    <row r="434" spans="1:6" x14ac:dyDescent="0.15">
      <c r="A434" s="25" t="s">
        <v>1019</v>
      </c>
      <c r="B434" s="25" t="s">
        <v>1020</v>
      </c>
      <c r="C434" s="46">
        <v>2.1643900000000001E-2</v>
      </c>
      <c r="D434" s="46">
        <v>5.4274309999999999E-2</v>
      </c>
      <c r="E434" s="23">
        <f t="shared" si="12"/>
        <v>-0.60121280215262063</v>
      </c>
      <c r="F434" s="24">
        <f t="shared" si="13"/>
        <v>1.2403179913238075E-6</v>
      </c>
    </row>
    <row r="435" spans="1:6" x14ac:dyDescent="0.15">
      <c r="A435" s="25" t="s">
        <v>1021</v>
      </c>
      <c r="B435" s="25" t="s">
        <v>1022</v>
      </c>
      <c r="C435" s="46">
        <v>0.64610813</v>
      </c>
      <c r="D435" s="46">
        <v>5.2519819000000005</v>
      </c>
      <c r="E435" s="23">
        <f t="shared" si="12"/>
        <v>-0.87697822606738229</v>
      </c>
      <c r="F435" s="24">
        <f t="shared" si="13"/>
        <v>3.7025653324011913E-5</v>
      </c>
    </row>
    <row r="436" spans="1:6" x14ac:dyDescent="0.15">
      <c r="A436" s="25" t="s">
        <v>1023</v>
      </c>
      <c r="B436" s="25" t="s">
        <v>1024</v>
      </c>
      <c r="C436" s="46">
        <v>0.53750421999999998</v>
      </c>
      <c r="D436" s="46">
        <v>1.9221552</v>
      </c>
      <c r="E436" s="23">
        <f t="shared" si="12"/>
        <v>-0.7203637770768978</v>
      </c>
      <c r="F436" s="24">
        <f t="shared" si="13"/>
        <v>3.0802034498333011E-5</v>
      </c>
    </row>
    <row r="437" spans="1:6" x14ac:dyDescent="0.15">
      <c r="A437" s="25" t="s">
        <v>683</v>
      </c>
      <c r="B437" s="25" t="s">
        <v>1025</v>
      </c>
      <c r="C437" s="46">
        <v>2.3070875899999996</v>
      </c>
      <c r="D437" s="46">
        <v>12.421901</v>
      </c>
      <c r="E437" s="23">
        <f t="shared" si="12"/>
        <v>-0.81427258275524816</v>
      </c>
      <c r="F437" s="24">
        <f t="shared" si="13"/>
        <v>1.322091788188304E-4</v>
      </c>
    </row>
    <row r="438" spans="1:6" x14ac:dyDescent="0.15">
      <c r="A438" s="25" t="s">
        <v>685</v>
      </c>
      <c r="B438" s="25" t="s">
        <v>1026</v>
      </c>
      <c r="C438" s="46">
        <v>0.85926811999999997</v>
      </c>
      <c r="D438" s="46">
        <v>0.95575189999999999</v>
      </c>
      <c r="E438" s="23">
        <f t="shared" si="12"/>
        <v>-0.10095065466257513</v>
      </c>
      <c r="F438" s="24">
        <f t="shared" si="13"/>
        <v>4.924092740250067E-5</v>
      </c>
    </row>
    <row r="439" spans="1:6" x14ac:dyDescent="0.15">
      <c r="A439" s="25" t="s">
        <v>687</v>
      </c>
      <c r="B439" s="25" t="s">
        <v>1027</v>
      </c>
      <c r="C439" s="46">
        <v>1.13614156</v>
      </c>
      <c r="D439" s="46">
        <v>7.06114</v>
      </c>
      <c r="E439" s="23">
        <f t="shared" si="12"/>
        <v>-0.83909941454212778</v>
      </c>
      <c r="F439" s="24">
        <f t="shared" si="13"/>
        <v>6.5107342833717441E-5</v>
      </c>
    </row>
    <row r="440" spans="1:6" x14ac:dyDescent="0.15">
      <c r="A440" s="25" t="s">
        <v>1028</v>
      </c>
      <c r="B440" s="25" t="s">
        <v>1029</v>
      </c>
      <c r="C440" s="46">
        <v>5.6991300000000002E-3</v>
      </c>
      <c r="D440" s="46">
        <v>6.1859999999999997E-3</v>
      </c>
      <c r="E440" s="23">
        <f t="shared" si="12"/>
        <v>-7.8705140640155102E-2</v>
      </c>
      <c r="F440" s="24">
        <f t="shared" si="13"/>
        <v>3.2659241051258095E-7</v>
      </c>
    </row>
    <row r="441" spans="1:6" x14ac:dyDescent="0.15">
      <c r="A441" s="25" t="s">
        <v>1030</v>
      </c>
      <c r="B441" s="25" t="s">
        <v>1031</v>
      </c>
      <c r="C441" s="46">
        <v>0</v>
      </c>
      <c r="D441" s="46">
        <v>3.2419999999999997E-2</v>
      </c>
      <c r="E441" s="23">
        <f t="shared" si="12"/>
        <v>-1</v>
      </c>
      <c r="F441" s="24">
        <f t="shared" si="13"/>
        <v>0</v>
      </c>
    </row>
    <row r="442" spans="1:6" x14ac:dyDescent="0.15">
      <c r="A442" s="25" t="s">
        <v>1032</v>
      </c>
      <c r="B442" s="25" t="s">
        <v>1033</v>
      </c>
      <c r="C442" s="46">
        <v>0</v>
      </c>
      <c r="D442" s="46">
        <v>0</v>
      </c>
      <c r="E442" s="23" t="str">
        <f t="shared" si="12"/>
        <v/>
      </c>
      <c r="F442" s="24">
        <f t="shared" si="13"/>
        <v>0</v>
      </c>
    </row>
    <row r="443" spans="1:6" x14ac:dyDescent="0.15">
      <c r="A443" s="25" t="s">
        <v>1034</v>
      </c>
      <c r="B443" s="25" t="s">
        <v>1035</v>
      </c>
      <c r="C443" s="46">
        <v>2.7341783399999997</v>
      </c>
      <c r="D443" s="46">
        <v>5.4136119999999996</v>
      </c>
      <c r="E443" s="23">
        <f t="shared" si="12"/>
        <v>-0.49494379353378115</v>
      </c>
      <c r="F443" s="24">
        <f t="shared" si="13"/>
        <v>1.5668389645996617E-4</v>
      </c>
    </row>
    <row r="444" spans="1:6" x14ac:dyDescent="0.15">
      <c r="A444" s="25" t="s">
        <v>699</v>
      </c>
      <c r="B444" s="25" t="s">
        <v>1036</v>
      </c>
      <c r="C444" s="46">
        <v>9.9459822400000011</v>
      </c>
      <c r="D444" s="46">
        <v>18.841145000000001</v>
      </c>
      <c r="E444" s="23">
        <f t="shared" si="12"/>
        <v>-0.47211370434227851</v>
      </c>
      <c r="F444" s="24">
        <f t="shared" si="13"/>
        <v>5.6996108435444E-4</v>
      </c>
    </row>
    <row r="445" spans="1:6" x14ac:dyDescent="0.15">
      <c r="A445" s="25" t="s">
        <v>1037</v>
      </c>
      <c r="B445" s="25" t="s">
        <v>1038</v>
      </c>
      <c r="C445" s="46">
        <v>4.2941874699999998</v>
      </c>
      <c r="D445" s="46">
        <v>8.7489190000000008</v>
      </c>
      <c r="E445" s="23">
        <f t="shared" si="12"/>
        <v>-0.50917507980128751</v>
      </c>
      <c r="F445" s="24">
        <f t="shared" si="13"/>
        <v>2.4608125047511135E-4</v>
      </c>
    </row>
    <row r="446" spans="1:6" x14ac:dyDescent="0.15">
      <c r="A446" s="25" t="s">
        <v>703</v>
      </c>
      <c r="B446" s="25" t="s">
        <v>1039</v>
      </c>
      <c r="C446" s="46">
        <v>7.5342281399999997</v>
      </c>
      <c r="D446" s="46">
        <v>22.75825</v>
      </c>
      <c r="E446" s="23">
        <f t="shared" si="12"/>
        <v>-0.66894518954664794</v>
      </c>
      <c r="F446" s="24">
        <f t="shared" si="13"/>
        <v>4.3175392201867988E-4</v>
      </c>
    </row>
    <row r="447" spans="1:6" x14ac:dyDescent="0.15">
      <c r="A447" s="25" t="s">
        <v>1040</v>
      </c>
      <c r="B447" s="25" t="s">
        <v>1041</v>
      </c>
      <c r="C447" s="46">
        <v>0.13400485999999998</v>
      </c>
      <c r="D447" s="46">
        <v>1.8231904699999999</v>
      </c>
      <c r="E447" s="23">
        <f t="shared" si="12"/>
        <v>-0.92649980229438123</v>
      </c>
      <c r="F447" s="24">
        <f t="shared" si="13"/>
        <v>7.6792370498305761E-6</v>
      </c>
    </row>
    <row r="448" spans="1:6" x14ac:dyDescent="0.15">
      <c r="A448" s="25" t="s">
        <v>707</v>
      </c>
      <c r="B448" s="25" t="s">
        <v>1042</v>
      </c>
      <c r="C448" s="46">
        <v>9.4368007400000007</v>
      </c>
      <c r="D448" s="46">
        <v>8.7633559999999999</v>
      </c>
      <c r="E448" s="23">
        <f t="shared" si="12"/>
        <v>7.6847812641640978E-2</v>
      </c>
      <c r="F448" s="24">
        <f t="shared" si="13"/>
        <v>5.4078210204075146E-4</v>
      </c>
    </row>
    <row r="449" spans="1:6" x14ac:dyDescent="0.15">
      <c r="A449" s="25" t="s">
        <v>711</v>
      </c>
      <c r="B449" s="25" t="s">
        <v>1043</v>
      </c>
      <c r="C449" s="46">
        <v>5.5996725599999992</v>
      </c>
      <c r="D449" s="46">
        <v>10.113697</v>
      </c>
      <c r="E449" s="23">
        <f t="shared" si="12"/>
        <v>-0.44632783046595137</v>
      </c>
      <c r="F449" s="24">
        <f t="shared" si="13"/>
        <v>3.2089293619404273E-4</v>
      </c>
    </row>
    <row r="450" spans="1:6" x14ac:dyDescent="0.15">
      <c r="A450" s="25" t="s">
        <v>713</v>
      </c>
      <c r="B450" s="25" t="s">
        <v>1044</v>
      </c>
      <c r="C450" s="46">
        <v>3.3765375299999998</v>
      </c>
      <c r="D450" s="46">
        <v>7.3464419999999997</v>
      </c>
      <c r="E450" s="23">
        <f t="shared" si="12"/>
        <v>-0.54038464742524339</v>
      </c>
      <c r="F450" s="24">
        <f t="shared" si="13"/>
        <v>1.9349471430005913E-4</v>
      </c>
    </row>
    <row r="451" spans="1:6" x14ac:dyDescent="0.15">
      <c r="A451" s="25" t="s">
        <v>1045</v>
      </c>
      <c r="B451" s="25" t="s">
        <v>1046</v>
      </c>
      <c r="C451" s="46">
        <v>1.5532795700000002</v>
      </c>
      <c r="D451" s="46">
        <v>1.956966</v>
      </c>
      <c r="E451" s="23">
        <f t="shared" si="12"/>
        <v>-0.20628178006158504</v>
      </c>
      <c r="F451" s="24">
        <f t="shared" si="13"/>
        <v>8.9011712132596604E-5</v>
      </c>
    </row>
    <row r="452" spans="1:6" x14ac:dyDescent="0.15">
      <c r="A452" s="25" t="s">
        <v>1047</v>
      </c>
      <c r="B452" s="25" t="s">
        <v>1048</v>
      </c>
      <c r="C452" s="46">
        <v>0.79532234000000002</v>
      </c>
      <c r="D452" s="46">
        <v>4.0251979999999996</v>
      </c>
      <c r="E452" s="23">
        <f t="shared" si="12"/>
        <v>-0.80241410733086915</v>
      </c>
      <c r="F452" s="24">
        <f t="shared" si="13"/>
        <v>4.557647222560399E-5</v>
      </c>
    </row>
    <row r="453" spans="1:6" x14ac:dyDescent="0.15">
      <c r="A453" s="25" t="s">
        <v>719</v>
      </c>
      <c r="B453" s="25" t="s">
        <v>1049</v>
      </c>
      <c r="C453" s="46">
        <v>2.3850653099999999</v>
      </c>
      <c r="D453" s="46">
        <v>5.9045959999999997</v>
      </c>
      <c r="E453" s="23">
        <f t="shared" si="12"/>
        <v>-0.59606629987894177</v>
      </c>
      <c r="F453" s="24">
        <f t="shared" si="13"/>
        <v>1.3667774358943138E-4</v>
      </c>
    </row>
    <row r="454" spans="1:6" x14ac:dyDescent="0.15">
      <c r="A454" s="25" t="s">
        <v>1050</v>
      </c>
      <c r="B454" s="25" t="s">
        <v>1051</v>
      </c>
      <c r="C454" s="46">
        <v>1.1957198600000001</v>
      </c>
      <c r="D454" s="46">
        <v>3.1101102999999997</v>
      </c>
      <c r="E454" s="23">
        <f t="shared" ref="E454:E517" si="14">IF(ISERROR(C454/D454-1),"",((C454/D454-1)))</f>
        <v>-0.61553779619970383</v>
      </c>
      <c r="F454" s="24">
        <f t="shared" ref="F454:F517" si="15">C454/$C$1230</f>
        <v>6.8521516683277248E-5</v>
      </c>
    </row>
    <row r="455" spans="1:6" x14ac:dyDescent="0.15">
      <c r="A455" s="25" t="s">
        <v>725</v>
      </c>
      <c r="B455" s="25" t="s">
        <v>1052</v>
      </c>
      <c r="C455" s="46">
        <v>4.2451423099999994</v>
      </c>
      <c r="D455" s="46">
        <v>10.233968000000001</v>
      </c>
      <c r="E455" s="23">
        <f t="shared" si="14"/>
        <v>-0.58519097284650501</v>
      </c>
      <c r="F455" s="24">
        <f t="shared" si="15"/>
        <v>2.43270685173324E-4</v>
      </c>
    </row>
    <row r="456" spans="1:6" x14ac:dyDescent="0.15">
      <c r="A456" s="25" t="s">
        <v>73</v>
      </c>
      <c r="B456" s="25" t="s">
        <v>729</v>
      </c>
      <c r="C456" s="46">
        <v>0.12979299999999999</v>
      </c>
      <c r="D456" s="46">
        <v>1.235E-3</v>
      </c>
      <c r="E456" s="23">
        <f t="shared" si="14"/>
        <v>104.09554655870444</v>
      </c>
      <c r="F456" s="24">
        <f t="shared" si="15"/>
        <v>7.4378736294240377E-6</v>
      </c>
    </row>
    <row r="457" spans="1:6" x14ac:dyDescent="0.15">
      <c r="A457" s="25" t="s">
        <v>732</v>
      </c>
      <c r="B457" s="25" t="s">
        <v>1053</v>
      </c>
      <c r="C457" s="46">
        <v>8.5684835500000016</v>
      </c>
      <c r="D457" s="46">
        <v>19.650444</v>
      </c>
      <c r="E457" s="23">
        <f t="shared" si="14"/>
        <v>-0.56395471013275822</v>
      </c>
      <c r="F457" s="24">
        <f t="shared" si="15"/>
        <v>4.9102261170246996E-4</v>
      </c>
    </row>
    <row r="458" spans="1:6" x14ac:dyDescent="0.15">
      <c r="A458" s="25" t="s">
        <v>1054</v>
      </c>
      <c r="B458" s="25" t="s">
        <v>1055</v>
      </c>
      <c r="C458" s="46">
        <v>1.9290209199999999</v>
      </c>
      <c r="D458" s="46">
        <v>1.6454468999999998</v>
      </c>
      <c r="E458" s="23">
        <f t="shared" si="14"/>
        <v>0.17233860296555314</v>
      </c>
      <c r="F458" s="24">
        <f t="shared" si="15"/>
        <v>1.1054381847615277E-4</v>
      </c>
    </row>
    <row r="459" spans="1:6" x14ac:dyDescent="0.15">
      <c r="A459" s="25" t="s">
        <v>33</v>
      </c>
      <c r="B459" s="25" t="s">
        <v>1060</v>
      </c>
      <c r="C459" s="46">
        <v>4.4346499999999997E-2</v>
      </c>
      <c r="D459" s="46">
        <v>5.2662250000000001E-2</v>
      </c>
      <c r="E459" s="23">
        <f t="shared" si="14"/>
        <v>-0.15790722956197278</v>
      </c>
      <c r="F459" s="24">
        <f t="shared" si="15"/>
        <v>2.5413054857138142E-6</v>
      </c>
    </row>
    <row r="460" spans="1:6" x14ac:dyDescent="0.15">
      <c r="A460" s="25" t="s">
        <v>1056</v>
      </c>
      <c r="B460" s="25" t="s">
        <v>1057</v>
      </c>
      <c r="C460" s="46">
        <v>0.1527501</v>
      </c>
      <c r="D460" s="46">
        <v>0.50275557999999998</v>
      </c>
      <c r="E460" s="23">
        <f t="shared" si="14"/>
        <v>-0.69617423241727128</v>
      </c>
      <c r="F460" s="24">
        <f t="shared" si="15"/>
        <v>8.753445414482174E-6</v>
      </c>
    </row>
    <row r="461" spans="1:6" x14ac:dyDescent="0.15">
      <c r="A461" s="25" t="s">
        <v>1058</v>
      </c>
      <c r="B461" s="25" t="s">
        <v>1059</v>
      </c>
      <c r="C461" s="46">
        <v>0.40172985</v>
      </c>
      <c r="D461" s="46">
        <v>0.31056490000000003</v>
      </c>
      <c r="E461" s="23">
        <f t="shared" si="14"/>
        <v>0.29354556809220855</v>
      </c>
      <c r="F461" s="24">
        <f t="shared" si="15"/>
        <v>2.3021394508698267E-5</v>
      </c>
    </row>
    <row r="462" spans="1:6" x14ac:dyDescent="0.15">
      <c r="A462" s="25" t="s">
        <v>1061</v>
      </c>
      <c r="B462" s="25" t="s">
        <v>1062</v>
      </c>
      <c r="C462" s="46">
        <v>7.9194932199999997</v>
      </c>
      <c r="D462" s="46">
        <v>12.197430000000001</v>
      </c>
      <c r="E462" s="23">
        <f t="shared" si="14"/>
        <v>-0.35072443785289198</v>
      </c>
      <c r="F462" s="24">
        <f t="shared" si="15"/>
        <v>4.538317920029621E-4</v>
      </c>
    </row>
    <row r="463" spans="1:6" x14ac:dyDescent="0.15">
      <c r="A463" s="25" t="s">
        <v>1064</v>
      </c>
      <c r="B463" s="25" t="s">
        <v>1065</v>
      </c>
      <c r="C463" s="46">
        <v>3.8832209999999998</v>
      </c>
      <c r="D463" s="46">
        <v>3.8832209999999998</v>
      </c>
      <c r="E463" s="23">
        <f t="shared" si="14"/>
        <v>0</v>
      </c>
      <c r="F463" s="24">
        <f t="shared" si="15"/>
        <v>2.2253054535395316E-4</v>
      </c>
    </row>
    <row r="464" spans="1:6" x14ac:dyDescent="0.15">
      <c r="A464" s="25" t="s">
        <v>1066</v>
      </c>
      <c r="B464" s="25" t="s">
        <v>748</v>
      </c>
      <c r="C464" s="46">
        <v>26.643149999999999</v>
      </c>
      <c r="D464" s="46">
        <v>26.643149999999999</v>
      </c>
      <c r="E464" s="23">
        <f t="shared" si="14"/>
        <v>0</v>
      </c>
      <c r="F464" s="24">
        <f t="shared" si="15"/>
        <v>1.5268033159707307E-3</v>
      </c>
    </row>
    <row r="465" spans="1:6" x14ac:dyDescent="0.15">
      <c r="A465" s="25" t="s">
        <v>1067</v>
      </c>
      <c r="B465" s="25" t="s">
        <v>1068</v>
      </c>
      <c r="C465" s="46">
        <v>1179.0889999999999</v>
      </c>
      <c r="D465" s="46">
        <v>1179.0889999999999</v>
      </c>
      <c r="E465" s="23">
        <f t="shared" si="14"/>
        <v>0</v>
      </c>
      <c r="F465" s="24">
        <f t="shared" si="15"/>
        <v>6.7568474261662487E-2</v>
      </c>
    </row>
    <row r="466" spans="1:6" x14ac:dyDescent="0.15">
      <c r="A466" s="25" t="s">
        <v>1069</v>
      </c>
      <c r="B466" s="25" t="s">
        <v>750</v>
      </c>
      <c r="C466" s="46">
        <v>47.42072288</v>
      </c>
      <c r="D466" s="46">
        <v>33.984020000000001</v>
      </c>
      <c r="E466" s="23">
        <f t="shared" si="14"/>
        <v>0.39538297352696938</v>
      </c>
      <c r="F466" s="24">
        <f t="shared" si="15"/>
        <v>2.7174758592326022E-3</v>
      </c>
    </row>
    <row r="467" spans="1:6" x14ac:dyDescent="0.15">
      <c r="A467" s="25" t="s">
        <v>1070</v>
      </c>
      <c r="B467" s="25" t="s">
        <v>752</v>
      </c>
      <c r="C467" s="46">
        <v>9.7733402300000005</v>
      </c>
      <c r="D467" s="46">
        <v>9.8462879999999995</v>
      </c>
      <c r="E467" s="23">
        <f t="shared" si="14"/>
        <v>-7.4086569476740083E-3</v>
      </c>
      <c r="F467" s="24">
        <f t="shared" si="15"/>
        <v>5.6006771989326135E-4</v>
      </c>
    </row>
    <row r="468" spans="1:6" x14ac:dyDescent="0.15">
      <c r="A468" s="25" t="s">
        <v>1071</v>
      </c>
      <c r="B468" s="25" t="s">
        <v>754</v>
      </c>
      <c r="C468" s="46">
        <v>6.5616154900000003</v>
      </c>
      <c r="D468" s="46">
        <v>6.1991639999999997</v>
      </c>
      <c r="E468" s="23">
        <f t="shared" si="14"/>
        <v>5.8467801464842761E-2</v>
      </c>
      <c r="F468" s="24">
        <f t="shared" si="15"/>
        <v>3.7601771142890057E-4</v>
      </c>
    </row>
    <row r="469" spans="1:6" x14ac:dyDescent="0.15">
      <c r="A469" s="25" t="s">
        <v>1072</v>
      </c>
      <c r="B469" s="25" t="s">
        <v>756</v>
      </c>
      <c r="C469" s="46">
        <v>66.959723799999992</v>
      </c>
      <c r="D469" s="46">
        <v>152.3184</v>
      </c>
      <c r="E469" s="23">
        <f t="shared" si="14"/>
        <v>-0.56039635526633691</v>
      </c>
      <c r="F469" s="24">
        <f t="shared" si="15"/>
        <v>3.8371712179049492E-3</v>
      </c>
    </row>
    <row r="470" spans="1:6" x14ac:dyDescent="0.15">
      <c r="A470" s="25" t="s">
        <v>1073</v>
      </c>
      <c r="B470" s="25" t="s">
        <v>758</v>
      </c>
      <c r="C470" s="46">
        <v>7.4675462499999998</v>
      </c>
      <c r="D470" s="46">
        <v>8.8085800000000006E-2</v>
      </c>
      <c r="E470" s="23">
        <f t="shared" si="14"/>
        <v>83.775823685542946</v>
      </c>
      <c r="F470" s="24">
        <f t="shared" si="15"/>
        <v>4.2793267225027054E-4</v>
      </c>
    </row>
    <row r="471" spans="1:6" x14ac:dyDescent="0.15">
      <c r="A471" s="25" t="s">
        <v>34</v>
      </c>
      <c r="B471" s="25" t="s">
        <v>761</v>
      </c>
      <c r="C471" s="46">
        <v>766.07820500000003</v>
      </c>
      <c r="D471" s="46">
        <v>867.38059999999996</v>
      </c>
      <c r="E471" s="23">
        <f t="shared" si="14"/>
        <v>-0.11679116987398608</v>
      </c>
      <c r="F471" s="24">
        <f t="shared" si="15"/>
        <v>4.3900617745533291E-2</v>
      </c>
    </row>
    <row r="472" spans="1:6" x14ac:dyDescent="0.15">
      <c r="A472" s="25" t="s">
        <v>68</v>
      </c>
      <c r="B472" s="25" t="s">
        <v>763</v>
      </c>
      <c r="C472" s="46">
        <v>0.96707670999999995</v>
      </c>
      <c r="D472" s="46">
        <v>1.329372</v>
      </c>
      <c r="E472" s="23">
        <f t="shared" si="14"/>
        <v>-0.27253115756913793</v>
      </c>
      <c r="F472" s="24">
        <f t="shared" si="15"/>
        <v>5.5418969890049212E-5</v>
      </c>
    </row>
    <row r="473" spans="1:6" x14ac:dyDescent="0.15">
      <c r="A473" s="25" t="s">
        <v>1074</v>
      </c>
      <c r="B473" s="25" t="s">
        <v>1075</v>
      </c>
      <c r="C473" s="46">
        <v>7.34383987</v>
      </c>
      <c r="D473" s="46">
        <v>1.3516699999999999</v>
      </c>
      <c r="E473" s="23">
        <f t="shared" si="14"/>
        <v>4.4331603645860307</v>
      </c>
      <c r="F473" s="24">
        <f t="shared" si="15"/>
        <v>4.2084359640185413E-4</v>
      </c>
    </row>
    <row r="474" spans="1:6" x14ac:dyDescent="0.15">
      <c r="A474" s="25" t="s">
        <v>1076</v>
      </c>
      <c r="B474" s="25" t="s">
        <v>803</v>
      </c>
      <c r="C474" s="46">
        <v>49.988716700000005</v>
      </c>
      <c r="D474" s="46">
        <v>12.940480000000001</v>
      </c>
      <c r="E474" s="23">
        <f t="shared" si="14"/>
        <v>2.8629723704221175</v>
      </c>
      <c r="F474" s="24">
        <f t="shared" si="15"/>
        <v>2.8646364419628104E-3</v>
      </c>
    </row>
    <row r="475" spans="1:6" x14ac:dyDescent="0.15">
      <c r="A475" s="25" t="s">
        <v>764</v>
      </c>
      <c r="B475" s="25" t="s">
        <v>765</v>
      </c>
      <c r="C475" s="46">
        <v>5.5928906300000003</v>
      </c>
      <c r="D475" s="46">
        <v>2.3808389999999999</v>
      </c>
      <c r="E475" s="23">
        <f t="shared" si="14"/>
        <v>1.3491259299767857</v>
      </c>
      <c r="F475" s="24">
        <f t="shared" si="15"/>
        <v>3.2050429321403925E-4</v>
      </c>
    </row>
    <row r="476" spans="1:6" x14ac:dyDescent="0.15">
      <c r="A476" s="25" t="s">
        <v>766</v>
      </c>
      <c r="B476" s="25" t="s">
        <v>767</v>
      </c>
      <c r="C476" s="46">
        <v>22.43441923</v>
      </c>
      <c r="D476" s="46">
        <v>41.581290000000003</v>
      </c>
      <c r="E476" s="23">
        <f t="shared" si="14"/>
        <v>-0.46046841668452332</v>
      </c>
      <c r="F476" s="24">
        <f t="shared" si="15"/>
        <v>1.2856192181570697E-3</v>
      </c>
    </row>
    <row r="477" spans="1:6" x14ac:dyDescent="0.15">
      <c r="A477" s="25" t="s">
        <v>768</v>
      </c>
      <c r="B477" s="25" t="s">
        <v>769</v>
      </c>
      <c r="C477" s="46">
        <v>42.129795030000004</v>
      </c>
      <c r="D477" s="46">
        <v>6.4970249999999998</v>
      </c>
      <c r="E477" s="23">
        <f t="shared" si="14"/>
        <v>5.4844748219377335</v>
      </c>
      <c r="F477" s="24">
        <f t="shared" si="15"/>
        <v>2.4142757426569763E-3</v>
      </c>
    </row>
    <row r="478" spans="1:6" x14ac:dyDescent="0.15">
      <c r="A478" s="25" t="s">
        <v>770</v>
      </c>
      <c r="B478" s="25" t="s">
        <v>771</v>
      </c>
      <c r="C478" s="46">
        <v>7.99703695</v>
      </c>
      <c r="D478" s="46">
        <v>2.040988</v>
      </c>
      <c r="E478" s="23">
        <f t="shared" si="14"/>
        <v>2.9182185049593627</v>
      </c>
      <c r="F478" s="24">
        <f t="shared" si="15"/>
        <v>4.5827548668984181E-4</v>
      </c>
    </row>
    <row r="479" spans="1:6" x14ac:dyDescent="0.15">
      <c r="A479" s="25" t="s">
        <v>772</v>
      </c>
      <c r="B479" s="25" t="s">
        <v>773</v>
      </c>
      <c r="C479" s="46">
        <v>2.4500708599999999</v>
      </c>
      <c r="D479" s="46">
        <v>1.1707430000000001</v>
      </c>
      <c r="E479" s="23">
        <f t="shared" si="14"/>
        <v>1.0927486732784222</v>
      </c>
      <c r="F479" s="24">
        <f t="shared" si="15"/>
        <v>1.404029295864513E-4</v>
      </c>
    </row>
    <row r="480" spans="1:6" x14ac:dyDescent="0.15">
      <c r="A480" s="25" t="s">
        <v>774</v>
      </c>
      <c r="B480" s="25" t="s">
        <v>775</v>
      </c>
      <c r="C480" s="46">
        <v>0.88123898999999994</v>
      </c>
      <c r="D480" s="46">
        <v>2.1930339999999999</v>
      </c>
      <c r="E480" s="23">
        <f t="shared" si="14"/>
        <v>-0.59816446530240752</v>
      </c>
      <c r="F480" s="24">
        <f t="shared" si="15"/>
        <v>5.0499982625729223E-5</v>
      </c>
    </row>
    <row r="481" spans="1:6" x14ac:dyDescent="0.15">
      <c r="A481" s="25" t="s">
        <v>776</v>
      </c>
      <c r="B481" s="25" t="s">
        <v>777</v>
      </c>
      <c r="C481" s="46">
        <v>2.7452942899999999</v>
      </c>
      <c r="D481" s="46">
        <v>4.248977</v>
      </c>
      <c r="E481" s="23">
        <f t="shared" si="14"/>
        <v>-0.35389288056866397</v>
      </c>
      <c r="F481" s="24">
        <f t="shared" si="15"/>
        <v>1.5732090331989696E-4</v>
      </c>
    </row>
    <row r="482" spans="1:6" x14ac:dyDescent="0.15">
      <c r="A482" s="25" t="s">
        <v>778</v>
      </c>
      <c r="B482" s="25" t="s">
        <v>779</v>
      </c>
      <c r="C482" s="46">
        <v>4.8916170299999999</v>
      </c>
      <c r="D482" s="46">
        <v>7.800262</v>
      </c>
      <c r="E482" s="23">
        <f t="shared" si="14"/>
        <v>-0.37289067597985814</v>
      </c>
      <c r="F482" s="24">
        <f t="shared" si="15"/>
        <v>2.8031734617952074E-4</v>
      </c>
    </row>
    <row r="483" spans="1:6" x14ac:dyDescent="0.15">
      <c r="A483" s="25" t="s">
        <v>780</v>
      </c>
      <c r="B483" s="25" t="s">
        <v>781</v>
      </c>
      <c r="C483" s="46">
        <v>0.77098052000000006</v>
      </c>
      <c r="D483" s="46">
        <v>1.2554959999999999</v>
      </c>
      <c r="E483" s="23">
        <f t="shared" si="14"/>
        <v>-0.38591559033242628</v>
      </c>
      <c r="F483" s="24">
        <f t="shared" si="15"/>
        <v>4.4181548145952655E-5</v>
      </c>
    </row>
    <row r="484" spans="1:6" x14ac:dyDescent="0.15">
      <c r="A484" s="25" t="s">
        <v>782</v>
      </c>
      <c r="B484" s="25" t="s">
        <v>783</v>
      </c>
      <c r="C484" s="46">
        <v>3.1229542499999998</v>
      </c>
      <c r="D484" s="46">
        <v>4.3591170000000004</v>
      </c>
      <c r="E484" s="23">
        <f t="shared" si="14"/>
        <v>-0.28358099817004234</v>
      </c>
      <c r="F484" s="24">
        <f t="shared" si="15"/>
        <v>1.7896295687727938E-4</v>
      </c>
    </row>
    <row r="485" spans="1:6" x14ac:dyDescent="0.15">
      <c r="A485" s="25" t="s">
        <v>784</v>
      </c>
      <c r="B485" s="25" t="s">
        <v>785</v>
      </c>
      <c r="C485" s="46">
        <v>0.24046369000000001</v>
      </c>
      <c r="D485" s="46">
        <v>0.32535759999999997</v>
      </c>
      <c r="E485" s="23">
        <f t="shared" si="14"/>
        <v>-0.2609249330582718</v>
      </c>
      <c r="F485" s="24">
        <f t="shared" si="15"/>
        <v>1.377993064868673E-5</v>
      </c>
    </row>
    <row r="486" spans="1:6" x14ac:dyDescent="0.15">
      <c r="A486" s="25" t="s">
        <v>786</v>
      </c>
      <c r="B486" s="25" t="s">
        <v>787</v>
      </c>
      <c r="C486" s="46">
        <v>19.471611329999998</v>
      </c>
      <c r="D486" s="46">
        <v>4.4076610000000001</v>
      </c>
      <c r="E486" s="23">
        <f t="shared" si="14"/>
        <v>3.4176744377573494</v>
      </c>
      <c r="F486" s="24">
        <f t="shared" si="15"/>
        <v>1.1158335536878053E-3</v>
      </c>
    </row>
    <row r="487" spans="1:6" x14ac:dyDescent="0.15">
      <c r="A487" s="25" t="s">
        <v>788</v>
      </c>
      <c r="B487" s="25" t="s">
        <v>789</v>
      </c>
      <c r="C487" s="46">
        <v>2.5355937700000002</v>
      </c>
      <c r="D487" s="46">
        <v>0.29873450000000001</v>
      </c>
      <c r="E487" s="23">
        <f t="shared" si="14"/>
        <v>7.4877835335389786</v>
      </c>
      <c r="F487" s="24">
        <f t="shared" si="15"/>
        <v>1.4530387645570164E-4</v>
      </c>
    </row>
    <row r="488" spans="1:6" x14ac:dyDescent="0.15">
      <c r="A488" s="25" t="s">
        <v>790</v>
      </c>
      <c r="B488" s="25" t="s">
        <v>791</v>
      </c>
      <c r="C488" s="46">
        <v>0.40514028999999996</v>
      </c>
      <c r="D488" s="46">
        <v>1.4905710000000001</v>
      </c>
      <c r="E488" s="23">
        <f t="shared" si="14"/>
        <v>-0.72819792549298223</v>
      </c>
      <c r="F488" s="24">
        <f t="shared" si="15"/>
        <v>2.32168320264437E-5</v>
      </c>
    </row>
    <row r="489" spans="1:6" x14ac:dyDescent="0.15">
      <c r="A489" s="25" t="s">
        <v>792</v>
      </c>
      <c r="B489" s="25" t="s">
        <v>793</v>
      </c>
      <c r="C489" s="46">
        <v>1.2841676100000001</v>
      </c>
      <c r="D489" s="46">
        <v>4.0156409999999996</v>
      </c>
      <c r="E489" s="23">
        <f t="shared" si="14"/>
        <v>-0.68020856197055457</v>
      </c>
      <c r="F489" s="24">
        <f t="shared" si="15"/>
        <v>7.359007344139895E-5</v>
      </c>
    </row>
    <row r="490" spans="1:6" x14ac:dyDescent="0.15">
      <c r="A490" s="25" t="s">
        <v>794</v>
      </c>
      <c r="B490" s="25" t="s">
        <v>795</v>
      </c>
      <c r="C490" s="46">
        <v>5.3653059499999998</v>
      </c>
      <c r="D490" s="46">
        <v>4.2406790000000001</v>
      </c>
      <c r="E490" s="23">
        <f t="shared" si="14"/>
        <v>0.26519973570270228</v>
      </c>
      <c r="F490" s="24">
        <f t="shared" si="15"/>
        <v>3.0746240274357541E-4</v>
      </c>
    </row>
    <row r="491" spans="1:6" x14ac:dyDescent="0.15">
      <c r="A491" s="25" t="s">
        <v>796</v>
      </c>
      <c r="B491" s="25" t="s">
        <v>797</v>
      </c>
      <c r="C491" s="46">
        <v>0.99121219999999999</v>
      </c>
      <c r="D491" s="46">
        <v>0.48227440000000005</v>
      </c>
      <c r="E491" s="23">
        <f t="shared" si="14"/>
        <v>1.0552867827941932</v>
      </c>
      <c r="F491" s="24">
        <f t="shared" si="15"/>
        <v>5.6802070092712128E-5</v>
      </c>
    </row>
    <row r="492" spans="1:6" x14ac:dyDescent="0.15">
      <c r="A492" s="25" t="s">
        <v>798</v>
      </c>
      <c r="B492" s="25" t="s">
        <v>799</v>
      </c>
      <c r="C492" s="46">
        <v>5.6883214200000003</v>
      </c>
      <c r="D492" s="46">
        <v>3.8775430000000002</v>
      </c>
      <c r="E492" s="23">
        <f t="shared" si="14"/>
        <v>0.46699119003967193</v>
      </c>
      <c r="F492" s="24">
        <f t="shared" si="15"/>
        <v>3.2597301769360365E-4</v>
      </c>
    </row>
    <row r="493" spans="1:6" x14ac:dyDescent="0.15">
      <c r="A493" s="25" t="s">
        <v>1077</v>
      </c>
      <c r="B493" s="25" t="s">
        <v>801</v>
      </c>
      <c r="C493" s="46">
        <v>4.5507840999999996</v>
      </c>
      <c r="D493" s="46">
        <v>3.3300200000000002</v>
      </c>
      <c r="E493" s="23">
        <f t="shared" si="14"/>
        <v>0.36659362406231777</v>
      </c>
      <c r="F493" s="24">
        <f t="shared" si="15"/>
        <v>2.6078568991079796E-4</v>
      </c>
    </row>
    <row r="494" spans="1:6" x14ac:dyDescent="0.15">
      <c r="A494" s="25" t="s">
        <v>804</v>
      </c>
      <c r="B494" s="25" t="s">
        <v>805</v>
      </c>
      <c r="C494" s="46">
        <v>33.34351298</v>
      </c>
      <c r="D494" s="46">
        <v>34.480980000000002</v>
      </c>
      <c r="E494" s="23">
        <f t="shared" si="14"/>
        <v>-3.2988245113683035E-2</v>
      </c>
      <c r="F494" s="24">
        <f t="shared" si="15"/>
        <v>1.9107720439954399E-3</v>
      </c>
    </row>
    <row r="495" spans="1:6" x14ac:dyDescent="0.15">
      <c r="A495" s="25" t="s">
        <v>1078</v>
      </c>
      <c r="B495" s="25" t="s">
        <v>807</v>
      </c>
      <c r="C495" s="46">
        <v>106.45019868999999</v>
      </c>
      <c r="D495" s="46">
        <v>95.280029999999996</v>
      </c>
      <c r="E495" s="23">
        <f t="shared" si="14"/>
        <v>0.11723515084955372</v>
      </c>
      <c r="F495" s="24">
        <f t="shared" si="15"/>
        <v>6.1001989759332182E-3</v>
      </c>
    </row>
    <row r="496" spans="1:6" x14ac:dyDescent="0.15">
      <c r="A496" s="25" t="s">
        <v>808</v>
      </c>
      <c r="B496" s="25" t="s">
        <v>809</v>
      </c>
      <c r="C496" s="46">
        <v>15.88931071</v>
      </c>
      <c r="D496" s="46">
        <v>23.01586</v>
      </c>
      <c r="E496" s="23">
        <f t="shared" si="14"/>
        <v>-0.3096364546013054</v>
      </c>
      <c r="F496" s="24">
        <f t="shared" si="15"/>
        <v>9.1054744955146999E-4</v>
      </c>
    </row>
    <row r="497" spans="1:6" x14ac:dyDescent="0.15">
      <c r="A497" s="25" t="s">
        <v>810</v>
      </c>
      <c r="B497" s="25" t="s">
        <v>811</v>
      </c>
      <c r="C497" s="46">
        <v>46.3059273</v>
      </c>
      <c r="D497" s="46">
        <v>14.640919999999999</v>
      </c>
      <c r="E497" s="23">
        <f t="shared" si="14"/>
        <v>2.1627744226455716</v>
      </c>
      <c r="F497" s="24">
        <f t="shared" si="15"/>
        <v>2.6535917618877494E-3</v>
      </c>
    </row>
    <row r="498" spans="1:6" x14ac:dyDescent="0.15">
      <c r="A498" s="25" t="s">
        <v>1079</v>
      </c>
      <c r="B498" s="25" t="s">
        <v>813</v>
      </c>
      <c r="C498" s="46">
        <v>2.5580137200000004</v>
      </c>
      <c r="D498" s="46">
        <v>0.59016369999999996</v>
      </c>
      <c r="E498" s="23">
        <f t="shared" si="14"/>
        <v>3.3344138583921721</v>
      </c>
      <c r="F498" s="24">
        <f t="shared" si="15"/>
        <v>1.4658866650507261E-4</v>
      </c>
    </row>
    <row r="499" spans="1:6" x14ac:dyDescent="0.15">
      <c r="A499" s="25" t="s">
        <v>814</v>
      </c>
      <c r="B499" s="25" t="s">
        <v>815</v>
      </c>
      <c r="C499" s="46">
        <v>29.998043469999999</v>
      </c>
      <c r="D499" s="46">
        <v>30.85998</v>
      </c>
      <c r="E499" s="23">
        <f t="shared" si="14"/>
        <v>-2.7930560227193979E-2</v>
      </c>
      <c r="F499" s="24">
        <f t="shared" si="15"/>
        <v>1.7190577031105604E-3</v>
      </c>
    </row>
    <row r="500" spans="1:6" x14ac:dyDescent="0.15">
      <c r="A500" s="25" t="s">
        <v>1080</v>
      </c>
      <c r="B500" s="25" t="s">
        <v>817</v>
      </c>
      <c r="C500" s="46">
        <v>38.135224399999998</v>
      </c>
      <c r="D500" s="46">
        <v>15.98654</v>
      </c>
      <c r="E500" s="23">
        <f t="shared" si="14"/>
        <v>1.3854582917879665</v>
      </c>
      <c r="F500" s="24">
        <f t="shared" si="15"/>
        <v>2.1853642331784314E-3</v>
      </c>
    </row>
    <row r="501" spans="1:6" x14ac:dyDescent="0.15">
      <c r="A501" s="25" t="s">
        <v>1081</v>
      </c>
      <c r="B501" s="25" t="s">
        <v>819</v>
      </c>
      <c r="C501" s="46">
        <v>48.365218079999998</v>
      </c>
      <c r="D501" s="46">
        <v>40.664879999999997</v>
      </c>
      <c r="E501" s="23">
        <f t="shared" si="14"/>
        <v>0.18936089519998589</v>
      </c>
      <c r="F501" s="24">
        <f t="shared" si="15"/>
        <v>2.7716007807707249E-3</v>
      </c>
    </row>
    <row r="502" spans="1:6" x14ac:dyDescent="0.15">
      <c r="A502" s="25" t="s">
        <v>1082</v>
      </c>
      <c r="B502" s="25" t="s">
        <v>821</v>
      </c>
      <c r="C502" s="46">
        <v>2.3505159600000001</v>
      </c>
      <c r="D502" s="46">
        <v>0.52475519999999998</v>
      </c>
      <c r="E502" s="23">
        <f t="shared" si="14"/>
        <v>3.4792618729647655</v>
      </c>
      <c r="F502" s="24">
        <f t="shared" si="15"/>
        <v>1.3469787025821367E-4</v>
      </c>
    </row>
    <row r="503" spans="1:6" x14ac:dyDescent="0.15">
      <c r="A503" s="25" t="s">
        <v>822</v>
      </c>
      <c r="B503" s="25" t="s">
        <v>823</v>
      </c>
      <c r="C503" s="46">
        <v>93.197980189999996</v>
      </c>
      <c r="D503" s="46">
        <v>77.684669999999997</v>
      </c>
      <c r="E503" s="23">
        <f t="shared" si="14"/>
        <v>0.19969590126340231</v>
      </c>
      <c r="F503" s="24">
        <f t="shared" si="15"/>
        <v>5.3407718380096376E-3</v>
      </c>
    </row>
    <row r="504" spans="1:6" x14ac:dyDescent="0.15">
      <c r="A504" s="25" t="s">
        <v>824</v>
      </c>
      <c r="B504" s="25" t="s">
        <v>825</v>
      </c>
      <c r="C504" s="46">
        <v>13.327838980000001</v>
      </c>
      <c r="D504" s="46">
        <v>27.972850000000001</v>
      </c>
      <c r="E504" s="23">
        <f t="shared" si="14"/>
        <v>-0.5235437583228022</v>
      </c>
      <c r="F504" s="24">
        <f t="shared" si="15"/>
        <v>7.6376061949836877E-4</v>
      </c>
    </row>
    <row r="505" spans="1:6" x14ac:dyDescent="0.15">
      <c r="A505" s="25" t="s">
        <v>826</v>
      </c>
      <c r="B505" s="25" t="s">
        <v>827</v>
      </c>
      <c r="C505" s="46">
        <v>0.47024136</v>
      </c>
      <c r="D505" s="46">
        <v>0.37013859999999998</v>
      </c>
      <c r="E505" s="23">
        <f t="shared" si="14"/>
        <v>0.27044669213100181</v>
      </c>
      <c r="F505" s="24">
        <f t="shared" si="15"/>
        <v>2.6947491860181177E-5</v>
      </c>
    </row>
    <row r="506" spans="1:6" x14ac:dyDescent="0.15">
      <c r="A506" s="25" t="s">
        <v>828</v>
      </c>
      <c r="B506" s="25" t="s">
        <v>829</v>
      </c>
      <c r="C506" s="46">
        <v>0.17295550000000001</v>
      </c>
      <c r="D506" s="46">
        <v>0.63940859999999999</v>
      </c>
      <c r="E506" s="23">
        <f t="shared" si="14"/>
        <v>-0.72950707888508215</v>
      </c>
      <c r="F506" s="24">
        <f t="shared" si="15"/>
        <v>9.9113292127761066E-6</v>
      </c>
    </row>
    <row r="507" spans="1:6" x14ac:dyDescent="0.15">
      <c r="A507" s="25" t="s">
        <v>830</v>
      </c>
      <c r="B507" s="25" t="s">
        <v>831</v>
      </c>
      <c r="C507" s="46">
        <v>1.2537920499999999</v>
      </c>
      <c r="D507" s="46">
        <v>0.81750990000000001</v>
      </c>
      <c r="E507" s="23">
        <f t="shared" si="14"/>
        <v>0.53367200813103288</v>
      </c>
      <c r="F507" s="24">
        <f t="shared" si="15"/>
        <v>7.1849381904081922E-5</v>
      </c>
    </row>
    <row r="508" spans="1:6" x14ac:dyDescent="0.15">
      <c r="A508" s="25" t="s">
        <v>1083</v>
      </c>
      <c r="B508" s="25" t="s">
        <v>833</v>
      </c>
      <c r="C508" s="46">
        <v>0.49586322999999999</v>
      </c>
      <c r="D508" s="46">
        <v>0.3259628</v>
      </c>
      <c r="E508" s="23">
        <f t="shared" si="14"/>
        <v>0.52122644056315637</v>
      </c>
      <c r="F508" s="24">
        <f t="shared" si="15"/>
        <v>2.8415770050912041E-5</v>
      </c>
    </row>
    <row r="509" spans="1:6" x14ac:dyDescent="0.15">
      <c r="A509" s="25" t="s">
        <v>1084</v>
      </c>
      <c r="B509" s="25" t="s">
        <v>1085</v>
      </c>
      <c r="C509" s="46">
        <v>14.479107689999999</v>
      </c>
      <c r="D509" s="46">
        <v>11.065239999999999</v>
      </c>
      <c r="E509" s="23">
        <f t="shared" si="14"/>
        <v>0.30852179347217046</v>
      </c>
      <c r="F509" s="24">
        <f t="shared" si="15"/>
        <v>8.2973483365853158E-4</v>
      </c>
    </row>
    <row r="510" spans="1:6" x14ac:dyDescent="0.15">
      <c r="A510" s="25" t="s">
        <v>1086</v>
      </c>
      <c r="B510" s="25" t="s">
        <v>857</v>
      </c>
      <c r="C510" s="46">
        <v>2.15779488</v>
      </c>
      <c r="D510" s="46">
        <v>2.3780519999999998</v>
      </c>
      <c r="E510" s="23">
        <f t="shared" si="14"/>
        <v>-9.2620817374893361E-2</v>
      </c>
      <c r="F510" s="24">
        <f t="shared" si="15"/>
        <v>1.2365386142286722E-4</v>
      </c>
    </row>
    <row r="511" spans="1:6" x14ac:dyDescent="0.15">
      <c r="A511" s="25" t="s">
        <v>834</v>
      </c>
      <c r="B511" s="25" t="s">
        <v>835</v>
      </c>
      <c r="C511" s="46">
        <v>15.958084150000001</v>
      </c>
      <c r="D511" s="46">
        <v>12.39428</v>
      </c>
      <c r="E511" s="23">
        <f t="shared" si="14"/>
        <v>0.28753619814946907</v>
      </c>
      <c r="F511" s="24">
        <f t="shared" si="15"/>
        <v>9.1448855697468065E-4</v>
      </c>
    </row>
    <row r="512" spans="1:6" x14ac:dyDescent="0.15">
      <c r="A512" s="25" t="s">
        <v>1087</v>
      </c>
      <c r="B512" s="25" t="s">
        <v>859</v>
      </c>
      <c r="C512" s="46">
        <v>28.852466499999998</v>
      </c>
      <c r="D512" s="46">
        <v>29.41208</v>
      </c>
      <c r="E512" s="23">
        <f t="shared" si="14"/>
        <v>-1.9026655034258044E-2</v>
      </c>
      <c r="F512" s="24">
        <f t="shared" si="15"/>
        <v>1.6534096578720767E-3</v>
      </c>
    </row>
    <row r="513" spans="1:6" x14ac:dyDescent="0.15">
      <c r="A513" s="25" t="s">
        <v>1088</v>
      </c>
      <c r="B513" s="25" t="s">
        <v>837</v>
      </c>
      <c r="C513" s="46">
        <v>35.865272670000003</v>
      </c>
      <c r="D513" s="46">
        <v>16.544730000000001</v>
      </c>
      <c r="E513" s="23">
        <f t="shared" si="14"/>
        <v>1.1677762447619271</v>
      </c>
      <c r="F513" s="24">
        <f t="shared" si="15"/>
        <v>2.0552831493554791E-3</v>
      </c>
    </row>
    <row r="514" spans="1:6" x14ac:dyDescent="0.15">
      <c r="A514" s="25" t="s">
        <v>1089</v>
      </c>
      <c r="B514" s="25" t="s">
        <v>839</v>
      </c>
      <c r="C514" s="46">
        <v>32.010784129999998</v>
      </c>
      <c r="D514" s="46">
        <v>14.25863</v>
      </c>
      <c r="E514" s="23">
        <f t="shared" si="14"/>
        <v>1.2450112058451617</v>
      </c>
      <c r="F514" s="24">
        <f t="shared" si="15"/>
        <v>1.8343991366076174E-3</v>
      </c>
    </row>
    <row r="515" spans="1:6" x14ac:dyDescent="0.15">
      <c r="A515" s="25" t="s">
        <v>69</v>
      </c>
      <c r="B515" s="25" t="s">
        <v>841</v>
      </c>
      <c r="C515" s="46">
        <v>35.090523810000001</v>
      </c>
      <c r="D515" s="46">
        <v>12.85284</v>
      </c>
      <c r="E515" s="23">
        <f t="shared" si="14"/>
        <v>1.7301766621229238</v>
      </c>
      <c r="F515" s="24">
        <f t="shared" si="15"/>
        <v>2.0108856539957881E-3</v>
      </c>
    </row>
    <row r="516" spans="1:6" x14ac:dyDescent="0.15">
      <c r="A516" s="25" t="s">
        <v>1090</v>
      </c>
      <c r="B516" s="25" t="s">
        <v>843</v>
      </c>
      <c r="C516" s="46">
        <v>13.58127848</v>
      </c>
      <c r="D516" s="46">
        <v>9.1818930000000005</v>
      </c>
      <c r="E516" s="23">
        <f t="shared" si="14"/>
        <v>0.47913708861560456</v>
      </c>
      <c r="F516" s="24">
        <f t="shared" si="15"/>
        <v>7.7828413751324175E-4</v>
      </c>
    </row>
    <row r="517" spans="1:6" x14ac:dyDescent="0.15">
      <c r="A517" s="25" t="s">
        <v>1091</v>
      </c>
      <c r="B517" s="25" t="s">
        <v>845</v>
      </c>
      <c r="C517" s="46">
        <v>11.60666696</v>
      </c>
      <c r="D517" s="46">
        <v>5.9135530000000003</v>
      </c>
      <c r="E517" s="23">
        <f t="shared" si="14"/>
        <v>0.96272308035456855</v>
      </c>
      <c r="F517" s="24">
        <f t="shared" si="15"/>
        <v>6.6512771957880057E-4</v>
      </c>
    </row>
    <row r="518" spans="1:6" x14ac:dyDescent="0.15">
      <c r="A518" s="25" t="s">
        <v>1092</v>
      </c>
      <c r="B518" s="25" t="s">
        <v>847</v>
      </c>
      <c r="C518" s="46">
        <v>4.3577866100000007</v>
      </c>
      <c r="D518" s="46">
        <v>11.21857</v>
      </c>
      <c r="E518" s="23">
        <f t="shared" ref="E518:E581" si="16">IF(ISERROR(C518/D518-1),"",((C518/D518-1)))</f>
        <v>-0.6115559639062732</v>
      </c>
      <c r="F518" s="24">
        <f t="shared" ref="F518:F575" si="17">C518/$C$1230</f>
        <v>2.4972584121775578E-4</v>
      </c>
    </row>
    <row r="519" spans="1:6" x14ac:dyDescent="0.15">
      <c r="A519" s="25" t="s">
        <v>848</v>
      </c>
      <c r="B519" s="25" t="s">
        <v>849</v>
      </c>
      <c r="C519" s="46">
        <v>3.6511896099999999</v>
      </c>
      <c r="D519" s="46">
        <v>7.1550479999999999</v>
      </c>
      <c r="E519" s="23">
        <f t="shared" si="16"/>
        <v>-0.48970438632976332</v>
      </c>
      <c r="F519" s="24">
        <f t="shared" si="17"/>
        <v>2.0923383322864897E-4</v>
      </c>
    </row>
    <row r="520" spans="1:6" x14ac:dyDescent="0.15">
      <c r="A520" s="25" t="s">
        <v>850</v>
      </c>
      <c r="B520" s="25" t="s">
        <v>851</v>
      </c>
      <c r="C520" s="46">
        <v>2.99134747</v>
      </c>
      <c r="D520" s="46">
        <v>4.5296859999999999</v>
      </c>
      <c r="E520" s="23">
        <f t="shared" si="16"/>
        <v>-0.33961261994760783</v>
      </c>
      <c r="F520" s="24">
        <f t="shared" si="17"/>
        <v>1.7142114338644852E-4</v>
      </c>
    </row>
    <row r="521" spans="1:6" x14ac:dyDescent="0.15">
      <c r="A521" s="25" t="s">
        <v>852</v>
      </c>
      <c r="B521" s="25" t="s">
        <v>853</v>
      </c>
      <c r="C521" s="46">
        <v>3.2748143999999999</v>
      </c>
      <c r="D521" s="46">
        <v>12.899570000000001</v>
      </c>
      <c r="E521" s="23">
        <f t="shared" si="16"/>
        <v>-0.74612995626986023</v>
      </c>
      <c r="F521" s="24">
        <f t="shared" si="17"/>
        <v>1.8766540311895174E-4</v>
      </c>
    </row>
    <row r="522" spans="1:6" x14ac:dyDescent="0.15">
      <c r="A522" s="25" t="s">
        <v>854</v>
      </c>
      <c r="B522" s="25" t="s">
        <v>855</v>
      </c>
      <c r="C522" s="46">
        <v>55.7135897</v>
      </c>
      <c r="D522" s="46">
        <v>69.441079999999999</v>
      </c>
      <c r="E522" s="23">
        <f t="shared" si="16"/>
        <v>-0.19768543778408976</v>
      </c>
      <c r="F522" s="24">
        <f t="shared" si="17"/>
        <v>3.1927040721008121E-3</v>
      </c>
    </row>
    <row r="523" spans="1:6" x14ac:dyDescent="0.15">
      <c r="A523" s="25" t="s">
        <v>860</v>
      </c>
      <c r="B523" s="25" t="s">
        <v>861</v>
      </c>
      <c r="C523" s="46">
        <v>4.2222216699999997</v>
      </c>
      <c r="D523" s="46">
        <v>5.460839</v>
      </c>
      <c r="E523" s="23">
        <f t="shared" si="16"/>
        <v>-0.22681813728623024</v>
      </c>
      <c r="F523" s="24">
        <f t="shared" si="17"/>
        <v>2.4195720275265784E-4</v>
      </c>
    </row>
    <row r="524" spans="1:6" x14ac:dyDescent="0.15">
      <c r="A524" s="25" t="s">
        <v>46</v>
      </c>
      <c r="B524" s="25" t="s">
        <v>1093</v>
      </c>
      <c r="C524" s="46">
        <v>1.0442079999999999E-2</v>
      </c>
      <c r="D524" s="46">
        <v>6.8029329999999999E-2</v>
      </c>
      <c r="E524" s="23">
        <f t="shared" si="16"/>
        <v>-0.84650620548519295</v>
      </c>
      <c r="F524" s="24">
        <f t="shared" si="17"/>
        <v>5.9839029430197435E-7</v>
      </c>
    </row>
    <row r="525" spans="1:6" x14ac:dyDescent="0.15">
      <c r="A525" s="25" t="s">
        <v>45</v>
      </c>
      <c r="B525" s="25" t="s">
        <v>1063</v>
      </c>
      <c r="C525" s="46">
        <v>0.22885150000000001</v>
      </c>
      <c r="D525" s="46">
        <v>0.22885150000000001</v>
      </c>
      <c r="E525" s="23">
        <f t="shared" si="16"/>
        <v>0</v>
      </c>
      <c r="F525" s="24">
        <f t="shared" si="17"/>
        <v>1.3114486427651224E-5</v>
      </c>
    </row>
    <row r="526" spans="1:6" x14ac:dyDescent="0.15">
      <c r="A526" s="25" t="s">
        <v>863</v>
      </c>
      <c r="B526" s="25" t="s">
        <v>864</v>
      </c>
      <c r="C526" s="46">
        <v>9.3134744200000004</v>
      </c>
      <c r="D526" s="46">
        <v>10.765420000000001</v>
      </c>
      <c r="E526" s="23">
        <f t="shared" si="16"/>
        <v>-0.13487124329566336</v>
      </c>
      <c r="F526" s="24">
        <f t="shared" si="17"/>
        <v>5.3371480578177054E-4</v>
      </c>
    </row>
    <row r="527" spans="1:6" x14ac:dyDescent="0.15">
      <c r="A527" s="25" t="s">
        <v>865</v>
      </c>
      <c r="B527" s="25" t="s">
        <v>866</v>
      </c>
      <c r="C527" s="46">
        <v>9.8341306300000007</v>
      </c>
      <c r="D527" s="46">
        <v>12.21316</v>
      </c>
      <c r="E527" s="23">
        <f t="shared" si="16"/>
        <v>-0.19479228717219788</v>
      </c>
      <c r="F527" s="24">
        <f t="shared" si="17"/>
        <v>5.6355135393425075E-4</v>
      </c>
    </row>
    <row r="528" spans="1:6" x14ac:dyDescent="0.15">
      <c r="A528" s="25" t="s">
        <v>72</v>
      </c>
      <c r="B528" s="25" t="s">
        <v>862</v>
      </c>
      <c r="C528" s="46">
        <v>4.1370195800000005</v>
      </c>
      <c r="D528" s="46">
        <v>6.9560760000000004</v>
      </c>
      <c r="E528" s="23">
        <f t="shared" si="16"/>
        <v>-0.40526532775087565</v>
      </c>
      <c r="F528" s="24">
        <f t="shared" si="17"/>
        <v>2.3707464068549854E-4</v>
      </c>
    </row>
    <row r="529" spans="1:6" x14ac:dyDescent="0.15">
      <c r="A529" s="25" t="s">
        <v>867</v>
      </c>
      <c r="B529" s="25" t="s">
        <v>868</v>
      </c>
      <c r="C529" s="46">
        <v>5.3622104999999998</v>
      </c>
      <c r="D529" s="46">
        <v>5.150156</v>
      </c>
      <c r="E529" s="23">
        <f t="shared" si="16"/>
        <v>4.1174383843906925E-2</v>
      </c>
      <c r="F529" s="24">
        <f t="shared" si="17"/>
        <v>3.0728501593591862E-4</v>
      </c>
    </row>
    <row r="530" spans="1:6" x14ac:dyDescent="0.15">
      <c r="A530" s="25" t="s">
        <v>1094</v>
      </c>
      <c r="B530" s="25" t="s">
        <v>870</v>
      </c>
      <c r="C530" s="46">
        <v>0.90833931999999995</v>
      </c>
      <c r="D530" s="46">
        <v>0.75760819999999995</v>
      </c>
      <c r="E530" s="23">
        <f t="shared" si="16"/>
        <v>0.198956558284348</v>
      </c>
      <c r="F530" s="24">
        <f t="shared" si="17"/>
        <v>5.2052984943694667E-5</v>
      </c>
    </row>
    <row r="531" spans="1:6" x14ac:dyDescent="0.15">
      <c r="A531" s="25" t="s">
        <v>239</v>
      </c>
      <c r="B531" s="25" t="s">
        <v>240</v>
      </c>
      <c r="C531" s="46">
        <v>78.02994962999999</v>
      </c>
      <c r="D531" s="46">
        <v>49.240789999999997</v>
      </c>
      <c r="E531" s="23">
        <f t="shared" si="16"/>
        <v>0.58466079910578195</v>
      </c>
      <c r="F531" s="24">
        <f t="shared" si="17"/>
        <v>4.471557824060334E-3</v>
      </c>
    </row>
    <row r="532" spans="1:6" x14ac:dyDescent="0.15">
      <c r="A532" s="25" t="s">
        <v>47</v>
      </c>
      <c r="B532" s="25" t="s">
        <v>242</v>
      </c>
      <c r="C532" s="46">
        <v>2.0065282799999999</v>
      </c>
      <c r="D532" s="46">
        <v>1.427135</v>
      </c>
      <c r="E532" s="23">
        <f t="shared" si="16"/>
        <v>0.40598351242173991</v>
      </c>
      <c r="F532" s="24">
        <f t="shared" si="17"/>
        <v>1.1498542895614996E-4</v>
      </c>
    </row>
    <row r="533" spans="1:6" x14ac:dyDescent="0.15">
      <c r="A533" s="25" t="s">
        <v>1095</v>
      </c>
      <c r="B533" s="25" t="s">
        <v>1096</v>
      </c>
      <c r="C533" s="46">
        <v>3.8027752100000001</v>
      </c>
      <c r="D533" s="46">
        <v>2.8579639999999999</v>
      </c>
      <c r="E533" s="23">
        <f t="shared" si="16"/>
        <v>0.33058891224662035</v>
      </c>
      <c r="F533" s="24">
        <f t="shared" si="17"/>
        <v>2.1792054620115459E-4</v>
      </c>
    </row>
    <row r="534" spans="1:6" x14ac:dyDescent="0.15">
      <c r="A534" s="25" t="s">
        <v>1097</v>
      </c>
      <c r="B534" s="25" t="s">
        <v>244</v>
      </c>
      <c r="C534" s="46">
        <v>25.662019690000001</v>
      </c>
      <c r="D534" s="46">
        <v>18.295629999999999</v>
      </c>
      <c r="E534" s="23">
        <f t="shared" si="16"/>
        <v>0.40263110316507289</v>
      </c>
      <c r="F534" s="24">
        <f t="shared" si="17"/>
        <v>1.4705789952463649E-3</v>
      </c>
    </row>
    <row r="535" spans="1:6" x14ac:dyDescent="0.15">
      <c r="A535" s="25" t="s">
        <v>54</v>
      </c>
      <c r="B535" s="25" t="s">
        <v>1098</v>
      </c>
      <c r="C535" s="46">
        <v>1.4938098400000002</v>
      </c>
      <c r="D535" s="46">
        <v>8.8548850000000012E-2</v>
      </c>
      <c r="E535" s="23">
        <f t="shared" si="16"/>
        <v>15.8698954306013</v>
      </c>
      <c r="F535" s="24">
        <f t="shared" si="17"/>
        <v>8.5603759958627522E-5</v>
      </c>
    </row>
    <row r="536" spans="1:6" x14ac:dyDescent="0.15">
      <c r="A536" s="25" t="s">
        <v>245</v>
      </c>
      <c r="B536" s="25" t="s">
        <v>246</v>
      </c>
      <c r="C536" s="46">
        <v>3.1155789900000004</v>
      </c>
      <c r="D536" s="46">
        <v>1.578951</v>
      </c>
      <c r="E536" s="23">
        <f t="shared" si="16"/>
        <v>0.97319548865037642</v>
      </c>
      <c r="F536" s="24">
        <f t="shared" si="17"/>
        <v>1.7854031272956616E-4</v>
      </c>
    </row>
    <row r="537" spans="1:6" x14ac:dyDescent="0.15">
      <c r="A537" s="25" t="s">
        <v>1099</v>
      </c>
      <c r="B537" s="25" t="s">
        <v>247</v>
      </c>
      <c r="C537" s="46">
        <v>8.1925000000000001E-3</v>
      </c>
      <c r="D537" s="46">
        <v>5.2785100000000001E-2</v>
      </c>
      <c r="E537" s="23">
        <f t="shared" si="16"/>
        <v>-0.84479521683202274</v>
      </c>
      <c r="F537" s="24">
        <f t="shared" si="17"/>
        <v>4.6947662592787312E-7</v>
      </c>
    </row>
    <row r="538" spans="1:6" x14ac:dyDescent="0.15">
      <c r="A538" s="25" t="s">
        <v>248</v>
      </c>
      <c r="B538" s="25" t="s">
        <v>249</v>
      </c>
      <c r="C538" s="46">
        <v>2.7589999999999998E-4</v>
      </c>
      <c r="D538" s="46">
        <v>1.282005E-2</v>
      </c>
      <c r="E538" s="23">
        <f t="shared" si="16"/>
        <v>-0.9784790230927336</v>
      </c>
      <c r="F538" s="24">
        <f t="shared" si="17"/>
        <v>1.5810631808788549E-8</v>
      </c>
    </row>
    <row r="539" spans="1:6" x14ac:dyDescent="0.15">
      <c r="A539" s="25" t="s">
        <v>250</v>
      </c>
      <c r="B539" s="25" t="s">
        <v>251</v>
      </c>
      <c r="C539" s="46">
        <v>5.5718199999999999E-3</v>
      </c>
      <c r="D539" s="46">
        <v>5.6586900000000002E-2</v>
      </c>
      <c r="E539" s="23">
        <f t="shared" si="16"/>
        <v>-0.90153516096481701</v>
      </c>
      <c r="F539" s="24">
        <f t="shared" si="17"/>
        <v>3.1929682683886991E-7</v>
      </c>
    </row>
    <row r="540" spans="1:6" x14ac:dyDescent="0.15">
      <c r="A540" s="25" t="s">
        <v>252</v>
      </c>
      <c r="B540" s="25" t="s">
        <v>253</v>
      </c>
      <c r="C540" s="46">
        <v>0.53815400000000002</v>
      </c>
      <c r="D540" s="46">
        <v>0.29382579999999997</v>
      </c>
      <c r="E540" s="23">
        <f t="shared" si="16"/>
        <v>0.83154100150497356</v>
      </c>
      <c r="F540" s="24">
        <f t="shared" si="17"/>
        <v>3.0839270570593668E-5</v>
      </c>
    </row>
    <row r="541" spans="1:6" x14ac:dyDescent="0.15">
      <c r="A541" s="25" t="s">
        <v>256</v>
      </c>
      <c r="B541" s="25" t="s">
        <v>257</v>
      </c>
      <c r="C541" s="46">
        <v>0.10226189999999999</v>
      </c>
      <c r="D541" s="46">
        <v>2.5482370000000001E-2</v>
      </c>
      <c r="E541" s="23">
        <f t="shared" si="16"/>
        <v>3.0130450974536505</v>
      </c>
      <c r="F541" s="24">
        <f t="shared" si="17"/>
        <v>5.8601857519650364E-6</v>
      </c>
    </row>
    <row r="542" spans="1:6" x14ac:dyDescent="0.15">
      <c r="A542" s="25" t="s">
        <v>258</v>
      </c>
      <c r="B542" s="25" t="s">
        <v>259</v>
      </c>
      <c r="C542" s="46">
        <v>0.49686061999999998</v>
      </c>
      <c r="D542" s="46">
        <v>0.15803010000000001</v>
      </c>
      <c r="E542" s="23">
        <f t="shared" si="16"/>
        <v>2.1440884995959628</v>
      </c>
      <c r="F542" s="24">
        <f t="shared" si="17"/>
        <v>2.847292614391591E-5</v>
      </c>
    </row>
    <row r="543" spans="1:6" x14ac:dyDescent="0.15">
      <c r="A543" s="25" t="s">
        <v>74</v>
      </c>
      <c r="B543" s="25" t="s">
        <v>260</v>
      </c>
      <c r="C543" s="46">
        <v>0.81853255000000003</v>
      </c>
      <c r="D543" s="46">
        <v>1.4165700000000001</v>
      </c>
      <c r="E543" s="23">
        <f t="shared" si="16"/>
        <v>-0.42217288944422093</v>
      </c>
      <c r="F543" s="24">
        <f t="shared" si="17"/>
        <v>4.6906548646461773E-5</v>
      </c>
    </row>
    <row r="544" spans="1:6" x14ac:dyDescent="0.15">
      <c r="A544" s="25" t="s">
        <v>75</v>
      </c>
      <c r="B544" s="25" t="s">
        <v>261</v>
      </c>
      <c r="C544" s="46">
        <v>0.10211260000000001</v>
      </c>
      <c r="D544" s="46">
        <v>4.9414900000000005E-2</v>
      </c>
      <c r="E544" s="23">
        <f t="shared" si="16"/>
        <v>1.0664334036899801</v>
      </c>
      <c r="F544" s="24">
        <f t="shared" si="17"/>
        <v>5.8516300168108075E-6</v>
      </c>
    </row>
    <row r="545" spans="1:6" x14ac:dyDescent="0.15">
      <c r="A545" s="25" t="s">
        <v>262</v>
      </c>
      <c r="B545" s="25" t="s">
        <v>263</v>
      </c>
      <c r="C545" s="46">
        <v>6.0000000000000002E-5</v>
      </c>
      <c r="D545" s="46">
        <v>3.9120269999999999E-2</v>
      </c>
      <c r="E545" s="23">
        <f t="shared" si="16"/>
        <v>-0.99846626825428353</v>
      </c>
      <c r="F545" s="24">
        <f t="shared" si="17"/>
        <v>3.4383396467100866E-9</v>
      </c>
    </row>
    <row r="546" spans="1:6" x14ac:dyDescent="0.15">
      <c r="A546" s="25" t="s">
        <v>1100</v>
      </c>
      <c r="B546" s="25" t="s">
        <v>1101</v>
      </c>
      <c r="C546" s="46">
        <v>0.16795695000000002</v>
      </c>
      <c r="D546" s="46">
        <v>6.5772720000000007E-2</v>
      </c>
      <c r="E546" s="23">
        <f t="shared" si="16"/>
        <v>1.5535959285247745</v>
      </c>
      <c r="F546" s="24">
        <f t="shared" si="17"/>
        <v>9.6248840020917287E-6</v>
      </c>
    </row>
    <row r="547" spans="1:6" x14ac:dyDescent="0.15">
      <c r="A547" s="25" t="s">
        <v>1102</v>
      </c>
      <c r="B547" s="25" t="s">
        <v>1103</v>
      </c>
      <c r="C547" s="46">
        <v>0</v>
      </c>
      <c r="D547" s="46">
        <v>0</v>
      </c>
      <c r="E547" s="23" t="str">
        <f t="shared" si="16"/>
        <v/>
      </c>
      <c r="F547" s="24">
        <f t="shared" si="17"/>
        <v>0</v>
      </c>
    </row>
    <row r="548" spans="1:6" x14ac:dyDescent="0.15">
      <c r="A548" s="25" t="s">
        <v>1104</v>
      </c>
      <c r="B548" s="25" t="s">
        <v>265</v>
      </c>
      <c r="C548" s="46">
        <v>0.45150000000000001</v>
      </c>
      <c r="D548" s="46">
        <v>4.405E-5</v>
      </c>
      <c r="E548" s="23">
        <f t="shared" si="16"/>
        <v>10248.716231555052</v>
      </c>
      <c r="F548" s="24">
        <f t="shared" si="17"/>
        <v>2.5873505841493402E-5</v>
      </c>
    </row>
    <row r="549" spans="1:6" x14ac:dyDescent="0.15">
      <c r="A549" s="25" t="s">
        <v>1105</v>
      </c>
      <c r="B549" s="25" t="s">
        <v>267</v>
      </c>
      <c r="C549" s="46">
        <v>0</v>
      </c>
      <c r="D549" s="46">
        <v>6.0650000000000001E-3</v>
      </c>
      <c r="E549" s="23">
        <f t="shared" si="16"/>
        <v>-1</v>
      </c>
      <c r="F549" s="24">
        <f t="shared" si="17"/>
        <v>0</v>
      </c>
    </row>
    <row r="550" spans="1:6" x14ac:dyDescent="0.15">
      <c r="A550" s="25" t="s">
        <v>1106</v>
      </c>
      <c r="B550" s="25" t="s">
        <v>269</v>
      </c>
      <c r="C550" s="46">
        <v>0</v>
      </c>
      <c r="D550" s="46">
        <v>0</v>
      </c>
      <c r="E550" s="23" t="str">
        <f t="shared" si="16"/>
        <v/>
      </c>
      <c r="F550" s="24">
        <f t="shared" si="17"/>
        <v>0</v>
      </c>
    </row>
    <row r="551" spans="1:6" x14ac:dyDescent="0.15">
      <c r="A551" s="25" t="s">
        <v>1107</v>
      </c>
      <c r="B551" s="25" t="s">
        <v>271</v>
      </c>
      <c r="C551" s="46">
        <v>4.0906241000000003</v>
      </c>
      <c r="D551" s="46">
        <v>6.3032219999999999</v>
      </c>
      <c r="E551" s="23">
        <f t="shared" si="16"/>
        <v>-0.35102649089624316</v>
      </c>
      <c r="F551" s="24">
        <f t="shared" si="17"/>
        <v>2.3441591704696278E-4</v>
      </c>
    </row>
    <row r="552" spans="1:6" x14ac:dyDescent="0.15">
      <c r="A552" s="25" t="s">
        <v>0</v>
      </c>
      <c r="B552" s="25" t="s">
        <v>273</v>
      </c>
      <c r="C552" s="46">
        <v>0</v>
      </c>
      <c r="D552" s="46">
        <v>4.7851000000000005E-3</v>
      </c>
      <c r="E552" s="23">
        <f t="shared" si="16"/>
        <v>-1</v>
      </c>
      <c r="F552" s="24">
        <f t="shared" si="17"/>
        <v>0</v>
      </c>
    </row>
    <row r="553" spans="1:6" x14ac:dyDescent="0.15">
      <c r="A553" s="25" t="s">
        <v>1</v>
      </c>
      <c r="B553" s="25" t="s">
        <v>275</v>
      </c>
      <c r="C553" s="46">
        <v>0</v>
      </c>
      <c r="D553" s="46">
        <v>0</v>
      </c>
      <c r="E553" s="23" t="str">
        <f t="shared" si="16"/>
        <v/>
      </c>
      <c r="F553" s="24">
        <f t="shared" si="17"/>
        <v>0</v>
      </c>
    </row>
    <row r="554" spans="1:6" x14ac:dyDescent="0.15">
      <c r="A554" s="25" t="s">
        <v>2</v>
      </c>
      <c r="B554" s="25" t="s">
        <v>277</v>
      </c>
      <c r="C554" s="46">
        <v>0</v>
      </c>
      <c r="D554" s="46">
        <v>0</v>
      </c>
      <c r="E554" s="23" t="str">
        <f t="shared" si="16"/>
        <v/>
      </c>
      <c r="F554" s="24">
        <f t="shared" si="17"/>
        <v>0</v>
      </c>
    </row>
    <row r="555" spans="1:6" x14ac:dyDescent="0.15">
      <c r="A555" s="25" t="s">
        <v>3</v>
      </c>
      <c r="B555" s="25" t="s">
        <v>279</v>
      </c>
      <c r="C555" s="46">
        <v>6.0999999999999997E-4</v>
      </c>
      <c r="D555" s="46">
        <v>1.023857</v>
      </c>
      <c r="E555" s="23">
        <f t="shared" si="16"/>
        <v>-0.99940421367437049</v>
      </c>
      <c r="F555" s="24">
        <f t="shared" si="17"/>
        <v>3.4956453074885879E-8</v>
      </c>
    </row>
    <row r="556" spans="1:6" x14ac:dyDescent="0.15">
      <c r="A556" s="25" t="s">
        <v>4</v>
      </c>
      <c r="B556" s="25" t="s">
        <v>281</v>
      </c>
      <c r="C556" s="46">
        <v>5.0490379999999994E-2</v>
      </c>
      <c r="D556" s="46">
        <v>2.2498349999999997E-2</v>
      </c>
      <c r="E556" s="23">
        <f t="shared" si="16"/>
        <v>1.2441814621961167</v>
      </c>
      <c r="F556" s="24">
        <f t="shared" si="17"/>
        <v>2.8933845888576337E-6</v>
      </c>
    </row>
    <row r="557" spans="1:6" x14ac:dyDescent="0.15">
      <c r="A557" s="25" t="s">
        <v>5</v>
      </c>
      <c r="B557" s="25" t="s">
        <v>283</v>
      </c>
      <c r="C557" s="46">
        <v>0</v>
      </c>
      <c r="D557" s="46">
        <v>0</v>
      </c>
      <c r="E557" s="23" t="str">
        <f t="shared" si="16"/>
        <v/>
      </c>
      <c r="F557" s="24">
        <f t="shared" si="17"/>
        <v>0</v>
      </c>
    </row>
    <row r="558" spans="1:6" x14ac:dyDescent="0.15">
      <c r="A558" s="25" t="s">
        <v>6</v>
      </c>
      <c r="B558" s="25" t="s">
        <v>285</v>
      </c>
      <c r="C558" s="46">
        <v>2.0871615100000001</v>
      </c>
      <c r="D558" s="46">
        <v>5.0273999999999996E-3</v>
      </c>
      <c r="E558" s="23">
        <f t="shared" si="16"/>
        <v>414.15724032302984</v>
      </c>
      <c r="F558" s="24">
        <f t="shared" si="17"/>
        <v>1.1960616948200485E-4</v>
      </c>
    </row>
    <row r="559" spans="1:6" x14ac:dyDescent="0.15">
      <c r="A559" s="25" t="s">
        <v>7</v>
      </c>
      <c r="B559" s="25" t="s">
        <v>8</v>
      </c>
      <c r="C559" s="46">
        <v>6.9993831200000001</v>
      </c>
      <c r="D559" s="46">
        <v>19.353000000000002</v>
      </c>
      <c r="E559" s="23">
        <f t="shared" si="16"/>
        <v>-0.63833084689712194</v>
      </c>
      <c r="F559" s="24">
        <f t="shared" si="17"/>
        <v>4.0110427473348905E-4</v>
      </c>
    </row>
    <row r="560" spans="1:6" x14ac:dyDescent="0.15">
      <c r="A560" s="25" t="s">
        <v>9</v>
      </c>
      <c r="B560" s="25" t="s">
        <v>10</v>
      </c>
      <c r="C560" s="46">
        <v>13.18104677</v>
      </c>
      <c r="D560" s="46">
        <v>34.869419999999998</v>
      </c>
      <c r="E560" s="23">
        <f t="shared" si="16"/>
        <v>-0.62198835627320448</v>
      </c>
      <c r="F560" s="24">
        <f t="shared" si="17"/>
        <v>7.553485949071822E-4</v>
      </c>
    </row>
    <row r="561" spans="1:9" x14ac:dyDescent="0.15">
      <c r="A561" s="25" t="s">
        <v>11</v>
      </c>
      <c r="B561" s="25" t="s">
        <v>12</v>
      </c>
      <c r="C561" s="46">
        <v>42.994048679999999</v>
      </c>
      <c r="D561" s="46">
        <v>48.316009999999999</v>
      </c>
      <c r="E561" s="23">
        <f t="shared" si="16"/>
        <v>-0.11014902348103661</v>
      </c>
      <c r="F561" s="24">
        <f t="shared" si="17"/>
        <v>2.4638023691504578E-3</v>
      </c>
    </row>
    <row r="562" spans="1:9" x14ac:dyDescent="0.15">
      <c r="A562" s="25" t="s">
        <v>13</v>
      </c>
      <c r="B562" s="25" t="s">
        <v>14</v>
      </c>
      <c r="C562" s="46">
        <v>0.86906031000000006</v>
      </c>
      <c r="D562" s="46">
        <v>1.9574800000000001</v>
      </c>
      <c r="E562" s="23">
        <f t="shared" si="16"/>
        <v>-0.55603106545149883</v>
      </c>
      <c r="F562" s="24">
        <f t="shared" si="17"/>
        <v>4.980207532091931E-5</v>
      </c>
    </row>
    <row r="563" spans="1:9" x14ac:dyDescent="0.15">
      <c r="A563" s="25" t="s">
        <v>15</v>
      </c>
      <c r="B563" s="25" t="s">
        <v>16</v>
      </c>
      <c r="C563" s="46">
        <v>7.5817560099999994</v>
      </c>
      <c r="D563" s="46">
        <v>5.0210530000000002</v>
      </c>
      <c r="E563" s="23">
        <f t="shared" si="16"/>
        <v>0.50999322452879881</v>
      </c>
      <c r="F563" s="24">
        <f t="shared" si="17"/>
        <v>4.3447753801442458E-4</v>
      </c>
    </row>
    <row r="564" spans="1:9" x14ac:dyDescent="0.15">
      <c r="A564" s="25" t="s">
        <v>17</v>
      </c>
      <c r="B564" s="25" t="s">
        <v>18</v>
      </c>
      <c r="C564" s="46">
        <v>14.12716324</v>
      </c>
      <c r="D564" s="46">
        <v>8.4135080000000002</v>
      </c>
      <c r="E564" s="23">
        <f t="shared" si="16"/>
        <v>0.67910498688537513</v>
      </c>
      <c r="F564" s="24">
        <f t="shared" si="17"/>
        <v>8.0956642439395537E-4</v>
      </c>
    </row>
    <row r="565" spans="1:9" x14ac:dyDescent="0.15">
      <c r="A565" s="25" t="s">
        <v>87</v>
      </c>
      <c r="B565" s="25" t="s">
        <v>88</v>
      </c>
      <c r="C565" s="46">
        <v>5.4617115999999992</v>
      </c>
      <c r="D565" s="46">
        <v>19.00665</v>
      </c>
      <c r="E565" s="23">
        <f t="shared" si="16"/>
        <v>-0.71264207001233781</v>
      </c>
      <c r="F565" s="24">
        <f t="shared" si="17"/>
        <v>3.1298699221960635E-4</v>
      </c>
    </row>
    <row r="566" spans="1:9" x14ac:dyDescent="0.15">
      <c r="A566" s="25" t="s">
        <v>89</v>
      </c>
      <c r="B566" s="25" t="s">
        <v>90</v>
      </c>
      <c r="C566" s="46">
        <v>3.7989853900000004</v>
      </c>
      <c r="D566" s="46">
        <v>6.392582</v>
      </c>
      <c r="E566" s="23">
        <f t="shared" si="16"/>
        <v>-0.405719724831062</v>
      </c>
      <c r="F566" s="24">
        <f t="shared" si="17"/>
        <v>2.1770336806182304E-4</v>
      </c>
    </row>
    <row r="567" spans="1:9" x14ac:dyDescent="0.15">
      <c r="A567" s="25" t="s">
        <v>91</v>
      </c>
      <c r="B567" s="25" t="s">
        <v>92</v>
      </c>
      <c r="C567" s="46">
        <v>1.1904811200000001</v>
      </c>
      <c r="D567" s="46">
        <v>1.17685</v>
      </c>
      <c r="E567" s="23">
        <f t="shared" si="16"/>
        <v>1.1582716573905083E-2</v>
      </c>
      <c r="F567" s="24">
        <f t="shared" si="17"/>
        <v>6.822130722593047E-5</v>
      </c>
    </row>
    <row r="568" spans="1:9" x14ac:dyDescent="0.15">
      <c r="A568" s="25" t="s">
        <v>93</v>
      </c>
      <c r="B568" s="25" t="s">
        <v>94</v>
      </c>
      <c r="C568" s="46">
        <v>8.4327234900000008</v>
      </c>
      <c r="D568" s="46">
        <v>7.2658079999999998</v>
      </c>
      <c r="E568" s="23">
        <f t="shared" si="16"/>
        <v>0.16060367821445332</v>
      </c>
      <c r="F568" s="24">
        <f t="shared" si="17"/>
        <v>4.8324279175684085E-4</v>
      </c>
    </row>
    <row r="569" spans="1:9" x14ac:dyDescent="0.15">
      <c r="A569" s="25" t="s">
        <v>95</v>
      </c>
      <c r="B569" s="25" t="s">
        <v>96</v>
      </c>
      <c r="C569" s="46">
        <v>5.8164499999999999E-3</v>
      </c>
      <c r="D569" s="46">
        <v>7.5750380000000002</v>
      </c>
      <c r="E569" s="23">
        <f t="shared" si="16"/>
        <v>-0.99923215566707391</v>
      </c>
      <c r="F569" s="24">
        <f t="shared" si="17"/>
        <v>3.3331551063511471E-7</v>
      </c>
    </row>
    <row r="570" spans="1:9" x14ac:dyDescent="0.15">
      <c r="A570" s="25" t="s">
        <v>97</v>
      </c>
      <c r="B570" s="25" t="s">
        <v>98</v>
      </c>
      <c r="C570" s="46">
        <v>1.3545524899999999</v>
      </c>
      <c r="D570" s="46">
        <v>3.322775</v>
      </c>
      <c r="E570" s="23">
        <f t="shared" si="16"/>
        <v>-0.5923429994507603</v>
      </c>
      <c r="F570" s="24">
        <f t="shared" si="17"/>
        <v>7.762352549861447E-5</v>
      </c>
    </row>
    <row r="571" spans="1:9" x14ac:dyDescent="0.15">
      <c r="A571" s="25" t="s">
        <v>99</v>
      </c>
      <c r="B571" s="25" t="s">
        <v>100</v>
      </c>
      <c r="C571" s="46">
        <v>4.2943449000000005</v>
      </c>
      <c r="D571" s="46">
        <v>5.8463010000000004</v>
      </c>
      <c r="E571" s="23">
        <f t="shared" si="16"/>
        <v>-0.26545949310512751</v>
      </c>
      <c r="F571" s="24">
        <f t="shared" si="17"/>
        <v>2.4609027210528776E-4</v>
      </c>
    </row>
    <row r="572" spans="1:9" x14ac:dyDescent="0.15">
      <c r="A572" s="25" t="s">
        <v>101</v>
      </c>
      <c r="B572" s="25" t="s">
        <v>102</v>
      </c>
      <c r="C572" s="46">
        <v>1.92826326</v>
      </c>
      <c r="D572" s="46">
        <v>1.508975</v>
      </c>
      <c r="E572" s="23">
        <f t="shared" si="16"/>
        <v>0.27786295995626187</v>
      </c>
      <c r="F572" s="24">
        <f t="shared" si="17"/>
        <v>1.1050040026920734E-4</v>
      </c>
    </row>
    <row r="573" spans="1:9" x14ac:dyDescent="0.15">
      <c r="A573" s="25" t="s">
        <v>103</v>
      </c>
      <c r="B573" s="25" t="s">
        <v>104</v>
      </c>
      <c r="C573" s="46">
        <v>47.02312903</v>
      </c>
      <c r="D573" s="46">
        <v>117.13160000000001</v>
      </c>
      <c r="E573" s="23">
        <f t="shared" si="16"/>
        <v>-0.59854446596819311</v>
      </c>
      <c r="F573" s="24">
        <f t="shared" si="17"/>
        <v>2.6946914809368836E-3</v>
      </c>
    </row>
    <row r="574" spans="1:9" x14ac:dyDescent="0.15">
      <c r="A574" s="26" t="s">
        <v>191</v>
      </c>
      <c r="B574" s="26" t="s">
        <v>288</v>
      </c>
      <c r="C574" s="46">
        <v>2.7354796299999999</v>
      </c>
      <c r="D574" s="46">
        <v>1.395124</v>
      </c>
      <c r="E574" s="23">
        <f t="shared" si="16"/>
        <v>0.96074300922355271</v>
      </c>
      <c r="F574" s="47">
        <f t="shared" si="17"/>
        <v>1.5675846774328064E-4</v>
      </c>
    </row>
    <row r="575" spans="1:9" s="4" customFormat="1" x14ac:dyDescent="0.15">
      <c r="A575" s="134" t="s">
        <v>149</v>
      </c>
      <c r="B575" s="27"/>
      <c r="C575" s="29">
        <f>SUM(C326:C574)</f>
        <v>4464.760050740002</v>
      </c>
      <c r="D575" s="29">
        <f>SUM(D326:D574)</f>
        <v>5037.759536579998</v>
      </c>
      <c r="E575" s="30">
        <f t="shared" si="16"/>
        <v>-0.11374093616008318</v>
      </c>
      <c r="F575" s="31">
        <f t="shared" si="17"/>
        <v>0.25585602492511145</v>
      </c>
      <c r="G575"/>
      <c r="I575" s="137"/>
    </row>
    <row r="576" spans="1:9" x14ac:dyDescent="0.15">
      <c r="E576" s="33" t="str">
        <f t="shared" si="16"/>
        <v/>
      </c>
    </row>
    <row r="577" spans="1:6" s="4" customFormat="1" ht="11" x14ac:dyDescent="0.15">
      <c r="A577" s="34" t="s">
        <v>232</v>
      </c>
      <c r="B577" s="35" t="s">
        <v>337</v>
      </c>
      <c r="C577" s="146" t="s">
        <v>1110</v>
      </c>
      <c r="D577" s="147"/>
      <c r="E577" s="148"/>
      <c r="F577" s="36"/>
    </row>
    <row r="578" spans="1:6" s="10" customFormat="1" ht="12" x14ac:dyDescent="0.15">
      <c r="A578" s="37"/>
      <c r="B578" s="38"/>
      <c r="C578" s="39" t="s">
        <v>1123</v>
      </c>
      <c r="D578" s="40" t="s">
        <v>1114</v>
      </c>
      <c r="E578" s="41" t="s">
        <v>306</v>
      </c>
      <c r="F578" s="42" t="s">
        <v>307</v>
      </c>
    </row>
    <row r="579" spans="1:6" x14ac:dyDescent="0.15">
      <c r="A579" s="20" t="s">
        <v>233</v>
      </c>
      <c r="B579" s="20" t="s">
        <v>234</v>
      </c>
      <c r="C579" s="49">
        <v>0.42028799999999999</v>
      </c>
      <c r="D579" s="49">
        <v>0.25492770000000003</v>
      </c>
      <c r="E579" s="44">
        <f t="shared" ref="E579:E610" si="18">IF(ISERROR(C579/D579-1),"",((C579/D579-1)))</f>
        <v>0.64865567766860943</v>
      </c>
      <c r="F579" s="45">
        <f t="shared" ref="F579:F642" si="19">C579/$C$1230</f>
        <v>2.4084881557274816E-5</v>
      </c>
    </row>
    <row r="580" spans="1:6" x14ac:dyDescent="0.15">
      <c r="A580" s="25" t="s">
        <v>235</v>
      </c>
      <c r="B580" s="25" t="s">
        <v>236</v>
      </c>
      <c r="C580" s="22">
        <v>0.57487140000000003</v>
      </c>
      <c r="D580" s="22">
        <v>0.9980097</v>
      </c>
      <c r="E580" s="23">
        <f t="shared" si="18"/>
        <v>-0.42398215167648168</v>
      </c>
      <c r="F580" s="24">
        <f t="shared" si="19"/>
        <v>3.2943385439662215E-5</v>
      </c>
    </row>
    <row r="581" spans="1:6" x14ac:dyDescent="0.15">
      <c r="A581" s="25" t="s">
        <v>237</v>
      </c>
      <c r="B581" s="25" t="s">
        <v>238</v>
      </c>
      <c r="C581" s="22">
        <v>3.8149297500000001</v>
      </c>
      <c r="D581" s="22">
        <v>0.72183600000000003</v>
      </c>
      <c r="E581" s="23">
        <f t="shared" si="18"/>
        <v>4.2850366980865457</v>
      </c>
      <c r="F581" s="24">
        <f t="shared" si="19"/>
        <v>2.1861707014731333E-4</v>
      </c>
    </row>
    <row r="582" spans="1:6" x14ac:dyDescent="0.15">
      <c r="A582" s="25" t="s">
        <v>19</v>
      </c>
      <c r="B582" s="25" t="s">
        <v>350</v>
      </c>
      <c r="C582" s="22">
        <v>24.757459430000001</v>
      </c>
      <c r="D582" s="22">
        <v>16.66347</v>
      </c>
      <c r="E582" s="23">
        <f t="shared" si="18"/>
        <v>0.4857325292991197</v>
      </c>
      <c r="F582" s="24">
        <f t="shared" si="19"/>
        <v>1.4187425718330917E-3</v>
      </c>
    </row>
    <row r="583" spans="1:6" x14ac:dyDescent="0.15">
      <c r="A583" s="25" t="s">
        <v>20</v>
      </c>
      <c r="B583" s="25" t="s">
        <v>351</v>
      </c>
      <c r="C583" s="22">
        <v>82.560960129999998</v>
      </c>
      <c r="D583" s="22">
        <v>147.01400000000001</v>
      </c>
      <c r="E583" s="23">
        <f t="shared" si="18"/>
        <v>-0.43841429979457747</v>
      </c>
      <c r="F583" s="24">
        <f t="shared" si="19"/>
        <v>4.7312103747571624E-3</v>
      </c>
    </row>
    <row r="584" spans="1:6" x14ac:dyDescent="0.15">
      <c r="A584" s="25" t="s">
        <v>21</v>
      </c>
      <c r="B584" s="25" t="s">
        <v>352</v>
      </c>
      <c r="C584" s="22">
        <v>1.23595787</v>
      </c>
      <c r="D584" s="22">
        <v>1.1993279999999999</v>
      </c>
      <c r="E584" s="23">
        <f t="shared" si="18"/>
        <v>3.0541995183969828E-2</v>
      </c>
      <c r="F584" s="24">
        <f t="shared" si="19"/>
        <v>7.0827382434739182E-5</v>
      </c>
    </row>
    <row r="585" spans="1:6" x14ac:dyDescent="0.15">
      <c r="A585" s="25" t="s">
        <v>353</v>
      </c>
      <c r="B585" s="25" t="s">
        <v>354</v>
      </c>
      <c r="C585" s="22">
        <v>2.4666722599999997</v>
      </c>
      <c r="D585" s="22">
        <v>4.0195249999999998</v>
      </c>
      <c r="E585" s="23">
        <f t="shared" si="18"/>
        <v>-0.38632742426032929</v>
      </c>
      <c r="F585" s="24">
        <f t="shared" si="19"/>
        <v>1.4135428378329951E-4</v>
      </c>
    </row>
    <row r="586" spans="1:6" x14ac:dyDescent="0.15">
      <c r="A586" s="25" t="s">
        <v>355</v>
      </c>
      <c r="B586" s="25" t="s">
        <v>356</v>
      </c>
      <c r="C586" s="22">
        <v>0.88877768000000001</v>
      </c>
      <c r="D586" s="22">
        <v>1.647586</v>
      </c>
      <c r="E586" s="23">
        <f t="shared" si="18"/>
        <v>-0.46055764008676936</v>
      </c>
      <c r="F586" s="24">
        <f t="shared" si="19"/>
        <v>5.093199223758351E-5</v>
      </c>
    </row>
    <row r="587" spans="1:6" x14ac:dyDescent="0.15">
      <c r="A587" s="25" t="s">
        <v>357</v>
      </c>
      <c r="B587" s="25" t="s">
        <v>358</v>
      </c>
      <c r="C587" s="22">
        <v>4.2073216900000006</v>
      </c>
      <c r="D587" s="22">
        <v>1.049714</v>
      </c>
      <c r="E587" s="23">
        <f t="shared" si="18"/>
        <v>3.008064758591388</v>
      </c>
      <c r="F587" s="24">
        <f t="shared" si="19"/>
        <v>2.4110334955317145E-4</v>
      </c>
    </row>
    <row r="588" spans="1:6" x14ac:dyDescent="0.15">
      <c r="A588" s="25" t="s">
        <v>37</v>
      </c>
      <c r="B588" s="25" t="s">
        <v>359</v>
      </c>
      <c r="C588" s="22">
        <v>0.23447976000000001</v>
      </c>
      <c r="D588" s="22">
        <v>0.18817210000000001</v>
      </c>
      <c r="E588" s="23">
        <f t="shared" si="18"/>
        <v>0.24609206146926144</v>
      </c>
      <c r="F588" s="24">
        <f t="shared" si="19"/>
        <v>1.3437017585984432E-5</v>
      </c>
    </row>
    <row r="589" spans="1:6" x14ac:dyDescent="0.15">
      <c r="A589" s="25" t="s">
        <v>360</v>
      </c>
      <c r="B589" s="25" t="s">
        <v>361</v>
      </c>
      <c r="C589" s="22">
        <v>0.55596827000000004</v>
      </c>
      <c r="D589" s="22">
        <v>1.1393299999999999E-2</v>
      </c>
      <c r="E589" s="23">
        <f t="shared" si="18"/>
        <v>47.797825915230888</v>
      </c>
      <c r="F589" s="24">
        <f t="shared" si="19"/>
        <v>3.1860129084230301E-5</v>
      </c>
    </row>
    <row r="590" spans="1:6" x14ac:dyDescent="0.15">
      <c r="A590" s="25" t="s">
        <v>362</v>
      </c>
      <c r="B590" s="25" t="s">
        <v>363</v>
      </c>
      <c r="C590" s="22">
        <v>0.45351378999999997</v>
      </c>
      <c r="D590" s="22">
        <v>1.4846E-3</v>
      </c>
      <c r="E590" s="23">
        <f t="shared" si="18"/>
        <v>304.4787754277246</v>
      </c>
      <c r="F590" s="24">
        <f t="shared" si="19"/>
        <v>2.5988907408112539E-5</v>
      </c>
    </row>
    <row r="591" spans="1:6" x14ac:dyDescent="0.15">
      <c r="A591" s="25" t="s">
        <v>364</v>
      </c>
      <c r="B591" s="25" t="s">
        <v>365</v>
      </c>
      <c r="C591" s="22">
        <v>0.52661773999999995</v>
      </c>
      <c r="D591" s="22">
        <v>0.51381600000000005</v>
      </c>
      <c r="E591" s="23">
        <f t="shared" si="18"/>
        <v>2.4915027947747692E-2</v>
      </c>
      <c r="F591" s="24">
        <f t="shared" si="19"/>
        <v>3.0178177568381068E-5</v>
      </c>
    </row>
    <row r="592" spans="1:6" x14ac:dyDescent="0.15">
      <c r="A592" s="25" t="s">
        <v>366</v>
      </c>
      <c r="B592" s="25" t="s">
        <v>367</v>
      </c>
      <c r="C592" s="22">
        <v>0.27647006000000002</v>
      </c>
      <c r="D592" s="22">
        <v>0.18699529999999998</v>
      </c>
      <c r="E592" s="23">
        <f t="shared" si="18"/>
        <v>0.47848667854218818</v>
      </c>
      <c r="F592" s="24">
        <f t="shared" si="19"/>
        <v>1.5843299473771943E-5</v>
      </c>
    </row>
    <row r="593" spans="1:6" x14ac:dyDescent="0.15">
      <c r="A593" s="25" t="s">
        <v>38</v>
      </c>
      <c r="B593" s="25" t="s">
        <v>370</v>
      </c>
      <c r="C593" s="22">
        <v>0.94019648</v>
      </c>
      <c r="D593" s="22">
        <v>1.300135</v>
      </c>
      <c r="E593" s="23">
        <f t="shared" si="18"/>
        <v>-0.27684703511558417</v>
      </c>
      <c r="F593" s="24">
        <f t="shared" si="19"/>
        <v>5.3878580548021116E-5</v>
      </c>
    </row>
    <row r="594" spans="1:6" x14ac:dyDescent="0.15">
      <c r="A594" s="25" t="s">
        <v>368</v>
      </c>
      <c r="B594" s="25" t="s">
        <v>369</v>
      </c>
      <c r="C594" s="22">
        <v>1.4714710600000001</v>
      </c>
      <c r="D594" s="22">
        <v>0.20641000000000001</v>
      </c>
      <c r="E594" s="23">
        <f t="shared" si="18"/>
        <v>6.128874860714113</v>
      </c>
      <c r="F594" s="24">
        <f t="shared" si="19"/>
        <v>8.4323621409741954E-5</v>
      </c>
    </row>
    <row r="595" spans="1:6" x14ac:dyDescent="0.15">
      <c r="A595" s="25" t="s">
        <v>371</v>
      </c>
      <c r="B595" s="25" t="s">
        <v>372</v>
      </c>
      <c r="C595" s="22">
        <v>0.34759003999999999</v>
      </c>
      <c r="D595" s="22">
        <v>0.1690421</v>
      </c>
      <c r="E595" s="23">
        <f t="shared" si="18"/>
        <v>1.0562335654845745</v>
      </c>
      <c r="F595" s="24">
        <f t="shared" si="19"/>
        <v>1.9918876922225747E-5</v>
      </c>
    </row>
    <row r="596" spans="1:6" x14ac:dyDescent="0.15">
      <c r="A596" s="25" t="s">
        <v>373</v>
      </c>
      <c r="B596" s="25" t="s">
        <v>374</v>
      </c>
      <c r="C596" s="22">
        <v>5.1034889999999999E-2</v>
      </c>
      <c r="D596" s="22">
        <v>0.87525869999999995</v>
      </c>
      <c r="E596" s="23">
        <f t="shared" si="18"/>
        <v>-0.94169165070852767</v>
      </c>
      <c r="F596" s="24">
        <f t="shared" si="19"/>
        <v>2.9245880942081356E-6</v>
      </c>
    </row>
    <row r="597" spans="1:6" x14ac:dyDescent="0.15">
      <c r="A597" s="25" t="s">
        <v>375</v>
      </c>
      <c r="B597" s="25" t="s">
        <v>376</v>
      </c>
      <c r="C597" s="22">
        <v>0.23913335999999999</v>
      </c>
      <c r="D597" s="22">
        <v>0.46863709999999997</v>
      </c>
      <c r="E597" s="23">
        <f t="shared" si="18"/>
        <v>-0.48972593078951709</v>
      </c>
      <c r="F597" s="24">
        <f t="shared" si="19"/>
        <v>1.3703695208983266E-5</v>
      </c>
    </row>
    <row r="598" spans="1:6" x14ac:dyDescent="0.15">
      <c r="A598" s="25" t="s">
        <v>377</v>
      </c>
      <c r="B598" s="25" t="s">
        <v>378</v>
      </c>
      <c r="C598" s="22">
        <v>8.7110939999999998E-2</v>
      </c>
      <c r="D598" s="22">
        <v>5.123664E-2</v>
      </c>
      <c r="E598" s="23">
        <f t="shared" si="18"/>
        <v>0.70016886353203489</v>
      </c>
      <c r="F598" s="24">
        <f t="shared" si="19"/>
        <v>4.9919499777363926E-6</v>
      </c>
    </row>
    <row r="599" spans="1:6" x14ac:dyDescent="0.15">
      <c r="A599" s="25" t="s">
        <v>379</v>
      </c>
      <c r="B599" s="25" t="s">
        <v>380</v>
      </c>
      <c r="C599" s="22">
        <v>6.3390299999999998E-3</v>
      </c>
      <c r="D599" s="22">
        <v>0.83481620000000001</v>
      </c>
      <c r="E599" s="23">
        <f t="shared" si="18"/>
        <v>-0.99240667586469933</v>
      </c>
      <c r="F599" s="24">
        <f t="shared" si="19"/>
        <v>3.6326230284474402E-7</v>
      </c>
    </row>
    <row r="600" spans="1:6" x14ac:dyDescent="0.15">
      <c r="A600" s="25" t="s">
        <v>381</v>
      </c>
      <c r="B600" s="25" t="s">
        <v>382</v>
      </c>
      <c r="C600" s="22">
        <v>0.49761246000000003</v>
      </c>
      <c r="D600" s="22">
        <v>0.8562171999999999</v>
      </c>
      <c r="E600" s="23">
        <f t="shared" si="18"/>
        <v>-0.41882449920417375</v>
      </c>
      <c r="F600" s="24">
        <f t="shared" si="19"/>
        <v>2.8516010831915622E-5</v>
      </c>
    </row>
    <row r="601" spans="1:6" x14ac:dyDescent="0.15">
      <c r="A601" s="25" t="s">
        <v>389</v>
      </c>
      <c r="B601" s="25" t="s">
        <v>390</v>
      </c>
      <c r="C601" s="22">
        <v>3.0299585800000002</v>
      </c>
      <c r="D601" s="22">
        <v>3.7450809999999999</v>
      </c>
      <c r="E601" s="23">
        <f t="shared" si="18"/>
        <v>-0.1909497872008642</v>
      </c>
      <c r="F601" s="24">
        <f t="shared" si="19"/>
        <v>1.7363377855838995E-4</v>
      </c>
    </row>
    <row r="602" spans="1:6" x14ac:dyDescent="0.15">
      <c r="A602" s="25" t="s">
        <v>391</v>
      </c>
      <c r="B602" s="25" t="s">
        <v>392</v>
      </c>
      <c r="C602" s="22">
        <v>33.631025969999996</v>
      </c>
      <c r="D602" s="22">
        <v>61.162199999999999</v>
      </c>
      <c r="E602" s="23">
        <f t="shared" si="18"/>
        <v>-0.450133808626897</v>
      </c>
      <c r="F602" s="24">
        <f t="shared" si="19"/>
        <v>1.9272481658697922E-3</v>
      </c>
    </row>
    <row r="603" spans="1:6" x14ac:dyDescent="0.15">
      <c r="A603" s="25" t="s">
        <v>393</v>
      </c>
      <c r="B603" s="25" t="s">
        <v>394</v>
      </c>
      <c r="C603" s="22">
        <v>230.45937975000001</v>
      </c>
      <c r="D603" s="22">
        <v>102.7865</v>
      </c>
      <c r="E603" s="23">
        <f t="shared" si="18"/>
        <v>1.2421172016753173</v>
      </c>
      <c r="F603" s="24">
        <f t="shared" si="19"/>
        <v>1.3206627039177346E-2</v>
      </c>
    </row>
    <row r="604" spans="1:6" x14ac:dyDescent="0.15">
      <c r="A604" s="25" t="s">
        <v>393</v>
      </c>
      <c r="B604" s="25" t="s">
        <v>1116</v>
      </c>
      <c r="C604" s="22">
        <v>7.9315501699999995</v>
      </c>
      <c r="D604" s="22"/>
      <c r="E604" s="23" t="str">
        <f t="shared" si="18"/>
        <v/>
      </c>
      <c r="F604" s="24">
        <f t="shared" si="19"/>
        <v>4.5452272348968543E-4</v>
      </c>
    </row>
    <row r="605" spans="1:6" x14ac:dyDescent="0.15">
      <c r="A605" s="25" t="s">
        <v>395</v>
      </c>
      <c r="B605" s="25" t="s">
        <v>396</v>
      </c>
      <c r="C605" s="22">
        <v>8.0932157999999994</v>
      </c>
      <c r="D605" s="22">
        <v>8.3828390000000006</v>
      </c>
      <c r="E605" s="23">
        <f t="shared" si="18"/>
        <v>-3.4549536260925606E-2</v>
      </c>
      <c r="F605" s="24">
        <f t="shared" si="19"/>
        <v>4.6378707924200815E-4</v>
      </c>
    </row>
    <row r="606" spans="1:6" x14ac:dyDescent="0.15">
      <c r="A606" s="25" t="s">
        <v>399</v>
      </c>
      <c r="B606" s="25" t="s">
        <v>400</v>
      </c>
      <c r="C606" s="22">
        <v>0.56789545999999991</v>
      </c>
      <c r="D606" s="22">
        <v>1.4275370000000001</v>
      </c>
      <c r="E606" s="23">
        <f t="shared" si="18"/>
        <v>-0.60218512024556992</v>
      </c>
      <c r="F606" s="24">
        <f t="shared" si="19"/>
        <v>3.2543624588411031E-5</v>
      </c>
    </row>
    <row r="607" spans="1:6" x14ac:dyDescent="0.15">
      <c r="A607" s="25" t="s">
        <v>401</v>
      </c>
      <c r="B607" s="25" t="s">
        <v>402</v>
      </c>
      <c r="C607" s="22">
        <v>0</v>
      </c>
      <c r="D607" s="22">
        <v>20.8535</v>
      </c>
      <c r="E607" s="23">
        <f t="shared" si="18"/>
        <v>-1</v>
      </c>
      <c r="F607" s="24">
        <f t="shared" si="19"/>
        <v>0</v>
      </c>
    </row>
    <row r="608" spans="1:6" x14ac:dyDescent="0.15">
      <c r="A608" s="25" t="s">
        <v>403</v>
      </c>
      <c r="B608" s="25" t="s">
        <v>404</v>
      </c>
      <c r="C608" s="22">
        <v>5.6395452199999996</v>
      </c>
      <c r="D608" s="22">
        <v>5.1268890000000003</v>
      </c>
      <c r="E608" s="23">
        <f t="shared" si="18"/>
        <v>9.9993625764084104E-2</v>
      </c>
      <c r="F608" s="24">
        <f t="shared" si="19"/>
        <v>3.2317786532233929E-4</v>
      </c>
    </row>
    <row r="609" spans="1:6" x14ac:dyDescent="0.15">
      <c r="A609" s="25" t="s">
        <v>405</v>
      </c>
      <c r="B609" s="25" t="s">
        <v>406</v>
      </c>
      <c r="C609" s="22">
        <v>4.3101846900000007</v>
      </c>
      <c r="D609" s="22">
        <v>1.5463E-4</v>
      </c>
      <c r="E609" s="23">
        <f t="shared" si="18"/>
        <v>27873.181530104124</v>
      </c>
      <c r="F609" s="24">
        <f t="shared" si="19"/>
        <v>2.4699798173783045E-4</v>
      </c>
    </row>
    <row r="610" spans="1:6" x14ac:dyDescent="0.15">
      <c r="A610" s="25" t="s">
        <v>407</v>
      </c>
      <c r="B610" s="25" t="s">
        <v>408</v>
      </c>
      <c r="C610" s="22">
        <v>1.148766E-2</v>
      </c>
      <c r="D610" s="22">
        <v>6.1495000000000007E-4</v>
      </c>
      <c r="E610" s="23">
        <f t="shared" si="18"/>
        <v>17.680640702496135</v>
      </c>
      <c r="F610" s="24">
        <f t="shared" si="19"/>
        <v>6.5830794709875995E-7</v>
      </c>
    </row>
    <row r="611" spans="1:6" x14ac:dyDescent="0.15">
      <c r="A611" s="25" t="s">
        <v>409</v>
      </c>
      <c r="B611" s="25" t="s">
        <v>410</v>
      </c>
      <c r="C611" s="22">
        <v>6.81548278</v>
      </c>
      <c r="D611" s="22">
        <v>4.1747410000000006E-2</v>
      </c>
      <c r="E611" s="23">
        <f t="shared" ref="E611:E642" si="20">IF(ISERROR(C611/D611-1),"",((C611/D611-1)))</f>
        <v>162.25522421630464</v>
      </c>
      <c r="F611" s="24">
        <f t="shared" si="19"/>
        <v>3.9056574423239798E-4</v>
      </c>
    </row>
    <row r="612" spans="1:6" x14ac:dyDescent="0.15">
      <c r="A612" s="25" t="s">
        <v>411</v>
      </c>
      <c r="B612" s="25" t="s">
        <v>412</v>
      </c>
      <c r="C612" s="22">
        <v>1.22221E-2</v>
      </c>
      <c r="D612" s="22">
        <v>0.2494391</v>
      </c>
      <c r="E612" s="23">
        <f t="shared" si="20"/>
        <v>-0.9510016673408459</v>
      </c>
      <c r="F612" s="24">
        <f t="shared" si="19"/>
        <v>7.0039551660092248E-7</v>
      </c>
    </row>
    <row r="613" spans="1:6" x14ac:dyDescent="0.15">
      <c r="A613" s="25" t="s">
        <v>413</v>
      </c>
      <c r="B613" s="25" t="s">
        <v>414</v>
      </c>
      <c r="C613" s="22">
        <v>0.27696642999999999</v>
      </c>
      <c r="D613" s="22">
        <v>0.33593899999999999</v>
      </c>
      <c r="E613" s="23">
        <f t="shared" si="20"/>
        <v>-0.1755454710527804</v>
      </c>
      <c r="F613" s="24">
        <f t="shared" si="19"/>
        <v>1.5871744284612567E-5</v>
      </c>
    </row>
    <row r="614" spans="1:6" x14ac:dyDescent="0.15">
      <c r="A614" s="25" t="s">
        <v>415</v>
      </c>
      <c r="B614" s="25" t="s">
        <v>416</v>
      </c>
      <c r="C614" s="22">
        <v>6.4235965899999998</v>
      </c>
      <c r="D614" s="22">
        <v>2.0862530000000001</v>
      </c>
      <c r="E614" s="23">
        <f t="shared" si="20"/>
        <v>2.0790113135846897</v>
      </c>
      <c r="F614" s="24">
        <f t="shared" si="19"/>
        <v>3.6810844716447864E-4</v>
      </c>
    </row>
    <row r="615" spans="1:6" x14ac:dyDescent="0.15">
      <c r="A615" s="25" t="s">
        <v>417</v>
      </c>
      <c r="B615" s="25" t="s">
        <v>418</v>
      </c>
      <c r="C615" s="22">
        <v>2.1753743700000001</v>
      </c>
      <c r="D615" s="22">
        <v>1.2357290000000001</v>
      </c>
      <c r="E615" s="23">
        <f t="shared" si="20"/>
        <v>0.76039760335801776</v>
      </c>
      <c r="F615" s="24">
        <f t="shared" si="19"/>
        <v>1.2466126571346629E-4</v>
      </c>
    </row>
    <row r="616" spans="1:6" x14ac:dyDescent="0.15">
      <c r="A616" s="25" t="s">
        <v>431</v>
      </c>
      <c r="B616" s="25" t="s">
        <v>432</v>
      </c>
      <c r="C616" s="22">
        <v>3.2905319199999998</v>
      </c>
      <c r="D616" s="22">
        <v>6.5480879999999999</v>
      </c>
      <c r="E616" s="23">
        <f t="shared" si="20"/>
        <v>-0.49748202528738161</v>
      </c>
      <c r="F616" s="24">
        <f t="shared" si="19"/>
        <v>1.8856610598835105E-4</v>
      </c>
    </row>
    <row r="617" spans="1:6" x14ac:dyDescent="0.15">
      <c r="A617" s="25" t="s">
        <v>433</v>
      </c>
      <c r="B617" s="25" t="s">
        <v>434</v>
      </c>
      <c r="C617" s="22">
        <v>3.4635519999999996E-2</v>
      </c>
      <c r="D617" s="22">
        <v>1.8492080000000001E-2</v>
      </c>
      <c r="E617" s="23">
        <f t="shared" si="20"/>
        <v>0.87299211338043059</v>
      </c>
      <c r="F617" s="24">
        <f t="shared" si="19"/>
        <v>1.9848113600070022E-6</v>
      </c>
    </row>
    <row r="618" spans="1:6" x14ac:dyDescent="0.15">
      <c r="A618" s="25" t="s">
        <v>435</v>
      </c>
      <c r="B618" s="25" t="s">
        <v>436</v>
      </c>
      <c r="C618" s="22">
        <v>37.656846770000001</v>
      </c>
      <c r="D618" s="22">
        <v>40.330880000000001</v>
      </c>
      <c r="E618" s="23">
        <f t="shared" si="20"/>
        <v>-6.6302377483456798E-2</v>
      </c>
      <c r="F618" s="24">
        <f t="shared" si="19"/>
        <v>2.1579504869896279E-3</v>
      </c>
    </row>
    <row r="619" spans="1:6" x14ac:dyDescent="0.15">
      <c r="A619" s="25" t="s">
        <v>437</v>
      </c>
      <c r="B619" s="25" t="s">
        <v>438</v>
      </c>
      <c r="C619" s="22">
        <v>3.6689352400000002</v>
      </c>
      <c r="D619" s="22">
        <v>8.2699040000000004</v>
      </c>
      <c r="E619" s="23">
        <f t="shared" si="20"/>
        <v>-0.55635092741100745</v>
      </c>
      <c r="F619" s="24">
        <f t="shared" si="19"/>
        <v>2.1025075828172979E-4</v>
      </c>
    </row>
    <row r="620" spans="1:6" x14ac:dyDescent="0.15">
      <c r="A620" s="25" t="s">
        <v>439</v>
      </c>
      <c r="B620" s="25" t="s">
        <v>440</v>
      </c>
      <c r="C620" s="22">
        <v>1.2834325500000001</v>
      </c>
      <c r="D620" s="22">
        <v>0.43526970000000004</v>
      </c>
      <c r="E620" s="23">
        <f t="shared" si="20"/>
        <v>1.9485915284247906</v>
      </c>
      <c r="F620" s="24">
        <f t="shared" si="19"/>
        <v>7.3547950342387107E-5</v>
      </c>
    </row>
    <row r="621" spans="1:6" x14ac:dyDescent="0.15">
      <c r="A621" s="25" t="s">
        <v>441</v>
      </c>
      <c r="B621" s="25" t="s">
        <v>442</v>
      </c>
      <c r="C621" s="22">
        <v>10.238927619999998</v>
      </c>
      <c r="D621" s="22">
        <v>15.477600000000001</v>
      </c>
      <c r="E621" s="23">
        <f t="shared" si="20"/>
        <v>-0.33846800408332056</v>
      </c>
      <c r="F621" s="24">
        <f t="shared" si="19"/>
        <v>5.8674851292734903E-4</v>
      </c>
    </row>
    <row r="622" spans="1:6" x14ac:dyDescent="0.15">
      <c r="A622" s="25" t="s">
        <v>443</v>
      </c>
      <c r="B622" s="25" t="s">
        <v>444</v>
      </c>
      <c r="C622" s="22">
        <v>25.458481980000002</v>
      </c>
      <c r="D622" s="22">
        <v>22.574069999999999</v>
      </c>
      <c r="E622" s="23">
        <f t="shared" si="20"/>
        <v>0.12777545121460165</v>
      </c>
      <c r="F622" s="24">
        <f t="shared" si="19"/>
        <v>1.4589151322814719E-3</v>
      </c>
    </row>
    <row r="623" spans="1:6" x14ac:dyDescent="0.15">
      <c r="A623" s="25" t="s">
        <v>320</v>
      </c>
      <c r="B623" s="25" t="s">
        <v>446</v>
      </c>
      <c r="C623" s="22">
        <v>5.7420000000000003E-5</v>
      </c>
      <c r="D623" s="22">
        <v>3.2449999999999997E-4</v>
      </c>
      <c r="E623" s="23">
        <f t="shared" si="20"/>
        <v>-0.82305084745762713</v>
      </c>
      <c r="F623" s="24">
        <f t="shared" si="19"/>
        <v>3.2904910419015529E-9</v>
      </c>
    </row>
    <row r="624" spans="1:6" x14ac:dyDescent="0.15">
      <c r="A624" s="25" t="s">
        <v>48</v>
      </c>
      <c r="B624" s="25" t="s">
        <v>448</v>
      </c>
      <c r="C624" s="22">
        <v>2.334487E-2</v>
      </c>
      <c r="D624" s="22">
        <v>1.283599E-2</v>
      </c>
      <c r="E624" s="23">
        <f t="shared" si="20"/>
        <v>0.81870428381449334</v>
      </c>
      <c r="F624" s="24">
        <f t="shared" si="19"/>
        <v>1.337793201138215E-6</v>
      </c>
    </row>
    <row r="625" spans="1:6" x14ac:dyDescent="0.15">
      <c r="A625" s="25" t="s">
        <v>449</v>
      </c>
      <c r="B625" s="25" t="s">
        <v>450</v>
      </c>
      <c r="C625" s="22">
        <v>40.955672189999994</v>
      </c>
      <c r="D625" s="22">
        <v>35.519680000000001</v>
      </c>
      <c r="E625" s="23">
        <f t="shared" si="20"/>
        <v>0.15304169941846313</v>
      </c>
      <c r="F625" s="24">
        <f t="shared" si="19"/>
        <v>2.3469918574756448E-3</v>
      </c>
    </row>
    <row r="626" spans="1:6" x14ac:dyDescent="0.15">
      <c r="A626" s="25" t="s">
        <v>451</v>
      </c>
      <c r="B626" s="25" t="s">
        <v>452</v>
      </c>
      <c r="C626" s="22">
        <v>16.357388839999999</v>
      </c>
      <c r="D626" s="22">
        <v>11.3423</v>
      </c>
      <c r="E626" s="23">
        <f t="shared" si="20"/>
        <v>0.44215801380672337</v>
      </c>
      <c r="F626" s="24">
        <f t="shared" si="19"/>
        <v>9.3737097608708516E-4</v>
      </c>
    </row>
    <row r="627" spans="1:6" x14ac:dyDescent="0.15">
      <c r="A627" s="25" t="s">
        <v>321</v>
      </c>
      <c r="B627" s="25" t="s">
        <v>454</v>
      </c>
      <c r="C627" s="22">
        <v>20.22689901</v>
      </c>
      <c r="D627" s="22">
        <v>11.634399999999999</v>
      </c>
      <c r="E627" s="23">
        <f t="shared" si="20"/>
        <v>0.73854251272089666</v>
      </c>
      <c r="F627" s="24">
        <f t="shared" si="19"/>
        <v>1.1591158132680667E-3</v>
      </c>
    </row>
    <row r="628" spans="1:6" x14ac:dyDescent="0.15">
      <c r="A628" s="25" t="s">
        <v>455</v>
      </c>
      <c r="B628" s="25" t="s">
        <v>456</v>
      </c>
      <c r="C628" s="22">
        <v>5.2627111200000005</v>
      </c>
      <c r="D628" s="22">
        <v>0.25807279999999999</v>
      </c>
      <c r="E628" s="23">
        <f t="shared" si="20"/>
        <v>19.392350995533047</v>
      </c>
      <c r="F628" s="24">
        <f t="shared" si="19"/>
        <v>3.0158313821796742E-4</v>
      </c>
    </row>
    <row r="629" spans="1:6" x14ac:dyDescent="0.15">
      <c r="A629" s="25" t="s">
        <v>457</v>
      </c>
      <c r="B629" s="25" t="s">
        <v>458</v>
      </c>
      <c r="C629" s="22">
        <v>6.0642933499999998</v>
      </c>
      <c r="D629" s="22">
        <v>3.272948</v>
      </c>
      <c r="E629" s="23">
        <f t="shared" si="20"/>
        <v>0.85285355893219195</v>
      </c>
      <c r="F629" s="24">
        <f t="shared" si="19"/>
        <v>3.4751833757642211E-4</v>
      </c>
    </row>
    <row r="630" spans="1:6" x14ac:dyDescent="0.15">
      <c r="A630" s="25" t="s">
        <v>459</v>
      </c>
      <c r="B630" s="25" t="s">
        <v>460</v>
      </c>
      <c r="C630" s="22">
        <v>33.269806019999997</v>
      </c>
      <c r="D630" s="22">
        <v>24.740030000000001</v>
      </c>
      <c r="E630" s="23">
        <f t="shared" si="20"/>
        <v>0.34477630059462316</v>
      </c>
      <c r="F630" s="24">
        <f t="shared" si="19"/>
        <v>1.9065482179486651E-3</v>
      </c>
    </row>
    <row r="631" spans="1:6" x14ac:dyDescent="0.15">
      <c r="A631" s="25" t="s">
        <v>461</v>
      </c>
      <c r="B631" s="25" t="s">
        <v>462</v>
      </c>
      <c r="C631" s="22">
        <v>3.9949415699999999</v>
      </c>
      <c r="D631" s="22">
        <v>2.665813</v>
      </c>
      <c r="E631" s="23">
        <f t="shared" si="20"/>
        <v>0.49858282257607711</v>
      </c>
      <c r="F631" s="24">
        <f t="shared" si="19"/>
        <v>2.2893276644035397E-4</v>
      </c>
    </row>
    <row r="632" spans="1:6" x14ac:dyDescent="0.15">
      <c r="A632" s="25" t="s">
        <v>463</v>
      </c>
      <c r="B632" s="25" t="s">
        <v>464</v>
      </c>
      <c r="C632" s="22">
        <v>0.95649319999999993</v>
      </c>
      <c r="D632" s="22">
        <v>1.7742260000000001</v>
      </c>
      <c r="E632" s="23">
        <f t="shared" si="20"/>
        <v>-0.46089551162027842</v>
      </c>
      <c r="F632" s="24">
        <f t="shared" si="19"/>
        <v>5.4812474856143335E-5</v>
      </c>
    </row>
    <row r="633" spans="1:6" x14ac:dyDescent="0.15">
      <c r="A633" s="25" t="s">
        <v>465</v>
      </c>
      <c r="B633" s="25" t="s">
        <v>466</v>
      </c>
      <c r="C633" s="22">
        <v>12.38013714</v>
      </c>
      <c r="D633" s="22">
        <v>6.4370620000000001</v>
      </c>
      <c r="E633" s="23">
        <f t="shared" si="20"/>
        <v>0.92325895571613259</v>
      </c>
      <c r="F633" s="24">
        <f t="shared" si="19"/>
        <v>7.0945193933616706E-4</v>
      </c>
    </row>
    <row r="634" spans="1:6" x14ac:dyDescent="0.15">
      <c r="A634" s="25" t="s">
        <v>467</v>
      </c>
      <c r="B634" s="25" t="s">
        <v>468</v>
      </c>
      <c r="C634" s="22">
        <v>0.16462189999999999</v>
      </c>
      <c r="D634" s="22">
        <v>4.0672769999999997E-2</v>
      </c>
      <c r="E634" s="23">
        <f t="shared" si="20"/>
        <v>3.0474720556283721</v>
      </c>
      <c r="F634" s="24">
        <f t="shared" si="19"/>
        <v>9.433766758112387E-6</v>
      </c>
    </row>
    <row r="635" spans="1:6" x14ac:dyDescent="0.15">
      <c r="A635" s="25" t="s">
        <v>469</v>
      </c>
      <c r="B635" s="25" t="s">
        <v>470</v>
      </c>
      <c r="C635" s="22">
        <v>0.62434002</v>
      </c>
      <c r="D635" s="22">
        <v>0.29453849999999998</v>
      </c>
      <c r="E635" s="23">
        <f t="shared" si="20"/>
        <v>1.1197229564216564</v>
      </c>
      <c r="F635" s="24">
        <f t="shared" si="19"/>
        <v>3.577821739656281E-5</v>
      </c>
    </row>
    <row r="636" spans="1:6" x14ac:dyDescent="0.15">
      <c r="A636" s="25" t="s">
        <v>116</v>
      </c>
      <c r="B636" s="25" t="s">
        <v>472</v>
      </c>
      <c r="C636" s="22">
        <v>1.6476074999999999</v>
      </c>
      <c r="D636" s="22">
        <v>1.11121</v>
      </c>
      <c r="E636" s="23">
        <f t="shared" si="20"/>
        <v>0.48271478838383364</v>
      </c>
      <c r="F636" s="24">
        <f t="shared" si="19"/>
        <v>9.4417236491114819E-5</v>
      </c>
    </row>
    <row r="637" spans="1:6" x14ac:dyDescent="0.15">
      <c r="A637" s="25" t="s">
        <v>473</v>
      </c>
      <c r="B637" s="25" t="s">
        <v>474</v>
      </c>
      <c r="C637" s="22">
        <v>2.2658739300000001</v>
      </c>
      <c r="D637" s="22">
        <v>18.445139999999999</v>
      </c>
      <c r="E637" s="23">
        <f t="shared" si="20"/>
        <v>-0.87715604598284425</v>
      </c>
      <c r="F637" s="24">
        <f t="shared" si="19"/>
        <v>1.2984740279942992E-4</v>
      </c>
    </row>
    <row r="638" spans="1:6" x14ac:dyDescent="0.15">
      <c r="A638" s="25" t="s">
        <v>475</v>
      </c>
      <c r="B638" s="25" t="s">
        <v>476</v>
      </c>
      <c r="C638" s="22">
        <v>54.938988380000005</v>
      </c>
      <c r="D638" s="22">
        <v>92.119510000000005</v>
      </c>
      <c r="E638" s="23">
        <f t="shared" si="20"/>
        <v>-0.40361180405757691</v>
      </c>
      <c r="F638" s="24">
        <f t="shared" si="19"/>
        <v>3.1483150316183131E-3</v>
      </c>
    </row>
    <row r="639" spans="1:6" x14ac:dyDescent="0.15">
      <c r="A639" s="25" t="s">
        <v>479</v>
      </c>
      <c r="B639" s="25" t="s">
        <v>480</v>
      </c>
      <c r="C639" s="22">
        <v>2.0362369399999998</v>
      </c>
      <c r="D639" s="22">
        <v>10.18432</v>
      </c>
      <c r="E639" s="23">
        <f t="shared" si="20"/>
        <v>-0.80006157112109599</v>
      </c>
      <c r="F639" s="24">
        <f t="shared" si="19"/>
        <v>1.1668790334829378E-4</v>
      </c>
    </row>
    <row r="640" spans="1:6" x14ac:dyDescent="0.15">
      <c r="A640" s="25" t="s">
        <v>49</v>
      </c>
      <c r="B640" s="25" t="s">
        <v>970</v>
      </c>
      <c r="C640" s="22">
        <v>0.180868</v>
      </c>
      <c r="D640" s="22">
        <v>0.69279669999999993</v>
      </c>
      <c r="E640" s="23">
        <f t="shared" si="20"/>
        <v>-0.73893062712336821</v>
      </c>
      <c r="F640" s="24">
        <f t="shared" si="19"/>
        <v>1.0364760253686E-5</v>
      </c>
    </row>
    <row r="641" spans="1:6" x14ac:dyDescent="0.15">
      <c r="A641" s="25" t="s">
        <v>483</v>
      </c>
      <c r="B641" s="25" t="s">
        <v>484</v>
      </c>
      <c r="C641" s="22">
        <v>0.12354498</v>
      </c>
      <c r="D641" s="22">
        <v>0.16960529999999999</v>
      </c>
      <c r="E641" s="23">
        <f t="shared" si="20"/>
        <v>-0.27157358879704818</v>
      </c>
      <c r="F641" s="24">
        <f t="shared" si="19"/>
        <v>7.0798267147667458E-6</v>
      </c>
    </row>
    <row r="642" spans="1:6" x14ac:dyDescent="0.15">
      <c r="A642" s="25" t="s">
        <v>485</v>
      </c>
      <c r="B642" s="25" t="s">
        <v>486</v>
      </c>
      <c r="C642" s="22">
        <v>3.3992447599999998</v>
      </c>
      <c r="D642" s="22">
        <v>1.5548869999999999</v>
      </c>
      <c r="E642" s="23">
        <f t="shared" si="20"/>
        <v>1.1861683582150984</v>
      </c>
      <c r="F642" s="24">
        <f t="shared" si="19"/>
        <v>1.9479596711965855E-4</v>
      </c>
    </row>
    <row r="643" spans="1:6" x14ac:dyDescent="0.15">
      <c r="A643" s="25" t="s">
        <v>491</v>
      </c>
      <c r="B643" s="25" t="s">
        <v>492</v>
      </c>
      <c r="C643" s="22">
        <v>2.3048933100000002</v>
      </c>
      <c r="D643" s="22">
        <v>1.779361</v>
      </c>
      <c r="E643" s="23">
        <f t="shared" ref="E643:E674" si="21">IF(ISERROR(C643/D643-1),"",((C643/D643-1)))</f>
        <v>0.29534889772227224</v>
      </c>
      <c r="F643" s="24">
        <f t="shared" ref="F643:F706" si="22">C643/$C$1230</f>
        <v>1.3208343415349738E-4</v>
      </c>
    </row>
    <row r="644" spans="1:6" x14ac:dyDescent="0.15">
      <c r="A644" s="25" t="s">
        <v>982</v>
      </c>
      <c r="B644" s="25" t="s">
        <v>983</v>
      </c>
      <c r="C644" s="22">
        <v>8.635124000000001E-2</v>
      </c>
      <c r="D644" s="22">
        <v>3.9077009999999999</v>
      </c>
      <c r="E644" s="23">
        <f t="shared" si="21"/>
        <v>-0.97790229088663638</v>
      </c>
      <c r="F644" s="24">
        <f t="shared" si="22"/>
        <v>4.9484148672429661E-6</v>
      </c>
    </row>
    <row r="645" spans="1:6" x14ac:dyDescent="0.15">
      <c r="A645" s="25" t="s">
        <v>984</v>
      </c>
      <c r="B645" s="25" t="s">
        <v>985</v>
      </c>
      <c r="C645" s="22">
        <v>5.3035012000000004</v>
      </c>
      <c r="D645" s="22">
        <v>0.17452039999999999</v>
      </c>
      <c r="E645" s="23">
        <f t="shared" si="21"/>
        <v>29.389004380003716</v>
      </c>
      <c r="F645" s="24">
        <f t="shared" si="22"/>
        <v>3.0392064070557535E-4</v>
      </c>
    </row>
    <row r="646" spans="1:6" x14ac:dyDescent="0.15">
      <c r="A646" s="25" t="s">
        <v>986</v>
      </c>
      <c r="B646" s="25" t="s">
        <v>987</v>
      </c>
      <c r="C646" s="22">
        <v>1.5645232499999999</v>
      </c>
      <c r="D646" s="22">
        <v>1.5972390000000001</v>
      </c>
      <c r="E646" s="23">
        <f t="shared" si="21"/>
        <v>-2.0482689190534531E-2</v>
      </c>
      <c r="F646" s="24">
        <f t="shared" si="22"/>
        <v>8.9656038644578609E-5</v>
      </c>
    </row>
    <row r="647" spans="1:6" x14ac:dyDescent="0.15">
      <c r="A647" s="25" t="s">
        <v>510</v>
      </c>
      <c r="B647" s="25" t="s">
        <v>992</v>
      </c>
      <c r="C647" s="22">
        <v>1.62649193</v>
      </c>
      <c r="D647" s="22">
        <v>3.1838860000000002</v>
      </c>
      <c r="E647" s="23">
        <f t="shared" si="21"/>
        <v>-0.48914881688603173</v>
      </c>
      <c r="F647" s="24">
        <f t="shared" si="22"/>
        <v>9.3207194799550125E-5</v>
      </c>
    </row>
    <row r="648" spans="1:6" x14ac:dyDescent="0.15">
      <c r="A648" s="25" t="s">
        <v>512</v>
      </c>
      <c r="B648" s="25" t="s">
        <v>993</v>
      </c>
      <c r="C648" s="22">
        <v>2.8686380000000001E-2</v>
      </c>
      <c r="D648" s="22">
        <v>4.3717110000000003</v>
      </c>
      <c r="E648" s="23">
        <f t="shared" si="21"/>
        <v>-0.99343818015417762</v>
      </c>
      <c r="F648" s="24">
        <f t="shared" si="22"/>
        <v>1.6438919612431882E-6</v>
      </c>
    </row>
    <row r="649" spans="1:6" x14ac:dyDescent="0.15">
      <c r="A649" s="25" t="s">
        <v>514</v>
      </c>
      <c r="B649" s="25" t="s">
        <v>994</v>
      </c>
      <c r="C649" s="22">
        <v>7.0481764400000007</v>
      </c>
      <c r="D649" s="22">
        <v>4.6812889999999996</v>
      </c>
      <c r="E649" s="23">
        <f t="shared" si="21"/>
        <v>0.5056059217877813</v>
      </c>
      <c r="F649" s="24">
        <f t="shared" si="22"/>
        <v>4.0390040817766599E-4</v>
      </c>
    </row>
    <row r="650" spans="1:6" x14ac:dyDescent="0.15">
      <c r="A650" s="25" t="s">
        <v>516</v>
      </c>
      <c r="B650" s="25" t="s">
        <v>995</v>
      </c>
      <c r="C650" s="22">
        <v>0.53718456000000003</v>
      </c>
      <c r="D650" s="22">
        <v>5.8511699999999998</v>
      </c>
      <c r="E650" s="23">
        <f t="shared" si="21"/>
        <v>-0.90819194109895973</v>
      </c>
      <c r="F650" s="24">
        <f t="shared" si="22"/>
        <v>3.0783716170808556E-5</v>
      </c>
    </row>
    <row r="651" spans="1:6" x14ac:dyDescent="0.15">
      <c r="A651" s="25" t="s">
        <v>518</v>
      </c>
      <c r="B651" s="25" t="s">
        <v>996</v>
      </c>
      <c r="C651" s="22">
        <v>25.117178719999998</v>
      </c>
      <c r="D651" s="22">
        <v>36.788240000000002</v>
      </c>
      <c r="E651" s="23">
        <f t="shared" si="21"/>
        <v>-0.31724978634476675</v>
      </c>
      <c r="F651" s="24">
        <f t="shared" si="22"/>
        <v>1.439356523441315E-3</v>
      </c>
    </row>
    <row r="652" spans="1:6" x14ac:dyDescent="0.15">
      <c r="A652" s="25" t="s">
        <v>520</v>
      </c>
      <c r="B652" s="25" t="s">
        <v>997</v>
      </c>
      <c r="C652" s="22">
        <v>1.9447482600000001</v>
      </c>
      <c r="D652" s="22">
        <v>2.2826759999999999</v>
      </c>
      <c r="E652" s="23">
        <f t="shared" si="21"/>
        <v>-0.14804016864417013</v>
      </c>
      <c r="F652" s="24">
        <f t="shared" si="22"/>
        <v>1.1144508408714094E-4</v>
      </c>
    </row>
    <row r="653" spans="1:6" x14ac:dyDescent="0.15">
      <c r="A653" s="25" t="s">
        <v>522</v>
      </c>
      <c r="B653" s="25" t="s">
        <v>998</v>
      </c>
      <c r="C653" s="22">
        <v>0.22372367999999998</v>
      </c>
      <c r="D653" s="22">
        <v>1.2162729999999999</v>
      </c>
      <c r="E653" s="23">
        <f t="shared" si="21"/>
        <v>-0.81605800671395323</v>
      </c>
      <c r="F653" s="24">
        <f t="shared" si="22"/>
        <v>1.2820633314198008E-5</v>
      </c>
    </row>
    <row r="654" spans="1:6" x14ac:dyDescent="0.15">
      <c r="A654" s="25" t="s">
        <v>524</v>
      </c>
      <c r="B654" s="25" t="s">
        <v>999</v>
      </c>
      <c r="C654" s="22">
        <v>2.0029338299999999</v>
      </c>
      <c r="D654" s="22">
        <v>13.24367</v>
      </c>
      <c r="E654" s="23">
        <f t="shared" si="21"/>
        <v>-0.84876293127207192</v>
      </c>
      <c r="F654" s="24">
        <f t="shared" si="22"/>
        <v>1.1477944662376467E-4</v>
      </c>
    </row>
    <row r="655" spans="1:6" x14ac:dyDescent="0.15">
      <c r="A655" s="25" t="s">
        <v>526</v>
      </c>
      <c r="B655" s="25" t="s">
        <v>1000</v>
      </c>
      <c r="C655" s="22">
        <v>1.44157322</v>
      </c>
      <c r="D655" s="22">
        <v>14.74558</v>
      </c>
      <c r="E655" s="23">
        <f t="shared" si="21"/>
        <v>-0.9022369265908835</v>
      </c>
      <c r="F655" s="24">
        <f t="shared" si="22"/>
        <v>8.2610305932692032E-5</v>
      </c>
    </row>
    <row r="656" spans="1:6" x14ac:dyDescent="0.15">
      <c r="A656" s="25" t="s">
        <v>1001</v>
      </c>
      <c r="B656" s="25" t="s">
        <v>1002</v>
      </c>
      <c r="C656" s="22">
        <v>9.0138140799999995</v>
      </c>
      <c r="D656" s="22">
        <v>19.123899999999999</v>
      </c>
      <c r="E656" s="23">
        <f t="shared" si="21"/>
        <v>-0.52866235025282493</v>
      </c>
      <c r="F656" s="24">
        <f t="shared" si="22"/>
        <v>5.1654257198896004E-4</v>
      </c>
    </row>
    <row r="657" spans="1:6" x14ac:dyDescent="0.15">
      <c r="A657" s="25" t="s">
        <v>532</v>
      </c>
      <c r="B657" s="25" t="s">
        <v>533</v>
      </c>
      <c r="C657" s="22">
        <v>16.55296568</v>
      </c>
      <c r="D657" s="22">
        <v>32.667360000000002</v>
      </c>
      <c r="E657" s="23">
        <f t="shared" si="21"/>
        <v>-0.49328731553452743</v>
      </c>
      <c r="F657" s="24">
        <f t="shared" si="22"/>
        <v>9.4857863613625646E-4</v>
      </c>
    </row>
    <row r="658" spans="1:6" x14ac:dyDescent="0.15">
      <c r="A658" s="25" t="s">
        <v>537</v>
      </c>
      <c r="B658" s="25" t="s">
        <v>1005</v>
      </c>
      <c r="C658" s="22">
        <v>10.322193779999999</v>
      </c>
      <c r="D658" s="22">
        <v>6.2974740000000002</v>
      </c>
      <c r="E658" s="23">
        <f t="shared" si="21"/>
        <v>0.63910065845448494</v>
      </c>
      <c r="F658" s="24">
        <f t="shared" si="22"/>
        <v>5.9152013524663757E-4</v>
      </c>
    </row>
    <row r="659" spans="1:6" x14ac:dyDescent="0.15">
      <c r="A659" s="25" t="s">
        <v>196</v>
      </c>
      <c r="B659" s="25" t="s">
        <v>541</v>
      </c>
      <c r="C659" s="22">
        <v>3.5223171899999999</v>
      </c>
      <c r="D659" s="22">
        <v>2.2521740000000001</v>
      </c>
      <c r="E659" s="23">
        <f t="shared" si="21"/>
        <v>0.56396317069640256</v>
      </c>
      <c r="F659" s="24">
        <f t="shared" si="22"/>
        <v>2.0184871404442441E-4</v>
      </c>
    </row>
    <row r="660" spans="1:6" x14ac:dyDescent="0.15">
      <c r="A660" s="25" t="s">
        <v>228</v>
      </c>
      <c r="B660" s="25" t="s">
        <v>542</v>
      </c>
      <c r="C660" s="22">
        <v>163.30424300000001</v>
      </c>
      <c r="D660" s="22">
        <v>146.86959999999999</v>
      </c>
      <c r="E660" s="23">
        <f t="shared" si="21"/>
        <v>0.11189955579643462</v>
      </c>
      <c r="F660" s="24">
        <f t="shared" si="22"/>
        <v>9.3582575530479703E-3</v>
      </c>
    </row>
    <row r="661" spans="1:6" x14ac:dyDescent="0.15">
      <c r="A661" s="25" t="s">
        <v>26</v>
      </c>
      <c r="B661" s="25" t="s">
        <v>1006</v>
      </c>
      <c r="C661" s="22">
        <v>2.1463808700000002</v>
      </c>
      <c r="D661" s="22">
        <v>0.90447759999999999</v>
      </c>
      <c r="E661" s="23">
        <f t="shared" si="21"/>
        <v>1.3730613892483357</v>
      </c>
      <c r="F661" s="24">
        <f t="shared" si="22"/>
        <v>1.2299977403768482E-4</v>
      </c>
    </row>
    <row r="662" spans="1:6" x14ac:dyDescent="0.15">
      <c r="A662" s="25" t="s">
        <v>229</v>
      </c>
      <c r="B662" s="25" t="s">
        <v>1007</v>
      </c>
      <c r="C662" s="22">
        <v>1.8614990300000001</v>
      </c>
      <c r="D662" s="22">
        <v>1.0992329999999999</v>
      </c>
      <c r="E662" s="23">
        <f t="shared" si="21"/>
        <v>0.69345264379799398</v>
      </c>
      <c r="F662" s="24">
        <f t="shared" si="22"/>
        <v>1.0667443195268949E-4</v>
      </c>
    </row>
    <row r="663" spans="1:6" x14ac:dyDescent="0.15">
      <c r="A663" s="25" t="s">
        <v>28</v>
      </c>
      <c r="B663" s="25" t="s">
        <v>1008</v>
      </c>
      <c r="C663" s="22">
        <v>9.4663354799999997</v>
      </c>
      <c r="D663" s="22">
        <v>11.070169999999999</v>
      </c>
      <c r="E663" s="23">
        <f t="shared" si="21"/>
        <v>-0.14487894223846609</v>
      </c>
      <c r="F663" s="24">
        <f t="shared" si="22"/>
        <v>5.4247460983237268E-4</v>
      </c>
    </row>
    <row r="664" spans="1:6" x14ac:dyDescent="0.15">
      <c r="A664" s="25" t="s">
        <v>230</v>
      </c>
      <c r="B664" s="25" t="s">
        <v>1009</v>
      </c>
      <c r="C664" s="22">
        <v>1.74552065</v>
      </c>
      <c r="D664" s="22">
        <v>1.943919</v>
      </c>
      <c r="E664" s="23">
        <f t="shared" si="21"/>
        <v>-0.10206101694566494</v>
      </c>
      <c r="F664" s="24">
        <f t="shared" si="22"/>
        <v>1.0002821425076935E-4</v>
      </c>
    </row>
    <row r="665" spans="1:6" x14ac:dyDescent="0.15">
      <c r="A665" s="25" t="s">
        <v>200</v>
      </c>
      <c r="B665" s="25" t="s">
        <v>551</v>
      </c>
      <c r="C665" s="22">
        <v>0.21600262000000001</v>
      </c>
      <c r="D665" s="22">
        <v>1.279608E-2</v>
      </c>
      <c r="E665" s="23">
        <f t="shared" si="21"/>
        <v>15.880374302130029</v>
      </c>
      <c r="F665" s="24">
        <f t="shared" si="22"/>
        <v>1.2378172868987553E-5</v>
      </c>
    </row>
    <row r="666" spans="1:6" x14ac:dyDescent="0.15">
      <c r="A666" s="25" t="s">
        <v>32</v>
      </c>
      <c r="B666" s="25" t="s">
        <v>1010</v>
      </c>
      <c r="C666" s="22">
        <v>1.53297306</v>
      </c>
      <c r="D666" s="22">
        <v>1.0387280000000001</v>
      </c>
      <c r="E666" s="23">
        <f t="shared" si="21"/>
        <v>0.4758175961368134</v>
      </c>
      <c r="F666" s="24">
        <f t="shared" si="22"/>
        <v>8.7848034158941344E-5</v>
      </c>
    </row>
    <row r="667" spans="1:6" x14ac:dyDescent="0.15">
      <c r="A667" s="25" t="s">
        <v>558</v>
      </c>
      <c r="B667" s="25" t="s">
        <v>559</v>
      </c>
      <c r="C667" s="22">
        <v>45.02067203</v>
      </c>
      <c r="D667" s="22">
        <v>40.153979999999997</v>
      </c>
      <c r="E667" s="23">
        <f t="shared" si="21"/>
        <v>0.12120073850711699</v>
      </c>
      <c r="F667" s="24">
        <f t="shared" si="22"/>
        <v>2.5799393593713481E-3</v>
      </c>
    </row>
    <row r="668" spans="1:6" x14ac:dyDescent="0.15">
      <c r="A668" s="25" t="s">
        <v>562</v>
      </c>
      <c r="B668" s="25" t="s">
        <v>563</v>
      </c>
      <c r="C668" s="22">
        <v>0.55035212</v>
      </c>
      <c r="D668" s="22">
        <v>1.819069</v>
      </c>
      <c r="E668" s="23">
        <f t="shared" si="21"/>
        <v>-0.69745396133956439</v>
      </c>
      <c r="F668" s="24">
        <f t="shared" si="22"/>
        <v>3.1538291897449119E-5</v>
      </c>
    </row>
    <row r="669" spans="1:6" x14ac:dyDescent="0.15">
      <c r="A669" s="25" t="s">
        <v>566</v>
      </c>
      <c r="B669" s="25" t="s">
        <v>567</v>
      </c>
      <c r="C669" s="22">
        <v>1.0310599999999999E-3</v>
      </c>
      <c r="D669" s="22">
        <v>1.12094E-3</v>
      </c>
      <c r="E669" s="23">
        <f t="shared" si="21"/>
        <v>-8.0182703802166078E-2</v>
      </c>
      <c r="F669" s="24">
        <f t="shared" si="22"/>
        <v>5.9085574602281692E-8</v>
      </c>
    </row>
    <row r="670" spans="1:6" x14ac:dyDescent="0.15">
      <c r="A670" s="25" t="s">
        <v>570</v>
      </c>
      <c r="B670" s="25" t="s">
        <v>571</v>
      </c>
      <c r="C670" s="22">
        <v>1.1282496899999999</v>
      </c>
      <c r="D670" s="22">
        <v>1.2095999999999999E-4</v>
      </c>
      <c r="E670" s="23">
        <f t="shared" si="21"/>
        <v>9326.4610615079364</v>
      </c>
      <c r="F670" s="24">
        <f t="shared" si="22"/>
        <v>6.4655094008589403E-5</v>
      </c>
    </row>
    <row r="671" spans="1:6" x14ac:dyDescent="0.15">
      <c r="A671" s="25" t="s">
        <v>574</v>
      </c>
      <c r="B671" s="25" t="s">
        <v>575</v>
      </c>
      <c r="C671" s="22">
        <v>3.80830599</v>
      </c>
      <c r="D671" s="22">
        <v>7.2060500000000003E-3</v>
      </c>
      <c r="E671" s="23">
        <f t="shared" si="21"/>
        <v>527.4873113564297</v>
      </c>
      <c r="F671" s="24">
        <f t="shared" si="22"/>
        <v>2.1823749120367512E-4</v>
      </c>
    </row>
    <row r="672" spans="1:6" x14ac:dyDescent="0.15">
      <c r="A672" s="25" t="s">
        <v>578</v>
      </c>
      <c r="B672" s="25" t="s">
        <v>579</v>
      </c>
      <c r="C672" s="22">
        <v>7.1531299999999997E-3</v>
      </c>
      <c r="D672" s="22">
        <v>2.3128500000000001</v>
      </c>
      <c r="E672" s="23">
        <f t="shared" si="21"/>
        <v>-0.99690722269061982</v>
      </c>
      <c r="F672" s="24">
        <f t="shared" si="22"/>
        <v>4.09914841284522E-7</v>
      </c>
    </row>
    <row r="673" spans="1:6" x14ac:dyDescent="0.15">
      <c r="A673" s="25" t="s">
        <v>582</v>
      </c>
      <c r="B673" s="25" t="s">
        <v>583</v>
      </c>
      <c r="C673" s="22">
        <v>5.3329999999999999E-5</v>
      </c>
      <c r="D673" s="22">
        <v>2.1468800000000003E-3</v>
      </c>
      <c r="E673" s="23">
        <f t="shared" si="21"/>
        <v>-0.97515930093903713</v>
      </c>
      <c r="F673" s="24">
        <f t="shared" si="22"/>
        <v>3.0561108893174818E-9</v>
      </c>
    </row>
    <row r="674" spans="1:6" x14ac:dyDescent="0.15">
      <c r="A674" s="25" t="s">
        <v>586</v>
      </c>
      <c r="B674" s="25" t="s">
        <v>587</v>
      </c>
      <c r="C674" s="22">
        <v>2.1595159999999999E-2</v>
      </c>
      <c r="D674" s="22">
        <v>9.1342999999999991E-4</v>
      </c>
      <c r="E674" s="23">
        <f t="shared" si="21"/>
        <v>22.641833528568146</v>
      </c>
      <c r="F674" s="24">
        <f t="shared" si="22"/>
        <v>1.2375249134174632E-6</v>
      </c>
    </row>
    <row r="675" spans="1:6" x14ac:dyDescent="0.15">
      <c r="A675" s="25" t="s">
        <v>590</v>
      </c>
      <c r="B675" s="25" t="s">
        <v>591</v>
      </c>
      <c r="C675" s="22">
        <v>5.4510019999999999E-2</v>
      </c>
      <c r="D675" s="22">
        <v>2.2947600000000003E-3</v>
      </c>
      <c r="E675" s="23">
        <f t="shared" ref="E675:E706" si="23">IF(ISERROR(C675/D675-1),"",((C675/D675-1)))</f>
        <v>22.754126793215846</v>
      </c>
      <c r="F675" s="24">
        <f t="shared" si="22"/>
        <v>3.1237327151493294E-6</v>
      </c>
    </row>
    <row r="676" spans="1:6" x14ac:dyDescent="0.15">
      <c r="A676" s="25" t="s">
        <v>594</v>
      </c>
      <c r="B676" s="25" t="s">
        <v>595</v>
      </c>
      <c r="C676" s="22">
        <v>7.0853999999999995E-3</v>
      </c>
      <c r="D676" s="22">
        <v>5.8721000000000001E-4</v>
      </c>
      <c r="E676" s="23">
        <f t="shared" si="23"/>
        <v>11.066211406481496</v>
      </c>
      <c r="F676" s="24">
        <f t="shared" si="22"/>
        <v>4.060335288799941E-7</v>
      </c>
    </row>
    <row r="677" spans="1:6" x14ac:dyDescent="0.15">
      <c r="A677" s="25" t="s">
        <v>322</v>
      </c>
      <c r="B677" s="25" t="s">
        <v>599</v>
      </c>
      <c r="C677" s="22">
        <v>8.0769919999999995E-2</v>
      </c>
      <c r="D677" s="22">
        <v>1.4964100000000001E-2</v>
      </c>
      <c r="E677" s="23">
        <f t="shared" si="23"/>
        <v>4.3975795403666105</v>
      </c>
      <c r="F677" s="24">
        <f t="shared" si="22"/>
        <v>4.628573636626699E-6</v>
      </c>
    </row>
    <row r="678" spans="1:6" x14ac:dyDescent="0.15">
      <c r="A678" s="25" t="s">
        <v>602</v>
      </c>
      <c r="B678" s="25" t="s">
        <v>603</v>
      </c>
      <c r="C678" s="22">
        <v>1.58657E-2</v>
      </c>
      <c r="D678" s="22">
        <v>6.6019999999999995E-5</v>
      </c>
      <c r="E678" s="23">
        <f t="shared" si="23"/>
        <v>239.31657073614059</v>
      </c>
      <c r="F678" s="24">
        <f t="shared" si="22"/>
        <v>9.0919442221347041E-7</v>
      </c>
    </row>
    <row r="679" spans="1:6" x14ac:dyDescent="0.15">
      <c r="A679" s="25" t="s">
        <v>606</v>
      </c>
      <c r="B679" s="25" t="s">
        <v>607</v>
      </c>
      <c r="C679" s="22">
        <v>2.14234E-3</v>
      </c>
      <c r="D679" s="22">
        <v>0</v>
      </c>
      <c r="E679" s="23" t="str">
        <f t="shared" si="23"/>
        <v/>
      </c>
      <c r="F679" s="24">
        <f t="shared" si="22"/>
        <v>1.2276820931221478E-7</v>
      </c>
    </row>
    <row r="680" spans="1:6" x14ac:dyDescent="0.15">
      <c r="A680" s="25" t="s">
        <v>610</v>
      </c>
      <c r="B680" s="25" t="s">
        <v>611</v>
      </c>
      <c r="C680" s="22">
        <v>0.10130157000000001</v>
      </c>
      <c r="D680" s="22">
        <v>2.3085479999999999E-2</v>
      </c>
      <c r="E680" s="23">
        <f t="shared" si="23"/>
        <v>3.3881075897057373</v>
      </c>
      <c r="F680" s="24">
        <f t="shared" si="22"/>
        <v>5.8051534067496187E-6</v>
      </c>
    </row>
    <row r="681" spans="1:6" x14ac:dyDescent="0.15">
      <c r="A681" s="25" t="s">
        <v>323</v>
      </c>
      <c r="B681" s="25" t="s">
        <v>615</v>
      </c>
      <c r="C681" s="22">
        <v>1.0784E-4</v>
      </c>
      <c r="D681" s="22">
        <v>5.2110000000000001E-5</v>
      </c>
      <c r="E681" s="23">
        <f t="shared" si="23"/>
        <v>1.0694684321627328</v>
      </c>
      <c r="F681" s="24">
        <f t="shared" si="22"/>
        <v>6.1798424583535961E-9</v>
      </c>
    </row>
    <row r="682" spans="1:6" x14ac:dyDescent="0.15">
      <c r="A682" s="25" t="s">
        <v>620</v>
      </c>
      <c r="B682" s="25" t="s">
        <v>621</v>
      </c>
      <c r="C682" s="22">
        <v>1.6631999999999999E-4</v>
      </c>
      <c r="D682" s="22">
        <v>8.3579999999999996E-5</v>
      </c>
      <c r="E682" s="23">
        <f t="shared" si="23"/>
        <v>0.98994974874371855</v>
      </c>
      <c r="F682" s="24">
        <f t="shared" si="22"/>
        <v>9.5310775006803604E-9</v>
      </c>
    </row>
    <row r="683" spans="1:6" x14ac:dyDescent="0.15">
      <c r="A683" s="25" t="s">
        <v>624</v>
      </c>
      <c r="B683" s="25" t="s">
        <v>625</v>
      </c>
      <c r="C683" s="22">
        <v>9.9474999999999997E-4</v>
      </c>
      <c r="D683" s="22">
        <v>6.1938E-4</v>
      </c>
      <c r="E683" s="23">
        <f t="shared" si="23"/>
        <v>0.60604152539636402</v>
      </c>
      <c r="F683" s="24">
        <f t="shared" si="22"/>
        <v>5.700480605941431E-8</v>
      </c>
    </row>
    <row r="684" spans="1:6" x14ac:dyDescent="0.15">
      <c r="A684" s="25" t="s">
        <v>628</v>
      </c>
      <c r="B684" s="25" t="s">
        <v>629</v>
      </c>
      <c r="C684" s="22">
        <v>2.2808099999999999E-3</v>
      </c>
      <c r="D684" s="22">
        <v>9.3720000000000004E-5</v>
      </c>
      <c r="E684" s="23">
        <f t="shared" si="23"/>
        <v>23.336427656850191</v>
      </c>
      <c r="F684" s="24">
        <f t="shared" si="22"/>
        <v>1.3070332416021389E-7</v>
      </c>
    </row>
    <row r="685" spans="1:6" x14ac:dyDescent="0.15">
      <c r="A685" s="25" t="s">
        <v>632</v>
      </c>
      <c r="B685" s="25" t="s">
        <v>633</v>
      </c>
      <c r="C685" s="22">
        <v>0.4508027</v>
      </c>
      <c r="D685" s="22">
        <v>0.71963469999999996</v>
      </c>
      <c r="E685" s="23">
        <f t="shared" si="23"/>
        <v>-0.37356731130391574</v>
      </c>
      <c r="F685" s="24">
        <f t="shared" si="22"/>
        <v>2.5833546604232554E-5</v>
      </c>
    </row>
    <row r="686" spans="1:6" x14ac:dyDescent="0.15">
      <c r="A686" s="25" t="s">
        <v>636</v>
      </c>
      <c r="B686" s="25" t="s">
        <v>637</v>
      </c>
      <c r="C686" s="22">
        <v>8.585E-5</v>
      </c>
      <c r="D686" s="22">
        <v>8.3510000000000005E-5</v>
      </c>
      <c r="E686" s="23">
        <f t="shared" si="23"/>
        <v>2.8020596335768033E-2</v>
      </c>
      <c r="F686" s="24">
        <f t="shared" si="22"/>
        <v>4.9196909778343492E-9</v>
      </c>
    </row>
    <row r="687" spans="1:6" x14ac:dyDescent="0.15">
      <c r="A687" s="25" t="s">
        <v>642</v>
      </c>
      <c r="B687" s="25" t="s">
        <v>643</v>
      </c>
      <c r="C687" s="22">
        <v>1.8624425600000001</v>
      </c>
      <c r="D687" s="22">
        <v>0.22097849999999999</v>
      </c>
      <c r="E687" s="23">
        <f t="shared" si="23"/>
        <v>7.4281618347486305</v>
      </c>
      <c r="F687" s="24">
        <f t="shared" si="22"/>
        <v>1.0672850156280383E-4</v>
      </c>
    </row>
    <row r="688" spans="1:6" x14ac:dyDescent="0.15">
      <c r="A688" s="25" t="s">
        <v>194</v>
      </c>
      <c r="B688" s="25" t="s">
        <v>646</v>
      </c>
      <c r="C688" s="22">
        <v>2.292479E-2</v>
      </c>
      <c r="D688" s="22">
        <v>7.9531350000000001E-2</v>
      </c>
      <c r="E688" s="23">
        <f t="shared" si="23"/>
        <v>-0.71175152942833231</v>
      </c>
      <c r="F688" s="24">
        <f t="shared" si="22"/>
        <v>1.3137202391583821E-6</v>
      </c>
    </row>
    <row r="689" spans="1:6" x14ac:dyDescent="0.15">
      <c r="A689" s="25" t="s">
        <v>195</v>
      </c>
      <c r="B689" s="25" t="s">
        <v>647</v>
      </c>
      <c r="C689" s="22">
        <v>9.2687299999999993E-3</v>
      </c>
      <c r="D689" s="22">
        <v>3.2294200000000002E-3</v>
      </c>
      <c r="E689" s="23">
        <f t="shared" si="23"/>
        <v>1.8700912238110865</v>
      </c>
      <c r="F689" s="24">
        <f t="shared" si="22"/>
        <v>5.311506972275197E-7</v>
      </c>
    </row>
    <row r="690" spans="1:6" x14ac:dyDescent="0.15">
      <c r="A690" s="25" t="s">
        <v>644</v>
      </c>
      <c r="B690" s="25" t="s">
        <v>645</v>
      </c>
      <c r="C690" s="22">
        <v>2.5902E-3</v>
      </c>
      <c r="D690" s="22">
        <v>0.13299770000000002</v>
      </c>
      <c r="E690" s="23">
        <f t="shared" si="23"/>
        <v>-0.98052447523528607</v>
      </c>
      <c r="F690" s="24">
        <f t="shared" si="22"/>
        <v>1.4843312254847444E-7</v>
      </c>
    </row>
    <row r="691" spans="1:6" x14ac:dyDescent="0.15">
      <c r="A691" s="25" t="s">
        <v>198</v>
      </c>
      <c r="B691" s="25" t="s">
        <v>648</v>
      </c>
      <c r="C691" s="22">
        <v>1.6816310000000001E-2</v>
      </c>
      <c r="D691" s="22">
        <v>5.4570000000000001E-5</v>
      </c>
      <c r="E691" s="23">
        <f t="shared" si="23"/>
        <v>307.16034451163642</v>
      </c>
      <c r="F691" s="24">
        <f t="shared" si="22"/>
        <v>9.6366975640612177E-7</v>
      </c>
    </row>
    <row r="692" spans="1:6" x14ac:dyDescent="0.15">
      <c r="A692" s="25" t="s">
        <v>649</v>
      </c>
      <c r="B692" s="25" t="s">
        <v>650</v>
      </c>
      <c r="C692" s="22">
        <v>1.6000672600000001</v>
      </c>
      <c r="D692" s="22">
        <v>0.73330680000000004</v>
      </c>
      <c r="E692" s="23">
        <f t="shared" si="23"/>
        <v>1.181988848323785</v>
      </c>
      <c r="F692" s="24">
        <f t="shared" si="22"/>
        <v>9.1692911624346286E-5</v>
      </c>
    </row>
    <row r="693" spans="1:6" x14ac:dyDescent="0.15">
      <c r="A693" s="25" t="s">
        <v>651</v>
      </c>
      <c r="B693" s="25" t="s">
        <v>652</v>
      </c>
      <c r="C693" s="22">
        <v>2.7370009999999997E-2</v>
      </c>
      <c r="D693" s="22">
        <v>4.3666410000000003E-2</v>
      </c>
      <c r="E693" s="23">
        <f t="shared" si="23"/>
        <v>-0.37320219363121454</v>
      </c>
      <c r="F693" s="24">
        <f t="shared" si="22"/>
        <v>1.5684565085641922E-6</v>
      </c>
    </row>
    <row r="694" spans="1:6" x14ac:dyDescent="0.15">
      <c r="A694" s="25" t="s">
        <v>663</v>
      </c>
      <c r="B694" s="25" t="s">
        <v>664</v>
      </c>
      <c r="C694" s="22">
        <v>1.1342650700000001</v>
      </c>
      <c r="D694" s="22">
        <v>0.20261699999999999</v>
      </c>
      <c r="E694" s="23">
        <f t="shared" si="23"/>
        <v>4.5980745445841178</v>
      </c>
      <c r="F694" s="24">
        <f t="shared" si="22"/>
        <v>6.4999809334323198E-5</v>
      </c>
    </row>
    <row r="695" spans="1:6" x14ac:dyDescent="0.15">
      <c r="A695" s="25" t="s">
        <v>1011</v>
      </c>
      <c r="B695" s="25" t="s">
        <v>1012</v>
      </c>
      <c r="C695" s="22">
        <v>15.910085710000001</v>
      </c>
      <c r="D695" s="22">
        <v>11.059699999999999</v>
      </c>
      <c r="E695" s="23">
        <f t="shared" si="23"/>
        <v>0.43856394929338061</v>
      </c>
      <c r="F695" s="24">
        <f t="shared" si="22"/>
        <v>9.1173797465414334E-4</v>
      </c>
    </row>
    <row r="696" spans="1:6" x14ac:dyDescent="0.15">
      <c r="A696" s="25" t="s">
        <v>669</v>
      </c>
      <c r="B696" s="25" t="s">
        <v>1014</v>
      </c>
      <c r="C696" s="22">
        <v>8.9970475099999998</v>
      </c>
      <c r="D696" s="22">
        <v>3.64886</v>
      </c>
      <c r="E696" s="23">
        <f t="shared" si="23"/>
        <v>1.4657146369002922</v>
      </c>
      <c r="F696" s="24">
        <f t="shared" si="22"/>
        <v>5.155817526161211E-4</v>
      </c>
    </row>
    <row r="697" spans="1:6" x14ac:dyDescent="0.15">
      <c r="A697" s="25" t="s">
        <v>671</v>
      </c>
      <c r="B697" s="25" t="s">
        <v>1016</v>
      </c>
      <c r="C697" s="22">
        <v>0.78357642000000005</v>
      </c>
      <c r="D697" s="22">
        <v>1.2155530000000001</v>
      </c>
      <c r="E697" s="23">
        <f t="shared" si="23"/>
        <v>-0.35537453323713575</v>
      </c>
      <c r="F697" s="24">
        <f t="shared" si="22"/>
        <v>4.4903364518552577E-5</v>
      </c>
    </row>
    <row r="698" spans="1:6" x14ac:dyDescent="0.15">
      <c r="A698" s="25" t="s">
        <v>673</v>
      </c>
      <c r="B698" s="25" t="s">
        <v>1018</v>
      </c>
      <c r="C698" s="22">
        <v>4.2153949999999996E-2</v>
      </c>
      <c r="D698" s="22">
        <v>0.14809339999999999</v>
      </c>
      <c r="E698" s="23">
        <f t="shared" si="23"/>
        <v>-0.71535564717941513</v>
      </c>
      <c r="F698" s="24">
        <f t="shared" si="22"/>
        <v>2.4156599591739108E-6</v>
      </c>
    </row>
    <row r="699" spans="1:6" x14ac:dyDescent="0.15">
      <c r="A699" s="25" t="s">
        <v>114</v>
      </c>
      <c r="B699" s="25" t="s">
        <v>115</v>
      </c>
      <c r="C699" s="22">
        <v>1.0882756299999998</v>
      </c>
      <c r="D699" s="22">
        <v>0.47815350000000001</v>
      </c>
      <c r="E699" s="23">
        <f t="shared" si="23"/>
        <v>1.2759963693667404</v>
      </c>
      <c r="F699" s="24">
        <f t="shared" si="22"/>
        <v>6.2364354086289939E-5</v>
      </c>
    </row>
    <row r="700" spans="1:6" x14ac:dyDescent="0.15">
      <c r="A700" s="25" t="s">
        <v>675</v>
      </c>
      <c r="B700" s="25" t="s">
        <v>1020</v>
      </c>
      <c r="C700" s="22">
        <v>1.2219464600000001</v>
      </c>
      <c r="D700" s="22">
        <v>0.35343540000000001</v>
      </c>
      <c r="E700" s="23">
        <f t="shared" si="23"/>
        <v>2.4573403230123527</v>
      </c>
      <c r="F700" s="24">
        <f t="shared" si="22"/>
        <v>7.0024449326250692E-5</v>
      </c>
    </row>
    <row r="701" spans="1:6" x14ac:dyDescent="0.15">
      <c r="A701" s="25" t="s">
        <v>117</v>
      </c>
      <c r="B701" s="25" t="s">
        <v>118</v>
      </c>
      <c r="C701" s="22">
        <v>0.22309289999999998</v>
      </c>
      <c r="D701" s="22">
        <v>3.6621359999999998</v>
      </c>
      <c r="E701" s="23">
        <f t="shared" si="23"/>
        <v>-0.9390812083439829</v>
      </c>
      <c r="F701" s="24">
        <f t="shared" si="22"/>
        <v>1.2784486049492145E-5</v>
      </c>
    </row>
    <row r="702" spans="1:6" x14ac:dyDescent="0.15">
      <c r="A702" s="25" t="s">
        <v>677</v>
      </c>
      <c r="B702" s="25" t="s">
        <v>119</v>
      </c>
      <c r="C702" s="22">
        <v>1.7175097699999999</v>
      </c>
      <c r="D702" s="22">
        <v>1.558846</v>
      </c>
      <c r="E702" s="23">
        <f t="shared" si="23"/>
        <v>0.10178283807380595</v>
      </c>
      <c r="F702" s="24">
        <f t="shared" si="22"/>
        <v>9.8423032263382032E-5</v>
      </c>
    </row>
    <row r="703" spans="1:6" x14ac:dyDescent="0.15">
      <c r="A703" s="25" t="s">
        <v>1021</v>
      </c>
      <c r="B703" s="25" t="s">
        <v>1022</v>
      </c>
      <c r="C703" s="22">
        <v>2.8047342400000002</v>
      </c>
      <c r="D703" s="22">
        <v>1.6235250000000001</v>
      </c>
      <c r="E703" s="23">
        <f t="shared" si="23"/>
        <v>0.7275583930028795</v>
      </c>
      <c r="F703" s="24">
        <f t="shared" si="22"/>
        <v>1.6072714893128806E-4</v>
      </c>
    </row>
    <row r="704" spans="1:6" x14ac:dyDescent="0.15">
      <c r="A704" s="25" t="s">
        <v>681</v>
      </c>
      <c r="B704" s="25" t="s">
        <v>1024</v>
      </c>
      <c r="C704" s="22">
        <v>0.37411306</v>
      </c>
      <c r="D704" s="22">
        <v>0.88684390000000002</v>
      </c>
      <c r="E704" s="23">
        <f t="shared" si="23"/>
        <v>-0.57815229940691926</v>
      </c>
      <c r="F704" s="24">
        <f t="shared" si="22"/>
        <v>2.1438796109167159E-5</v>
      </c>
    </row>
    <row r="705" spans="1:6" x14ac:dyDescent="0.15">
      <c r="A705" s="25" t="s">
        <v>683</v>
      </c>
      <c r="B705" s="25" t="s">
        <v>1025</v>
      </c>
      <c r="C705" s="22">
        <v>38.921947060000001</v>
      </c>
      <c r="D705" s="22">
        <v>41.216889999999999</v>
      </c>
      <c r="E705" s="23">
        <f t="shared" si="23"/>
        <v>-5.5679672580827844E-2</v>
      </c>
      <c r="F705" s="24">
        <f t="shared" si="22"/>
        <v>2.2304478950591518E-3</v>
      </c>
    </row>
    <row r="706" spans="1:6" x14ac:dyDescent="0.15">
      <c r="A706" s="25" t="s">
        <v>685</v>
      </c>
      <c r="B706" s="25" t="s">
        <v>1026</v>
      </c>
      <c r="C706" s="22">
        <v>0.85776828000000005</v>
      </c>
      <c r="D706" s="22">
        <v>1.4944489999999999</v>
      </c>
      <c r="E706" s="23">
        <f t="shared" si="23"/>
        <v>-0.42603040987012597</v>
      </c>
      <c r="F706" s="24">
        <f t="shared" si="22"/>
        <v>4.9154978080238651E-5</v>
      </c>
    </row>
    <row r="707" spans="1:6" x14ac:dyDescent="0.15">
      <c r="A707" s="25" t="s">
        <v>687</v>
      </c>
      <c r="B707" s="25" t="s">
        <v>1027</v>
      </c>
      <c r="C707" s="22">
        <v>0.58786015000000003</v>
      </c>
      <c r="D707" s="22">
        <v>1.981657</v>
      </c>
      <c r="E707" s="23">
        <f t="shared" ref="E707:E738" si="24">IF(ISERROR(C707/D707-1),"",((C707/D707-1)))</f>
        <v>-0.70334919211548719</v>
      </c>
      <c r="F707" s="24">
        <f t="shared" ref="F707:F770" si="25">C707/$C$1230</f>
        <v>3.368771434109898E-5</v>
      </c>
    </row>
    <row r="708" spans="1:6" x14ac:dyDescent="0.15">
      <c r="A708" s="25" t="s">
        <v>1034</v>
      </c>
      <c r="B708" s="25" t="s">
        <v>1035</v>
      </c>
      <c r="C708" s="22">
        <v>4.2393708300000004</v>
      </c>
      <c r="D708" s="22">
        <v>5.4600359999999997</v>
      </c>
      <c r="E708" s="23">
        <f t="shared" si="24"/>
        <v>-0.22356357540499716</v>
      </c>
      <c r="F708" s="24">
        <f t="shared" si="25"/>
        <v>2.4293994669825414E-4</v>
      </c>
    </row>
    <row r="709" spans="1:6" x14ac:dyDescent="0.15">
      <c r="A709" s="25" t="s">
        <v>699</v>
      </c>
      <c r="B709" s="25" t="s">
        <v>1036</v>
      </c>
      <c r="C709" s="22">
        <v>80.046035879999991</v>
      </c>
      <c r="D709" s="22">
        <v>73.283349999999999</v>
      </c>
      <c r="E709" s="23">
        <f t="shared" si="24"/>
        <v>9.2281341941927941E-2</v>
      </c>
      <c r="F709" s="24">
        <f t="shared" si="25"/>
        <v>4.5870909788030345E-3</v>
      </c>
    </row>
    <row r="710" spans="1:6" x14ac:dyDescent="0.15">
      <c r="A710" s="25" t="s">
        <v>1037</v>
      </c>
      <c r="B710" s="25" t="s">
        <v>1038</v>
      </c>
      <c r="C710" s="22">
        <v>15.81805194</v>
      </c>
      <c r="D710" s="22">
        <v>13.77628</v>
      </c>
      <c r="E710" s="23">
        <f t="shared" si="24"/>
        <v>0.14820923645570505</v>
      </c>
      <c r="F710" s="24">
        <f t="shared" si="25"/>
        <v>9.0646391865035667E-4</v>
      </c>
    </row>
    <row r="711" spans="1:6" x14ac:dyDescent="0.15">
      <c r="A711" s="25" t="s">
        <v>703</v>
      </c>
      <c r="B711" s="25" t="s">
        <v>1039</v>
      </c>
      <c r="C711" s="22">
        <v>27.027020839999999</v>
      </c>
      <c r="D711" s="22">
        <v>29.445779999999999</v>
      </c>
      <c r="E711" s="23">
        <f t="shared" si="24"/>
        <v>-8.2142811635487312E-2</v>
      </c>
      <c r="F711" s="24">
        <f t="shared" si="25"/>
        <v>1.5488012881105292E-3</v>
      </c>
    </row>
    <row r="712" spans="1:6" x14ac:dyDescent="0.15">
      <c r="A712" s="25" t="s">
        <v>705</v>
      </c>
      <c r="B712" s="25" t="s">
        <v>1041</v>
      </c>
      <c r="C712" s="22">
        <v>2.7594381700000001</v>
      </c>
      <c r="D712" s="22">
        <v>0.95490180000000002</v>
      </c>
      <c r="E712" s="23">
        <f t="shared" si="24"/>
        <v>1.8897611984813518</v>
      </c>
      <c r="F712" s="24">
        <f t="shared" si="25"/>
        <v>1.5813142770926882E-4</v>
      </c>
    </row>
    <row r="713" spans="1:6" x14ac:dyDescent="0.15">
      <c r="A713" s="25" t="s">
        <v>707</v>
      </c>
      <c r="B713" s="25" t="s">
        <v>1042</v>
      </c>
      <c r="C713" s="22">
        <v>1.1884247400000001</v>
      </c>
      <c r="D713" s="22">
        <v>4.0833329999999997</v>
      </c>
      <c r="E713" s="23">
        <f t="shared" si="24"/>
        <v>-0.70895718277201492</v>
      </c>
      <c r="F713" s="24">
        <f t="shared" si="25"/>
        <v>6.8103465011218789E-5</v>
      </c>
    </row>
    <row r="714" spans="1:6" x14ac:dyDescent="0.15">
      <c r="A714" s="25" t="s">
        <v>711</v>
      </c>
      <c r="B714" s="25" t="s">
        <v>1043</v>
      </c>
      <c r="C714" s="22">
        <v>50.447919939999998</v>
      </c>
      <c r="D714" s="22">
        <v>41.565199999999997</v>
      </c>
      <c r="E714" s="23">
        <f t="shared" si="24"/>
        <v>0.21370569466765477</v>
      </c>
      <c r="F714" s="24">
        <f t="shared" si="25"/>
        <v>2.890951387062639E-3</v>
      </c>
    </row>
    <row r="715" spans="1:6" x14ac:dyDescent="0.15">
      <c r="A715" s="25" t="s">
        <v>713</v>
      </c>
      <c r="B715" s="25" t="s">
        <v>1044</v>
      </c>
      <c r="C715" s="22">
        <v>3.9027774399999999</v>
      </c>
      <c r="D715" s="22">
        <v>7.0523800000000003</v>
      </c>
      <c r="E715" s="23">
        <f t="shared" si="24"/>
        <v>-0.44660136861598498</v>
      </c>
      <c r="F715" s="24">
        <f t="shared" si="25"/>
        <v>2.2365124007062828E-4</v>
      </c>
    </row>
    <row r="716" spans="1:6" x14ac:dyDescent="0.15">
      <c r="A716" s="25" t="s">
        <v>715</v>
      </c>
      <c r="B716" s="25" t="s">
        <v>1046</v>
      </c>
      <c r="C716" s="22">
        <v>4.0756200299999996</v>
      </c>
      <c r="D716" s="22">
        <v>7.6602540000000001</v>
      </c>
      <c r="E716" s="23">
        <f t="shared" si="24"/>
        <v>-0.46795236424275233</v>
      </c>
      <c r="F716" s="24">
        <f t="shared" si="25"/>
        <v>2.3355609890124586E-4</v>
      </c>
    </row>
    <row r="717" spans="1:6" x14ac:dyDescent="0.15">
      <c r="A717" s="25" t="s">
        <v>1047</v>
      </c>
      <c r="B717" s="25" t="s">
        <v>1048</v>
      </c>
      <c r="C717" s="22">
        <v>2.0625798999999998</v>
      </c>
      <c r="D717" s="22">
        <v>2.3434309999999998</v>
      </c>
      <c r="E717" s="23">
        <f t="shared" si="24"/>
        <v>-0.11984611452182725</v>
      </c>
      <c r="F717" s="24">
        <f t="shared" si="25"/>
        <v>1.1819750407795542E-4</v>
      </c>
    </row>
    <row r="718" spans="1:6" x14ac:dyDescent="0.15">
      <c r="A718" s="25" t="s">
        <v>719</v>
      </c>
      <c r="B718" s="25" t="s">
        <v>1049</v>
      </c>
      <c r="C718" s="22">
        <v>6.8453153000000002</v>
      </c>
      <c r="D718" s="22">
        <v>5.4708139999999998</v>
      </c>
      <c r="E718" s="23">
        <f t="shared" si="24"/>
        <v>0.25124255732327949</v>
      </c>
      <c r="F718" s="24">
        <f t="shared" si="25"/>
        <v>3.9227531650368587E-4</v>
      </c>
    </row>
    <row r="719" spans="1:6" x14ac:dyDescent="0.15">
      <c r="A719" s="25" t="s">
        <v>721</v>
      </c>
      <c r="B719" s="25" t="s">
        <v>1051</v>
      </c>
      <c r="C719" s="22">
        <v>3.66194066</v>
      </c>
      <c r="D719" s="22">
        <v>2.310549</v>
      </c>
      <c r="E719" s="23">
        <f t="shared" si="24"/>
        <v>0.58487903091429794</v>
      </c>
      <c r="F719" s="24">
        <f t="shared" si="25"/>
        <v>2.098499292529617E-4</v>
      </c>
    </row>
    <row r="720" spans="1:6" x14ac:dyDescent="0.15">
      <c r="A720" s="25" t="s">
        <v>725</v>
      </c>
      <c r="B720" s="25" t="s">
        <v>1052</v>
      </c>
      <c r="C720" s="22">
        <v>7.7027177599999996</v>
      </c>
      <c r="D720" s="22">
        <v>21.22953</v>
      </c>
      <c r="E720" s="23">
        <f t="shared" si="24"/>
        <v>-0.63716965189526098</v>
      </c>
      <c r="F720" s="24">
        <f t="shared" si="25"/>
        <v>4.414093310270985E-4</v>
      </c>
    </row>
    <row r="721" spans="1:6" x14ac:dyDescent="0.15">
      <c r="A721" s="25" t="s">
        <v>732</v>
      </c>
      <c r="B721" s="25" t="s">
        <v>1053</v>
      </c>
      <c r="C721" s="22">
        <v>105.86765275</v>
      </c>
      <c r="D721" s="22">
        <v>111.093</v>
      </c>
      <c r="E721" s="23">
        <f t="shared" si="24"/>
        <v>-4.7035792084109684E-2</v>
      </c>
      <c r="F721" s="24">
        <f t="shared" si="25"/>
        <v>6.0668157959076858E-3</v>
      </c>
    </row>
    <row r="722" spans="1:6" x14ac:dyDescent="0.15">
      <c r="A722" s="25" t="s">
        <v>734</v>
      </c>
      <c r="B722" s="25" t="s">
        <v>1055</v>
      </c>
      <c r="C722" s="22">
        <v>1.5393625399999999</v>
      </c>
      <c r="D722" s="22">
        <v>0.99362130000000004</v>
      </c>
      <c r="E722" s="23">
        <f t="shared" si="24"/>
        <v>0.54924470721390528</v>
      </c>
      <c r="F722" s="24">
        <f t="shared" si="25"/>
        <v>8.8214187532372355E-5</v>
      </c>
    </row>
    <row r="723" spans="1:6" x14ac:dyDescent="0.15">
      <c r="A723" s="25" t="s">
        <v>738</v>
      </c>
      <c r="B723" s="25" t="s">
        <v>1057</v>
      </c>
      <c r="C723" s="22">
        <v>1.30805894</v>
      </c>
      <c r="D723" s="22">
        <v>1.0217970000000001</v>
      </c>
      <c r="E723" s="23">
        <f t="shared" si="24"/>
        <v>0.28015539290093816</v>
      </c>
      <c r="F723" s="24">
        <f t="shared" si="25"/>
        <v>7.4959181893926175E-5</v>
      </c>
    </row>
    <row r="724" spans="1:6" x14ac:dyDescent="0.15">
      <c r="A724" s="25" t="s">
        <v>740</v>
      </c>
      <c r="B724" s="25" t="s">
        <v>1059</v>
      </c>
      <c r="C724" s="22">
        <v>0.10174674</v>
      </c>
      <c r="D724" s="22">
        <v>8.8981980000000002E-2</v>
      </c>
      <c r="E724" s="23">
        <f t="shared" si="24"/>
        <v>0.14345331492960711</v>
      </c>
      <c r="F724" s="24">
        <f t="shared" si="25"/>
        <v>5.8306641677583842E-6</v>
      </c>
    </row>
    <row r="725" spans="1:6" x14ac:dyDescent="0.15">
      <c r="A725" s="25" t="s">
        <v>50</v>
      </c>
      <c r="B725" s="25" t="s">
        <v>1060</v>
      </c>
      <c r="C725" s="22">
        <v>0.69551877000000006</v>
      </c>
      <c r="D725" s="22">
        <v>0.295238</v>
      </c>
      <c r="E725" s="23">
        <f t="shared" si="24"/>
        <v>1.3557901421903686</v>
      </c>
      <c r="F725" s="24">
        <f t="shared" si="25"/>
        <v>3.9857162698700569E-5</v>
      </c>
    </row>
    <row r="726" spans="1:6" x14ac:dyDescent="0.15">
      <c r="A726" s="25" t="s">
        <v>127</v>
      </c>
      <c r="B726" s="25" t="s">
        <v>128</v>
      </c>
      <c r="C726" s="22">
        <v>3.3934735800000002</v>
      </c>
      <c r="D726" s="22">
        <v>4.0016540000000003</v>
      </c>
      <c r="E726" s="23">
        <f t="shared" si="24"/>
        <v>-0.15198226033535134</v>
      </c>
      <c r="F726" s="24">
        <f t="shared" si="25"/>
        <v>1.944652458362869E-4</v>
      </c>
    </row>
    <row r="727" spans="1:6" x14ac:dyDescent="0.15">
      <c r="A727" s="25" t="s">
        <v>324</v>
      </c>
      <c r="B727" s="25" t="s">
        <v>1062</v>
      </c>
      <c r="C727" s="22">
        <v>17.275414770000001</v>
      </c>
      <c r="D727" s="22">
        <v>35.686140000000002</v>
      </c>
      <c r="E727" s="23">
        <f t="shared" si="24"/>
        <v>-0.51590688233583126</v>
      </c>
      <c r="F727" s="24">
        <f t="shared" si="25"/>
        <v>9.8997905861753356E-4</v>
      </c>
    </row>
    <row r="728" spans="1:6" x14ac:dyDescent="0.15">
      <c r="A728" s="25" t="s">
        <v>1132</v>
      </c>
      <c r="B728" s="25" t="s">
        <v>1133</v>
      </c>
      <c r="C728" s="22">
        <v>2.1989406699999998</v>
      </c>
      <c r="D728" s="22"/>
      <c r="E728" s="23"/>
      <c r="F728" s="24">
        <f t="shared" si="25"/>
        <v>1.2601174810707069E-4</v>
      </c>
    </row>
    <row r="729" spans="1:6" x14ac:dyDescent="0.15">
      <c r="A729" s="25" t="s">
        <v>1134</v>
      </c>
      <c r="B729" s="25" t="s">
        <v>1135</v>
      </c>
      <c r="C729" s="22">
        <v>9.9633000000000013E-4</v>
      </c>
      <c r="D729" s="22"/>
      <c r="E729" s="23"/>
      <c r="F729" s="24">
        <f t="shared" si="25"/>
        <v>5.7095349003444352E-8</v>
      </c>
    </row>
    <row r="730" spans="1:6" x14ac:dyDescent="0.15">
      <c r="A730" s="25" t="s">
        <v>1136</v>
      </c>
      <c r="B730" s="25" t="s">
        <v>1137</v>
      </c>
      <c r="C730" s="22">
        <v>6.3503209299999996</v>
      </c>
      <c r="D730" s="22"/>
      <c r="E730" s="23"/>
      <c r="F730" s="24">
        <f t="shared" si="25"/>
        <v>3.6390933704919778E-4</v>
      </c>
    </row>
    <row r="731" spans="1:6" x14ac:dyDescent="0.15">
      <c r="A731" s="25" t="s">
        <v>1138</v>
      </c>
      <c r="B731" s="25" t="s">
        <v>1139</v>
      </c>
      <c r="C731" s="22">
        <v>9.9565000000000005E-4</v>
      </c>
      <c r="D731" s="22"/>
      <c r="E731" s="23"/>
      <c r="F731" s="24">
        <f t="shared" si="25"/>
        <v>5.7056381154114969E-8</v>
      </c>
    </row>
    <row r="732" spans="1:6" x14ac:dyDescent="0.15">
      <c r="A732" s="25" t="s">
        <v>747</v>
      </c>
      <c r="B732" s="25" t="s">
        <v>748</v>
      </c>
      <c r="C732" s="22">
        <v>29.368627059999998</v>
      </c>
      <c r="D732" s="22">
        <v>12.92253</v>
      </c>
      <c r="E732" s="23">
        <f t="shared" ref="E732:E771" si="26">IF(ISERROR(C732/D732-1),"",((C732/D732-1)))</f>
        <v>1.2726685146020165</v>
      </c>
      <c r="F732" s="24">
        <f t="shared" si="25"/>
        <v>1.6829885798306781E-3</v>
      </c>
    </row>
    <row r="733" spans="1:6" x14ac:dyDescent="0.15">
      <c r="A733" s="25" t="s">
        <v>325</v>
      </c>
      <c r="B733" s="25" t="s">
        <v>750</v>
      </c>
      <c r="C733" s="22">
        <v>67.136868129999996</v>
      </c>
      <c r="D733" s="22">
        <v>63.900030000000001</v>
      </c>
      <c r="E733" s="23">
        <f t="shared" si="26"/>
        <v>5.065472003690763E-2</v>
      </c>
      <c r="F733" s="24">
        <f t="shared" si="25"/>
        <v>3.8473225907887645E-3</v>
      </c>
    </row>
    <row r="734" spans="1:6" x14ac:dyDescent="0.15">
      <c r="A734" s="25" t="s">
        <v>1070</v>
      </c>
      <c r="B734" s="25" t="s">
        <v>752</v>
      </c>
      <c r="C734" s="22">
        <v>10.944365599999999</v>
      </c>
      <c r="D734" s="22">
        <v>8.5762110000000007</v>
      </c>
      <c r="E734" s="23">
        <f t="shared" si="26"/>
        <v>0.27613063624484036</v>
      </c>
      <c r="F734" s="24">
        <f t="shared" si="25"/>
        <v>6.2717410250950044E-4</v>
      </c>
    </row>
    <row r="735" spans="1:6" x14ac:dyDescent="0.15">
      <c r="A735" s="25" t="s">
        <v>1071</v>
      </c>
      <c r="B735" s="25" t="s">
        <v>754</v>
      </c>
      <c r="C735" s="22">
        <v>8.05307934</v>
      </c>
      <c r="D735" s="22">
        <v>16.478159999999999</v>
      </c>
      <c r="E735" s="23">
        <f t="shared" si="26"/>
        <v>-0.51128770809362201</v>
      </c>
      <c r="F735" s="24">
        <f t="shared" si="25"/>
        <v>4.6148703288039828E-4</v>
      </c>
    </row>
    <row r="736" spans="1:6" x14ac:dyDescent="0.15">
      <c r="A736" s="25" t="s">
        <v>755</v>
      </c>
      <c r="B736" s="25" t="s">
        <v>756</v>
      </c>
      <c r="C736" s="22">
        <v>165.06951437999999</v>
      </c>
      <c r="D736" s="22">
        <v>202.45670000000001</v>
      </c>
      <c r="E736" s="23">
        <f t="shared" si="26"/>
        <v>-0.1846675640766644</v>
      </c>
      <c r="F736" s="24">
        <f t="shared" si="25"/>
        <v>9.4594175959322457E-3</v>
      </c>
    </row>
    <row r="737" spans="1:6" x14ac:dyDescent="0.15">
      <c r="A737" s="25" t="s">
        <v>757</v>
      </c>
      <c r="B737" s="25" t="s">
        <v>758</v>
      </c>
      <c r="C737" s="22">
        <v>6.5257316799999998</v>
      </c>
      <c r="D737" s="22">
        <v>0.28239700000000001</v>
      </c>
      <c r="E737" s="23">
        <f t="shared" si="26"/>
        <v>22.108360499580378</v>
      </c>
      <c r="F737" s="24">
        <f t="shared" si="25"/>
        <v>3.7396136598560035E-4</v>
      </c>
    </row>
    <row r="738" spans="1:6" x14ac:dyDescent="0.15">
      <c r="A738" s="25" t="s">
        <v>759</v>
      </c>
      <c r="B738" s="25" t="s">
        <v>760</v>
      </c>
      <c r="C738" s="22">
        <v>6.7144999999999996E-2</v>
      </c>
      <c r="D738" s="22">
        <v>0.18996529999999998</v>
      </c>
      <c r="E738" s="23">
        <f t="shared" si="26"/>
        <v>-0.6465407103297286</v>
      </c>
      <c r="F738" s="24">
        <f t="shared" si="25"/>
        <v>3.8477885929724793E-6</v>
      </c>
    </row>
    <row r="739" spans="1:6" x14ac:dyDescent="0.15">
      <c r="A739" s="25" t="s">
        <v>34</v>
      </c>
      <c r="B739" s="25" t="s">
        <v>761</v>
      </c>
      <c r="C739" s="22">
        <v>130.16452337999999</v>
      </c>
      <c r="D739" s="22">
        <v>245.06049999999999</v>
      </c>
      <c r="E739" s="23">
        <f t="shared" si="26"/>
        <v>-0.46884739327635427</v>
      </c>
      <c r="F739" s="24">
        <f t="shared" si="25"/>
        <v>7.4591640222095995E-3</v>
      </c>
    </row>
    <row r="740" spans="1:6" x14ac:dyDescent="0.15">
      <c r="A740" s="25" t="s">
        <v>762</v>
      </c>
      <c r="B740" s="25" t="s">
        <v>763</v>
      </c>
      <c r="C740" s="22">
        <v>1.4006400000000001</v>
      </c>
      <c r="D740" s="22">
        <v>0.96591840000000007</v>
      </c>
      <c r="E740" s="23">
        <f t="shared" si="26"/>
        <v>0.45006037777104146</v>
      </c>
      <c r="F740" s="24">
        <f t="shared" si="25"/>
        <v>8.0264600712800266E-5</v>
      </c>
    </row>
    <row r="741" spans="1:6" x14ac:dyDescent="0.15">
      <c r="A741" s="25" t="s">
        <v>1074</v>
      </c>
      <c r="B741" s="25" t="s">
        <v>1075</v>
      </c>
      <c r="C741" s="22">
        <v>1.78318109</v>
      </c>
      <c r="D741" s="22">
        <v>0.5840843</v>
      </c>
      <c r="E741" s="23">
        <f t="shared" si="26"/>
        <v>2.0529515859268943</v>
      </c>
      <c r="F741" s="24">
        <f t="shared" si="25"/>
        <v>1.0218637065017845E-4</v>
      </c>
    </row>
    <row r="742" spans="1:6" x14ac:dyDescent="0.15">
      <c r="A742" s="25" t="s">
        <v>1076</v>
      </c>
      <c r="B742" s="25" t="s">
        <v>803</v>
      </c>
      <c r="C742" s="22">
        <v>18.465047920000004</v>
      </c>
      <c r="D742" s="22">
        <v>4.2073470000000004</v>
      </c>
      <c r="E742" s="23">
        <f t="shared" si="26"/>
        <v>3.3887627809163359</v>
      </c>
      <c r="F742" s="24">
        <f t="shared" si="25"/>
        <v>1.0581517723622939E-3</v>
      </c>
    </row>
    <row r="743" spans="1:6" x14ac:dyDescent="0.15">
      <c r="A743" s="25" t="s">
        <v>764</v>
      </c>
      <c r="B743" s="25" t="s">
        <v>765</v>
      </c>
      <c r="C743" s="22">
        <v>2.3027284900000002</v>
      </c>
      <c r="D743" s="22">
        <v>3.3484150000000001</v>
      </c>
      <c r="E743" s="23">
        <f t="shared" si="26"/>
        <v>-0.31229298339662193</v>
      </c>
      <c r="F743" s="24">
        <f t="shared" si="25"/>
        <v>1.3195937771293088E-4</v>
      </c>
    </row>
    <row r="744" spans="1:6" x14ac:dyDescent="0.15">
      <c r="A744" s="25" t="s">
        <v>766</v>
      </c>
      <c r="B744" s="25" t="s">
        <v>767</v>
      </c>
      <c r="C744" s="22">
        <v>58.366719209999999</v>
      </c>
      <c r="D744" s="22">
        <v>36.100630000000002</v>
      </c>
      <c r="E744" s="23">
        <f t="shared" si="26"/>
        <v>0.61677841106928044</v>
      </c>
      <c r="F744" s="24">
        <f t="shared" si="25"/>
        <v>3.3447434118023039E-3</v>
      </c>
    </row>
    <row r="745" spans="1:6" x14ac:dyDescent="0.15">
      <c r="A745" s="25" t="s">
        <v>768</v>
      </c>
      <c r="B745" s="25" t="s">
        <v>769</v>
      </c>
      <c r="C745" s="22">
        <v>10.49972934</v>
      </c>
      <c r="D745" s="22">
        <v>5.1919639999999996</v>
      </c>
      <c r="E745" s="23">
        <f t="shared" si="26"/>
        <v>1.0223039566530123</v>
      </c>
      <c r="F745" s="24">
        <f t="shared" si="25"/>
        <v>6.016939278241189E-4</v>
      </c>
    </row>
    <row r="746" spans="1:6" x14ac:dyDescent="0.15">
      <c r="A746" s="25" t="s">
        <v>770</v>
      </c>
      <c r="B746" s="25" t="s">
        <v>771</v>
      </c>
      <c r="C746" s="22">
        <v>3.22026821</v>
      </c>
      <c r="D746" s="22">
        <v>2.1121449999999999</v>
      </c>
      <c r="E746" s="23">
        <f t="shared" si="26"/>
        <v>0.52464353062881575</v>
      </c>
      <c r="F746" s="24">
        <f t="shared" si="25"/>
        <v>1.8453959765805207E-4</v>
      </c>
    </row>
    <row r="747" spans="1:6" x14ac:dyDescent="0.15">
      <c r="A747" s="25" t="s">
        <v>772</v>
      </c>
      <c r="B747" s="25" t="s">
        <v>773</v>
      </c>
      <c r="C747" s="22">
        <v>2.0664578700000003</v>
      </c>
      <c r="D747" s="22">
        <v>1.3181419999999999</v>
      </c>
      <c r="E747" s="23">
        <f t="shared" si="26"/>
        <v>0.56770504998702753</v>
      </c>
      <c r="F747" s="24">
        <f t="shared" si="25"/>
        <v>1.1841973371128465E-4</v>
      </c>
    </row>
    <row r="748" spans="1:6" x14ac:dyDescent="0.15">
      <c r="A748" s="25" t="s">
        <v>774</v>
      </c>
      <c r="B748" s="25" t="s">
        <v>775</v>
      </c>
      <c r="C748" s="22">
        <v>0.26422084999999995</v>
      </c>
      <c r="D748" s="22">
        <v>0.45049270000000002</v>
      </c>
      <c r="E748" s="23">
        <f t="shared" si="26"/>
        <v>-0.41348472461373975</v>
      </c>
      <c r="F748" s="24">
        <f t="shared" si="25"/>
        <v>1.5141350400707312E-5</v>
      </c>
    </row>
    <row r="749" spans="1:6" x14ac:dyDescent="0.15">
      <c r="A749" s="25" t="s">
        <v>776</v>
      </c>
      <c r="B749" s="25" t="s">
        <v>777</v>
      </c>
      <c r="C749" s="22">
        <v>0.97904641000000003</v>
      </c>
      <c r="D749" s="22">
        <v>1.742893</v>
      </c>
      <c r="E749" s="23">
        <f t="shared" si="26"/>
        <v>-0.43826361687148896</v>
      </c>
      <c r="F749" s="24">
        <f t="shared" si="25"/>
        <v>5.6104901457869645E-5</v>
      </c>
    </row>
    <row r="750" spans="1:6" x14ac:dyDescent="0.15">
      <c r="A750" s="25" t="s">
        <v>778</v>
      </c>
      <c r="B750" s="25" t="s">
        <v>779</v>
      </c>
      <c r="C750" s="22">
        <v>8.6680995999999997</v>
      </c>
      <c r="D750" s="22">
        <v>3.4423189999999999</v>
      </c>
      <c r="E750" s="23">
        <f t="shared" si="26"/>
        <v>1.518098874624926</v>
      </c>
      <c r="F750" s="24">
        <f t="shared" si="25"/>
        <v>4.9673117527186401E-4</v>
      </c>
    </row>
    <row r="751" spans="1:6" x14ac:dyDescent="0.15">
      <c r="A751" s="25" t="s">
        <v>780</v>
      </c>
      <c r="B751" s="25" t="s">
        <v>781</v>
      </c>
      <c r="C751" s="22">
        <v>1.6262293400000001</v>
      </c>
      <c r="D751" s="22">
        <v>1.234942</v>
      </c>
      <c r="E751" s="23">
        <f t="shared" si="26"/>
        <v>0.31684673450251122</v>
      </c>
      <c r="F751" s="24">
        <f t="shared" si="25"/>
        <v>9.3192146906086293E-5</v>
      </c>
    </row>
    <row r="752" spans="1:6" x14ac:dyDescent="0.15">
      <c r="A752" s="25" t="s">
        <v>782</v>
      </c>
      <c r="B752" s="25" t="s">
        <v>783</v>
      </c>
      <c r="C752" s="22">
        <v>4.5758280500000001</v>
      </c>
      <c r="D752" s="22">
        <v>4.5787399999999998</v>
      </c>
      <c r="E752" s="23">
        <f t="shared" si="26"/>
        <v>-6.3597190493447364E-4</v>
      </c>
      <c r="F752" s="24">
        <f t="shared" si="25"/>
        <v>2.6222085001405173E-4</v>
      </c>
    </row>
    <row r="753" spans="1:6" x14ac:dyDescent="0.15">
      <c r="A753" s="25" t="s">
        <v>784</v>
      </c>
      <c r="B753" s="25" t="s">
        <v>785</v>
      </c>
      <c r="C753" s="22">
        <v>1.1975930000000001E-2</v>
      </c>
      <c r="D753" s="22">
        <v>0.5049747</v>
      </c>
      <c r="E753" s="23">
        <f t="shared" si="26"/>
        <v>-0.97628409898555313</v>
      </c>
      <c r="F753" s="24">
        <f t="shared" si="25"/>
        <v>6.8628858208707888E-7</v>
      </c>
    </row>
    <row r="754" spans="1:6" x14ac:dyDescent="0.15">
      <c r="A754" s="25" t="s">
        <v>326</v>
      </c>
      <c r="B754" s="25" t="s">
        <v>787</v>
      </c>
      <c r="C754" s="22">
        <v>3.5792383399999999</v>
      </c>
      <c r="D754" s="22">
        <v>1.3455250000000001</v>
      </c>
      <c r="E754" s="23">
        <f t="shared" si="26"/>
        <v>1.6601054161015214</v>
      </c>
      <c r="F754" s="24">
        <f t="shared" si="25"/>
        <v>2.0511061815744661E-4</v>
      </c>
    </row>
    <row r="755" spans="1:6" x14ac:dyDescent="0.15">
      <c r="A755" s="25" t="s">
        <v>788</v>
      </c>
      <c r="B755" s="25" t="s">
        <v>789</v>
      </c>
      <c r="C755" s="22">
        <v>6.094608E-2</v>
      </c>
      <c r="D755" s="22">
        <v>0.11592039999999999</v>
      </c>
      <c r="E755" s="23">
        <f t="shared" si="26"/>
        <v>-0.47424197984133942</v>
      </c>
      <c r="F755" s="24">
        <f t="shared" si="25"/>
        <v>3.4925553862594114E-6</v>
      </c>
    </row>
    <row r="756" spans="1:6" x14ac:dyDescent="0.15">
      <c r="A756" s="25" t="s">
        <v>790</v>
      </c>
      <c r="B756" s="25" t="s">
        <v>791</v>
      </c>
      <c r="C756" s="22">
        <v>8.7547830000000007E-2</v>
      </c>
      <c r="D756" s="22">
        <v>2.3564539999999998</v>
      </c>
      <c r="E756" s="23">
        <f t="shared" si="26"/>
        <v>-0.96284763886755265</v>
      </c>
      <c r="F756" s="24">
        <f t="shared" si="25"/>
        <v>5.0169862478739129E-6</v>
      </c>
    </row>
    <row r="757" spans="1:6" x14ac:dyDescent="0.15">
      <c r="A757" s="25" t="s">
        <v>792</v>
      </c>
      <c r="B757" s="25" t="s">
        <v>793</v>
      </c>
      <c r="C757" s="22">
        <v>0.27365315999999995</v>
      </c>
      <c r="D757" s="22">
        <v>1.1330960000000001</v>
      </c>
      <c r="E757" s="23">
        <f t="shared" si="26"/>
        <v>-0.75849075453447901</v>
      </c>
      <c r="F757" s="24">
        <f t="shared" si="25"/>
        <v>1.5681875157924978E-5</v>
      </c>
    </row>
    <row r="758" spans="1:6" x14ac:dyDescent="0.15">
      <c r="A758" s="25" t="s">
        <v>794</v>
      </c>
      <c r="B758" s="25" t="s">
        <v>795</v>
      </c>
      <c r="C758" s="22">
        <v>4.6312939699999998</v>
      </c>
      <c r="D758" s="22">
        <v>2.6097030000000001</v>
      </c>
      <c r="E758" s="23">
        <f t="shared" si="26"/>
        <v>0.77464407635658139</v>
      </c>
      <c r="F758" s="24">
        <f t="shared" si="25"/>
        <v>2.6539936121033924E-4</v>
      </c>
    </row>
    <row r="759" spans="1:6" x14ac:dyDescent="0.15">
      <c r="A759" s="25" t="s">
        <v>796</v>
      </c>
      <c r="B759" s="25" t="s">
        <v>797</v>
      </c>
      <c r="C759" s="22">
        <v>0.48289977000000001</v>
      </c>
      <c r="D759" s="22">
        <v>1.045469</v>
      </c>
      <c r="E759" s="23">
        <f t="shared" si="26"/>
        <v>-0.53810225841225323</v>
      </c>
      <c r="F759" s="24">
        <f t="shared" si="25"/>
        <v>2.7672890409636368E-5</v>
      </c>
    </row>
    <row r="760" spans="1:6" x14ac:dyDescent="0.15">
      <c r="A760" s="25" t="s">
        <v>798</v>
      </c>
      <c r="B760" s="25" t="s">
        <v>799</v>
      </c>
      <c r="C760" s="22">
        <v>1.9706508300000001</v>
      </c>
      <c r="D760" s="22">
        <v>1.0700529999999999</v>
      </c>
      <c r="E760" s="23">
        <f t="shared" si="26"/>
        <v>0.84163852631598646</v>
      </c>
      <c r="F760" s="24">
        <f t="shared" si="25"/>
        <v>1.1292944797685233E-4</v>
      </c>
    </row>
    <row r="761" spans="1:6" x14ac:dyDescent="0.15">
      <c r="A761" s="25" t="s">
        <v>800</v>
      </c>
      <c r="B761" s="25" t="s">
        <v>801</v>
      </c>
      <c r="C761" s="22">
        <v>6.3630276100000005</v>
      </c>
      <c r="D761" s="22">
        <v>5.2068159999999999</v>
      </c>
      <c r="E761" s="23">
        <f t="shared" si="26"/>
        <v>0.22205732063510619</v>
      </c>
      <c r="F761" s="24">
        <f t="shared" si="25"/>
        <v>3.6463750174289881E-4</v>
      </c>
    </row>
    <row r="762" spans="1:6" x14ac:dyDescent="0.15">
      <c r="A762" s="25" t="s">
        <v>804</v>
      </c>
      <c r="B762" s="25" t="s">
        <v>805</v>
      </c>
      <c r="C762" s="22">
        <v>10.87295606</v>
      </c>
      <c r="D762" s="22">
        <v>6.9510969999999999</v>
      </c>
      <c r="E762" s="23">
        <f t="shared" si="26"/>
        <v>0.56420721218535719</v>
      </c>
      <c r="F762" s="24">
        <f t="shared" si="25"/>
        <v>6.2308193163391156E-4</v>
      </c>
    </row>
    <row r="763" spans="1:6" x14ac:dyDescent="0.15">
      <c r="A763" s="25" t="s">
        <v>806</v>
      </c>
      <c r="B763" s="25" t="s">
        <v>807</v>
      </c>
      <c r="C763" s="22">
        <v>279.05377600000003</v>
      </c>
      <c r="D763" s="22">
        <v>467.95150000000001</v>
      </c>
      <c r="E763" s="23">
        <f t="shared" si="26"/>
        <v>-0.40366944865012711</v>
      </c>
      <c r="F763" s="24">
        <f t="shared" si="25"/>
        <v>1.5991361026415931E-2</v>
      </c>
    </row>
    <row r="764" spans="1:6" x14ac:dyDescent="0.15">
      <c r="A764" s="25" t="s">
        <v>808</v>
      </c>
      <c r="B764" s="25" t="s">
        <v>809</v>
      </c>
      <c r="C764" s="22">
        <v>14.707604910000001</v>
      </c>
      <c r="D764" s="22">
        <v>9.6547490000000007</v>
      </c>
      <c r="E764" s="23">
        <f t="shared" si="26"/>
        <v>0.52335445592630103</v>
      </c>
      <c r="F764" s="24">
        <f t="shared" si="25"/>
        <v>8.4282901783668234E-4</v>
      </c>
    </row>
    <row r="765" spans="1:6" x14ac:dyDescent="0.15">
      <c r="A765" s="25" t="s">
        <v>810</v>
      </c>
      <c r="B765" s="25" t="s">
        <v>811</v>
      </c>
      <c r="C765" s="22">
        <v>65.689585659999992</v>
      </c>
      <c r="D765" s="22">
        <v>107.7908</v>
      </c>
      <c r="E765" s="23">
        <f t="shared" si="26"/>
        <v>-0.39058263172738317</v>
      </c>
      <c r="F765" s="24">
        <f t="shared" si="25"/>
        <v>3.7643851125122724E-3</v>
      </c>
    </row>
    <row r="766" spans="1:6" x14ac:dyDescent="0.15">
      <c r="A766" s="25" t="s">
        <v>812</v>
      </c>
      <c r="B766" s="25" t="s">
        <v>813</v>
      </c>
      <c r="C766" s="22">
        <v>0.68361459000000002</v>
      </c>
      <c r="D766" s="22">
        <v>0.27412020000000004</v>
      </c>
      <c r="E766" s="23">
        <f t="shared" si="26"/>
        <v>1.4938497418285843</v>
      </c>
      <c r="F766" s="24">
        <f t="shared" si="25"/>
        <v>3.9174985797774345E-5</v>
      </c>
    </row>
    <row r="767" spans="1:6" x14ac:dyDescent="0.15">
      <c r="A767" s="25" t="s">
        <v>814</v>
      </c>
      <c r="B767" s="25" t="s">
        <v>815</v>
      </c>
      <c r="C767" s="22">
        <v>38.477582159999997</v>
      </c>
      <c r="D767" s="22">
        <v>60.250700000000002</v>
      </c>
      <c r="E767" s="23">
        <f t="shared" si="26"/>
        <v>-0.3613753506598264</v>
      </c>
      <c r="F767" s="24">
        <f t="shared" si="25"/>
        <v>2.2049832708378788E-3</v>
      </c>
    </row>
    <row r="768" spans="1:6" x14ac:dyDescent="0.15">
      <c r="A768" s="25" t="s">
        <v>1080</v>
      </c>
      <c r="B768" s="25" t="s">
        <v>817</v>
      </c>
      <c r="C768" s="22">
        <v>5.5852901600000004</v>
      </c>
      <c r="D768" s="22">
        <v>7.6332000000000004</v>
      </c>
      <c r="E768" s="23">
        <f t="shared" si="26"/>
        <v>-0.26828981816276265</v>
      </c>
      <c r="F768" s="24">
        <f t="shared" si="25"/>
        <v>3.2006874325846206E-4</v>
      </c>
    </row>
    <row r="769" spans="1:6" x14ac:dyDescent="0.15">
      <c r="A769" s="25" t="s">
        <v>1081</v>
      </c>
      <c r="B769" s="25" t="s">
        <v>819</v>
      </c>
      <c r="C769" s="22">
        <v>11.609172769999999</v>
      </c>
      <c r="D769" s="22">
        <v>15.42841</v>
      </c>
      <c r="E769" s="23">
        <f t="shared" si="26"/>
        <v>-0.24754574385824601</v>
      </c>
      <c r="F769" s="24">
        <f t="shared" si="25"/>
        <v>6.6527131667663592E-4</v>
      </c>
    </row>
    <row r="770" spans="1:6" x14ac:dyDescent="0.15">
      <c r="A770" s="25" t="s">
        <v>822</v>
      </c>
      <c r="B770" s="25" t="s">
        <v>823</v>
      </c>
      <c r="C770" s="22">
        <v>61.742456060000002</v>
      </c>
      <c r="D770" s="22">
        <v>100.06189999999999</v>
      </c>
      <c r="E770" s="23">
        <f t="shared" si="26"/>
        <v>-0.38295738877634733</v>
      </c>
      <c r="F770" s="24">
        <f t="shared" si="25"/>
        <v>3.538192242605891E-3</v>
      </c>
    </row>
    <row r="771" spans="1:6" x14ac:dyDescent="0.15">
      <c r="A771" s="25" t="s">
        <v>824</v>
      </c>
      <c r="B771" s="25" t="s">
        <v>825</v>
      </c>
      <c r="C771" s="22">
        <v>29.025145760000001</v>
      </c>
      <c r="D771" s="22">
        <v>12.477779999999999</v>
      </c>
      <c r="E771" s="23">
        <f t="shared" si="26"/>
        <v>1.3261466190299878</v>
      </c>
      <c r="F771" s="24">
        <f t="shared" ref="F771:F824" si="27">C771/$C$1230</f>
        <v>1.6633051569691195E-3</v>
      </c>
    </row>
    <row r="772" spans="1:6" x14ac:dyDescent="0.15">
      <c r="A772" s="25" t="s">
        <v>136</v>
      </c>
      <c r="B772" s="25" t="s">
        <v>137</v>
      </c>
      <c r="C772" s="22">
        <v>2.65567705</v>
      </c>
      <c r="D772" s="22"/>
      <c r="E772" s="23"/>
      <c r="F772" s="24">
        <f t="shared" si="27"/>
        <v>1.5218532816455141E-4</v>
      </c>
    </row>
    <row r="773" spans="1:6" x14ac:dyDescent="0.15">
      <c r="A773" s="25" t="s">
        <v>826</v>
      </c>
      <c r="B773" s="25" t="s">
        <v>827</v>
      </c>
      <c r="C773" s="22">
        <v>0.21782091000000001</v>
      </c>
      <c r="D773" s="22">
        <v>8.8654839999999999E-2</v>
      </c>
      <c r="E773" s="23">
        <f t="shared" ref="E773:E804" si="28">IF(ISERROR(C773/D773-1),"",((C773/D773-1)))</f>
        <v>1.456954521603107</v>
      </c>
      <c r="F773" s="24">
        <f t="shared" si="27"/>
        <v>1.2482371178924494E-5</v>
      </c>
    </row>
    <row r="774" spans="1:6" x14ac:dyDescent="0.15">
      <c r="A774" s="25" t="s">
        <v>828</v>
      </c>
      <c r="B774" s="25" t="s">
        <v>829</v>
      </c>
      <c r="C774" s="22">
        <v>0.12429072000000001</v>
      </c>
      <c r="D774" s="22">
        <v>7.7217080000000007E-2</v>
      </c>
      <c r="E774" s="23">
        <f t="shared" si="28"/>
        <v>0.6096273000740251</v>
      </c>
      <c r="F774" s="24">
        <f t="shared" si="27"/>
        <v>7.1225618382357056E-6</v>
      </c>
    </row>
    <row r="775" spans="1:6" x14ac:dyDescent="0.15">
      <c r="A775" s="25" t="s">
        <v>830</v>
      </c>
      <c r="B775" s="25" t="s">
        <v>831</v>
      </c>
      <c r="C775" s="22">
        <v>7.41256732</v>
      </c>
      <c r="D775" s="22">
        <v>2.3814169999999999</v>
      </c>
      <c r="E775" s="23">
        <f t="shared" si="28"/>
        <v>2.1126708678068562</v>
      </c>
      <c r="F775" s="24">
        <f t="shared" si="27"/>
        <v>4.2478206833772557E-4</v>
      </c>
    </row>
    <row r="776" spans="1:6" x14ac:dyDescent="0.15">
      <c r="A776" s="25" t="s">
        <v>832</v>
      </c>
      <c r="B776" s="25" t="s">
        <v>833</v>
      </c>
      <c r="C776" s="22">
        <v>1.7276083400000002</v>
      </c>
      <c r="D776" s="22">
        <v>0.92040259999999996</v>
      </c>
      <c r="E776" s="23">
        <f t="shared" si="28"/>
        <v>0.87701375463302722</v>
      </c>
      <c r="F776" s="24">
        <f t="shared" si="27"/>
        <v>9.900173749015E-5</v>
      </c>
    </row>
    <row r="777" spans="1:6" x14ac:dyDescent="0.15">
      <c r="A777" s="25" t="s">
        <v>834</v>
      </c>
      <c r="B777" s="25" t="s">
        <v>835</v>
      </c>
      <c r="C777" s="22">
        <v>10.70445142</v>
      </c>
      <c r="D777" s="22">
        <v>8.8159930000000006</v>
      </c>
      <c r="E777" s="23">
        <f t="shared" si="28"/>
        <v>0.21420824857732979</v>
      </c>
      <c r="F777" s="24">
        <f t="shared" si="27"/>
        <v>6.1342566189446807E-4</v>
      </c>
    </row>
    <row r="778" spans="1:6" x14ac:dyDescent="0.15">
      <c r="A778" s="25" t="s">
        <v>327</v>
      </c>
      <c r="B778" s="25" t="s">
        <v>837</v>
      </c>
      <c r="C778" s="22">
        <v>6.2377331799999993</v>
      </c>
      <c r="D778" s="22">
        <v>3.2584019999999998</v>
      </c>
      <c r="E778" s="23">
        <f t="shared" si="28"/>
        <v>0.91435347142556367</v>
      </c>
      <c r="F778" s="24">
        <f t="shared" si="27"/>
        <v>3.5745742163988305E-4</v>
      </c>
    </row>
    <row r="779" spans="1:6" x14ac:dyDescent="0.15">
      <c r="A779" s="25" t="s">
        <v>838</v>
      </c>
      <c r="B779" s="25" t="s">
        <v>839</v>
      </c>
      <c r="C779" s="22">
        <v>36.829616719999997</v>
      </c>
      <c r="D779" s="22">
        <v>21.528729999999999</v>
      </c>
      <c r="E779" s="23">
        <f t="shared" si="28"/>
        <v>0.71071943026829709</v>
      </c>
      <c r="F779" s="24">
        <f t="shared" si="27"/>
        <v>2.110545522358545E-3</v>
      </c>
    </row>
    <row r="780" spans="1:6" x14ac:dyDescent="0.15">
      <c r="A780" s="25" t="s">
        <v>51</v>
      </c>
      <c r="B780" s="25" t="s">
        <v>841</v>
      </c>
      <c r="C780" s="22">
        <v>11.558077730000001</v>
      </c>
      <c r="D780" s="22">
        <v>15.093669999999999</v>
      </c>
      <c r="E780" s="23">
        <f t="shared" si="28"/>
        <v>-0.23424337950942342</v>
      </c>
      <c r="F780" s="24">
        <f t="shared" si="27"/>
        <v>6.6234328164693204E-4</v>
      </c>
    </row>
    <row r="781" spans="1:6" x14ac:dyDescent="0.15">
      <c r="A781" s="25" t="s">
        <v>328</v>
      </c>
      <c r="B781" s="25" t="s">
        <v>843</v>
      </c>
      <c r="C781" s="22">
        <v>13.851586630000002</v>
      </c>
      <c r="D781" s="22">
        <v>9.1717610000000001</v>
      </c>
      <c r="E781" s="23">
        <f t="shared" si="28"/>
        <v>0.51024286720947054</v>
      </c>
      <c r="F781" s="24">
        <f t="shared" si="27"/>
        <v>7.937743246628061E-4</v>
      </c>
    </row>
    <row r="782" spans="1:6" x14ac:dyDescent="0.15">
      <c r="A782" s="25" t="s">
        <v>1091</v>
      </c>
      <c r="B782" s="25" t="s">
        <v>845</v>
      </c>
      <c r="C782" s="22">
        <v>9.1898467200000002</v>
      </c>
      <c r="D782" s="22">
        <v>5.1639840000000001</v>
      </c>
      <c r="E782" s="23">
        <f t="shared" si="28"/>
        <v>0.77960402665848694</v>
      </c>
      <c r="F782" s="24">
        <f t="shared" si="27"/>
        <v>5.2663023874274415E-4</v>
      </c>
    </row>
    <row r="783" spans="1:6" x14ac:dyDescent="0.15">
      <c r="A783" s="25" t="s">
        <v>846</v>
      </c>
      <c r="B783" s="25" t="s">
        <v>847</v>
      </c>
      <c r="C783" s="22">
        <v>2.5936554799999998</v>
      </c>
      <c r="D783" s="22">
        <v>5.8292109999999999</v>
      </c>
      <c r="E783" s="23">
        <f t="shared" si="28"/>
        <v>-0.55505891277567421</v>
      </c>
      <c r="F783" s="24">
        <f t="shared" si="27"/>
        <v>1.4863114111318131E-4</v>
      </c>
    </row>
    <row r="784" spans="1:6" x14ac:dyDescent="0.15">
      <c r="A784" s="25" t="s">
        <v>848</v>
      </c>
      <c r="B784" s="25" t="s">
        <v>849</v>
      </c>
      <c r="C784" s="22">
        <v>3.9378333700000003</v>
      </c>
      <c r="D784" s="22">
        <v>3.0099550000000002</v>
      </c>
      <c r="E784" s="23">
        <f t="shared" si="28"/>
        <v>0.30826984788809142</v>
      </c>
      <c r="F784" s="24">
        <f t="shared" si="27"/>
        <v>2.2566014330348318E-4</v>
      </c>
    </row>
    <row r="785" spans="1:6" x14ac:dyDescent="0.15">
      <c r="A785" s="25" t="s">
        <v>850</v>
      </c>
      <c r="B785" s="25" t="s">
        <v>851</v>
      </c>
      <c r="C785" s="22">
        <v>0.40664032</v>
      </c>
      <c r="D785" s="22">
        <v>0.26273299999999999</v>
      </c>
      <c r="E785" s="23">
        <f t="shared" si="28"/>
        <v>0.54773218438490789</v>
      </c>
      <c r="F785" s="24">
        <f t="shared" si="27"/>
        <v>2.3302792236781275E-5</v>
      </c>
    </row>
    <row r="786" spans="1:6" x14ac:dyDescent="0.15">
      <c r="A786" s="25" t="s">
        <v>852</v>
      </c>
      <c r="B786" s="25" t="s">
        <v>853</v>
      </c>
      <c r="C786" s="22">
        <v>3.2968671700000001</v>
      </c>
      <c r="D786" s="22">
        <v>2.9617810000000002</v>
      </c>
      <c r="E786" s="23">
        <f t="shared" si="28"/>
        <v>0.11313671402443326</v>
      </c>
      <c r="F786" s="24">
        <f t="shared" si="27"/>
        <v>1.8892915167579807E-4</v>
      </c>
    </row>
    <row r="787" spans="1:6" x14ac:dyDescent="0.15">
      <c r="A787" s="25" t="s">
        <v>854</v>
      </c>
      <c r="B787" s="25" t="s">
        <v>855</v>
      </c>
      <c r="C787" s="22">
        <v>33.850943610000002</v>
      </c>
      <c r="D787" s="22">
        <v>13.78253</v>
      </c>
      <c r="E787" s="23">
        <f t="shared" si="28"/>
        <v>1.4560761783213971</v>
      </c>
      <c r="F787" s="24">
        <f t="shared" si="27"/>
        <v>1.9398506915468412E-3</v>
      </c>
    </row>
    <row r="788" spans="1:6" x14ac:dyDescent="0.15">
      <c r="A788" s="25" t="s">
        <v>856</v>
      </c>
      <c r="B788" s="25" t="s">
        <v>857</v>
      </c>
      <c r="C788" s="22">
        <v>1.3674078500000002</v>
      </c>
      <c r="D788" s="22">
        <v>0.2443159</v>
      </c>
      <c r="E788" s="23">
        <f t="shared" si="28"/>
        <v>4.5968844025296764</v>
      </c>
      <c r="F788" s="24">
        <f t="shared" si="27"/>
        <v>7.8360210397960002E-5</v>
      </c>
    </row>
    <row r="789" spans="1:6" x14ac:dyDescent="0.15">
      <c r="A789" s="25" t="s">
        <v>858</v>
      </c>
      <c r="B789" s="25" t="s">
        <v>859</v>
      </c>
      <c r="C789" s="22">
        <v>45.546241000000002</v>
      </c>
      <c r="D789" s="22">
        <v>64.732839999999996</v>
      </c>
      <c r="E789" s="23">
        <f t="shared" si="28"/>
        <v>-0.29639668211683579</v>
      </c>
      <c r="F789" s="24">
        <f t="shared" si="27"/>
        <v>2.6100574364818743E-3</v>
      </c>
    </row>
    <row r="790" spans="1:6" x14ac:dyDescent="0.15">
      <c r="A790" s="25" t="s">
        <v>860</v>
      </c>
      <c r="B790" s="25" t="s">
        <v>861</v>
      </c>
      <c r="C790" s="22">
        <v>4.7813965400000003</v>
      </c>
      <c r="D790" s="22">
        <v>5.0063240000000002</v>
      </c>
      <c r="E790" s="23">
        <f t="shared" si="28"/>
        <v>-4.4928666222961211E-2</v>
      </c>
      <c r="F790" s="24">
        <f t="shared" si="27"/>
        <v>2.7400108816874055E-4</v>
      </c>
    </row>
    <row r="791" spans="1:6" x14ac:dyDescent="0.15">
      <c r="A791" s="25" t="s">
        <v>52</v>
      </c>
      <c r="B791" s="25" t="s">
        <v>1096</v>
      </c>
      <c r="C791" s="22">
        <v>0.50404557000000005</v>
      </c>
      <c r="D791" s="22">
        <v>0.94429960000000002</v>
      </c>
      <c r="E791" s="23">
        <f t="shared" si="28"/>
        <v>-0.46622282800924619</v>
      </c>
      <c r="F791" s="24">
        <f t="shared" si="27"/>
        <v>2.8884664451326408E-5</v>
      </c>
    </row>
    <row r="792" spans="1:6" x14ac:dyDescent="0.15">
      <c r="A792" s="25" t="s">
        <v>863</v>
      </c>
      <c r="B792" s="25" t="s">
        <v>864</v>
      </c>
      <c r="C792" s="22">
        <v>5.81981796</v>
      </c>
      <c r="D792" s="22">
        <v>8.6838680000000004</v>
      </c>
      <c r="E792" s="23">
        <f t="shared" si="28"/>
        <v>-0.32981271018859337</v>
      </c>
      <c r="F792" s="24">
        <f t="shared" si="27"/>
        <v>3.335085138083903E-4</v>
      </c>
    </row>
    <row r="793" spans="1:6" x14ac:dyDescent="0.15">
      <c r="A793" s="25" t="s">
        <v>865</v>
      </c>
      <c r="B793" s="25" t="s">
        <v>866</v>
      </c>
      <c r="C793" s="22">
        <v>14.87741956</v>
      </c>
      <c r="D793" s="22">
        <v>6.9797479999999998</v>
      </c>
      <c r="E793" s="23">
        <f t="shared" si="28"/>
        <v>1.1315124213653558</v>
      </c>
      <c r="F793" s="24">
        <f t="shared" si="27"/>
        <v>8.5256035856480224E-4</v>
      </c>
    </row>
    <row r="794" spans="1:6" x14ac:dyDescent="0.15">
      <c r="A794" s="25" t="s">
        <v>72</v>
      </c>
      <c r="B794" s="25" t="s">
        <v>862</v>
      </c>
      <c r="C794" s="22">
        <v>10.189440880000001</v>
      </c>
      <c r="D794" s="22">
        <v>10.49403</v>
      </c>
      <c r="E794" s="23">
        <f t="shared" si="28"/>
        <v>-2.9024990399303174E-2</v>
      </c>
      <c r="F794" s="24">
        <f t="shared" si="27"/>
        <v>5.8391264259187534E-4</v>
      </c>
    </row>
    <row r="795" spans="1:6" x14ac:dyDescent="0.15">
      <c r="A795" s="25" t="s">
        <v>867</v>
      </c>
      <c r="B795" s="25" t="s">
        <v>868</v>
      </c>
      <c r="C795" s="22">
        <v>6.3182118799999998</v>
      </c>
      <c r="D795" s="22">
        <v>3.7357339999999999</v>
      </c>
      <c r="E795" s="23">
        <f t="shared" si="28"/>
        <v>0.69129062186975831</v>
      </c>
      <c r="F795" s="24">
        <f t="shared" si="27"/>
        <v>3.6206930672197786E-4</v>
      </c>
    </row>
    <row r="796" spans="1:6" x14ac:dyDescent="0.15">
      <c r="A796" s="25" t="s">
        <v>869</v>
      </c>
      <c r="B796" s="25" t="s">
        <v>870</v>
      </c>
      <c r="C796" s="22">
        <v>0.61933579000000005</v>
      </c>
      <c r="D796" s="22">
        <v>0.81151059999999997</v>
      </c>
      <c r="E796" s="23">
        <f t="shared" si="28"/>
        <v>-0.236811213556545</v>
      </c>
      <c r="F796" s="24">
        <f t="shared" si="27"/>
        <v>3.549144668972521E-5</v>
      </c>
    </row>
    <row r="797" spans="1:6" x14ac:dyDescent="0.15">
      <c r="A797" s="25" t="s">
        <v>239</v>
      </c>
      <c r="B797" s="25" t="s">
        <v>240</v>
      </c>
      <c r="C797" s="22">
        <v>33.434245189999999</v>
      </c>
      <c r="D797" s="22">
        <v>18.652529999999999</v>
      </c>
      <c r="E797" s="23">
        <f t="shared" si="28"/>
        <v>0.79247775985348912</v>
      </c>
      <c r="F797" s="24">
        <f t="shared" si="27"/>
        <v>1.9159715132433836E-3</v>
      </c>
    </row>
    <row r="798" spans="1:6" x14ac:dyDescent="0.15">
      <c r="A798" s="25" t="s">
        <v>329</v>
      </c>
      <c r="B798" s="25" t="s">
        <v>330</v>
      </c>
      <c r="C798" s="22">
        <v>111.55405450000001</v>
      </c>
      <c r="D798" s="22">
        <v>127.93689999999999</v>
      </c>
      <c r="E798" s="23">
        <f t="shared" si="28"/>
        <v>-0.12805410714188004</v>
      </c>
      <c r="F798" s="24">
        <f t="shared" si="27"/>
        <v>6.3926788056434631E-3</v>
      </c>
    </row>
    <row r="799" spans="1:6" x14ac:dyDescent="0.15">
      <c r="A799" s="25" t="s">
        <v>53</v>
      </c>
      <c r="B799" s="25" t="s">
        <v>242</v>
      </c>
      <c r="C799" s="22">
        <v>4.1969127199999994</v>
      </c>
      <c r="D799" s="22">
        <v>3.2823699999999998</v>
      </c>
      <c r="E799" s="23">
        <f t="shared" si="28"/>
        <v>0.27862267812586627</v>
      </c>
      <c r="F799" s="24">
        <f t="shared" si="27"/>
        <v>2.4050685664929778E-4</v>
      </c>
    </row>
    <row r="800" spans="1:6" x14ac:dyDescent="0.15">
      <c r="A800" s="25" t="s">
        <v>243</v>
      </c>
      <c r="B800" s="25" t="s">
        <v>244</v>
      </c>
      <c r="C800" s="22">
        <v>14.04486258</v>
      </c>
      <c r="D800" s="22">
        <v>11.11426</v>
      </c>
      <c r="E800" s="23">
        <f t="shared" si="28"/>
        <v>0.26367950542816176</v>
      </c>
      <c r="F800" s="24">
        <f t="shared" si="27"/>
        <v>8.0485013069014867E-4</v>
      </c>
    </row>
    <row r="801" spans="1:6" x14ac:dyDescent="0.15">
      <c r="A801" s="25" t="s">
        <v>54</v>
      </c>
      <c r="B801" s="25" t="s">
        <v>1098</v>
      </c>
      <c r="C801" s="22">
        <v>1.4530014899999999</v>
      </c>
      <c r="D801" s="22">
        <v>1.2146479999999999</v>
      </c>
      <c r="E801" s="23">
        <f t="shared" si="28"/>
        <v>0.19623256284948387</v>
      </c>
      <c r="F801" s="24">
        <f t="shared" si="27"/>
        <v>8.3265210496597159E-5</v>
      </c>
    </row>
    <row r="802" spans="1:6" x14ac:dyDescent="0.15">
      <c r="A802" s="25" t="s">
        <v>245</v>
      </c>
      <c r="B802" s="25" t="s">
        <v>246</v>
      </c>
      <c r="C802" s="22">
        <v>1.5266266100000001</v>
      </c>
      <c r="D802" s="22">
        <v>0.8911036</v>
      </c>
      <c r="E802" s="23">
        <f t="shared" si="28"/>
        <v>0.71318644655907582</v>
      </c>
      <c r="F802" s="24">
        <f t="shared" si="27"/>
        <v>8.748434664809363E-5</v>
      </c>
    </row>
    <row r="803" spans="1:6" x14ac:dyDescent="0.15">
      <c r="A803" s="25" t="s">
        <v>264</v>
      </c>
      <c r="B803" s="25" t="s">
        <v>265</v>
      </c>
      <c r="C803" s="22">
        <v>4.3134829999999999E-2</v>
      </c>
      <c r="D803" s="22">
        <v>5.8588550000000003E-2</v>
      </c>
      <c r="E803" s="23">
        <f t="shared" si="28"/>
        <v>-0.26376689643283546</v>
      </c>
      <c r="F803" s="24">
        <f t="shared" si="27"/>
        <v>2.4718699357183274E-6</v>
      </c>
    </row>
    <row r="804" spans="1:6" x14ac:dyDescent="0.15">
      <c r="A804" s="25" t="s">
        <v>266</v>
      </c>
      <c r="B804" s="25" t="s">
        <v>267</v>
      </c>
      <c r="C804" s="22">
        <v>0.39524003000000002</v>
      </c>
      <c r="D804" s="22">
        <v>0.39943070000000003</v>
      </c>
      <c r="E804" s="23">
        <f t="shared" si="28"/>
        <v>-1.0491607179918816E-2</v>
      </c>
      <c r="F804" s="24">
        <f t="shared" si="27"/>
        <v>2.2649491085264735E-5</v>
      </c>
    </row>
    <row r="805" spans="1:6" x14ac:dyDescent="0.15">
      <c r="A805" s="25" t="s">
        <v>331</v>
      </c>
      <c r="B805" s="25" t="s">
        <v>332</v>
      </c>
      <c r="C805" s="22">
        <v>2.3393794900000002</v>
      </c>
      <c r="D805" s="22">
        <v>1.1168130000000001</v>
      </c>
      <c r="E805" s="23">
        <f t="shared" ref="E805:E836" si="29">IF(ISERROR(C805/D805-1),"",((C805/D805-1)))</f>
        <v>1.0946922089911202</v>
      </c>
      <c r="F805" s="24">
        <f t="shared" si="27"/>
        <v>1.3405968748612373E-4</v>
      </c>
    </row>
    <row r="806" spans="1:6" x14ac:dyDescent="0.15">
      <c r="A806" s="25" t="s">
        <v>268</v>
      </c>
      <c r="B806" s="25" t="s">
        <v>269</v>
      </c>
      <c r="C806" s="22">
        <v>6.3446950000000002E-2</v>
      </c>
      <c r="D806" s="22">
        <v>0.61863140000000005</v>
      </c>
      <c r="E806" s="23">
        <f t="shared" si="29"/>
        <v>-0.89743981634297909</v>
      </c>
      <c r="F806" s="24">
        <f t="shared" si="27"/>
        <v>3.6358693941305425E-6</v>
      </c>
    </row>
    <row r="807" spans="1:6" x14ac:dyDescent="0.15">
      <c r="A807" s="25" t="s">
        <v>270</v>
      </c>
      <c r="B807" s="25" t="s">
        <v>271</v>
      </c>
      <c r="C807" s="22">
        <v>80.692313220000003</v>
      </c>
      <c r="D807" s="22">
        <v>35.149630000000002</v>
      </c>
      <c r="E807" s="23">
        <f t="shared" si="29"/>
        <v>1.2956803021824128</v>
      </c>
      <c r="F807" s="24">
        <f t="shared" si="27"/>
        <v>4.6241263288179079E-3</v>
      </c>
    </row>
    <row r="808" spans="1:6" x14ac:dyDescent="0.15">
      <c r="A808" s="25" t="s">
        <v>272</v>
      </c>
      <c r="B808" s="25" t="s">
        <v>273</v>
      </c>
      <c r="C808" s="22">
        <v>2.0349000000000001E-3</v>
      </c>
      <c r="D808" s="22">
        <v>1.6209559999999998E-2</v>
      </c>
      <c r="E808" s="23">
        <f t="shared" si="29"/>
        <v>-0.87446297123425931</v>
      </c>
      <c r="F808" s="24">
        <f t="shared" si="27"/>
        <v>1.166112891181726E-7</v>
      </c>
    </row>
    <row r="809" spans="1:6" x14ac:dyDescent="0.15">
      <c r="A809" s="25" t="s">
        <v>333</v>
      </c>
      <c r="B809" s="25" t="s">
        <v>275</v>
      </c>
      <c r="C809" s="22">
        <v>9.7371000000000003E-4</v>
      </c>
      <c r="D809" s="22">
        <v>4.7173199999999997E-3</v>
      </c>
      <c r="E809" s="23">
        <f t="shared" si="29"/>
        <v>-0.79358830861590901</v>
      </c>
      <c r="F809" s="24">
        <f t="shared" si="27"/>
        <v>5.5799094956634642E-8</v>
      </c>
    </row>
    <row r="810" spans="1:6" x14ac:dyDescent="0.15">
      <c r="A810" s="25" t="s">
        <v>276</v>
      </c>
      <c r="B810" s="25" t="s">
        <v>277</v>
      </c>
      <c r="C810" s="22">
        <v>5.3904629999999995E-2</v>
      </c>
      <c r="D810" s="22">
        <v>1.0640999999999999E-2</v>
      </c>
      <c r="E810" s="23">
        <f t="shared" si="29"/>
        <v>4.0657485198759513</v>
      </c>
      <c r="F810" s="24">
        <f t="shared" si="27"/>
        <v>3.0890404411706319E-6</v>
      </c>
    </row>
    <row r="811" spans="1:6" x14ac:dyDescent="0.15">
      <c r="A811" s="25" t="s">
        <v>334</v>
      </c>
      <c r="B811" s="25" t="s">
        <v>335</v>
      </c>
      <c r="C811" s="22">
        <v>1.2950518700000002</v>
      </c>
      <c r="D811" s="22">
        <v>0.7101421</v>
      </c>
      <c r="E811" s="23">
        <f t="shared" si="29"/>
        <v>0.82365173111128076</v>
      </c>
      <c r="F811" s="24">
        <f t="shared" si="27"/>
        <v>7.421380315278396E-5</v>
      </c>
    </row>
    <row r="812" spans="1:6" x14ac:dyDescent="0.15">
      <c r="A812" s="25" t="s">
        <v>278</v>
      </c>
      <c r="B812" s="25" t="s">
        <v>279</v>
      </c>
      <c r="C812" s="22">
        <v>0.82377092000000007</v>
      </c>
      <c r="D812" s="22">
        <v>3.371543</v>
      </c>
      <c r="E812" s="23">
        <f t="shared" si="29"/>
        <v>-0.75566946054076722</v>
      </c>
      <c r="F812" s="24">
        <f t="shared" si="27"/>
        <v>4.7206736900714055E-5</v>
      </c>
    </row>
    <row r="813" spans="1:6" x14ac:dyDescent="0.15">
      <c r="A813" s="25" t="s">
        <v>280</v>
      </c>
      <c r="B813" s="25" t="s">
        <v>281</v>
      </c>
      <c r="C813" s="22">
        <v>0.74174541999999999</v>
      </c>
      <c r="D813" s="22">
        <v>0.32056050000000003</v>
      </c>
      <c r="E813" s="23">
        <f t="shared" si="29"/>
        <v>1.3139014944136909</v>
      </c>
      <c r="F813" s="24">
        <f t="shared" si="27"/>
        <v>4.2506211422527078E-5</v>
      </c>
    </row>
    <row r="814" spans="1:6" x14ac:dyDescent="0.15">
      <c r="A814" s="25" t="s">
        <v>282</v>
      </c>
      <c r="B814" s="25" t="s">
        <v>283</v>
      </c>
      <c r="C814" s="22">
        <v>1.501709E-2</v>
      </c>
      <c r="D814" s="22">
        <v>3.0489099999999997E-3</v>
      </c>
      <c r="E814" s="23">
        <f t="shared" si="29"/>
        <v>3.9253962891656364</v>
      </c>
      <c r="F814" s="24">
        <f t="shared" si="27"/>
        <v>8.6056426542022632E-7</v>
      </c>
    </row>
    <row r="815" spans="1:6" x14ac:dyDescent="0.15">
      <c r="A815" s="25" t="s">
        <v>284</v>
      </c>
      <c r="B815" s="25" t="s">
        <v>285</v>
      </c>
      <c r="C815" s="22">
        <v>1.8203723000000001</v>
      </c>
      <c r="D815" s="22">
        <v>9.4678059999999994E-2</v>
      </c>
      <c r="E815" s="23">
        <f t="shared" si="29"/>
        <v>18.226970852592462</v>
      </c>
      <c r="F815" s="24">
        <f t="shared" si="27"/>
        <v>1.0431763751438046E-4</v>
      </c>
    </row>
    <row r="816" spans="1:6" x14ac:dyDescent="0.15">
      <c r="A816" s="25" t="s">
        <v>55</v>
      </c>
      <c r="B816" s="25" t="s">
        <v>167</v>
      </c>
      <c r="C816" s="22">
        <v>3.237437E-2</v>
      </c>
      <c r="D816" s="22">
        <v>8.8729E-4</v>
      </c>
      <c r="E816" s="23">
        <f t="shared" si="29"/>
        <v>35.486796875880486</v>
      </c>
      <c r="F816" s="24">
        <f t="shared" si="27"/>
        <v>1.8552346651376938E-6</v>
      </c>
    </row>
    <row r="817" spans="1:6" x14ac:dyDescent="0.15">
      <c r="A817" s="25" t="s">
        <v>56</v>
      </c>
      <c r="B817" s="25" t="s">
        <v>168</v>
      </c>
      <c r="C817" s="22">
        <v>5.9389999999999999E-5</v>
      </c>
      <c r="D817" s="22">
        <v>2.0801700000000001E-3</v>
      </c>
      <c r="E817" s="23">
        <f t="shared" si="29"/>
        <v>-0.97144944884312345</v>
      </c>
      <c r="F817" s="24">
        <f t="shared" si="27"/>
        <v>3.403383193635201E-9</v>
      </c>
    </row>
    <row r="818" spans="1:6" x14ac:dyDescent="0.15">
      <c r="A818" s="25" t="s">
        <v>57</v>
      </c>
      <c r="B818" s="25" t="s">
        <v>169</v>
      </c>
      <c r="C818" s="22">
        <v>3.302621E-2</v>
      </c>
      <c r="D818" s="22">
        <v>5.5649999999999997E-5</v>
      </c>
      <c r="E818" s="23">
        <f t="shared" si="29"/>
        <v>592.46289308176108</v>
      </c>
      <c r="F818" s="24">
        <f t="shared" si="27"/>
        <v>1.8925887870595523E-6</v>
      </c>
    </row>
    <row r="819" spans="1:6" x14ac:dyDescent="0.15">
      <c r="A819" s="25" t="s">
        <v>58</v>
      </c>
      <c r="B819" s="25" t="s">
        <v>170</v>
      </c>
      <c r="C819" s="22">
        <v>1.3551500000000001E-3</v>
      </c>
      <c r="D819" s="22">
        <v>0</v>
      </c>
      <c r="E819" s="23" t="str">
        <f t="shared" si="29"/>
        <v/>
      </c>
      <c r="F819" s="24">
        <f t="shared" si="27"/>
        <v>7.7657766203986238E-8</v>
      </c>
    </row>
    <row r="820" spans="1:6" x14ac:dyDescent="0.15">
      <c r="A820" s="25" t="s">
        <v>59</v>
      </c>
      <c r="B820" s="25" t="s">
        <v>171</v>
      </c>
      <c r="C820" s="22">
        <v>0</v>
      </c>
      <c r="D820" s="22">
        <v>0</v>
      </c>
      <c r="E820" s="23" t="str">
        <f t="shared" si="29"/>
        <v/>
      </c>
      <c r="F820" s="24">
        <f t="shared" si="27"/>
        <v>0</v>
      </c>
    </row>
    <row r="821" spans="1:6" x14ac:dyDescent="0.15">
      <c r="A821" s="25" t="s">
        <v>60</v>
      </c>
      <c r="B821" s="25" t="s">
        <v>172</v>
      </c>
      <c r="C821" s="22">
        <v>2.765E-4</v>
      </c>
      <c r="D821" s="22">
        <v>3.2105100000000002E-3</v>
      </c>
      <c r="E821" s="23">
        <f t="shared" si="29"/>
        <v>-0.91387661150409127</v>
      </c>
      <c r="F821" s="24">
        <f t="shared" si="27"/>
        <v>1.584501520525565E-8</v>
      </c>
    </row>
    <row r="822" spans="1:6" x14ac:dyDescent="0.15">
      <c r="A822" s="25" t="s">
        <v>231</v>
      </c>
      <c r="B822" s="25" t="s">
        <v>8</v>
      </c>
      <c r="C822" s="22">
        <v>2.0421776600000001</v>
      </c>
      <c r="D822" s="22">
        <v>1.309083</v>
      </c>
      <c r="E822" s="23">
        <f t="shared" si="29"/>
        <v>0.5600062486488635</v>
      </c>
      <c r="F822" s="24">
        <f t="shared" si="27"/>
        <v>1.1702834023339387E-4</v>
      </c>
    </row>
    <row r="823" spans="1:6" x14ac:dyDescent="0.15">
      <c r="A823" s="26" t="s">
        <v>9</v>
      </c>
      <c r="B823" s="26" t="s">
        <v>10</v>
      </c>
      <c r="C823" s="51">
        <v>1.1387716000000001</v>
      </c>
      <c r="D823" s="51">
        <v>4.3188880000000003</v>
      </c>
      <c r="E823" s="52">
        <f t="shared" si="29"/>
        <v>-0.73632759173194584</v>
      </c>
      <c r="F823" s="47">
        <f t="shared" si="27"/>
        <v>6.5258059013791349E-5</v>
      </c>
    </row>
    <row r="824" spans="1:6" s="4" customFormat="1" ht="11" x14ac:dyDescent="0.15">
      <c r="A824" s="134" t="s">
        <v>149</v>
      </c>
      <c r="B824" s="27"/>
      <c r="C824" s="28">
        <f>SUM(C579:C823)</f>
        <v>3028.1999444100015</v>
      </c>
      <c r="D824" s="29">
        <f>SUM(D579:D823)</f>
        <v>3326.9005799500019</v>
      </c>
      <c r="E824" s="30">
        <f t="shared" si="29"/>
        <v>-8.9783457113253862E-2</v>
      </c>
      <c r="F824" s="54">
        <f t="shared" si="27"/>
        <v>0.17353299878383649</v>
      </c>
    </row>
    <row r="825" spans="1:6" x14ac:dyDescent="0.15">
      <c r="E825" s="33"/>
    </row>
    <row r="826" spans="1:6" s="4" customFormat="1" ht="11" x14ac:dyDescent="0.15">
      <c r="A826" s="34" t="s">
        <v>105</v>
      </c>
      <c r="B826" s="35" t="s">
        <v>337</v>
      </c>
      <c r="C826" s="146" t="s">
        <v>1110</v>
      </c>
      <c r="D826" s="147"/>
      <c r="E826" s="148"/>
      <c r="F826" s="36"/>
    </row>
    <row r="827" spans="1:6" s="10" customFormat="1" ht="12" x14ac:dyDescent="0.15">
      <c r="A827" s="37"/>
      <c r="B827" s="38"/>
      <c r="C827" s="39" t="s">
        <v>1123</v>
      </c>
      <c r="D827" s="40" t="s">
        <v>1114</v>
      </c>
      <c r="E827" s="41" t="s">
        <v>306</v>
      </c>
      <c r="F827" s="42" t="s">
        <v>307</v>
      </c>
    </row>
    <row r="828" spans="1:6" x14ac:dyDescent="0.15">
      <c r="A828" s="20" t="s">
        <v>19</v>
      </c>
      <c r="B828" s="20" t="s">
        <v>350</v>
      </c>
      <c r="C828" s="21">
        <v>1.1386719373500001</v>
      </c>
      <c r="D828" s="49">
        <v>4.7038344220000007E-2</v>
      </c>
      <c r="E828" s="44">
        <f t="shared" ref="E828:E859" si="30">IF(ISERROR(C828/D828-1),"",((C828/D828-1)))</f>
        <v>23.207313336209094</v>
      </c>
      <c r="F828" s="45">
        <f t="shared" ref="F828:F859" si="31">C828/$C$1230</f>
        <v>6.5252347779778152E-5</v>
      </c>
    </row>
    <row r="829" spans="1:6" x14ac:dyDescent="0.15">
      <c r="A829" s="25" t="s">
        <v>20</v>
      </c>
      <c r="B829" s="25" t="s">
        <v>351</v>
      </c>
      <c r="C829" s="21">
        <v>4.513113943434</v>
      </c>
      <c r="D829" s="22">
        <v>1.5184931330834999</v>
      </c>
      <c r="E829" s="23">
        <f t="shared" si="30"/>
        <v>1.9721003309837357</v>
      </c>
      <c r="F829" s="24">
        <f t="shared" si="31"/>
        <v>2.5862697669715374E-4</v>
      </c>
    </row>
    <row r="830" spans="1:6" x14ac:dyDescent="0.15">
      <c r="A830" s="25" t="s">
        <v>21</v>
      </c>
      <c r="B830" s="25" t="s">
        <v>352</v>
      </c>
      <c r="C830" s="21">
        <v>0.25651478700000002</v>
      </c>
      <c r="D830" s="22">
        <v>0.2881785704</v>
      </c>
      <c r="E830" s="23">
        <f t="shared" si="30"/>
        <v>-0.1098755655427458</v>
      </c>
      <c r="F830" s="24">
        <f t="shared" si="31"/>
        <v>1.4699749368491553E-5</v>
      </c>
    </row>
    <row r="831" spans="1:6" x14ac:dyDescent="0.15">
      <c r="A831" s="25" t="s">
        <v>381</v>
      </c>
      <c r="B831" s="25" t="s">
        <v>382</v>
      </c>
      <c r="C831" s="21">
        <v>0.17319189999000004</v>
      </c>
      <c r="D831" s="22">
        <v>0.19680306401000003</v>
      </c>
      <c r="E831" s="23">
        <f t="shared" si="30"/>
        <v>-0.11997355904377716</v>
      </c>
      <c r="F831" s="24">
        <f t="shared" si="31"/>
        <v>9.9248762704110907E-6</v>
      </c>
    </row>
    <row r="832" spans="1:6" x14ac:dyDescent="0.15">
      <c r="A832" s="25" t="s">
        <v>383</v>
      </c>
      <c r="B832" s="25" t="s">
        <v>384</v>
      </c>
      <c r="C832" s="21">
        <v>6.3955877929440001</v>
      </c>
      <c r="D832" s="22">
        <v>3.8430705437670003</v>
      </c>
      <c r="E832" s="23">
        <f t="shared" si="30"/>
        <v>0.66418693596891609</v>
      </c>
      <c r="F832" s="24">
        <f t="shared" si="31"/>
        <v>3.6650338454157362E-4</v>
      </c>
    </row>
    <row r="833" spans="1:6" x14ac:dyDescent="0.15">
      <c r="A833" s="25" t="s">
        <v>385</v>
      </c>
      <c r="B833" s="25" t="s">
        <v>386</v>
      </c>
      <c r="C833" s="21">
        <v>0.36918630588300005</v>
      </c>
      <c r="D833" s="22">
        <v>1.293757335647</v>
      </c>
      <c r="E833" s="23">
        <f t="shared" si="30"/>
        <v>-0.71464022215698408</v>
      </c>
      <c r="F833" s="24">
        <f t="shared" si="31"/>
        <v>2.1156465208999275E-5</v>
      </c>
    </row>
    <row r="834" spans="1:6" x14ac:dyDescent="0.15">
      <c r="A834" s="25" t="s">
        <v>387</v>
      </c>
      <c r="B834" s="25" t="s">
        <v>388</v>
      </c>
      <c r="C834" s="21">
        <v>3.24976504833</v>
      </c>
      <c r="D834" s="22">
        <v>0.36729001506750003</v>
      </c>
      <c r="E834" s="23">
        <f t="shared" si="30"/>
        <v>7.8479537014714733</v>
      </c>
      <c r="F834" s="24">
        <f t="shared" si="31"/>
        <v>1.8622993346942933E-4</v>
      </c>
    </row>
    <row r="835" spans="1:6" x14ac:dyDescent="0.15">
      <c r="A835" s="25" t="s">
        <v>313</v>
      </c>
      <c r="B835" s="25" t="s">
        <v>106</v>
      </c>
      <c r="C835" s="21">
        <v>0.26120668815000003</v>
      </c>
      <c r="D835" s="22">
        <v>1.7641331399999998E-2</v>
      </c>
      <c r="E835" s="23">
        <f t="shared" si="30"/>
        <v>13.806517843092051</v>
      </c>
      <c r="F835" s="24">
        <f t="shared" si="31"/>
        <v>1.4968621864199715E-5</v>
      </c>
    </row>
    <row r="836" spans="1:6" x14ac:dyDescent="0.15">
      <c r="A836" s="25" t="s">
        <v>389</v>
      </c>
      <c r="B836" s="25" t="s">
        <v>390</v>
      </c>
      <c r="C836" s="21">
        <v>8.8684295218447211</v>
      </c>
      <c r="D836" s="22">
        <v>7.5385456185109021</v>
      </c>
      <c r="E836" s="23">
        <f t="shared" si="30"/>
        <v>0.1764112032522942</v>
      </c>
      <c r="F836" s="24">
        <f t="shared" si="31"/>
        <v>5.0821121381688136E-4</v>
      </c>
    </row>
    <row r="837" spans="1:6" x14ac:dyDescent="0.15">
      <c r="A837" s="25" t="s">
        <v>391</v>
      </c>
      <c r="B837" s="25" t="s">
        <v>392</v>
      </c>
      <c r="C837" s="21">
        <v>3.2593060341726003</v>
      </c>
      <c r="D837" s="22">
        <v>5.9144833569165396</v>
      </c>
      <c r="E837" s="23">
        <f t="shared" si="30"/>
        <v>-0.44892802338160454</v>
      </c>
      <c r="F837" s="24">
        <f t="shared" si="31"/>
        <v>1.8677668596761787E-4</v>
      </c>
    </row>
    <row r="838" spans="1:6" x14ac:dyDescent="0.15">
      <c r="A838" s="25" t="s">
        <v>1120</v>
      </c>
      <c r="B838" s="25" t="s">
        <v>1118</v>
      </c>
      <c r="C838" s="21">
        <v>67.692365680638019</v>
      </c>
      <c r="D838" s="22">
        <v>1.2954517758140001</v>
      </c>
      <c r="E838" s="23">
        <f t="shared" si="30"/>
        <v>51.253867681105589</v>
      </c>
      <c r="F838" s="24">
        <f t="shared" si="31"/>
        <v>3.8791557449889156E-3</v>
      </c>
    </row>
    <row r="839" spans="1:6" x14ac:dyDescent="0.15">
      <c r="A839" s="25" t="s">
        <v>433</v>
      </c>
      <c r="B839" s="25" t="s">
        <v>434</v>
      </c>
      <c r="C839" s="21">
        <v>0.15421412190000003</v>
      </c>
      <c r="D839" s="22">
        <v>6.5524067224000004E-2</v>
      </c>
      <c r="E839" s="23">
        <f t="shared" si="30"/>
        <v>1.3535492901074804</v>
      </c>
      <c r="F839" s="24">
        <f t="shared" si="31"/>
        <v>8.8373421568558727E-6</v>
      </c>
    </row>
    <row r="840" spans="1:6" x14ac:dyDescent="0.15">
      <c r="A840" s="25" t="s">
        <v>435</v>
      </c>
      <c r="B840" s="25" t="s">
        <v>436</v>
      </c>
      <c r="C840" s="21">
        <v>11.150626275882601</v>
      </c>
      <c r="D840" s="22">
        <v>9.1626651892267823</v>
      </c>
      <c r="E840" s="23">
        <f t="shared" si="30"/>
        <v>0.21696319199715064</v>
      </c>
      <c r="F840" s="24">
        <f t="shared" si="31"/>
        <v>6.3899400683357325E-4</v>
      </c>
    </row>
    <row r="841" spans="1:6" x14ac:dyDescent="0.15">
      <c r="A841" s="25" t="s">
        <v>437</v>
      </c>
      <c r="B841" s="25" t="s">
        <v>438</v>
      </c>
      <c r="C841" s="21">
        <v>0.60598825136172019</v>
      </c>
      <c r="D841" s="22">
        <v>1.0275376306083002</v>
      </c>
      <c r="E841" s="23">
        <f t="shared" si="30"/>
        <v>-0.41025201091372543</v>
      </c>
      <c r="F841" s="24">
        <f t="shared" si="31"/>
        <v>3.4726557168292005E-5</v>
      </c>
    </row>
    <row r="842" spans="1:6" x14ac:dyDescent="0.15">
      <c r="A842" s="25" t="s">
        <v>439</v>
      </c>
      <c r="B842" s="25" t="s">
        <v>440</v>
      </c>
      <c r="C842" s="21">
        <v>0.85973702434835997</v>
      </c>
      <c r="D842" s="22">
        <v>0.23876675322514004</v>
      </c>
      <c r="E842" s="23">
        <f t="shared" si="30"/>
        <v>2.6007401061306439</v>
      </c>
      <c r="F842" s="24">
        <f t="shared" si="31"/>
        <v>4.9267798276025355E-5</v>
      </c>
    </row>
    <row r="843" spans="1:6" x14ac:dyDescent="0.15">
      <c r="A843" s="25" t="s">
        <v>441</v>
      </c>
      <c r="B843" s="25" t="s">
        <v>442</v>
      </c>
      <c r="C843" s="21">
        <v>5.2534481661642012</v>
      </c>
      <c r="D843" s="22">
        <v>5.7786259556636805</v>
      </c>
      <c r="E843" s="23">
        <f t="shared" si="30"/>
        <v>-9.0882814276073365E-2</v>
      </c>
      <c r="F843" s="24">
        <f t="shared" si="31"/>
        <v>3.0105231852764621E-4</v>
      </c>
    </row>
    <row r="844" spans="1:6" x14ac:dyDescent="0.15">
      <c r="A844" s="25" t="s">
        <v>443</v>
      </c>
      <c r="B844" s="25" t="s">
        <v>444</v>
      </c>
      <c r="C844" s="21">
        <v>0.53363885883504014</v>
      </c>
      <c r="D844" s="22">
        <v>4.7687815550860799</v>
      </c>
      <c r="E844" s="23">
        <f t="shared" si="30"/>
        <v>-0.8880974411029805</v>
      </c>
      <c r="F844" s="24">
        <f t="shared" si="31"/>
        <v>3.0580527422627431E-5</v>
      </c>
    </row>
    <row r="845" spans="1:6" x14ac:dyDescent="0.15">
      <c r="A845" s="25" t="s">
        <v>449</v>
      </c>
      <c r="B845" s="25" t="s">
        <v>450</v>
      </c>
      <c r="C845" s="21">
        <v>0.71572475892060017</v>
      </c>
      <c r="D845" s="22">
        <v>0.65005445413090002</v>
      </c>
      <c r="E845" s="23">
        <f t="shared" si="30"/>
        <v>0.10102277489583389</v>
      </c>
      <c r="F845" s="24">
        <f t="shared" si="31"/>
        <v>4.1015080245478637E-5</v>
      </c>
    </row>
    <row r="846" spans="1:6" x14ac:dyDescent="0.15">
      <c r="A846" s="25" t="s">
        <v>451</v>
      </c>
      <c r="B846" s="25" t="s">
        <v>452</v>
      </c>
      <c r="C846" s="21">
        <v>2.7869356396190401</v>
      </c>
      <c r="D846" s="22">
        <v>4.0608770258421396</v>
      </c>
      <c r="E846" s="23">
        <f t="shared" si="30"/>
        <v>-0.31371089991549572</v>
      </c>
      <c r="F846" s="24">
        <f t="shared" si="31"/>
        <v>1.5970718837552466E-4</v>
      </c>
    </row>
    <row r="847" spans="1:6" x14ac:dyDescent="0.15">
      <c r="A847" s="25" t="s">
        <v>453</v>
      </c>
      <c r="B847" s="25" t="s">
        <v>454</v>
      </c>
      <c r="C847" s="21">
        <v>3.4517780321920801</v>
      </c>
      <c r="D847" s="22">
        <v>2.2156673314554798</v>
      </c>
      <c r="E847" s="23">
        <f t="shared" si="30"/>
        <v>0.55789543998222646</v>
      </c>
      <c r="F847" s="24">
        <f t="shared" si="31"/>
        <v>1.9780642099548258E-4</v>
      </c>
    </row>
    <row r="848" spans="1:6" x14ac:dyDescent="0.15">
      <c r="A848" s="25" t="s">
        <v>312</v>
      </c>
      <c r="B848" s="25" t="s">
        <v>456</v>
      </c>
      <c r="C848" s="21">
        <v>2.9259947980044001</v>
      </c>
      <c r="D848" s="22">
        <v>0.78519640130343982</v>
      </c>
      <c r="E848" s="23">
        <f t="shared" si="30"/>
        <v>2.7264495776435007</v>
      </c>
      <c r="F848" s="24">
        <f t="shared" si="31"/>
        <v>1.6767606533410001E-4</v>
      </c>
    </row>
    <row r="849" spans="1:6" x14ac:dyDescent="0.15">
      <c r="A849" s="25" t="s">
        <v>457</v>
      </c>
      <c r="B849" s="25" t="s">
        <v>458</v>
      </c>
      <c r="C849" s="21">
        <v>1.4947848130086001</v>
      </c>
      <c r="D849" s="22">
        <v>1.9875009678017199</v>
      </c>
      <c r="E849" s="23">
        <f t="shared" si="30"/>
        <v>-0.24790737854990308</v>
      </c>
      <c r="F849" s="24">
        <f t="shared" si="31"/>
        <v>8.5659631431126557E-5</v>
      </c>
    </row>
    <row r="850" spans="1:6" x14ac:dyDescent="0.15">
      <c r="A850" s="25" t="s">
        <v>459</v>
      </c>
      <c r="B850" s="25" t="s">
        <v>460</v>
      </c>
      <c r="C850" s="21">
        <v>8.5873394705876418</v>
      </c>
      <c r="D850" s="22">
        <v>4.2918410449818394</v>
      </c>
      <c r="E850" s="23">
        <f t="shared" si="30"/>
        <v>1.0008521705686744</v>
      </c>
      <c r="F850" s="24">
        <f t="shared" si="31"/>
        <v>4.9210316269133157E-4</v>
      </c>
    </row>
    <row r="851" spans="1:6" x14ac:dyDescent="0.15">
      <c r="A851" s="25" t="s">
        <v>461</v>
      </c>
      <c r="B851" s="25" t="s">
        <v>462</v>
      </c>
      <c r="C851" s="21">
        <v>1.82718295368024</v>
      </c>
      <c r="D851" s="22">
        <v>5.0546169084367607</v>
      </c>
      <c r="E851" s="23">
        <f t="shared" si="30"/>
        <v>-0.63851207979175384</v>
      </c>
      <c r="F851" s="24">
        <f t="shared" si="31"/>
        <v>1.0470792652386016E-4</v>
      </c>
    </row>
    <row r="852" spans="1:6" x14ac:dyDescent="0.15">
      <c r="A852" s="25" t="s">
        <v>463</v>
      </c>
      <c r="B852" s="25" t="s">
        <v>464</v>
      </c>
      <c r="C852" s="21">
        <v>1.15688371617708</v>
      </c>
      <c r="D852" s="22">
        <v>2.0406358475921604</v>
      </c>
      <c r="E852" s="23">
        <f t="shared" si="30"/>
        <v>-0.43307684340538266</v>
      </c>
      <c r="F852" s="24">
        <f t="shared" si="31"/>
        <v>6.6295985799415895E-5</v>
      </c>
    </row>
    <row r="853" spans="1:6" x14ac:dyDescent="0.15">
      <c r="A853" s="25" t="s">
        <v>465</v>
      </c>
      <c r="B853" s="25" t="s">
        <v>474</v>
      </c>
      <c r="C853" s="21">
        <v>0</v>
      </c>
      <c r="D853" s="22">
        <v>0</v>
      </c>
      <c r="E853" s="23" t="str">
        <f t="shared" si="30"/>
        <v/>
      </c>
      <c r="F853" s="24">
        <f t="shared" si="31"/>
        <v>0</v>
      </c>
    </row>
    <row r="854" spans="1:6" x14ac:dyDescent="0.15">
      <c r="A854" s="25" t="s">
        <v>63</v>
      </c>
      <c r="B854" s="25" t="s">
        <v>466</v>
      </c>
      <c r="C854" s="21">
        <v>2.4470558938609202</v>
      </c>
      <c r="D854" s="22">
        <v>3.8126222359723396</v>
      </c>
      <c r="E854" s="23">
        <f t="shared" si="30"/>
        <v>-0.35816985203181473</v>
      </c>
      <c r="F854" s="24">
        <f t="shared" si="31"/>
        <v>1.4023015495962651E-4</v>
      </c>
    </row>
    <row r="855" spans="1:6" x14ac:dyDescent="0.15">
      <c r="A855" s="25" t="s">
        <v>467</v>
      </c>
      <c r="B855" s="25" t="s">
        <v>468</v>
      </c>
      <c r="C855" s="21">
        <v>8.7853071643440014E-2</v>
      </c>
      <c r="D855" s="22">
        <v>0.72407685975309999</v>
      </c>
      <c r="E855" s="23">
        <f t="shared" si="30"/>
        <v>-0.87866885889241553</v>
      </c>
      <c r="F855" s="24">
        <f t="shared" si="31"/>
        <v>5.0344783219483578E-6</v>
      </c>
    </row>
    <row r="856" spans="1:6" x14ac:dyDescent="0.15">
      <c r="A856" s="25" t="s">
        <v>469</v>
      </c>
      <c r="B856" s="25" t="s">
        <v>470</v>
      </c>
      <c r="C856" s="21">
        <v>0.70765040258748002</v>
      </c>
      <c r="D856" s="22">
        <v>0.68818666279383989</v>
      </c>
      <c r="E856" s="23">
        <f t="shared" si="30"/>
        <v>2.828264604057118E-2</v>
      </c>
      <c r="F856" s="24">
        <f t="shared" si="31"/>
        <v>4.0552373920448113E-5</v>
      </c>
    </row>
    <row r="857" spans="1:6" x14ac:dyDescent="0.15">
      <c r="A857" s="25" t="s">
        <v>471</v>
      </c>
      <c r="B857" s="25" t="s">
        <v>472</v>
      </c>
      <c r="C857" s="21">
        <v>0.50367680595000008</v>
      </c>
      <c r="D857" s="22">
        <v>1.98461264085</v>
      </c>
      <c r="E857" s="23">
        <f t="shared" si="30"/>
        <v>-0.74620901047255361</v>
      </c>
      <c r="F857" s="24">
        <f t="shared" si="31"/>
        <v>2.8863532183769802E-5</v>
      </c>
    </row>
    <row r="858" spans="1:6" x14ac:dyDescent="0.15">
      <c r="A858" s="25" t="s">
        <v>475</v>
      </c>
      <c r="B858" s="25" t="s">
        <v>476</v>
      </c>
      <c r="C858" s="21">
        <v>2.2325034927030001</v>
      </c>
      <c r="D858" s="22">
        <v>3.3792516659895</v>
      </c>
      <c r="E858" s="23">
        <f t="shared" si="30"/>
        <v>-0.3393497397154388</v>
      </c>
      <c r="F858" s="24">
        <f t="shared" si="31"/>
        <v>1.279350878396578E-4</v>
      </c>
    </row>
    <row r="859" spans="1:6" x14ac:dyDescent="0.15">
      <c r="A859" s="25" t="s">
        <v>1119</v>
      </c>
      <c r="B859" s="25" t="s">
        <v>1117</v>
      </c>
      <c r="C859" s="21">
        <v>3.8798392015076404</v>
      </c>
      <c r="D859" s="22">
        <v>0.46084115804860004</v>
      </c>
      <c r="E859" s="23">
        <f t="shared" si="30"/>
        <v>7.4190379564545648</v>
      </c>
      <c r="F859" s="24">
        <f t="shared" si="31"/>
        <v>2.2233674915672877E-4</v>
      </c>
    </row>
    <row r="860" spans="1:6" x14ac:dyDescent="0.15">
      <c r="A860" s="25" t="s">
        <v>510</v>
      </c>
      <c r="B860" s="25" t="s">
        <v>992</v>
      </c>
      <c r="C860" s="21">
        <v>2.0882990316238805</v>
      </c>
      <c r="D860" s="22">
        <v>3.443272388422999</v>
      </c>
      <c r="E860" s="23">
        <f t="shared" ref="E860:E891" si="32">IF(ISERROR(C860/D860-1),"",((C860/D860-1)))</f>
        <v>-0.39351326411317966</v>
      </c>
      <c r="F860" s="24">
        <f t="shared" ref="F860:F891" si="33">C860/$C$1230</f>
        <v>1.1967135591031116E-4</v>
      </c>
    </row>
    <row r="861" spans="1:6" x14ac:dyDescent="0.15">
      <c r="A861" s="25" t="s">
        <v>512</v>
      </c>
      <c r="B861" s="25" t="s">
        <v>993</v>
      </c>
      <c r="C861" s="21">
        <v>2.7679171193836796</v>
      </c>
      <c r="D861" s="22">
        <v>12.796638464367939</v>
      </c>
      <c r="E861" s="23">
        <f t="shared" si="32"/>
        <v>-0.78369967026177179</v>
      </c>
      <c r="F861" s="24">
        <f t="shared" si="33"/>
        <v>1.5861731950640804E-4</v>
      </c>
    </row>
    <row r="862" spans="1:6" x14ac:dyDescent="0.15">
      <c r="A862" s="25" t="s">
        <v>514</v>
      </c>
      <c r="B862" s="25" t="s">
        <v>994</v>
      </c>
      <c r="C862" s="21">
        <v>3.8576358838958402</v>
      </c>
      <c r="D862" s="22">
        <v>4.0587214594558789</v>
      </c>
      <c r="E862" s="23">
        <f t="shared" si="32"/>
        <v>-4.95440688819766E-2</v>
      </c>
      <c r="F862" s="24">
        <f t="shared" si="33"/>
        <v>2.2106437336950961E-4</v>
      </c>
    </row>
    <row r="863" spans="1:6" x14ac:dyDescent="0.15">
      <c r="A863" s="25" t="s">
        <v>516</v>
      </c>
      <c r="B863" s="25" t="s">
        <v>995</v>
      </c>
      <c r="C863" s="21">
        <v>3.8002665767895598</v>
      </c>
      <c r="D863" s="22">
        <v>4.6925854217631207</v>
      </c>
      <c r="E863" s="23">
        <f t="shared" si="32"/>
        <v>-0.19015505627989071</v>
      </c>
      <c r="F863" s="24">
        <f t="shared" si="33"/>
        <v>2.1777678731737943E-4</v>
      </c>
    </row>
    <row r="864" spans="1:6" x14ac:dyDescent="0.15">
      <c r="A864" s="25" t="s">
        <v>107</v>
      </c>
      <c r="B864" s="25" t="s">
        <v>108</v>
      </c>
      <c r="C864" s="21">
        <v>12.085194639936004</v>
      </c>
      <c r="D864" s="22">
        <v>17.504197076057999</v>
      </c>
      <c r="E864" s="23">
        <f t="shared" si="32"/>
        <v>-0.30958303386186348</v>
      </c>
      <c r="F864" s="24">
        <f t="shared" si="33"/>
        <v>6.9255006447833652E-4</v>
      </c>
    </row>
    <row r="865" spans="1:6" x14ac:dyDescent="0.15">
      <c r="A865" s="25" t="s">
        <v>109</v>
      </c>
      <c r="B865" s="25" t="s">
        <v>110</v>
      </c>
      <c r="C865" s="21">
        <v>5.9863024573019983</v>
      </c>
      <c r="D865" s="22">
        <v>12.312551448119997</v>
      </c>
      <c r="E865" s="23">
        <f t="shared" si="32"/>
        <v>-0.51380487768714689</v>
      </c>
      <c r="F865" s="24">
        <f t="shared" si="33"/>
        <v>3.4304901793565795E-4</v>
      </c>
    </row>
    <row r="866" spans="1:6" x14ac:dyDescent="0.15">
      <c r="A866" s="25" t="s">
        <v>518</v>
      </c>
      <c r="B866" s="25" t="s">
        <v>996</v>
      </c>
      <c r="C866" s="21">
        <v>3.4629742475514007</v>
      </c>
      <c r="D866" s="22">
        <v>1.2668187051491999</v>
      </c>
      <c r="E866" s="23">
        <f t="shared" si="32"/>
        <v>1.7335989226205402</v>
      </c>
      <c r="F866" s="24">
        <f t="shared" si="33"/>
        <v>1.9844802751486684E-4</v>
      </c>
    </row>
    <row r="867" spans="1:6" x14ac:dyDescent="0.15">
      <c r="A867" s="25" t="s">
        <v>520</v>
      </c>
      <c r="B867" s="25" t="s">
        <v>997</v>
      </c>
      <c r="C867" s="21">
        <v>0.95936129280000004</v>
      </c>
      <c r="D867" s="22">
        <v>2.4430213738280004</v>
      </c>
      <c r="E867" s="23">
        <f t="shared" si="32"/>
        <v>-0.60730540343297734</v>
      </c>
      <c r="F867" s="24">
        <f t="shared" si="33"/>
        <v>5.4976832809221403E-5</v>
      </c>
    </row>
    <row r="868" spans="1:6" x14ac:dyDescent="0.15">
      <c r="A868" s="25" t="s">
        <v>522</v>
      </c>
      <c r="B868" s="25" t="s">
        <v>998</v>
      </c>
      <c r="C868" s="21">
        <v>8.2633329147240003E-2</v>
      </c>
      <c r="D868" s="22">
        <v>0.12255394639110001</v>
      </c>
      <c r="E868" s="23">
        <f t="shared" si="32"/>
        <v>-0.32573914116533975</v>
      </c>
      <c r="F868" s="24">
        <f t="shared" si="33"/>
        <v>4.7353575291099915E-6</v>
      </c>
    </row>
    <row r="869" spans="1:6" x14ac:dyDescent="0.15">
      <c r="A869" s="25" t="s">
        <v>524</v>
      </c>
      <c r="B869" s="25" t="s">
        <v>999</v>
      </c>
      <c r="C869" s="21">
        <v>1.9346843678061603</v>
      </c>
      <c r="D869" s="22">
        <v>0.73465647844400006</v>
      </c>
      <c r="E869" s="23">
        <f t="shared" si="32"/>
        <v>1.633454443774613</v>
      </c>
      <c r="F869" s="24">
        <f t="shared" si="33"/>
        <v>1.1086836609496935E-4</v>
      </c>
    </row>
    <row r="870" spans="1:6" x14ac:dyDescent="0.15">
      <c r="A870" s="25" t="s">
        <v>526</v>
      </c>
      <c r="B870" s="25" t="s">
        <v>1000</v>
      </c>
      <c r="C870" s="21">
        <v>0.50368653523512008</v>
      </c>
      <c r="D870" s="22">
        <v>2.2556304849282403</v>
      </c>
      <c r="E870" s="23">
        <f t="shared" si="32"/>
        <v>-0.77669811673469025</v>
      </c>
      <c r="F870" s="24">
        <f t="shared" si="33"/>
        <v>2.8864089726882506E-5</v>
      </c>
    </row>
    <row r="871" spans="1:6" x14ac:dyDescent="0.15">
      <c r="A871" s="25" t="s">
        <v>528</v>
      </c>
      <c r="B871" s="25" t="s">
        <v>1002</v>
      </c>
      <c r="C871" s="21">
        <v>5.6751727313759996</v>
      </c>
      <c r="D871" s="22">
        <v>4.1386676476600002</v>
      </c>
      <c r="E871" s="23">
        <f t="shared" si="32"/>
        <v>0.37125597282128675</v>
      </c>
      <c r="F871" s="24">
        <f t="shared" si="33"/>
        <v>3.2521952340363453E-4</v>
      </c>
    </row>
    <row r="872" spans="1:6" x14ac:dyDescent="0.15">
      <c r="A872" s="25" t="s">
        <v>1003</v>
      </c>
      <c r="B872" s="25" t="s">
        <v>1004</v>
      </c>
      <c r="C872" s="21">
        <v>4.6823153927160002</v>
      </c>
      <c r="D872" s="22">
        <v>1.103253235168</v>
      </c>
      <c r="E872" s="23">
        <f t="shared" si="32"/>
        <v>3.2440984929475336</v>
      </c>
      <c r="F872" s="24">
        <f t="shared" si="33"/>
        <v>2.6832317755293888E-4</v>
      </c>
    </row>
    <row r="873" spans="1:6" x14ac:dyDescent="0.15">
      <c r="A873" s="25" t="s">
        <v>537</v>
      </c>
      <c r="B873" s="25" t="s">
        <v>1005</v>
      </c>
      <c r="C873" s="21">
        <v>0.8588757418531201</v>
      </c>
      <c r="D873" s="22">
        <v>1.1461944762307201</v>
      </c>
      <c r="E873" s="23">
        <f t="shared" si="32"/>
        <v>-0.25067188887740288</v>
      </c>
      <c r="F873" s="24">
        <f t="shared" si="33"/>
        <v>4.9218441913518679E-5</v>
      </c>
    </row>
    <row r="874" spans="1:6" x14ac:dyDescent="0.15">
      <c r="A874" s="25" t="s">
        <v>228</v>
      </c>
      <c r="B874" s="25" t="s">
        <v>542</v>
      </c>
      <c r="C874" s="21">
        <v>11.653334175995999</v>
      </c>
      <c r="D874" s="22">
        <v>12.530068556362002</v>
      </c>
      <c r="E874" s="23">
        <f t="shared" si="32"/>
        <v>-6.9970437625486936E-2</v>
      </c>
      <c r="F874" s="24">
        <f t="shared" si="33"/>
        <v>6.6780201522814438E-4</v>
      </c>
    </row>
    <row r="875" spans="1:6" x14ac:dyDescent="0.15">
      <c r="A875" s="25" t="s">
        <v>26</v>
      </c>
      <c r="B875" s="25" t="s">
        <v>1006</v>
      </c>
      <c r="C875" s="21">
        <v>3.8586549898440006</v>
      </c>
      <c r="D875" s="22">
        <v>5.6040387644080001</v>
      </c>
      <c r="E875" s="23">
        <f t="shared" si="32"/>
        <v>-0.31145105306001186</v>
      </c>
      <c r="F875" s="24">
        <f t="shared" si="33"/>
        <v>2.2112277390927223E-4</v>
      </c>
    </row>
    <row r="876" spans="1:6" x14ac:dyDescent="0.15">
      <c r="A876" s="25" t="s">
        <v>229</v>
      </c>
      <c r="B876" s="25" t="s">
        <v>1007</v>
      </c>
      <c r="C876" s="21">
        <v>1.4522882738040002</v>
      </c>
      <c r="D876" s="22">
        <v>2.423814607592</v>
      </c>
      <c r="E876" s="23">
        <f t="shared" si="32"/>
        <v>-0.40082534808765236</v>
      </c>
      <c r="F876" s="24">
        <f t="shared" si="33"/>
        <v>8.3224339171207465E-5</v>
      </c>
    </row>
    <row r="877" spans="1:6" x14ac:dyDescent="0.15">
      <c r="A877" s="25" t="s">
        <v>28</v>
      </c>
      <c r="B877" s="25" t="s">
        <v>1008</v>
      </c>
      <c r="C877" s="21">
        <v>3.2667032236800004</v>
      </c>
      <c r="D877" s="22">
        <v>5.3571995869420004</v>
      </c>
      <c r="E877" s="23">
        <f t="shared" si="32"/>
        <v>-0.39022185553017608</v>
      </c>
      <c r="F877" s="24">
        <f t="shared" si="33"/>
        <v>1.8720058680024324E-4</v>
      </c>
    </row>
    <row r="878" spans="1:6" x14ac:dyDescent="0.15">
      <c r="A878" s="25" t="s">
        <v>230</v>
      </c>
      <c r="B878" s="25" t="s">
        <v>1009</v>
      </c>
      <c r="C878" s="21">
        <v>2.1794017551600002</v>
      </c>
      <c r="D878" s="22">
        <v>1.455057191644</v>
      </c>
      <c r="E878" s="23">
        <f t="shared" si="32"/>
        <v>0.4978117476589341</v>
      </c>
      <c r="F878" s="24">
        <f t="shared" si="33"/>
        <v>1.2489205768126963E-4</v>
      </c>
    </row>
    <row r="879" spans="1:6" x14ac:dyDescent="0.15">
      <c r="A879" s="25" t="s">
        <v>32</v>
      </c>
      <c r="B879" s="25" t="s">
        <v>1010</v>
      </c>
      <c r="C879" s="21">
        <v>6.3397993519440003</v>
      </c>
      <c r="D879" s="22">
        <v>3.97513816889</v>
      </c>
      <c r="E879" s="23">
        <f t="shared" si="32"/>
        <v>0.59486263938199113</v>
      </c>
      <c r="F879" s="24">
        <f t="shared" si="33"/>
        <v>3.6330639106626616E-4</v>
      </c>
    </row>
    <row r="880" spans="1:6" x14ac:dyDescent="0.15">
      <c r="A880" s="25" t="s">
        <v>558</v>
      </c>
      <c r="B880" s="25" t="s">
        <v>559</v>
      </c>
      <c r="C880" s="21">
        <v>3.4112948819400009</v>
      </c>
      <c r="D880" s="22">
        <v>14.669383547000001</v>
      </c>
      <c r="E880" s="23">
        <f t="shared" si="32"/>
        <v>-0.76745478969785097</v>
      </c>
      <c r="F880" s="24">
        <f t="shared" si="33"/>
        <v>1.9548650731989183E-4</v>
      </c>
    </row>
    <row r="881" spans="1:6" x14ac:dyDescent="0.15">
      <c r="A881" s="25" t="s">
        <v>1011</v>
      </c>
      <c r="B881" s="25" t="s">
        <v>1012</v>
      </c>
      <c r="C881" s="21">
        <v>552.13614343274708</v>
      </c>
      <c r="D881" s="22">
        <v>652.01849781169165</v>
      </c>
      <c r="E881" s="23">
        <f t="shared" si="32"/>
        <v>-0.15318944894074371</v>
      </c>
      <c r="F881" s="24">
        <f t="shared" si="33"/>
        <v>3.1640526539107025E-2</v>
      </c>
    </row>
    <row r="882" spans="1:6" x14ac:dyDescent="0.15">
      <c r="A882" s="25" t="s">
        <v>111</v>
      </c>
      <c r="B882" s="25" t="s">
        <v>112</v>
      </c>
      <c r="C882" s="21">
        <v>55.612187404140009</v>
      </c>
      <c r="D882" s="22">
        <v>61.001872606451002</v>
      </c>
      <c r="E882" s="23">
        <f t="shared" si="32"/>
        <v>-8.8352782824916543E-2</v>
      </c>
      <c r="F882" s="24">
        <f t="shared" si="33"/>
        <v>3.1868931465320982E-3</v>
      </c>
    </row>
    <row r="883" spans="1:6" x14ac:dyDescent="0.15">
      <c r="A883" s="25" t="s">
        <v>669</v>
      </c>
      <c r="B883" s="25" t="s">
        <v>1014</v>
      </c>
      <c r="C883" s="21">
        <v>9.3586422540916807</v>
      </c>
      <c r="D883" s="22">
        <v>4.8539586033769604</v>
      </c>
      <c r="E883" s="23">
        <f t="shared" si="32"/>
        <v>0.92804327741500625</v>
      </c>
      <c r="F883" s="24">
        <f t="shared" si="33"/>
        <v>5.3630317836032794E-4</v>
      </c>
    </row>
    <row r="884" spans="1:6" x14ac:dyDescent="0.15">
      <c r="A884" s="25" t="s">
        <v>113</v>
      </c>
      <c r="B884" s="25" t="s">
        <v>1016</v>
      </c>
      <c r="C884" s="21">
        <v>0.93756420327143997</v>
      </c>
      <c r="D884" s="22">
        <v>0.7006517766485999</v>
      </c>
      <c r="E884" s="23">
        <f t="shared" si="32"/>
        <v>0.3381314863084397</v>
      </c>
      <c r="F884" s="24">
        <f t="shared" si="33"/>
        <v>5.3727736190739117E-5</v>
      </c>
    </row>
    <row r="885" spans="1:6" x14ac:dyDescent="0.15">
      <c r="A885" s="25" t="s">
        <v>673</v>
      </c>
      <c r="B885" s="25" t="s">
        <v>1018</v>
      </c>
      <c r="C885" s="21">
        <v>2.0627451389930402</v>
      </c>
      <c r="D885" s="22">
        <v>5.9463094208215601</v>
      </c>
      <c r="E885" s="23">
        <f t="shared" si="32"/>
        <v>-0.65310497772447818</v>
      </c>
      <c r="F885" s="24">
        <f t="shared" si="33"/>
        <v>1.1820697320763797E-4</v>
      </c>
    </row>
    <row r="886" spans="1:6" x14ac:dyDescent="0.15">
      <c r="A886" s="25" t="s">
        <v>114</v>
      </c>
      <c r="B886" s="25" t="s">
        <v>115</v>
      </c>
      <c r="C886" s="21">
        <v>1.9669596392040001</v>
      </c>
      <c r="D886" s="22">
        <v>2.0767430306420001</v>
      </c>
      <c r="E886" s="23">
        <f t="shared" si="32"/>
        <v>-5.2863252611499933E-2</v>
      </c>
      <c r="F886" s="24">
        <f t="shared" si="33"/>
        <v>1.1271792184922801E-4</v>
      </c>
    </row>
    <row r="887" spans="1:6" x14ac:dyDescent="0.15">
      <c r="A887" s="25" t="s">
        <v>675</v>
      </c>
      <c r="B887" s="25" t="s">
        <v>1020</v>
      </c>
      <c r="C887" s="21">
        <v>1.3139056991187599</v>
      </c>
      <c r="D887" s="22">
        <v>0.51634086218610009</v>
      </c>
      <c r="E887" s="23">
        <f t="shared" si="32"/>
        <v>1.5446479164091427</v>
      </c>
      <c r="F887" s="24">
        <f t="shared" si="33"/>
        <v>7.5294234288639434E-5</v>
      </c>
    </row>
    <row r="888" spans="1:6" x14ac:dyDescent="0.15">
      <c r="A888" s="25" t="s">
        <v>117</v>
      </c>
      <c r="B888" s="25" t="s">
        <v>118</v>
      </c>
      <c r="C888" s="21">
        <v>11.193508536120001</v>
      </c>
      <c r="D888" s="22">
        <v>7.158002474818999</v>
      </c>
      <c r="E888" s="23">
        <f t="shared" si="32"/>
        <v>0.56377544929572632</v>
      </c>
      <c r="F888" s="24">
        <f t="shared" si="33"/>
        <v>6.414514030921531E-4</v>
      </c>
    </row>
    <row r="889" spans="1:6" x14ac:dyDescent="0.15">
      <c r="A889" s="25" t="s">
        <v>677</v>
      </c>
      <c r="B889" s="25" t="s">
        <v>119</v>
      </c>
      <c r="C889" s="21">
        <v>13.005311427072002</v>
      </c>
      <c r="D889" s="22">
        <v>16.636968131756003</v>
      </c>
      <c r="E889" s="23">
        <f t="shared" si="32"/>
        <v>-0.21828837297295989</v>
      </c>
      <c r="F889" s="24">
        <f t="shared" si="33"/>
        <v>7.4527796495855666E-4</v>
      </c>
    </row>
    <row r="890" spans="1:6" x14ac:dyDescent="0.15">
      <c r="A890" s="25" t="s">
        <v>679</v>
      </c>
      <c r="B890" s="25" t="s">
        <v>1022</v>
      </c>
      <c r="C890" s="21">
        <v>3.6440736687120006</v>
      </c>
      <c r="D890" s="22">
        <v>8.2445411611639994</v>
      </c>
      <c r="E890" s="23">
        <f t="shared" si="32"/>
        <v>-0.55800164042148892</v>
      </c>
      <c r="F890" s="24">
        <f t="shared" si="33"/>
        <v>2.0882604951107917E-4</v>
      </c>
    </row>
    <row r="891" spans="1:6" x14ac:dyDescent="0.15">
      <c r="A891" s="25" t="s">
        <v>681</v>
      </c>
      <c r="B891" s="25" t="s">
        <v>1024</v>
      </c>
      <c r="C891" s="21">
        <v>1.9496622975716404</v>
      </c>
      <c r="D891" s="22">
        <v>2.5199452169599397</v>
      </c>
      <c r="E891" s="23">
        <f t="shared" si="32"/>
        <v>-0.22630766555960613</v>
      </c>
      <c r="F891" s="24">
        <f t="shared" si="33"/>
        <v>1.1172668625727417E-4</v>
      </c>
    </row>
    <row r="892" spans="1:6" x14ac:dyDescent="0.15">
      <c r="A892" s="25" t="s">
        <v>683</v>
      </c>
      <c r="B892" s="25" t="s">
        <v>1025</v>
      </c>
      <c r="C892" s="21">
        <v>13.07928465913332</v>
      </c>
      <c r="D892" s="22">
        <v>14.763995594802159</v>
      </c>
      <c r="E892" s="23">
        <f t="shared" ref="E892:E923" si="34">IF(ISERROR(C892/D892-1),"",((C892/D892-1)))</f>
        <v>-0.1141094173898265</v>
      </c>
      <c r="F892" s="24">
        <f t="shared" ref="F892:F923" si="35">C892/$C$1230</f>
        <v>7.4951704990175189E-4</v>
      </c>
    </row>
    <row r="893" spans="1:6" x14ac:dyDescent="0.15">
      <c r="A893" s="25" t="s">
        <v>685</v>
      </c>
      <c r="B893" s="25" t="s">
        <v>1026</v>
      </c>
      <c r="C893" s="21">
        <v>4.5533215039439998</v>
      </c>
      <c r="D893" s="22">
        <v>15.009814996904</v>
      </c>
      <c r="E893" s="23">
        <f t="shared" si="34"/>
        <v>-0.69664372912769479</v>
      </c>
      <c r="F893" s="24">
        <f t="shared" si="35"/>
        <v>2.6093109752047086E-4</v>
      </c>
    </row>
    <row r="894" spans="1:6" x14ac:dyDescent="0.15">
      <c r="A894" s="25" t="s">
        <v>687</v>
      </c>
      <c r="B894" s="25" t="s">
        <v>1027</v>
      </c>
      <c r="C894" s="21">
        <v>4.2361482668460004</v>
      </c>
      <c r="D894" s="22">
        <v>8.2194558431300013</v>
      </c>
      <c r="E894" s="23">
        <f t="shared" si="34"/>
        <v>-0.48461937776736586</v>
      </c>
      <c r="F894" s="24">
        <f t="shared" si="35"/>
        <v>2.4275527558731373E-4</v>
      </c>
    </row>
    <row r="895" spans="1:6" x14ac:dyDescent="0.15">
      <c r="A895" s="25" t="s">
        <v>310</v>
      </c>
      <c r="B895" s="25" t="s">
        <v>120</v>
      </c>
      <c r="C895" s="21">
        <v>0.10597762570296002</v>
      </c>
      <c r="D895" s="22">
        <v>1.8662880583334405</v>
      </c>
      <c r="E895" s="23">
        <f t="shared" si="34"/>
        <v>-0.94321475442671154</v>
      </c>
      <c r="F895" s="24">
        <f t="shared" si="35"/>
        <v>6.073117868644822E-6</v>
      </c>
    </row>
    <row r="896" spans="1:6" x14ac:dyDescent="0.15">
      <c r="A896" s="25" t="s">
        <v>179</v>
      </c>
      <c r="B896" s="25" t="s">
        <v>1035</v>
      </c>
      <c r="C896" s="21">
        <v>9.0951834015704396</v>
      </c>
      <c r="D896" s="22">
        <v>10.907034228596801</v>
      </c>
      <c r="E896" s="23">
        <f t="shared" si="34"/>
        <v>-0.16611764381154392</v>
      </c>
      <c r="F896" s="24">
        <f t="shared" si="35"/>
        <v>5.2120549472865253E-4</v>
      </c>
    </row>
    <row r="897" spans="1:6" x14ac:dyDescent="0.15">
      <c r="A897" s="25" t="s">
        <v>1130</v>
      </c>
      <c r="B897" s="25" t="s">
        <v>1128</v>
      </c>
      <c r="C897" s="21">
        <v>1.7219650077120001E-2</v>
      </c>
      <c r="D897" s="22"/>
      <c r="E897" s="23"/>
      <c r="F897" s="24">
        <f t="shared" si="35"/>
        <v>9.86783426043935E-7</v>
      </c>
    </row>
    <row r="898" spans="1:6" x14ac:dyDescent="0.15">
      <c r="A898" s="25" t="s">
        <v>699</v>
      </c>
      <c r="B898" s="25" t="s">
        <v>1036</v>
      </c>
      <c r="C898" s="21">
        <v>36.337176994773124</v>
      </c>
      <c r="D898" s="22">
        <v>26.332641724122862</v>
      </c>
      <c r="E898" s="23">
        <f t="shared" ref="E898:E918" si="36">IF(ISERROR(C898/D898-1),"",((C898/D898-1)))</f>
        <v>0.37992903923062471</v>
      </c>
      <c r="F898" s="24">
        <f t="shared" si="35"/>
        <v>2.0823259385108353E-3</v>
      </c>
    </row>
    <row r="899" spans="1:6" x14ac:dyDescent="0.15">
      <c r="A899" s="25" t="s">
        <v>121</v>
      </c>
      <c r="B899" s="25" t="s">
        <v>1038</v>
      </c>
      <c r="C899" s="21">
        <v>11.024557284006603</v>
      </c>
      <c r="D899" s="22">
        <v>3.2896691000572003</v>
      </c>
      <c r="E899" s="23">
        <f t="shared" si="36"/>
        <v>2.3512663276117678</v>
      </c>
      <c r="F899" s="24">
        <f t="shared" si="35"/>
        <v>6.3176953995043963E-4</v>
      </c>
    </row>
    <row r="900" spans="1:6" x14ac:dyDescent="0.15">
      <c r="A900" s="25" t="s">
        <v>703</v>
      </c>
      <c r="B900" s="25" t="s">
        <v>1039</v>
      </c>
      <c r="C900" s="21">
        <v>18.578925062322003</v>
      </c>
      <c r="D900" s="22">
        <v>14.917275071216</v>
      </c>
      <c r="E900" s="23">
        <f t="shared" si="36"/>
        <v>0.24546373071657235</v>
      </c>
      <c r="F900" s="24">
        <f t="shared" si="35"/>
        <v>1.0646775772506236E-3</v>
      </c>
    </row>
    <row r="901" spans="1:6" x14ac:dyDescent="0.15">
      <c r="A901" s="25" t="s">
        <v>122</v>
      </c>
      <c r="B901" s="25" t="s">
        <v>1029</v>
      </c>
      <c r="C901" s="21">
        <v>0.74657997446496016</v>
      </c>
      <c r="D901" s="22">
        <v>0.7134119144385801</v>
      </c>
      <c r="E901" s="23">
        <f t="shared" si="36"/>
        <v>4.6492158814703366E-2</v>
      </c>
      <c r="F901" s="24">
        <f t="shared" si="35"/>
        <v>4.2783258760711277E-5</v>
      </c>
    </row>
    <row r="902" spans="1:6" x14ac:dyDescent="0.15">
      <c r="A902" s="25" t="s">
        <v>705</v>
      </c>
      <c r="B902" s="25" t="s">
        <v>1041</v>
      </c>
      <c r="C902" s="21">
        <v>0.39291966816791996</v>
      </c>
      <c r="D902" s="22">
        <v>0.17308387160721997</v>
      </c>
      <c r="E902" s="23">
        <f t="shared" si="36"/>
        <v>1.2701113888853515</v>
      </c>
      <c r="F902" s="24">
        <f t="shared" si="35"/>
        <v>2.2516521217232175E-5</v>
      </c>
    </row>
    <row r="903" spans="1:6" x14ac:dyDescent="0.15">
      <c r="A903" s="25" t="s">
        <v>707</v>
      </c>
      <c r="B903" s="25" t="s">
        <v>1042</v>
      </c>
      <c r="C903" s="21">
        <v>18.794567003616002</v>
      </c>
      <c r="D903" s="22">
        <v>16.126775240547996</v>
      </c>
      <c r="E903" s="23">
        <f t="shared" si="36"/>
        <v>0.16542623824509595</v>
      </c>
      <c r="F903" s="24">
        <f t="shared" si="35"/>
        <v>1.0770350811880349E-3</v>
      </c>
    </row>
    <row r="904" spans="1:6" x14ac:dyDescent="0.15">
      <c r="A904" s="25" t="s">
        <v>711</v>
      </c>
      <c r="B904" s="25" t="s">
        <v>1043</v>
      </c>
      <c r="C904" s="21">
        <v>26.697056850678003</v>
      </c>
      <c r="D904" s="22">
        <v>10.530558094945</v>
      </c>
      <c r="E904" s="23">
        <f t="shared" si="36"/>
        <v>1.5351986675324865</v>
      </c>
      <c r="F904" s="24">
        <f t="shared" si="35"/>
        <v>1.5298924836693218E-3</v>
      </c>
    </row>
    <row r="905" spans="1:6" x14ac:dyDescent="0.15">
      <c r="A905" s="25" t="s">
        <v>1144</v>
      </c>
      <c r="B905" s="25" t="s">
        <v>1145</v>
      </c>
      <c r="C905" s="21">
        <v>0.2244820248072</v>
      </c>
      <c r="D905" s="22"/>
      <c r="E905" s="23" t="str">
        <f t="shared" si="36"/>
        <v/>
      </c>
      <c r="F905" s="24">
        <f t="shared" si="35"/>
        <v>1.286409076447255E-5</v>
      </c>
    </row>
    <row r="906" spans="1:6" x14ac:dyDescent="0.15">
      <c r="A906" s="25" t="s">
        <v>713</v>
      </c>
      <c r="B906" s="25" t="s">
        <v>1044</v>
      </c>
      <c r="C906" s="21">
        <v>4.5403728410809201</v>
      </c>
      <c r="D906" s="22">
        <v>6.7409721445547595</v>
      </c>
      <c r="E906" s="23">
        <f t="shared" si="36"/>
        <v>-0.32645132723941683</v>
      </c>
      <c r="F906" s="24">
        <f t="shared" si="35"/>
        <v>2.6018906583890407E-4</v>
      </c>
    </row>
    <row r="907" spans="1:6" x14ac:dyDescent="0.15">
      <c r="A907" s="25" t="s">
        <v>715</v>
      </c>
      <c r="B907" s="25" t="s">
        <v>1046</v>
      </c>
      <c r="C907" s="21">
        <v>4.5646784925060011</v>
      </c>
      <c r="D907" s="22">
        <v>2.0094211118818199</v>
      </c>
      <c r="E907" s="23">
        <f t="shared" si="36"/>
        <v>1.2716385657116871</v>
      </c>
      <c r="F907" s="24">
        <f t="shared" si="35"/>
        <v>2.6158191725447023E-4</v>
      </c>
    </row>
    <row r="908" spans="1:6" x14ac:dyDescent="0.15">
      <c r="A908" s="25" t="s">
        <v>1047</v>
      </c>
      <c r="B908" s="25" t="s">
        <v>1048</v>
      </c>
      <c r="C908" s="21">
        <v>5.2507457414882408</v>
      </c>
      <c r="D908" s="22">
        <v>6.314448584798761</v>
      </c>
      <c r="E908" s="23">
        <f t="shared" si="36"/>
        <v>-0.16845538118265002</v>
      </c>
      <c r="F908" s="24">
        <f t="shared" si="35"/>
        <v>3.0089745429588618E-4</v>
      </c>
    </row>
    <row r="909" spans="1:6" x14ac:dyDescent="0.15">
      <c r="A909" s="25" t="s">
        <v>719</v>
      </c>
      <c r="B909" s="25" t="s">
        <v>1049</v>
      </c>
      <c r="C909" s="21">
        <v>5.5870278953850008</v>
      </c>
      <c r="D909" s="22">
        <v>7.8575464961057415</v>
      </c>
      <c r="E909" s="23">
        <f t="shared" si="36"/>
        <v>-0.28896025010428217</v>
      </c>
      <c r="F909" s="24">
        <f t="shared" si="35"/>
        <v>3.2016832533295769E-4</v>
      </c>
    </row>
    <row r="910" spans="1:6" x14ac:dyDescent="0.15">
      <c r="A910" s="25" t="s">
        <v>721</v>
      </c>
      <c r="B910" s="25" t="s">
        <v>1051</v>
      </c>
      <c r="C910" s="21">
        <v>4.4441032488801611</v>
      </c>
      <c r="D910" s="22">
        <v>5.91728250416352</v>
      </c>
      <c r="E910" s="23">
        <f t="shared" si="36"/>
        <v>-0.24896212987073041</v>
      </c>
      <c r="F910" s="24">
        <f t="shared" si="35"/>
        <v>2.5467227324496268E-4</v>
      </c>
    </row>
    <row r="911" spans="1:6" x14ac:dyDescent="0.15">
      <c r="A911" s="25" t="s">
        <v>123</v>
      </c>
      <c r="B911" s="25" t="s">
        <v>1031</v>
      </c>
      <c r="C911" s="21">
        <v>1.6578992018218801</v>
      </c>
      <c r="D911" s="22">
        <v>0.85623667908604018</v>
      </c>
      <c r="E911" s="23">
        <f t="shared" si="36"/>
        <v>0.93626276742961601</v>
      </c>
      <c r="F911" s="24">
        <f t="shared" si="35"/>
        <v>9.5007009264552972E-5</v>
      </c>
    </row>
    <row r="912" spans="1:6" x14ac:dyDescent="0.15">
      <c r="A912" s="25" t="s">
        <v>725</v>
      </c>
      <c r="B912" s="25" t="s">
        <v>1052</v>
      </c>
      <c r="C912" s="21">
        <v>21.970842743088127</v>
      </c>
      <c r="D912" s="22">
        <v>18.518466606845941</v>
      </c>
      <c r="E912" s="23">
        <f t="shared" si="36"/>
        <v>0.18642883396003773</v>
      </c>
      <c r="F912" s="24">
        <f t="shared" si="35"/>
        <v>1.2590536612532084E-3</v>
      </c>
    </row>
    <row r="913" spans="1:6" x14ac:dyDescent="0.15">
      <c r="A913" s="25" t="s">
        <v>124</v>
      </c>
      <c r="B913" s="25" t="s">
        <v>1033</v>
      </c>
      <c r="C913" s="21">
        <v>0.43085918266452006</v>
      </c>
      <c r="D913" s="22">
        <v>0.16945448835966004</v>
      </c>
      <c r="E913" s="23">
        <f t="shared" si="36"/>
        <v>1.5426247887281659</v>
      </c>
      <c r="F913" s="24">
        <f t="shared" si="35"/>
        <v>2.4690670165075376E-5</v>
      </c>
    </row>
    <row r="914" spans="1:6" x14ac:dyDescent="0.15">
      <c r="A914" s="25" t="s">
        <v>732</v>
      </c>
      <c r="B914" s="25" t="s">
        <v>1053</v>
      </c>
      <c r="C914" s="21">
        <v>104.66502815852868</v>
      </c>
      <c r="D914" s="22">
        <v>103.61419690432915</v>
      </c>
      <c r="E914" s="23">
        <f t="shared" si="36"/>
        <v>1.0141769039331727E-2</v>
      </c>
      <c r="F914" s="24">
        <f t="shared" si="35"/>
        <v>5.9978985990249466E-3</v>
      </c>
    </row>
    <row r="915" spans="1:6" x14ac:dyDescent="0.15">
      <c r="A915" s="25" t="s">
        <v>311</v>
      </c>
      <c r="B915" s="25" t="s">
        <v>125</v>
      </c>
      <c r="C915" s="21">
        <v>1.1488096852738801</v>
      </c>
      <c r="D915" s="22">
        <v>1.3674565530430001</v>
      </c>
      <c r="E915" s="23">
        <f t="shared" si="36"/>
        <v>-0.15989310028356318</v>
      </c>
      <c r="F915" s="24">
        <f t="shared" si="35"/>
        <v>6.583329812336198E-5</v>
      </c>
    </row>
    <row r="916" spans="1:6" x14ac:dyDescent="0.15">
      <c r="A916" s="25" t="s">
        <v>734</v>
      </c>
      <c r="B916" s="25" t="s">
        <v>1055</v>
      </c>
      <c r="C916" s="21">
        <v>2.3536824970632</v>
      </c>
      <c r="D916" s="22">
        <v>1.9264954051501202</v>
      </c>
      <c r="E916" s="23">
        <f t="shared" si="36"/>
        <v>0.22174311486602871</v>
      </c>
      <c r="F916" s="24">
        <f t="shared" si="35"/>
        <v>1.3487933075699996E-4</v>
      </c>
    </row>
    <row r="917" spans="1:6" x14ac:dyDescent="0.15">
      <c r="A917" s="25" t="s">
        <v>738</v>
      </c>
      <c r="B917" s="25" t="s">
        <v>1057</v>
      </c>
      <c r="C917" s="21">
        <v>4.269010467783481</v>
      </c>
      <c r="D917" s="22">
        <v>4.5370132969421402</v>
      </c>
      <c r="E917" s="23">
        <f t="shared" si="36"/>
        <v>-5.907032041085003E-2</v>
      </c>
      <c r="F917" s="24">
        <f t="shared" si="35"/>
        <v>2.4463846572667195E-4</v>
      </c>
    </row>
    <row r="918" spans="1:6" x14ac:dyDescent="0.15">
      <c r="A918" s="25" t="s">
        <v>740</v>
      </c>
      <c r="B918" s="25" t="s">
        <v>1059</v>
      </c>
      <c r="C918" s="21">
        <v>1.0828570840706402</v>
      </c>
      <c r="D918" s="22">
        <v>0.34360205618927997</v>
      </c>
      <c r="E918" s="23">
        <f t="shared" si="36"/>
        <v>2.1514860419639836</v>
      </c>
      <c r="F918" s="24">
        <f t="shared" si="35"/>
        <v>6.2053840731349322E-5</v>
      </c>
    </row>
    <row r="919" spans="1:6" x14ac:dyDescent="0.15">
      <c r="A919" s="25" t="s">
        <v>1131</v>
      </c>
      <c r="B919" s="25" t="s">
        <v>1129</v>
      </c>
      <c r="C919" s="21">
        <v>0</v>
      </c>
      <c r="D919" s="22"/>
      <c r="E919" s="23"/>
      <c r="F919" s="24">
        <f t="shared" si="35"/>
        <v>0</v>
      </c>
    </row>
    <row r="920" spans="1:6" x14ac:dyDescent="0.15">
      <c r="A920" s="25" t="s">
        <v>126</v>
      </c>
      <c r="B920" s="25" t="s">
        <v>1060</v>
      </c>
      <c r="C920" s="21">
        <v>0.25645091131992004</v>
      </c>
      <c r="D920" s="22">
        <v>1.1126467382501801</v>
      </c>
      <c r="E920" s="23">
        <f t="shared" ref="E920:E951" si="37">IF(ISERROR(C920/D920-1),"",((C920/D920-1)))</f>
        <v>-0.76951272807105764</v>
      </c>
      <c r="F920" s="24">
        <f t="shared" si="35"/>
        <v>1.4696088930436894E-5</v>
      </c>
    </row>
    <row r="921" spans="1:6" x14ac:dyDescent="0.15">
      <c r="A921" s="25" t="s">
        <v>127</v>
      </c>
      <c r="B921" s="25" t="s">
        <v>128</v>
      </c>
      <c r="C921" s="21">
        <v>0</v>
      </c>
      <c r="D921" s="22">
        <v>2.034968782E-4</v>
      </c>
      <c r="E921" s="23">
        <f t="shared" si="37"/>
        <v>-1</v>
      </c>
      <c r="F921" s="24">
        <f t="shared" si="35"/>
        <v>0</v>
      </c>
    </row>
    <row r="922" spans="1:6" x14ac:dyDescent="0.15">
      <c r="A922" s="25" t="s">
        <v>747</v>
      </c>
      <c r="B922" s="25" t="s">
        <v>130</v>
      </c>
      <c r="C922" s="21">
        <v>3.6769140060044401</v>
      </c>
      <c r="D922" s="22">
        <v>1.3712184867761799</v>
      </c>
      <c r="E922" s="23">
        <f t="shared" si="37"/>
        <v>1.6814938986485619</v>
      </c>
      <c r="F922" s="24">
        <f t="shared" si="35"/>
        <v>2.1070798673981128E-4</v>
      </c>
    </row>
    <row r="923" spans="1:6" x14ac:dyDescent="0.15">
      <c r="A923" s="25" t="s">
        <v>749</v>
      </c>
      <c r="B923" s="25" t="s">
        <v>129</v>
      </c>
      <c r="C923" s="21">
        <v>1.9930634942671202</v>
      </c>
      <c r="D923" s="22">
        <v>1.2908832031545801</v>
      </c>
      <c r="E923" s="23">
        <f t="shared" si="37"/>
        <v>0.54395338741459764</v>
      </c>
      <c r="F923" s="24">
        <f t="shared" si="35"/>
        <v>1.1421382051248635E-4</v>
      </c>
    </row>
    <row r="924" spans="1:6" x14ac:dyDescent="0.15">
      <c r="A924" s="25" t="s">
        <v>308</v>
      </c>
      <c r="B924" s="25" t="s">
        <v>131</v>
      </c>
      <c r="C924" s="21">
        <v>8.3409047219390402</v>
      </c>
      <c r="D924" s="22">
        <v>2.8070697698070997</v>
      </c>
      <c r="E924" s="23">
        <f t="shared" si="37"/>
        <v>1.9713920229749839</v>
      </c>
      <c r="F924" s="24">
        <f t="shared" ref="F924:F955" si="38">C924/$C$1230</f>
        <v>4.7798105658123957E-4</v>
      </c>
    </row>
    <row r="925" spans="1:6" x14ac:dyDescent="0.15">
      <c r="A925" s="25" t="s">
        <v>309</v>
      </c>
      <c r="B925" s="25" t="s">
        <v>132</v>
      </c>
      <c r="C925" s="21">
        <v>1.1842812626302801</v>
      </c>
      <c r="D925" s="22">
        <v>0.47764248576548007</v>
      </c>
      <c r="E925" s="23">
        <f t="shared" si="37"/>
        <v>1.4794303227283594</v>
      </c>
      <c r="F925" s="24">
        <f t="shared" si="38"/>
        <v>6.7866020302626215E-5</v>
      </c>
    </row>
    <row r="926" spans="1:6" x14ac:dyDescent="0.15">
      <c r="A926" s="25" t="s">
        <v>1076</v>
      </c>
      <c r="B926" s="25" t="s">
        <v>133</v>
      </c>
      <c r="C926" s="21">
        <v>0.14322072908316003</v>
      </c>
      <c r="D926" s="22">
        <v>0.80302112979046003</v>
      </c>
      <c r="E926" s="23">
        <f t="shared" si="37"/>
        <v>-0.82164762075372544</v>
      </c>
      <c r="F926" s="24">
        <f t="shared" si="38"/>
        <v>8.2073585172892251E-6</v>
      </c>
    </row>
    <row r="927" spans="1:6" x14ac:dyDescent="0.15">
      <c r="A927" s="25" t="s">
        <v>61</v>
      </c>
      <c r="B927" s="25" t="s">
        <v>134</v>
      </c>
      <c r="C927" s="21">
        <v>0.2147684267844</v>
      </c>
      <c r="D927" s="22">
        <v>0.62829784302152003</v>
      </c>
      <c r="E927" s="23">
        <f t="shared" si="37"/>
        <v>-0.65817417778872767</v>
      </c>
      <c r="F927" s="24">
        <f t="shared" si="38"/>
        <v>1.230744661123925E-5</v>
      </c>
    </row>
    <row r="928" spans="1:6" x14ac:dyDescent="0.15">
      <c r="A928" s="25" t="s">
        <v>804</v>
      </c>
      <c r="B928" s="25" t="s">
        <v>135</v>
      </c>
      <c r="C928" s="21">
        <v>1.4528373973248001</v>
      </c>
      <c r="D928" s="22">
        <v>0.15595493003020003</v>
      </c>
      <c r="E928" s="23">
        <f t="shared" si="37"/>
        <v>8.3157516536570153</v>
      </c>
      <c r="F928" s="24">
        <f t="shared" si="38"/>
        <v>8.3255807057415921E-5</v>
      </c>
    </row>
    <row r="929" spans="1:6" x14ac:dyDescent="0.15">
      <c r="A929" s="25" t="s">
        <v>136</v>
      </c>
      <c r="B929" s="25" t="s">
        <v>137</v>
      </c>
      <c r="C929" s="21">
        <v>71.383712255702406</v>
      </c>
      <c r="D929" s="22">
        <v>18.886496816269045</v>
      </c>
      <c r="E929" s="23">
        <f t="shared" si="37"/>
        <v>2.7796163550146398</v>
      </c>
      <c r="F929" s="24">
        <f t="shared" si="38"/>
        <v>4.0906907996354379E-3</v>
      </c>
    </row>
    <row r="930" spans="1:6" x14ac:dyDescent="0.15">
      <c r="A930" s="25" t="s">
        <v>138</v>
      </c>
      <c r="B930" s="25" t="s">
        <v>139</v>
      </c>
      <c r="C930" s="21">
        <v>7.8568149458703624</v>
      </c>
      <c r="D930" s="22">
        <v>1.4600009855051599</v>
      </c>
      <c r="E930" s="23">
        <f t="shared" si="37"/>
        <v>4.3813764674630731</v>
      </c>
      <c r="F930" s="24">
        <f t="shared" si="38"/>
        <v>4.5023997208750718E-4</v>
      </c>
    </row>
    <row r="931" spans="1:6" x14ac:dyDescent="0.15">
      <c r="A931" s="25" t="s">
        <v>140</v>
      </c>
      <c r="B931" s="25" t="s">
        <v>141</v>
      </c>
      <c r="C931" s="21">
        <v>11.105493414254283</v>
      </c>
      <c r="D931" s="22">
        <v>7.7929843087307402</v>
      </c>
      <c r="E931" s="23">
        <f t="shared" si="37"/>
        <v>0.42506297642771185</v>
      </c>
      <c r="F931" s="24">
        <f t="shared" si="38"/>
        <v>6.3640763837513777E-4</v>
      </c>
    </row>
    <row r="932" spans="1:6" x14ac:dyDescent="0.15">
      <c r="A932" s="25" t="s">
        <v>826</v>
      </c>
      <c r="B932" s="25" t="s">
        <v>142</v>
      </c>
      <c r="C932" s="21">
        <v>6.3449667360000002E-3</v>
      </c>
      <c r="D932" s="22">
        <v>0.10579351398000002</v>
      </c>
      <c r="E932" s="23">
        <f t="shared" si="37"/>
        <v>-0.94002499305203624</v>
      </c>
      <c r="F932" s="24">
        <f t="shared" si="38"/>
        <v>3.6360251142409156E-7</v>
      </c>
    </row>
    <row r="933" spans="1:6" x14ac:dyDescent="0.15">
      <c r="A933" s="25" t="s">
        <v>828</v>
      </c>
      <c r="B933" s="25" t="s">
        <v>143</v>
      </c>
      <c r="C933" s="21">
        <v>0</v>
      </c>
      <c r="D933" s="22">
        <v>3.1367234500000001E-2</v>
      </c>
      <c r="E933" s="23">
        <f t="shared" si="37"/>
        <v>-1</v>
      </c>
      <c r="F933" s="24">
        <f t="shared" si="38"/>
        <v>0</v>
      </c>
    </row>
    <row r="934" spans="1:6" x14ac:dyDescent="0.15">
      <c r="A934" s="25" t="s">
        <v>830</v>
      </c>
      <c r="B934" s="25" t="s">
        <v>144</v>
      </c>
      <c r="C934" s="21">
        <v>0.44628115531716006</v>
      </c>
      <c r="D934" s="22">
        <v>9.3682931840680023E-2</v>
      </c>
      <c r="E934" s="23">
        <f t="shared" si="37"/>
        <v>3.7637402731601002</v>
      </c>
      <c r="F934" s="24">
        <f t="shared" si="38"/>
        <v>2.5574436498442889E-5</v>
      </c>
    </row>
    <row r="935" spans="1:6" x14ac:dyDescent="0.15">
      <c r="A935" s="25" t="s">
        <v>832</v>
      </c>
      <c r="B935" s="25" t="s">
        <v>145</v>
      </c>
      <c r="C935" s="21">
        <v>0.24708667352040004</v>
      </c>
      <c r="D935" s="22">
        <v>1.0023982645531402</v>
      </c>
      <c r="E935" s="23">
        <f t="shared" si="37"/>
        <v>-0.75350448792870872</v>
      </c>
      <c r="F935" s="24">
        <f t="shared" si="38"/>
        <v>1.415946509564838E-5</v>
      </c>
    </row>
    <row r="936" spans="1:6" x14ac:dyDescent="0.15">
      <c r="A936" s="25" t="s">
        <v>834</v>
      </c>
      <c r="B936" s="25" t="s">
        <v>146</v>
      </c>
      <c r="C936" s="21">
        <v>1.01223246859212</v>
      </c>
      <c r="D936" s="22">
        <v>0.32875320393552004</v>
      </c>
      <c r="E936" s="23">
        <f t="shared" si="37"/>
        <v>2.0790041176014031</v>
      </c>
      <c r="F936" s="24">
        <f t="shared" si="38"/>
        <v>5.8006650474125145E-5</v>
      </c>
    </row>
    <row r="937" spans="1:6" x14ac:dyDescent="0.15">
      <c r="A937" s="25" t="s">
        <v>1087</v>
      </c>
      <c r="B937" s="25" t="s">
        <v>147</v>
      </c>
      <c r="C937" s="21">
        <v>1.8693581960266805</v>
      </c>
      <c r="D937" s="22">
        <v>3.0476063263371604</v>
      </c>
      <c r="E937" s="23">
        <f t="shared" si="37"/>
        <v>-0.3866142815521012</v>
      </c>
      <c r="F937" s="24">
        <f t="shared" si="38"/>
        <v>1.0712480665501636E-4</v>
      </c>
    </row>
    <row r="938" spans="1:6" x14ac:dyDescent="0.15">
      <c r="A938" s="25" t="s">
        <v>1088</v>
      </c>
      <c r="B938" s="25" t="s">
        <v>148</v>
      </c>
      <c r="C938" s="21">
        <v>1.7722033138714801</v>
      </c>
      <c r="D938" s="22">
        <v>0.90328398352275996</v>
      </c>
      <c r="E938" s="23">
        <f t="shared" si="37"/>
        <v>0.96195587013508255</v>
      </c>
      <c r="F938" s="24">
        <f t="shared" si="38"/>
        <v>1.0155728193525516E-4</v>
      </c>
    </row>
    <row r="939" spans="1:6" x14ac:dyDescent="0.15">
      <c r="A939" s="25" t="s">
        <v>844</v>
      </c>
      <c r="B939" s="25" t="s">
        <v>151</v>
      </c>
      <c r="C939" s="21">
        <v>0.63717815120760002</v>
      </c>
      <c r="D939" s="22">
        <v>0.5167690571582001</v>
      </c>
      <c r="E939" s="23">
        <f t="shared" si="37"/>
        <v>0.23300368391162918</v>
      </c>
      <c r="F939" s="24">
        <f t="shared" si="38"/>
        <v>3.6513914988575427E-5</v>
      </c>
    </row>
    <row r="940" spans="1:6" x14ac:dyDescent="0.15">
      <c r="A940" s="25" t="s">
        <v>846</v>
      </c>
      <c r="B940" s="25" t="s">
        <v>152</v>
      </c>
      <c r="C940" s="21">
        <v>0.1204093333158</v>
      </c>
      <c r="D940" s="22">
        <v>1.448522134199</v>
      </c>
      <c r="E940" s="23">
        <f t="shared" si="37"/>
        <v>-0.91687435733774025</v>
      </c>
      <c r="F940" s="24">
        <f t="shared" si="38"/>
        <v>6.9001364095607473E-6</v>
      </c>
    </row>
    <row r="941" spans="1:6" x14ac:dyDescent="0.15">
      <c r="A941" s="25" t="s">
        <v>860</v>
      </c>
      <c r="B941" s="25" t="s">
        <v>153</v>
      </c>
      <c r="C941" s="21">
        <v>0.83763362212512016</v>
      </c>
      <c r="D941" s="22">
        <v>0.74462990134484008</v>
      </c>
      <c r="E941" s="23">
        <f t="shared" si="37"/>
        <v>0.12489925614363662</v>
      </c>
      <c r="F941" s="24">
        <f t="shared" si="38"/>
        <v>4.8001148206169596E-5</v>
      </c>
    </row>
    <row r="942" spans="1:6" x14ac:dyDescent="0.15">
      <c r="A942" s="25" t="s">
        <v>863</v>
      </c>
      <c r="B942" s="25" t="s">
        <v>154</v>
      </c>
      <c r="C942" s="21">
        <v>1.0327301099568</v>
      </c>
      <c r="D942" s="22">
        <v>6.6845761410399995E-2</v>
      </c>
      <c r="E942" s="23">
        <f t="shared" si="37"/>
        <v>14.449447925596159</v>
      </c>
      <c r="F942" s="24">
        <f t="shared" si="38"/>
        <v>5.9181281356928879E-5</v>
      </c>
    </row>
    <row r="943" spans="1:6" x14ac:dyDescent="0.15">
      <c r="A943" s="25" t="s">
        <v>865</v>
      </c>
      <c r="B943" s="25" t="s">
        <v>155</v>
      </c>
      <c r="C943" s="21">
        <v>2.1617388298080003E-2</v>
      </c>
      <c r="D943" s="22">
        <v>1.18987765076712</v>
      </c>
      <c r="E943" s="23">
        <f t="shared" si="37"/>
        <v>-0.98183225957379472</v>
      </c>
      <c r="F943" s="24">
        <f t="shared" si="38"/>
        <v>1.2387987207269194E-6</v>
      </c>
    </row>
    <row r="944" spans="1:6" x14ac:dyDescent="0.15">
      <c r="A944" s="25" t="s">
        <v>72</v>
      </c>
      <c r="B944" s="25" t="s">
        <v>156</v>
      </c>
      <c r="C944" s="21">
        <v>7.764482880000001E-2</v>
      </c>
      <c r="D944" s="22">
        <v>0.66039267190567996</v>
      </c>
      <c r="E944" s="23">
        <f t="shared" si="37"/>
        <v>-0.88242627136375984</v>
      </c>
      <c r="F944" s="24">
        <f t="shared" si="38"/>
        <v>4.4494882204176198E-6</v>
      </c>
    </row>
    <row r="945" spans="1:6" x14ac:dyDescent="0.15">
      <c r="A945" s="25" t="s">
        <v>867</v>
      </c>
      <c r="B945" s="25" t="s">
        <v>157</v>
      </c>
      <c r="C945" s="21">
        <v>0.45481097794248004</v>
      </c>
      <c r="D945" s="22">
        <v>0.20811634977658</v>
      </c>
      <c r="E945" s="23">
        <f t="shared" si="37"/>
        <v>1.1853688017819608</v>
      </c>
      <c r="F945" s="24">
        <f t="shared" si="38"/>
        <v>2.6063243620310263E-5</v>
      </c>
    </row>
    <row r="946" spans="1:6" x14ac:dyDescent="0.15">
      <c r="A946" s="25" t="s">
        <v>1094</v>
      </c>
      <c r="B946" s="25" t="s">
        <v>158</v>
      </c>
      <c r="C946" s="21">
        <v>1.063277967E-2</v>
      </c>
      <c r="D946" s="22">
        <v>0.46234171880260005</v>
      </c>
      <c r="E946" s="23">
        <f t="shared" si="37"/>
        <v>-0.97700233563707506</v>
      </c>
      <c r="F946" s="24">
        <f t="shared" si="38"/>
        <v>6.0931846490156651E-7</v>
      </c>
    </row>
    <row r="947" spans="1:6" x14ac:dyDescent="0.15">
      <c r="A947" s="25" t="s">
        <v>239</v>
      </c>
      <c r="B947" s="25" t="s">
        <v>159</v>
      </c>
      <c r="C947" s="21">
        <v>13.1558088031608</v>
      </c>
      <c r="D947" s="22">
        <v>1.22663927756272</v>
      </c>
      <c r="E947" s="23">
        <f t="shared" si="37"/>
        <v>9.7250836034704786</v>
      </c>
      <c r="F947" s="24">
        <f t="shared" si="38"/>
        <v>7.5390231654075593E-4</v>
      </c>
    </row>
    <row r="948" spans="1:6" x14ac:dyDescent="0.15">
      <c r="A948" s="25" t="s">
        <v>62</v>
      </c>
      <c r="B948" s="25" t="s">
        <v>160</v>
      </c>
      <c r="C948" s="21">
        <v>0.88350963162275997</v>
      </c>
      <c r="D948" s="22">
        <v>1.9144226389246002</v>
      </c>
      <c r="E948" s="23">
        <f t="shared" si="37"/>
        <v>-0.53849812802095831</v>
      </c>
      <c r="F948" s="24">
        <f t="shared" si="38"/>
        <v>5.0630103244312657E-5</v>
      </c>
    </row>
    <row r="949" spans="1:6" x14ac:dyDescent="0.15">
      <c r="A949" s="25" t="s">
        <v>245</v>
      </c>
      <c r="B949" s="25" t="s">
        <v>161</v>
      </c>
      <c r="C949" s="21">
        <v>0.12114384048600001</v>
      </c>
      <c r="D949" s="22">
        <v>0.33415583431258</v>
      </c>
      <c r="E949" s="23">
        <f t="shared" si="37"/>
        <v>-0.63746303955693251</v>
      </c>
      <c r="F949" s="24">
        <f t="shared" si="38"/>
        <v>6.942227828295606E-6</v>
      </c>
    </row>
    <row r="950" spans="1:6" x14ac:dyDescent="0.15">
      <c r="A950" s="25" t="s">
        <v>71</v>
      </c>
      <c r="B950" s="25" t="s">
        <v>162</v>
      </c>
      <c r="C950" s="21">
        <v>3.3007266590275202</v>
      </c>
      <c r="D950" s="22">
        <v>2.0963589329139798</v>
      </c>
      <c r="E950" s="23">
        <f t="shared" si="37"/>
        <v>0.57450454080372859</v>
      </c>
      <c r="F950" s="24">
        <f t="shared" si="38"/>
        <v>1.8915032224478748E-4</v>
      </c>
    </row>
    <row r="951" spans="1:6" x14ac:dyDescent="0.15">
      <c r="A951" s="25" t="s">
        <v>264</v>
      </c>
      <c r="B951" s="25" t="s">
        <v>265</v>
      </c>
      <c r="C951" s="21">
        <v>6.1512111600000002E-2</v>
      </c>
      <c r="D951" s="22">
        <v>0</v>
      </c>
      <c r="E951" s="23" t="str">
        <f t="shared" si="37"/>
        <v/>
      </c>
      <c r="F951" s="24">
        <f t="shared" si="38"/>
        <v>3.524992201118924E-6</v>
      </c>
    </row>
    <row r="952" spans="1:6" x14ac:dyDescent="0.15">
      <c r="A952" s="25" t="s">
        <v>266</v>
      </c>
      <c r="B952" s="25" t="s">
        <v>267</v>
      </c>
      <c r="C952" s="21">
        <v>0</v>
      </c>
      <c r="D952" s="22">
        <v>6.4918334530000002E-3</v>
      </c>
      <c r="E952" s="23">
        <f t="shared" ref="E952:E983" si="39">IF(ISERROR(C952/D952-1),"",((C952/D952-1)))</f>
        <v>-1</v>
      </c>
      <c r="F952" s="24">
        <f t="shared" si="38"/>
        <v>0</v>
      </c>
    </row>
    <row r="953" spans="1:6" x14ac:dyDescent="0.15">
      <c r="A953" s="25" t="s">
        <v>163</v>
      </c>
      <c r="B953" s="25" t="s">
        <v>164</v>
      </c>
      <c r="C953" s="21">
        <v>0</v>
      </c>
      <c r="D953" s="22">
        <v>0.37892476391000002</v>
      </c>
      <c r="E953" s="23">
        <f t="shared" si="39"/>
        <v>-1</v>
      </c>
      <c r="F953" s="24">
        <f t="shared" si="38"/>
        <v>0</v>
      </c>
    </row>
    <row r="954" spans="1:6" x14ac:dyDescent="0.15">
      <c r="A954" s="25" t="s">
        <v>268</v>
      </c>
      <c r="B954" s="25" t="s">
        <v>269</v>
      </c>
      <c r="C954" s="21">
        <v>0</v>
      </c>
      <c r="D954" s="22">
        <v>0</v>
      </c>
      <c r="E954" s="23" t="str">
        <f t="shared" si="39"/>
        <v/>
      </c>
      <c r="F954" s="24">
        <f t="shared" si="38"/>
        <v>0</v>
      </c>
    </row>
    <row r="955" spans="1:6" x14ac:dyDescent="0.15">
      <c r="A955" s="25" t="s">
        <v>270</v>
      </c>
      <c r="B955" s="25" t="s">
        <v>271</v>
      </c>
      <c r="C955" s="21">
        <v>1.4784012240986402</v>
      </c>
      <c r="D955" s="22">
        <v>3.6814084900180002</v>
      </c>
      <c r="E955" s="23">
        <f t="shared" si="39"/>
        <v>-0.59841424060729231</v>
      </c>
      <c r="F955" s="24">
        <f t="shared" si="38"/>
        <v>8.4720759042717964E-5</v>
      </c>
    </row>
    <row r="956" spans="1:6" x14ac:dyDescent="0.15">
      <c r="A956" s="25" t="s">
        <v>272</v>
      </c>
      <c r="B956" s="25" t="s">
        <v>273</v>
      </c>
      <c r="C956" s="21">
        <v>0</v>
      </c>
      <c r="D956" s="22">
        <v>0</v>
      </c>
      <c r="E956" s="23" t="str">
        <f t="shared" si="39"/>
        <v/>
      </c>
      <c r="F956" s="24">
        <f t="shared" ref="F956:F969" si="40">C956/$C$1230</f>
        <v>0</v>
      </c>
    </row>
    <row r="957" spans="1:6" x14ac:dyDescent="0.15">
      <c r="A957" s="25" t="s">
        <v>274</v>
      </c>
      <c r="B957" s="25" t="s">
        <v>275</v>
      </c>
      <c r="C957" s="21">
        <v>0</v>
      </c>
      <c r="D957" s="22">
        <v>0</v>
      </c>
      <c r="E957" s="23" t="str">
        <f t="shared" si="39"/>
        <v/>
      </c>
      <c r="F957" s="24">
        <f t="shared" si="40"/>
        <v>0</v>
      </c>
    </row>
    <row r="958" spans="1:6" x14ac:dyDescent="0.15">
      <c r="A958" s="25" t="s">
        <v>276</v>
      </c>
      <c r="B958" s="25" t="s">
        <v>277</v>
      </c>
      <c r="C958" s="21">
        <v>0</v>
      </c>
      <c r="D958" s="22">
        <v>0</v>
      </c>
      <c r="E958" s="23" t="str">
        <f t="shared" si="39"/>
        <v/>
      </c>
      <c r="F958" s="24">
        <f t="shared" si="40"/>
        <v>0</v>
      </c>
    </row>
    <row r="959" spans="1:6" x14ac:dyDescent="0.15">
      <c r="A959" s="25" t="s">
        <v>165</v>
      </c>
      <c r="B959" s="25" t="s">
        <v>166</v>
      </c>
      <c r="C959" s="21">
        <v>0</v>
      </c>
      <c r="D959" s="22">
        <v>0.37573382</v>
      </c>
      <c r="E959" s="23">
        <f t="shared" si="39"/>
        <v>-1</v>
      </c>
      <c r="F959" s="24">
        <f t="shared" si="40"/>
        <v>0</v>
      </c>
    </row>
    <row r="960" spans="1:6" x14ac:dyDescent="0.15">
      <c r="A960" s="25" t="s">
        <v>278</v>
      </c>
      <c r="B960" s="25" t="s">
        <v>279</v>
      </c>
      <c r="C960" s="21">
        <v>0.57461457630000012</v>
      </c>
      <c r="D960" s="22">
        <v>1.9800626300000002</v>
      </c>
      <c r="E960" s="23">
        <f t="shared" si="39"/>
        <v>-0.70979979744378086</v>
      </c>
      <c r="F960" s="24">
        <f t="shared" si="40"/>
        <v>3.2928667987830143E-5</v>
      </c>
    </row>
    <row r="961" spans="1:7" x14ac:dyDescent="0.15">
      <c r="A961" s="25" t="s">
        <v>280</v>
      </c>
      <c r="B961" s="25" t="s">
        <v>281</v>
      </c>
      <c r="C961" s="21">
        <v>6.9193645499999998E-2</v>
      </c>
      <c r="D961" s="22">
        <v>8.5041680500000008E-2</v>
      </c>
      <c r="E961" s="23">
        <f t="shared" si="39"/>
        <v>-0.18635608923556035</v>
      </c>
      <c r="F961" s="24">
        <f t="shared" si="40"/>
        <v>3.9651875770508829E-6</v>
      </c>
    </row>
    <row r="962" spans="1:7" x14ac:dyDescent="0.15">
      <c r="A962" s="25" t="s">
        <v>282</v>
      </c>
      <c r="B962" s="25" t="s">
        <v>283</v>
      </c>
      <c r="C962" s="21">
        <v>0.186554665551</v>
      </c>
      <c r="D962" s="22">
        <v>0</v>
      </c>
      <c r="E962" s="23" t="str">
        <f t="shared" si="39"/>
        <v/>
      </c>
      <c r="F962" s="24">
        <f t="shared" si="40"/>
        <v>1.0690638380712395E-5</v>
      </c>
    </row>
    <row r="963" spans="1:7" x14ac:dyDescent="0.15">
      <c r="A963" s="25" t="s">
        <v>284</v>
      </c>
      <c r="B963" s="25" t="s">
        <v>285</v>
      </c>
      <c r="C963" s="21">
        <v>0.16354839672000002</v>
      </c>
      <c r="D963" s="22">
        <v>3.6172792600000003E-2</v>
      </c>
      <c r="E963" s="23">
        <f t="shared" si="39"/>
        <v>3.5213096629979299</v>
      </c>
      <c r="F963" s="24">
        <f t="shared" si="40"/>
        <v>9.3722489433040992E-6</v>
      </c>
    </row>
    <row r="964" spans="1:7" x14ac:dyDescent="0.15">
      <c r="A964" s="25" t="s">
        <v>55</v>
      </c>
      <c r="B964" s="25" t="s">
        <v>167</v>
      </c>
      <c r="C964" s="21">
        <v>1.553988943404E-2</v>
      </c>
      <c r="D964" s="22">
        <v>0.14206798187861999</v>
      </c>
      <c r="E964" s="23">
        <f t="shared" si="39"/>
        <v>-0.89061652577484374</v>
      </c>
      <c r="F964" s="24">
        <f t="shared" si="40"/>
        <v>8.9052363244251505E-7</v>
      </c>
    </row>
    <row r="965" spans="1:7" x14ac:dyDescent="0.15">
      <c r="A965" s="25" t="s">
        <v>56</v>
      </c>
      <c r="B965" s="25" t="s">
        <v>168</v>
      </c>
      <c r="C965" s="21">
        <v>3.2866448078040005E-2</v>
      </c>
      <c r="D965" s="22">
        <v>8.9189532484080028E-2</v>
      </c>
      <c r="E965" s="23">
        <f t="shared" si="39"/>
        <v>-0.63149881872173141</v>
      </c>
      <c r="F965" s="24">
        <f t="shared" si="40"/>
        <v>1.8834335245543912E-6</v>
      </c>
    </row>
    <row r="966" spans="1:7" x14ac:dyDescent="0.15">
      <c r="A966" s="25" t="s">
        <v>57</v>
      </c>
      <c r="B966" s="25" t="s">
        <v>169</v>
      </c>
      <c r="C966" s="21">
        <v>4.3059625273200008E-2</v>
      </c>
      <c r="D966" s="22">
        <v>0.21782980271402003</v>
      </c>
      <c r="E966" s="23">
        <f t="shared" si="39"/>
        <v>-0.80232445360228666</v>
      </c>
      <c r="F966" s="24">
        <f t="shared" si="40"/>
        <v>2.4675602791553872E-6</v>
      </c>
    </row>
    <row r="967" spans="1:7" x14ac:dyDescent="0.15">
      <c r="A967" s="25" t="s">
        <v>58</v>
      </c>
      <c r="B967" s="25" t="s">
        <v>170</v>
      </c>
      <c r="C967" s="21">
        <v>0.43989936509076005</v>
      </c>
      <c r="D967" s="22">
        <v>0.14318756225297999</v>
      </c>
      <c r="E967" s="23">
        <f t="shared" si="39"/>
        <v>2.0721897780029073</v>
      </c>
      <c r="F967" s="24">
        <f t="shared" si="40"/>
        <v>2.5208723792569255E-5</v>
      </c>
    </row>
    <row r="968" spans="1:7" x14ac:dyDescent="0.15">
      <c r="A968" s="25" t="s">
        <v>59</v>
      </c>
      <c r="B968" s="25" t="s">
        <v>171</v>
      </c>
      <c r="C968" s="21">
        <v>4.6884572713199995E-3</v>
      </c>
      <c r="D968" s="22">
        <v>0.4210908511184201</v>
      </c>
      <c r="E968" s="23">
        <f t="shared" si="39"/>
        <v>-0.98886592463629308</v>
      </c>
      <c r="F968" s="24">
        <f t="shared" si="40"/>
        <v>2.6867514196476242E-7</v>
      </c>
    </row>
    <row r="969" spans="1:7" x14ac:dyDescent="0.15">
      <c r="A969" s="26" t="s">
        <v>60</v>
      </c>
      <c r="B969" s="26" t="s">
        <v>172</v>
      </c>
      <c r="C969" s="21">
        <v>2.8732202544000005E-4</v>
      </c>
      <c r="D969" s="51">
        <v>7.9448506220580001E-2</v>
      </c>
      <c r="E969" s="52">
        <f t="shared" si="39"/>
        <v>-0.99638354401979212</v>
      </c>
      <c r="F969" s="47">
        <f t="shared" si="40"/>
        <v>1.6465178524056604E-8</v>
      </c>
    </row>
    <row r="970" spans="1:7" s="4" customFormat="1" ht="11" x14ac:dyDescent="0.15">
      <c r="A970" s="134" t="s">
        <v>149</v>
      </c>
      <c r="B970" s="27"/>
      <c r="C970" s="28">
        <f>SUM(C828:C969)</f>
        <v>1324.1629924910403</v>
      </c>
      <c r="D970" s="29">
        <f>SUM(D828:D969)</f>
        <v>1295.0335539691916</v>
      </c>
      <c r="E970" s="30">
        <f t="shared" si="39"/>
        <v>2.2493192112720939E-2</v>
      </c>
      <c r="F970" s="53">
        <f>C970/C$1230</f>
        <v>7.5882035263136915E-2</v>
      </c>
    </row>
    <row r="971" spans="1:7" x14ac:dyDescent="0.15">
      <c r="C971" s="136"/>
      <c r="E971" s="33"/>
    </row>
    <row r="972" spans="1:7" s="4" customFormat="1" ht="11" x14ac:dyDescent="0.15">
      <c r="A972" s="34" t="s">
        <v>173</v>
      </c>
      <c r="B972" s="35" t="s">
        <v>337</v>
      </c>
      <c r="C972" s="146" t="s">
        <v>1110</v>
      </c>
      <c r="D972" s="147"/>
      <c r="E972" s="148"/>
      <c r="F972" s="36"/>
    </row>
    <row r="973" spans="1:7" s="10" customFormat="1" ht="12" x14ac:dyDescent="0.15">
      <c r="A973" s="37"/>
      <c r="B973" s="38"/>
      <c r="C973" s="39" t="s">
        <v>1123</v>
      </c>
      <c r="D973" s="40" t="s">
        <v>1114</v>
      </c>
      <c r="E973" s="41" t="s">
        <v>306</v>
      </c>
      <c r="F973" s="42" t="s">
        <v>307</v>
      </c>
    </row>
    <row r="974" spans="1:7" x14ac:dyDescent="0.15">
      <c r="A974" s="20" t="s">
        <v>346</v>
      </c>
      <c r="B974" s="20" t="s">
        <v>347</v>
      </c>
      <c r="C974" s="21">
        <v>1.9989622338105</v>
      </c>
      <c r="D974" s="49">
        <v>14.089775019748499</v>
      </c>
      <c r="E974" s="44">
        <f t="shared" ref="E974:E1005" si="41">IF(ISERROR(C974/D974-1),"",((C974/D974-1)))</f>
        <v>-0.85812674574230485</v>
      </c>
      <c r="F974" s="45">
        <f t="shared" ref="F974:F1005" si="42">C974/$C$1230</f>
        <v>1.1455185167978E-4</v>
      </c>
      <c r="G974" s="131"/>
    </row>
    <row r="975" spans="1:7" x14ac:dyDescent="0.15">
      <c r="A975" s="25" t="s">
        <v>19</v>
      </c>
      <c r="B975" s="25" t="s">
        <v>350</v>
      </c>
      <c r="C975" s="21">
        <v>0.32665936522002598</v>
      </c>
      <c r="D975" s="22">
        <v>1.88799844043034</v>
      </c>
      <c r="E975" s="23">
        <f t="shared" si="41"/>
        <v>-0.82698112550052261</v>
      </c>
      <c r="F975" s="24">
        <f t="shared" si="42"/>
        <v>1.8719430773419422E-5</v>
      </c>
      <c r="G975" s="131"/>
    </row>
    <row r="976" spans="1:7" x14ac:dyDescent="0.15">
      <c r="A976" s="25" t="s">
        <v>64</v>
      </c>
      <c r="B976" s="25" t="s">
        <v>351</v>
      </c>
      <c r="C976" s="21">
        <v>1.12067294819359</v>
      </c>
      <c r="D976" s="22">
        <v>2.3798667047767799</v>
      </c>
      <c r="E976" s="23">
        <f t="shared" si="41"/>
        <v>-0.52910264009987751</v>
      </c>
      <c r="F976" s="24">
        <f t="shared" si="42"/>
        <v>6.4220903812824988E-5</v>
      </c>
      <c r="G976" s="131"/>
    </row>
    <row r="977" spans="1:7" x14ac:dyDescent="0.15">
      <c r="A977" s="25" t="s">
        <v>21</v>
      </c>
      <c r="B977" s="25" t="s">
        <v>352</v>
      </c>
      <c r="C977" s="21">
        <v>8.8785099560705905E-2</v>
      </c>
      <c r="D977" s="22">
        <v>0.16035078443313</v>
      </c>
      <c r="E977" s="23">
        <f t="shared" si="41"/>
        <v>-0.4463070456775261</v>
      </c>
      <c r="F977" s="24">
        <f t="shared" si="42"/>
        <v>5.0878887976112901E-6</v>
      </c>
      <c r="G977" s="131"/>
    </row>
    <row r="978" spans="1:7" x14ac:dyDescent="0.15">
      <c r="A978" s="25" t="s">
        <v>381</v>
      </c>
      <c r="B978" s="25" t="s">
        <v>382</v>
      </c>
      <c r="C978" s="21">
        <v>0.164441951033856</v>
      </c>
      <c r="D978" s="22">
        <v>0.14073362737416401</v>
      </c>
      <c r="E978" s="23">
        <f t="shared" si="41"/>
        <v>0.16846239311845079</v>
      </c>
      <c r="F978" s="24">
        <f t="shared" si="42"/>
        <v>9.4234546637010968E-6</v>
      </c>
      <c r="G978" s="131"/>
    </row>
    <row r="979" spans="1:7" x14ac:dyDescent="0.15">
      <c r="A979" s="25" t="s">
        <v>391</v>
      </c>
      <c r="B979" s="25" t="s">
        <v>392</v>
      </c>
      <c r="C979" s="21">
        <v>2.11005588409907</v>
      </c>
      <c r="D979" s="22">
        <v>2.1260586480126298</v>
      </c>
      <c r="E979" s="23">
        <f t="shared" si="41"/>
        <v>-7.5269625927387729E-3</v>
      </c>
      <c r="F979" s="24">
        <f t="shared" si="42"/>
        <v>1.2091814671786226E-4</v>
      </c>
      <c r="G979" s="131"/>
    </row>
    <row r="980" spans="1:7" x14ac:dyDescent="0.15">
      <c r="A980" s="25" t="s">
        <v>435</v>
      </c>
      <c r="B980" s="25" t="s">
        <v>436</v>
      </c>
      <c r="C980" s="21">
        <v>5.7797884718768504</v>
      </c>
      <c r="D980" s="22">
        <v>3.4992589422304499</v>
      </c>
      <c r="E980" s="23">
        <f t="shared" si="41"/>
        <v>0.6517178543502633</v>
      </c>
      <c r="F980" s="24">
        <f t="shared" si="42"/>
        <v>3.3121459754086805E-4</v>
      </c>
      <c r="G980" s="131"/>
    </row>
    <row r="981" spans="1:7" x14ac:dyDescent="0.15">
      <c r="A981" s="25" t="s">
        <v>174</v>
      </c>
      <c r="B981" s="25" t="s">
        <v>438</v>
      </c>
      <c r="C981" s="21">
        <v>2.1311387420764203</v>
      </c>
      <c r="D981" s="22">
        <v>0.54942613624791103</v>
      </c>
      <c r="E981" s="23">
        <f t="shared" si="41"/>
        <v>2.8788448555254238</v>
      </c>
      <c r="F981" s="24">
        <f t="shared" si="42"/>
        <v>1.2212631382535363E-4</v>
      </c>
      <c r="G981" s="131"/>
    </row>
    <row r="982" spans="1:7" x14ac:dyDescent="0.15">
      <c r="A982" s="25" t="s">
        <v>439</v>
      </c>
      <c r="B982" s="25" t="s">
        <v>440</v>
      </c>
      <c r="C982" s="21">
        <v>0.38573605762554003</v>
      </c>
      <c r="D982" s="22">
        <v>9.0739092214165901E-2</v>
      </c>
      <c r="E982" s="23">
        <f t="shared" si="41"/>
        <v>3.251046028927763</v>
      </c>
      <c r="F982" s="24">
        <f t="shared" si="42"/>
        <v>2.2104859668325682E-5</v>
      </c>
      <c r="G982" s="131"/>
    </row>
    <row r="983" spans="1:7" x14ac:dyDescent="0.15">
      <c r="A983" s="25" t="s">
        <v>441</v>
      </c>
      <c r="B983" s="25" t="s">
        <v>442</v>
      </c>
      <c r="C983" s="21">
        <v>3.8134280618196601</v>
      </c>
      <c r="D983" s="22">
        <v>1.2398553345480998</v>
      </c>
      <c r="E983" s="23">
        <f t="shared" si="41"/>
        <v>2.0757040402698039</v>
      </c>
      <c r="F983" s="24">
        <f t="shared" si="42"/>
        <v>2.1853101491385569E-4</v>
      </c>
      <c r="G983" s="131"/>
    </row>
    <row r="984" spans="1:7" x14ac:dyDescent="0.15">
      <c r="A984" s="25" t="s">
        <v>443</v>
      </c>
      <c r="B984" s="25" t="s">
        <v>444</v>
      </c>
      <c r="C984" s="21">
        <v>1.9359141508395801</v>
      </c>
      <c r="D984" s="22">
        <v>10.594142812279401</v>
      </c>
      <c r="E984" s="23">
        <f t="shared" si="41"/>
        <v>-0.81726561694111666</v>
      </c>
      <c r="F984" s="24">
        <f t="shared" si="42"/>
        <v>1.1093883962431365E-4</v>
      </c>
      <c r="G984" s="131"/>
    </row>
    <row r="985" spans="1:7" x14ac:dyDescent="0.15">
      <c r="A985" s="25" t="s">
        <v>449</v>
      </c>
      <c r="B985" s="25" t="s">
        <v>450</v>
      </c>
      <c r="C985" s="21">
        <v>0.19960352798606401</v>
      </c>
      <c r="D985" s="22">
        <v>3.1458740286512903E-2</v>
      </c>
      <c r="E985" s="23">
        <f t="shared" si="41"/>
        <v>5.3449307304793354</v>
      </c>
      <c r="F985" s="24">
        <f t="shared" si="42"/>
        <v>1.1438412064961505E-5</v>
      </c>
      <c r="G985" s="131"/>
    </row>
    <row r="986" spans="1:7" x14ac:dyDescent="0.15">
      <c r="A986" s="25" t="s">
        <v>451</v>
      </c>
      <c r="B986" s="25" t="s">
        <v>452</v>
      </c>
      <c r="C986" s="21">
        <v>3.4460166454593703E-2</v>
      </c>
      <c r="D986" s="22">
        <v>0.7216661436199211</v>
      </c>
      <c r="E986" s="23">
        <f t="shared" si="41"/>
        <v>-0.95224915737110871</v>
      </c>
      <c r="F986" s="24">
        <f t="shared" si="42"/>
        <v>1.9747626092176416E-6</v>
      </c>
      <c r="G986" s="131"/>
    </row>
    <row r="987" spans="1:7" x14ac:dyDescent="0.15">
      <c r="A987" s="25" t="s">
        <v>453</v>
      </c>
      <c r="B987" s="25" t="s">
        <v>454</v>
      </c>
      <c r="C987" s="21">
        <v>1.1596875668370801</v>
      </c>
      <c r="D987" s="22">
        <v>0.17482595573600801</v>
      </c>
      <c r="E987" s="23">
        <f t="shared" si="41"/>
        <v>5.6333832522456797</v>
      </c>
      <c r="F987" s="24">
        <f t="shared" si="42"/>
        <v>6.6456662314211439E-5</v>
      </c>
      <c r="G987" s="131"/>
    </row>
    <row r="988" spans="1:7" x14ac:dyDescent="0.15">
      <c r="A988" s="25" t="s">
        <v>457</v>
      </c>
      <c r="B988" s="25" t="s">
        <v>458</v>
      </c>
      <c r="C988" s="21">
        <v>1.17852752231084</v>
      </c>
      <c r="D988" s="22">
        <v>1.08748706700348</v>
      </c>
      <c r="E988" s="23">
        <f t="shared" si="41"/>
        <v>8.3716356791458502E-2</v>
      </c>
      <c r="F988" s="24">
        <f t="shared" si="42"/>
        <v>6.7536298411672785E-5</v>
      </c>
      <c r="G988" s="131"/>
    </row>
    <row r="989" spans="1:7" x14ac:dyDescent="0.15">
      <c r="A989" s="25" t="s">
        <v>459</v>
      </c>
      <c r="B989" s="25" t="s">
        <v>460</v>
      </c>
      <c r="C989" s="21">
        <v>2.2213388678395094</v>
      </c>
      <c r="D989" s="22">
        <v>2.4571227995276099</v>
      </c>
      <c r="E989" s="23">
        <f t="shared" si="41"/>
        <v>-9.5959360164429186E-2</v>
      </c>
      <c r="F989" s="24">
        <f t="shared" si="42"/>
        <v>1.2729529163451139E-4</v>
      </c>
      <c r="G989" s="131"/>
    </row>
    <row r="990" spans="1:7" x14ac:dyDescent="0.15">
      <c r="A990" s="25" t="s">
        <v>461</v>
      </c>
      <c r="B990" s="25" t="s">
        <v>462</v>
      </c>
      <c r="C990" s="21">
        <v>1.00711847928766</v>
      </c>
      <c r="D990" s="22">
        <v>6.5451375750371907</v>
      </c>
      <c r="E990" s="23">
        <f t="shared" si="41"/>
        <v>-0.84612722532697304</v>
      </c>
      <c r="F990" s="24">
        <f t="shared" si="42"/>
        <v>5.7713589937818873E-5</v>
      </c>
      <c r="G990" s="131"/>
    </row>
    <row r="991" spans="1:7" x14ac:dyDescent="0.15">
      <c r="A991" s="25" t="s">
        <v>465</v>
      </c>
      <c r="B991" s="25" t="s">
        <v>466</v>
      </c>
      <c r="C991" s="21">
        <v>0.40568001620654404</v>
      </c>
      <c r="D991" s="22">
        <v>0.76681794029429795</v>
      </c>
      <c r="E991" s="23">
        <f t="shared" si="41"/>
        <v>-0.47095654015235011</v>
      </c>
      <c r="F991" s="24">
        <f t="shared" si="42"/>
        <v>2.324776139334918E-5</v>
      </c>
      <c r="G991" s="131"/>
    </row>
    <row r="992" spans="1:7" x14ac:dyDescent="0.15">
      <c r="A992" s="25" t="s">
        <v>473</v>
      </c>
      <c r="B992" s="25" t="s">
        <v>474</v>
      </c>
      <c r="C992" s="21">
        <v>0</v>
      </c>
      <c r="D992" s="22">
        <v>0.24492465427595297</v>
      </c>
      <c r="E992" s="23">
        <f t="shared" si="41"/>
        <v>-1</v>
      </c>
      <c r="F992" s="24">
        <f t="shared" si="42"/>
        <v>0</v>
      </c>
      <c r="G992" s="131"/>
    </row>
    <row r="993" spans="1:7" x14ac:dyDescent="0.15">
      <c r="A993" s="25" t="s">
        <v>475</v>
      </c>
      <c r="B993" s="25" t="s">
        <v>476</v>
      </c>
      <c r="C993" s="21">
        <v>3.1086626598879001</v>
      </c>
      <c r="D993" s="22">
        <v>3.3424294424461198</v>
      </c>
      <c r="E993" s="23">
        <f t="shared" si="41"/>
        <v>-6.9939182437053993E-2</v>
      </c>
      <c r="F993" s="24">
        <f t="shared" si="42"/>
        <v>1.7814396786233001E-4</v>
      </c>
      <c r="G993" s="131"/>
    </row>
    <row r="994" spans="1:7" x14ac:dyDescent="0.15">
      <c r="A994" s="25" t="s">
        <v>479</v>
      </c>
      <c r="B994" s="25" t="s">
        <v>480</v>
      </c>
      <c r="C994" s="21">
        <v>3.9811876285313899</v>
      </c>
      <c r="D994" s="22">
        <v>1.7686048200681199</v>
      </c>
      <c r="E994" s="23">
        <f t="shared" si="41"/>
        <v>1.2510328951710363</v>
      </c>
      <c r="F994" s="24">
        <f t="shared" si="42"/>
        <v>2.2814458773618644E-4</v>
      </c>
      <c r="G994" s="131"/>
    </row>
    <row r="995" spans="1:7" x14ac:dyDescent="0.15">
      <c r="A995" s="25" t="s">
        <v>175</v>
      </c>
      <c r="B995" s="25" t="s">
        <v>176</v>
      </c>
      <c r="C995" s="21">
        <v>0.66664625434219504</v>
      </c>
      <c r="D995" s="22">
        <v>0.64579652919289099</v>
      </c>
      <c r="E995" s="23">
        <f t="shared" si="41"/>
        <v>3.228528523583396E-2</v>
      </c>
      <c r="F995" s="24">
        <f t="shared" si="42"/>
        <v>3.8202604110592427E-5</v>
      </c>
      <c r="G995" s="131"/>
    </row>
    <row r="996" spans="1:7" x14ac:dyDescent="0.15">
      <c r="A996" s="25" t="s">
        <v>489</v>
      </c>
      <c r="B996" s="25" t="s">
        <v>177</v>
      </c>
      <c r="C996" s="21">
        <v>11.161737610666501</v>
      </c>
      <c r="D996" s="22">
        <v>6.5225458086830201</v>
      </c>
      <c r="E996" s="23">
        <f t="shared" si="41"/>
        <v>0.71125476739582894</v>
      </c>
      <c r="F996" s="24">
        <f t="shared" si="42"/>
        <v>6.3963074921549571E-4</v>
      </c>
      <c r="G996" s="131"/>
    </row>
    <row r="997" spans="1:7" x14ac:dyDescent="0.15">
      <c r="A997" s="25" t="s">
        <v>510</v>
      </c>
      <c r="B997" s="25" t="s">
        <v>992</v>
      </c>
      <c r="C997" s="21">
        <v>4.6817865127622496E-2</v>
      </c>
      <c r="D997" s="22">
        <v>0.20402073787835501</v>
      </c>
      <c r="E997" s="23">
        <f t="shared" si="41"/>
        <v>-0.77052398881364159</v>
      </c>
      <c r="F997" s="24">
        <f t="shared" si="42"/>
        <v>2.6829286973771668E-6</v>
      </c>
      <c r="G997" s="131"/>
    </row>
    <row r="998" spans="1:7" x14ac:dyDescent="0.15">
      <c r="A998" s="25" t="s">
        <v>512</v>
      </c>
      <c r="B998" s="25" t="s">
        <v>993</v>
      </c>
      <c r="C998" s="21">
        <v>2.2830839063553698</v>
      </c>
      <c r="D998" s="22">
        <v>2.5439793410328799</v>
      </c>
      <c r="E998" s="23">
        <f t="shared" si="41"/>
        <v>-0.10255406970859438</v>
      </c>
      <c r="F998" s="24">
        <f t="shared" si="42"/>
        <v>1.3083363186645679E-4</v>
      </c>
      <c r="G998" s="131"/>
    </row>
    <row r="999" spans="1:7" x14ac:dyDescent="0.15">
      <c r="A999" s="25" t="s">
        <v>514</v>
      </c>
      <c r="B999" s="25" t="s">
        <v>994</v>
      </c>
      <c r="C999" s="21">
        <v>2.0650490019487999</v>
      </c>
      <c r="D999" s="22">
        <v>2.8288957022546497</v>
      </c>
      <c r="E999" s="23">
        <f t="shared" si="41"/>
        <v>-0.27001585802440808</v>
      </c>
      <c r="F999" s="24">
        <f t="shared" si="42"/>
        <v>1.183389975966609E-4</v>
      </c>
      <c r="G999" s="131"/>
    </row>
    <row r="1000" spans="1:7" x14ac:dyDescent="0.15">
      <c r="A1000" s="25" t="s">
        <v>516</v>
      </c>
      <c r="B1000" s="25" t="s">
        <v>995</v>
      </c>
      <c r="C1000" s="21">
        <v>1.47332950216428</v>
      </c>
      <c r="D1000" s="22">
        <v>0.87048564837300402</v>
      </c>
      <c r="E1000" s="23">
        <f t="shared" si="41"/>
        <v>0.69253738406604581</v>
      </c>
      <c r="F1000" s="24">
        <f t="shared" si="42"/>
        <v>8.443012066598464E-5</v>
      </c>
      <c r="G1000" s="131"/>
    </row>
    <row r="1001" spans="1:7" x14ac:dyDescent="0.15">
      <c r="A1001" s="25" t="s">
        <v>518</v>
      </c>
      <c r="B1001" s="25" t="s">
        <v>996</v>
      </c>
      <c r="C1001" s="21">
        <v>0.43615788157994406</v>
      </c>
      <c r="D1001" s="22">
        <v>0.41413547162731001</v>
      </c>
      <c r="E1001" s="23">
        <f t="shared" si="41"/>
        <v>5.3176826090503448E-2</v>
      </c>
      <c r="F1001" s="24">
        <f t="shared" si="42"/>
        <v>2.499431560769008E-5</v>
      </c>
      <c r="G1001" s="131"/>
    </row>
    <row r="1002" spans="1:7" x14ac:dyDescent="0.15">
      <c r="A1002" s="25" t="s">
        <v>520</v>
      </c>
      <c r="B1002" s="25" t="s">
        <v>997</v>
      </c>
      <c r="C1002" s="21">
        <v>0.43087061679163802</v>
      </c>
      <c r="D1002" s="22">
        <v>0.15135298301632899</v>
      </c>
      <c r="E1002" s="23">
        <f t="shared" si="41"/>
        <v>1.8467930278265658</v>
      </c>
      <c r="F1002" s="24">
        <f t="shared" si="42"/>
        <v>2.4691325405285296E-5</v>
      </c>
      <c r="G1002" s="131"/>
    </row>
    <row r="1003" spans="1:7" x14ac:dyDescent="0.15">
      <c r="A1003" s="25" t="s">
        <v>522</v>
      </c>
      <c r="B1003" s="25" t="s">
        <v>998</v>
      </c>
      <c r="C1003" s="21">
        <v>0</v>
      </c>
      <c r="D1003" s="22">
        <v>0</v>
      </c>
      <c r="E1003" s="23" t="str">
        <f t="shared" si="41"/>
        <v/>
      </c>
      <c r="F1003" s="24">
        <f t="shared" si="42"/>
        <v>0</v>
      </c>
      <c r="G1003" s="131"/>
    </row>
    <row r="1004" spans="1:7" x14ac:dyDescent="0.15">
      <c r="A1004" s="25" t="s">
        <v>524</v>
      </c>
      <c r="B1004" s="25" t="s">
        <v>999</v>
      </c>
      <c r="C1004" s="21">
        <v>9.2533877982276802E-2</v>
      </c>
      <c r="D1004" s="22">
        <v>0.14443404325150402</v>
      </c>
      <c r="E1004" s="23">
        <f t="shared" si="41"/>
        <v>-0.3593347115461768</v>
      </c>
      <c r="F1004" s="24">
        <f t="shared" si="42"/>
        <v>5.3027150221715984E-6</v>
      </c>
      <c r="G1004" s="131"/>
    </row>
    <row r="1005" spans="1:7" x14ac:dyDescent="0.15">
      <c r="A1005" s="25" t="s">
        <v>526</v>
      </c>
      <c r="B1005" s="25" t="s">
        <v>1000</v>
      </c>
      <c r="C1005" s="21">
        <v>0.6527692899341061</v>
      </c>
      <c r="D1005" s="22">
        <v>0.41512794893328198</v>
      </c>
      <c r="E1005" s="23">
        <f t="shared" si="41"/>
        <v>0.57245324390099572</v>
      </c>
      <c r="F1005" s="24">
        <f t="shared" si="42"/>
        <v>3.7407375495587141E-5</v>
      </c>
      <c r="G1005" s="131"/>
    </row>
    <row r="1006" spans="1:7" x14ac:dyDescent="0.15">
      <c r="A1006" s="25" t="s">
        <v>528</v>
      </c>
      <c r="B1006" s="25" t="s">
        <v>1002</v>
      </c>
      <c r="C1006" s="21">
        <v>0.19297707244565601</v>
      </c>
      <c r="D1006" s="22">
        <v>2.5280433884882498</v>
      </c>
      <c r="E1006" s="23">
        <f t="shared" ref="E1006:E1037" si="43">IF(ISERROR(C1006/D1006-1),"",((C1006/D1006-1)))</f>
        <v>-0.92366544287791885</v>
      </c>
      <c r="F1006" s="24">
        <f t="shared" ref="F1006:F1037" si="44">C1006/$C$1230</f>
        <v>1.1058678651599061E-5</v>
      </c>
      <c r="G1006" s="131"/>
    </row>
    <row r="1007" spans="1:7" x14ac:dyDescent="0.15">
      <c r="A1007" s="25" t="s">
        <v>537</v>
      </c>
      <c r="B1007" s="25" t="s">
        <v>1005</v>
      </c>
      <c r="C1007" s="21">
        <v>0.25677817805006403</v>
      </c>
      <c r="D1007" s="22">
        <v>0.21727650179022698</v>
      </c>
      <c r="E1007" s="23">
        <f t="shared" si="43"/>
        <v>0.18180371984253774</v>
      </c>
      <c r="F1007" s="24">
        <f t="shared" si="44"/>
        <v>1.4714843166658616E-5</v>
      </c>
      <c r="G1007" s="131"/>
    </row>
    <row r="1008" spans="1:7" x14ac:dyDescent="0.15">
      <c r="A1008" s="25" t="s">
        <v>228</v>
      </c>
      <c r="B1008" s="25" t="s">
        <v>542</v>
      </c>
      <c r="C1008" s="21">
        <v>39.886753103764299</v>
      </c>
      <c r="D1008" s="22">
        <v>44.767423294096808</v>
      </c>
      <c r="E1008" s="23">
        <f t="shared" si="43"/>
        <v>-0.10902280790809082</v>
      </c>
      <c r="F1008" s="24">
        <f t="shared" si="44"/>
        <v>2.2857367429201564E-3</v>
      </c>
      <c r="G1008" s="131"/>
    </row>
    <row r="1009" spans="1:7" x14ac:dyDescent="0.15">
      <c r="A1009" s="25" t="s">
        <v>24</v>
      </c>
      <c r="B1009" s="25" t="s">
        <v>543</v>
      </c>
      <c r="C1009" s="21">
        <v>7.7385788299999998</v>
      </c>
      <c r="D1009" s="22">
        <v>18.12044955</v>
      </c>
      <c r="E1009" s="23">
        <f t="shared" si="43"/>
        <v>-0.57293670840522837</v>
      </c>
      <c r="F1009" s="24">
        <f t="shared" si="44"/>
        <v>4.4346437333967257E-4</v>
      </c>
      <c r="G1009" s="131"/>
    </row>
    <row r="1010" spans="1:7" x14ac:dyDescent="0.15">
      <c r="A1010" s="25" t="s">
        <v>26</v>
      </c>
      <c r="B1010" s="25" t="s">
        <v>1006</v>
      </c>
      <c r="C1010" s="21">
        <v>2.24262247216542E-2</v>
      </c>
      <c r="D1010" s="22">
        <v>0.55750685523018706</v>
      </c>
      <c r="E1010" s="23">
        <f t="shared" si="43"/>
        <v>-0.95977408257626762</v>
      </c>
      <c r="F1010" s="24">
        <f t="shared" si="44"/>
        <v>1.2851496264415585E-6</v>
      </c>
      <c r="G1010" s="131"/>
    </row>
    <row r="1011" spans="1:7" x14ac:dyDescent="0.15">
      <c r="A1011" s="25" t="s">
        <v>229</v>
      </c>
      <c r="B1011" s="25" t="s">
        <v>1007</v>
      </c>
      <c r="C1011" s="21">
        <v>9.9557377338483702E-2</v>
      </c>
      <c r="D1011" s="22">
        <v>0.54778670015039599</v>
      </c>
      <c r="E1011" s="23">
        <f t="shared" si="43"/>
        <v>-0.81825521263814904</v>
      </c>
      <c r="F1011" s="24">
        <f t="shared" si="44"/>
        <v>5.7052012937564144E-6</v>
      </c>
      <c r="G1011" s="131"/>
    </row>
    <row r="1012" spans="1:7" x14ac:dyDescent="0.15">
      <c r="A1012" s="25" t="s">
        <v>28</v>
      </c>
      <c r="B1012" s="25" t="s">
        <v>1008</v>
      </c>
      <c r="C1012" s="21">
        <v>0.53633903268196592</v>
      </c>
      <c r="D1012" s="22">
        <v>0.57837834839800684</v>
      </c>
      <c r="E1012" s="23">
        <f t="shared" si="43"/>
        <v>-7.2684801968264323E-2</v>
      </c>
      <c r="F1012" s="24">
        <f t="shared" si="44"/>
        <v>3.073526266914234E-5</v>
      </c>
      <c r="G1012" s="131"/>
    </row>
    <row r="1013" spans="1:7" x14ac:dyDescent="0.15">
      <c r="A1013" s="25" t="s">
        <v>230</v>
      </c>
      <c r="B1013" s="25" t="s">
        <v>1009</v>
      </c>
      <c r="C1013" s="21">
        <v>0.41922000950541499</v>
      </c>
      <c r="D1013" s="22">
        <v>0.21611610075946899</v>
      </c>
      <c r="E1013" s="23">
        <f t="shared" si="43"/>
        <v>0.93979073300047555</v>
      </c>
      <c r="F1013" s="24">
        <f t="shared" si="44"/>
        <v>2.4023679656277463E-5</v>
      </c>
      <c r="G1013" s="131"/>
    </row>
    <row r="1014" spans="1:7" x14ac:dyDescent="0.15">
      <c r="A1014" s="25" t="s">
        <v>32</v>
      </c>
      <c r="B1014" s="25" t="s">
        <v>1010</v>
      </c>
      <c r="C1014" s="21">
        <v>8.2898093842308604E-2</v>
      </c>
      <c r="D1014" s="22">
        <v>0.27055035310388997</v>
      </c>
      <c r="E1014" s="23">
        <f t="shared" si="43"/>
        <v>-0.69359458270425489</v>
      </c>
      <c r="F1014" s="24">
        <f t="shared" si="44"/>
        <v>4.7505300449117164E-6</v>
      </c>
      <c r="G1014" s="131"/>
    </row>
    <row r="1015" spans="1:7" x14ac:dyDescent="0.15">
      <c r="A1015" s="25" t="s">
        <v>558</v>
      </c>
      <c r="B1015" s="25" t="s">
        <v>559</v>
      </c>
      <c r="C1015" s="21">
        <v>12.1057389893585</v>
      </c>
      <c r="D1015" s="22">
        <v>19.853118560745997</v>
      </c>
      <c r="E1015" s="23">
        <f t="shared" si="43"/>
        <v>-0.3902348916963494</v>
      </c>
      <c r="F1015" s="24">
        <f t="shared" si="44"/>
        <v>6.937273719972571E-4</v>
      </c>
      <c r="G1015" s="131"/>
    </row>
    <row r="1016" spans="1:7" x14ac:dyDescent="0.15">
      <c r="A1016" s="25" t="s">
        <v>560</v>
      </c>
      <c r="B1016" s="25" t="s">
        <v>561</v>
      </c>
      <c r="C1016" s="21">
        <v>0.73869030000000002</v>
      </c>
      <c r="D1016" s="22">
        <v>0.83375999999999995</v>
      </c>
      <c r="E1016" s="23">
        <f t="shared" si="43"/>
        <v>-0.11402525906735739</v>
      </c>
      <c r="F1016" s="24">
        <f t="shared" si="44"/>
        <v>4.2331135752169466E-5</v>
      </c>
      <c r="G1016" s="131"/>
    </row>
    <row r="1017" spans="1:7" x14ac:dyDescent="0.15">
      <c r="A1017" s="25" t="s">
        <v>669</v>
      </c>
      <c r="B1017" s="25" t="s">
        <v>1014</v>
      </c>
      <c r="C1017" s="21">
        <v>1.99930270738506</v>
      </c>
      <c r="D1017" s="22">
        <v>1.6251303385822</v>
      </c>
      <c r="E1017" s="23">
        <f t="shared" si="43"/>
        <v>0.23024145197442825</v>
      </c>
      <c r="F1017" s="24">
        <f t="shared" si="44"/>
        <v>1.1457136274294778E-4</v>
      </c>
      <c r="G1017" s="131"/>
    </row>
    <row r="1018" spans="1:7" x14ac:dyDescent="0.15">
      <c r="A1018" s="25" t="s">
        <v>671</v>
      </c>
      <c r="B1018" s="25" t="s">
        <v>1016</v>
      </c>
      <c r="C1018" s="21">
        <v>0.73406791369802304</v>
      </c>
      <c r="D1018" s="22">
        <v>1.1997558321220301</v>
      </c>
      <c r="E1018" s="23">
        <f t="shared" si="43"/>
        <v>-0.38815224394478354</v>
      </c>
      <c r="F1018" s="24">
        <f t="shared" si="44"/>
        <v>4.2066246850761179E-5</v>
      </c>
      <c r="G1018" s="131"/>
    </row>
    <row r="1019" spans="1:7" x14ac:dyDescent="0.15">
      <c r="A1019" s="25" t="s">
        <v>673</v>
      </c>
      <c r="B1019" s="25" t="s">
        <v>1018</v>
      </c>
      <c r="C1019" s="21">
        <v>1.07321897960918</v>
      </c>
      <c r="D1019" s="22">
        <v>0.10546351046513801</v>
      </c>
      <c r="E1019" s="23">
        <f t="shared" si="43"/>
        <v>9.1762114201948837</v>
      </c>
      <c r="F1019" s="24">
        <f t="shared" si="44"/>
        <v>6.1501522786533132E-5</v>
      </c>
      <c r="G1019" s="131"/>
    </row>
    <row r="1020" spans="1:7" x14ac:dyDescent="0.15">
      <c r="A1020" s="25" t="s">
        <v>178</v>
      </c>
      <c r="B1020" s="25" t="s">
        <v>115</v>
      </c>
      <c r="C1020" s="21">
        <v>1.41285844126335E-2</v>
      </c>
      <c r="D1020" s="22">
        <v>7.32144160632873E-3</v>
      </c>
      <c r="E1020" s="23">
        <f t="shared" si="43"/>
        <v>0.92975443530419</v>
      </c>
      <c r="F1020" s="24">
        <f t="shared" si="44"/>
        <v>8.0964786563079839E-7</v>
      </c>
      <c r="G1020" s="131"/>
    </row>
    <row r="1021" spans="1:7" x14ac:dyDescent="0.15">
      <c r="A1021" s="25" t="s">
        <v>675</v>
      </c>
      <c r="B1021" s="25" t="s">
        <v>1020</v>
      </c>
      <c r="C1021" s="21">
        <v>0.15213889325153399</v>
      </c>
      <c r="D1021" s="22">
        <v>1.8298919238117998E-2</v>
      </c>
      <c r="E1021" s="23">
        <f t="shared" si="43"/>
        <v>7.3140917379763852</v>
      </c>
      <c r="F1021" s="24">
        <f t="shared" si="44"/>
        <v>8.718419807889049E-6</v>
      </c>
      <c r="G1021" s="131"/>
    </row>
    <row r="1022" spans="1:7" x14ac:dyDescent="0.15">
      <c r="A1022" s="25" t="s">
        <v>677</v>
      </c>
      <c r="B1022" s="25" t="s">
        <v>119</v>
      </c>
      <c r="C1022" s="21">
        <v>0.18708393168219298</v>
      </c>
      <c r="D1022" s="22">
        <v>9.07820689709498E-2</v>
      </c>
      <c r="E1022" s="23">
        <f t="shared" si="43"/>
        <v>1.0608026871700811</v>
      </c>
      <c r="F1022" s="24">
        <f t="shared" si="44"/>
        <v>1.072096832608809E-5</v>
      </c>
      <c r="G1022" s="131"/>
    </row>
    <row r="1023" spans="1:7" x14ac:dyDescent="0.15">
      <c r="A1023" s="25" t="s">
        <v>679</v>
      </c>
      <c r="B1023" s="25" t="s">
        <v>1022</v>
      </c>
      <c r="C1023" s="21">
        <v>1.8558732447549802</v>
      </c>
      <c r="D1023" s="22">
        <v>1.60774275618298</v>
      </c>
      <c r="E1023" s="23">
        <f t="shared" si="43"/>
        <v>0.15433469540929479</v>
      </c>
      <c r="F1023" s="24">
        <f t="shared" si="44"/>
        <v>1.0635204261182568E-4</v>
      </c>
      <c r="G1023" s="131"/>
    </row>
    <row r="1024" spans="1:7" x14ac:dyDescent="0.15">
      <c r="A1024" s="25" t="s">
        <v>681</v>
      </c>
      <c r="B1024" s="25" t="s">
        <v>1024</v>
      </c>
      <c r="C1024" s="21">
        <v>1.1102950530879299</v>
      </c>
      <c r="D1024" s="22">
        <v>0.72051107053710617</v>
      </c>
      <c r="E1024" s="23">
        <f t="shared" si="43"/>
        <v>0.54098264202971724</v>
      </c>
      <c r="F1024" s="24">
        <f t="shared" si="44"/>
        <v>6.3626191676305162E-5</v>
      </c>
      <c r="G1024" s="131"/>
    </row>
    <row r="1025" spans="1:7" x14ac:dyDescent="0.15">
      <c r="A1025" s="25" t="s">
        <v>683</v>
      </c>
      <c r="B1025" s="25" t="s">
        <v>1025</v>
      </c>
      <c r="C1025" s="21">
        <v>2.71216569218132</v>
      </c>
      <c r="D1025" s="22">
        <v>3.6139649516883199</v>
      </c>
      <c r="E1025" s="23">
        <f t="shared" si="43"/>
        <v>-0.24953182212951741</v>
      </c>
      <c r="F1025" s="24">
        <f t="shared" si="44"/>
        <v>1.554224471312323E-4</v>
      </c>
      <c r="G1025" s="131"/>
    </row>
    <row r="1026" spans="1:7" x14ac:dyDescent="0.15">
      <c r="A1026" s="25" t="s">
        <v>685</v>
      </c>
      <c r="B1026" s="25" t="s">
        <v>1026</v>
      </c>
      <c r="C1026" s="21">
        <v>2.44979611323184</v>
      </c>
      <c r="D1026" s="22">
        <v>0.28379159475360199</v>
      </c>
      <c r="E1026" s="23">
        <f t="shared" si="43"/>
        <v>7.6323772744532494</v>
      </c>
      <c r="F1026" s="24">
        <f t="shared" si="44"/>
        <v>1.4038718504135513E-4</v>
      </c>
      <c r="G1026" s="131"/>
    </row>
    <row r="1027" spans="1:7" x14ac:dyDescent="0.15">
      <c r="A1027" s="25" t="s">
        <v>687</v>
      </c>
      <c r="B1027" s="25" t="s">
        <v>1027</v>
      </c>
      <c r="C1027" s="21">
        <v>0.99448026963568914</v>
      </c>
      <c r="D1027" s="22">
        <v>0.99100262196803501</v>
      </c>
      <c r="E1027" s="23">
        <f t="shared" si="43"/>
        <v>3.5092214597252092E-3</v>
      </c>
      <c r="F1027" s="24">
        <f t="shared" si="44"/>
        <v>5.6989348982655449E-5</v>
      </c>
      <c r="G1027" s="131"/>
    </row>
    <row r="1028" spans="1:7" x14ac:dyDescent="0.15">
      <c r="A1028" s="25" t="s">
        <v>179</v>
      </c>
      <c r="B1028" s="25" t="s">
        <v>1035</v>
      </c>
      <c r="C1028" s="21">
        <v>11.433628958765802</v>
      </c>
      <c r="D1028" s="22">
        <v>11.861162114708598</v>
      </c>
      <c r="E1028" s="23">
        <f t="shared" si="43"/>
        <v>-3.6044794920442769E-2</v>
      </c>
      <c r="F1028" s="24">
        <f t="shared" si="44"/>
        <v>6.5521166257828374E-4</v>
      </c>
      <c r="G1028" s="131"/>
    </row>
    <row r="1029" spans="1:7" x14ac:dyDescent="0.15">
      <c r="A1029" s="25" t="s">
        <v>699</v>
      </c>
      <c r="B1029" s="25" t="s">
        <v>1036</v>
      </c>
      <c r="C1029" s="21">
        <v>19.223750664142596</v>
      </c>
      <c r="D1029" s="22">
        <v>5.2830761234925205</v>
      </c>
      <c r="E1029" s="23">
        <f t="shared" si="43"/>
        <v>2.6387419402607839</v>
      </c>
      <c r="F1029" s="24">
        <f t="shared" si="44"/>
        <v>1.1016297344498475E-3</v>
      </c>
      <c r="G1029" s="131"/>
    </row>
    <row r="1030" spans="1:7" x14ac:dyDescent="0.15">
      <c r="A1030" s="25" t="s">
        <v>701</v>
      </c>
      <c r="B1030" s="25" t="s">
        <v>1038</v>
      </c>
      <c r="C1030" s="21">
        <v>4.6392012757797501</v>
      </c>
      <c r="D1030" s="22">
        <v>0.94339727889761205</v>
      </c>
      <c r="E1030" s="23">
        <f t="shared" si="43"/>
        <v>3.9175478661553864</v>
      </c>
      <c r="F1030" s="24">
        <f t="shared" si="44"/>
        <v>2.6585249459302551E-4</v>
      </c>
      <c r="G1030" s="131"/>
    </row>
    <row r="1031" spans="1:7" x14ac:dyDescent="0.15">
      <c r="A1031" s="25" t="s">
        <v>703</v>
      </c>
      <c r="B1031" s="25" t="s">
        <v>1039</v>
      </c>
      <c r="C1031" s="21">
        <v>6.7862578353976399</v>
      </c>
      <c r="D1031" s="22">
        <v>5.8907980640275701</v>
      </c>
      <c r="E1031" s="23">
        <f t="shared" si="43"/>
        <v>0.15200992490953591</v>
      </c>
      <c r="F1031" s="24">
        <f t="shared" si="44"/>
        <v>3.8889098947074468E-4</v>
      </c>
      <c r="G1031" s="131"/>
    </row>
    <row r="1032" spans="1:7" x14ac:dyDescent="0.15">
      <c r="A1032" s="25" t="s">
        <v>705</v>
      </c>
      <c r="B1032" s="25" t="s">
        <v>1041</v>
      </c>
      <c r="C1032" s="21">
        <v>0.37953838907823995</v>
      </c>
      <c r="D1032" s="22">
        <v>4.0923264654539597</v>
      </c>
      <c r="E1032" s="23">
        <f t="shared" si="43"/>
        <v>-0.90725608225976717</v>
      </c>
      <c r="F1032" s="24">
        <f t="shared" si="44"/>
        <v>2.1749698176936517E-5</v>
      </c>
      <c r="G1032" s="131"/>
    </row>
    <row r="1033" spans="1:7" x14ac:dyDescent="0.15">
      <c r="A1033" s="25" t="s">
        <v>707</v>
      </c>
      <c r="B1033" s="25" t="s">
        <v>1042</v>
      </c>
      <c r="C1033" s="21">
        <v>1.36117828470802</v>
      </c>
      <c r="D1033" s="22">
        <v>1.6836450897918198</v>
      </c>
      <c r="E1033" s="23">
        <f t="shared" si="43"/>
        <v>-0.19152896714334988</v>
      </c>
      <c r="F1033" s="24">
        <f t="shared" si="44"/>
        <v>7.8003221042540261E-5</v>
      </c>
      <c r="G1033" s="131"/>
    </row>
    <row r="1034" spans="1:7" x14ac:dyDescent="0.15">
      <c r="A1034" s="25" t="s">
        <v>711</v>
      </c>
      <c r="B1034" s="25" t="s">
        <v>1043</v>
      </c>
      <c r="C1034" s="21">
        <v>11.156099832655201</v>
      </c>
      <c r="D1034" s="22">
        <v>4.3946707410703905</v>
      </c>
      <c r="E1034" s="23">
        <f t="shared" si="43"/>
        <v>1.5385519166193458</v>
      </c>
      <c r="F1034" s="24">
        <f t="shared" si="44"/>
        <v>6.3930767262123571E-4</v>
      </c>
      <c r="G1034" s="131"/>
    </row>
    <row r="1035" spans="1:7" x14ac:dyDescent="0.15">
      <c r="A1035" s="25" t="s">
        <v>713</v>
      </c>
      <c r="B1035" s="25" t="s">
        <v>1044</v>
      </c>
      <c r="C1035" s="21">
        <v>2.7978273953146999</v>
      </c>
      <c r="D1035" s="22">
        <v>1.4306027760403202</v>
      </c>
      <c r="E1035" s="23">
        <f t="shared" si="43"/>
        <v>0.9556982847877864</v>
      </c>
      <c r="F1035" s="24">
        <f t="shared" si="44"/>
        <v>1.6033134763270246E-4</v>
      </c>
      <c r="G1035" s="131"/>
    </row>
    <row r="1036" spans="1:7" x14ac:dyDescent="0.15">
      <c r="A1036" s="25" t="s">
        <v>1047</v>
      </c>
      <c r="B1036" s="25" t="s">
        <v>1048</v>
      </c>
      <c r="C1036" s="21">
        <v>3.2783616422369901</v>
      </c>
      <c r="D1036" s="22">
        <v>5.3820655200567904</v>
      </c>
      <c r="E1036" s="23">
        <f t="shared" si="43"/>
        <v>-0.39087295945769207</v>
      </c>
      <c r="F1036" s="24">
        <f t="shared" si="44"/>
        <v>1.8786868017928388E-4</v>
      </c>
      <c r="G1036" s="131"/>
    </row>
    <row r="1037" spans="1:7" x14ac:dyDescent="0.15">
      <c r="A1037" s="25" t="s">
        <v>719</v>
      </c>
      <c r="B1037" s="25" t="s">
        <v>1049</v>
      </c>
      <c r="C1037" s="21">
        <v>1.5255197403540901</v>
      </c>
      <c r="D1037" s="22">
        <v>3.9603685062517999</v>
      </c>
      <c r="E1037" s="23">
        <f t="shared" si="43"/>
        <v>-0.6148035876091027</v>
      </c>
      <c r="F1037" s="24">
        <f t="shared" si="44"/>
        <v>8.7420916751639093E-5</v>
      </c>
      <c r="G1037" s="131"/>
    </row>
    <row r="1038" spans="1:7" x14ac:dyDescent="0.15">
      <c r="A1038" s="25" t="s">
        <v>721</v>
      </c>
      <c r="B1038" s="25" t="s">
        <v>1051</v>
      </c>
      <c r="C1038" s="21">
        <v>0.80358583490343116</v>
      </c>
      <c r="D1038" s="22">
        <v>0.66822660003754497</v>
      </c>
      <c r="E1038" s="23">
        <f t="shared" ref="E1038:E1069" si="45">IF(ISERROR(C1038/D1038-1),"",((C1038/D1038-1)))</f>
        <v>0.20256487074636187</v>
      </c>
      <c r="F1038" s="24">
        <f t="shared" ref="F1038:F1069" si="46">C1038/$C$1230</f>
        <v>4.6050017261384895E-5</v>
      </c>
      <c r="G1038" s="131"/>
    </row>
    <row r="1039" spans="1:7" x14ac:dyDescent="0.15">
      <c r="A1039" s="25" t="s">
        <v>725</v>
      </c>
      <c r="B1039" s="25" t="s">
        <v>1052</v>
      </c>
      <c r="C1039" s="21">
        <v>8.8103436424255896</v>
      </c>
      <c r="D1039" s="22">
        <v>18.195093471866798</v>
      </c>
      <c r="E1039" s="23">
        <f t="shared" si="45"/>
        <v>-0.51578464512709887</v>
      </c>
      <c r="F1039" s="24">
        <f t="shared" si="46"/>
        <v>5.0488256411486767E-4</v>
      </c>
      <c r="G1039" s="131"/>
    </row>
    <row r="1040" spans="1:7" x14ac:dyDescent="0.15">
      <c r="A1040" s="25" t="s">
        <v>732</v>
      </c>
      <c r="B1040" s="25" t="s">
        <v>1053</v>
      </c>
      <c r="C1040" s="21">
        <v>33.0663239599197</v>
      </c>
      <c r="D1040" s="22">
        <v>34.333255177580604</v>
      </c>
      <c r="E1040" s="23">
        <f t="shared" si="45"/>
        <v>-3.6900993252984682E-2</v>
      </c>
      <c r="F1040" s="24">
        <f t="shared" si="46"/>
        <v>1.8948875440391929E-3</v>
      </c>
      <c r="G1040" s="131"/>
    </row>
    <row r="1041" spans="1:7" x14ac:dyDescent="0.15">
      <c r="A1041" s="25" t="s">
        <v>734</v>
      </c>
      <c r="B1041" s="25" t="s">
        <v>1055</v>
      </c>
      <c r="C1041" s="21">
        <v>0.70820959951412599</v>
      </c>
      <c r="D1041" s="22">
        <v>0.87558623522324097</v>
      </c>
      <c r="E1041" s="23">
        <f t="shared" si="45"/>
        <v>-0.19115951002409304</v>
      </c>
      <c r="F1041" s="24">
        <f t="shared" si="46"/>
        <v>4.0584419069834867E-5</v>
      </c>
      <c r="G1041" s="131"/>
    </row>
    <row r="1042" spans="1:7" x14ac:dyDescent="0.15">
      <c r="A1042" s="25" t="s">
        <v>738</v>
      </c>
      <c r="B1042" s="25" t="s">
        <v>1057</v>
      </c>
      <c r="C1042" s="21">
        <v>1.1556298119132</v>
      </c>
      <c r="D1042" s="22">
        <v>0.72723122436017706</v>
      </c>
      <c r="E1042" s="23">
        <f t="shared" si="45"/>
        <v>0.58908167471759887</v>
      </c>
      <c r="F1042" s="24">
        <f t="shared" si="46"/>
        <v>6.6224129987021264E-5</v>
      </c>
      <c r="G1042" s="131"/>
    </row>
    <row r="1043" spans="1:7" x14ac:dyDescent="0.15">
      <c r="A1043" s="25" t="s">
        <v>740</v>
      </c>
      <c r="B1043" s="25" t="s">
        <v>1059</v>
      </c>
      <c r="C1043" s="21">
        <v>1.3756178595773699E-2</v>
      </c>
      <c r="D1043" s="22">
        <v>4.3600776182198306E-2</v>
      </c>
      <c r="E1043" s="23">
        <f t="shared" si="45"/>
        <v>-0.68449693330482064</v>
      </c>
      <c r="F1043" s="24">
        <f t="shared" si="46"/>
        <v>7.883069042178899E-7</v>
      </c>
      <c r="G1043" s="131"/>
    </row>
    <row r="1044" spans="1:7" x14ac:dyDescent="0.15">
      <c r="A1044" s="25" t="s">
        <v>742</v>
      </c>
      <c r="B1044" s="25" t="s">
        <v>743</v>
      </c>
      <c r="C1044" s="21">
        <v>0.125838094561842</v>
      </c>
      <c r="D1044" s="22">
        <v>0.36727734639438503</v>
      </c>
      <c r="E1044" s="23">
        <f t="shared" si="45"/>
        <v>-0.65737583382908626</v>
      </c>
      <c r="F1044" s="24">
        <f t="shared" si="46"/>
        <v>7.2112351599739048E-6</v>
      </c>
      <c r="G1044" s="131"/>
    </row>
    <row r="1045" spans="1:7" x14ac:dyDescent="0.15">
      <c r="A1045" s="25" t="s">
        <v>747</v>
      </c>
      <c r="B1045" s="25" t="s">
        <v>180</v>
      </c>
      <c r="C1045" s="21">
        <v>9.1265497842524397</v>
      </c>
      <c r="D1045" s="22">
        <v>3.5189269026751901</v>
      </c>
      <c r="E1045" s="23">
        <f t="shared" si="45"/>
        <v>1.5935604906467855</v>
      </c>
      <c r="F1045" s="24">
        <f t="shared" si="46"/>
        <v>5.2300296601447583E-4</v>
      </c>
      <c r="G1045" s="131"/>
    </row>
    <row r="1046" spans="1:7" x14ac:dyDescent="0.15">
      <c r="A1046" s="25" t="s">
        <v>1070</v>
      </c>
      <c r="B1046" s="25" t="s">
        <v>181</v>
      </c>
      <c r="C1046" s="21">
        <v>1.60344231991176</v>
      </c>
      <c r="D1046" s="22">
        <v>0.85648780213314113</v>
      </c>
      <c r="E1046" s="23">
        <f t="shared" si="45"/>
        <v>0.87211343339423841</v>
      </c>
      <c r="F1046" s="24">
        <f t="shared" si="46"/>
        <v>9.1886321662756714E-5</v>
      </c>
      <c r="G1046" s="131"/>
    </row>
    <row r="1047" spans="1:7" x14ac:dyDescent="0.15">
      <c r="A1047" s="25" t="s">
        <v>1071</v>
      </c>
      <c r="B1047" s="25" t="s">
        <v>182</v>
      </c>
      <c r="C1047" s="21">
        <v>2.0161770465742599</v>
      </c>
      <c r="D1047" s="22">
        <v>0.37714507433050498</v>
      </c>
      <c r="E1047" s="23">
        <f t="shared" si="45"/>
        <v>4.3458925591254465</v>
      </c>
      <c r="F1047" s="24">
        <f t="shared" si="46"/>
        <v>1.1553835790038545E-4</v>
      </c>
      <c r="G1047" s="131"/>
    </row>
    <row r="1048" spans="1:7" x14ac:dyDescent="0.15">
      <c r="A1048" s="25" t="s">
        <v>755</v>
      </c>
      <c r="B1048" s="25" t="s">
        <v>756</v>
      </c>
      <c r="C1048" s="21">
        <v>0.93045697999999999</v>
      </c>
      <c r="D1048" s="22">
        <v>0.50457892999999998</v>
      </c>
      <c r="E1048" s="23">
        <f t="shared" si="45"/>
        <v>0.84402662235618919</v>
      </c>
      <c r="F1048" s="24">
        <f t="shared" si="46"/>
        <v>5.3320452064868901E-5</v>
      </c>
      <c r="G1048" s="131"/>
    </row>
    <row r="1049" spans="1:7" x14ac:dyDescent="0.15">
      <c r="A1049" s="25" t="s">
        <v>34</v>
      </c>
      <c r="B1049" s="25" t="s">
        <v>761</v>
      </c>
      <c r="C1049" s="21">
        <v>8.2083226699999994</v>
      </c>
      <c r="D1049" s="22">
        <v>11.117098990000001</v>
      </c>
      <c r="E1049" s="23">
        <f t="shared" si="45"/>
        <v>-0.26164886384626873</v>
      </c>
      <c r="F1049" s="24">
        <f t="shared" si="46"/>
        <v>4.7038335448750321E-4</v>
      </c>
      <c r="G1049" s="131"/>
    </row>
    <row r="1050" spans="1:7" x14ac:dyDescent="0.15">
      <c r="A1050" s="25" t="s">
        <v>762</v>
      </c>
      <c r="B1050" s="25" t="s">
        <v>763</v>
      </c>
      <c r="C1050" s="21">
        <v>7.6992899999999989E-2</v>
      </c>
      <c r="D1050" s="22">
        <v>2.9938599999999999E-2</v>
      </c>
      <c r="E1050" s="23">
        <f t="shared" si="45"/>
        <v>1.5716933991569411</v>
      </c>
      <c r="F1050" s="24">
        <f t="shared" si="46"/>
        <v>4.4121290097530836E-6</v>
      </c>
      <c r="G1050" s="131"/>
    </row>
    <row r="1051" spans="1:7" x14ac:dyDescent="0.15">
      <c r="A1051" s="25" t="s">
        <v>1074</v>
      </c>
      <c r="B1051" s="25" t="s">
        <v>1075</v>
      </c>
      <c r="C1051" s="21">
        <v>0.91483749999999997</v>
      </c>
      <c r="D1051" s="22">
        <v>0.16422800000000001</v>
      </c>
      <c r="E1051" s="23">
        <f t="shared" si="45"/>
        <v>4.5705330394329824</v>
      </c>
      <c r="F1051" s="24">
        <f t="shared" si="46"/>
        <v>5.2425367442452313E-5</v>
      </c>
      <c r="G1051" s="131"/>
    </row>
    <row r="1052" spans="1:7" x14ac:dyDescent="0.15">
      <c r="A1052" s="25" t="s">
        <v>1076</v>
      </c>
      <c r="B1052" s="25" t="s">
        <v>803</v>
      </c>
      <c r="C1052" s="21">
        <v>3.2771250000000002E-2</v>
      </c>
      <c r="D1052" s="22">
        <v>0.17113898000000002</v>
      </c>
      <c r="E1052" s="23">
        <f t="shared" si="45"/>
        <v>-0.80851089564750245</v>
      </c>
      <c r="F1052" s="24">
        <f t="shared" si="46"/>
        <v>1.8779781357874656E-6</v>
      </c>
      <c r="G1052" s="131"/>
    </row>
    <row r="1053" spans="1:7" x14ac:dyDescent="0.15">
      <c r="A1053" s="25" t="s">
        <v>800</v>
      </c>
      <c r="B1053" s="25" t="s">
        <v>801</v>
      </c>
      <c r="C1053" s="21">
        <v>1.54203801</v>
      </c>
      <c r="D1053" s="22">
        <v>0.63431950000000004</v>
      </c>
      <c r="E1053" s="23">
        <f t="shared" si="45"/>
        <v>1.4310115170667146</v>
      </c>
      <c r="F1053" s="24">
        <f t="shared" si="46"/>
        <v>8.8367507108615411E-5</v>
      </c>
      <c r="G1053" s="131"/>
    </row>
    <row r="1054" spans="1:7" x14ac:dyDescent="0.15">
      <c r="A1054" s="25" t="s">
        <v>183</v>
      </c>
      <c r="B1054" s="25" t="s">
        <v>805</v>
      </c>
      <c r="C1054" s="21">
        <v>2.6621747</v>
      </c>
      <c r="D1054" s="22">
        <v>0.72804172</v>
      </c>
      <c r="E1054" s="23">
        <f t="shared" si="45"/>
        <v>2.6566238264477482</v>
      </c>
      <c r="F1054" s="24">
        <f t="shared" si="46"/>
        <v>1.5255768029130885E-4</v>
      </c>
      <c r="G1054" s="131"/>
    </row>
    <row r="1055" spans="1:7" x14ac:dyDescent="0.15">
      <c r="A1055" s="25" t="s">
        <v>848</v>
      </c>
      <c r="B1055" s="25" t="s">
        <v>849</v>
      </c>
      <c r="C1055" s="21">
        <v>1.8854000000000002E-3</v>
      </c>
      <c r="D1055" s="22">
        <v>0.27134999999999998</v>
      </c>
      <c r="E1055" s="23">
        <f t="shared" si="45"/>
        <v>-0.99305177814630552</v>
      </c>
      <c r="F1055" s="24">
        <f t="shared" si="46"/>
        <v>1.0804409283178663E-7</v>
      </c>
      <c r="G1055" s="131"/>
    </row>
    <row r="1056" spans="1:7" x14ac:dyDescent="0.15">
      <c r="A1056" s="25" t="s">
        <v>850</v>
      </c>
      <c r="B1056" s="25" t="s">
        <v>851</v>
      </c>
      <c r="C1056" s="21">
        <v>0.66604241000000008</v>
      </c>
      <c r="D1056" s="22">
        <v>9.1800279999999998E-2</v>
      </c>
      <c r="E1056" s="23">
        <f t="shared" si="45"/>
        <v>6.2553418137722465</v>
      </c>
      <c r="F1056" s="24">
        <f t="shared" si="46"/>
        <v>3.816800041155558E-5</v>
      </c>
      <c r="G1056" s="131"/>
    </row>
    <row r="1057" spans="1:7" x14ac:dyDescent="0.15">
      <c r="A1057" s="25" t="s">
        <v>852</v>
      </c>
      <c r="B1057" s="25" t="s">
        <v>853</v>
      </c>
      <c r="C1057" s="21">
        <v>1.3253431499999999</v>
      </c>
      <c r="D1057" s="22">
        <v>0.64789471999999992</v>
      </c>
      <c r="E1057" s="23">
        <f t="shared" si="45"/>
        <v>1.0456149881882046</v>
      </c>
      <c r="F1057" s="24">
        <f t="shared" si="46"/>
        <v>7.5949664969010547E-5</v>
      </c>
      <c r="G1057" s="131"/>
    </row>
    <row r="1058" spans="1:7" x14ac:dyDescent="0.15">
      <c r="A1058" s="25" t="s">
        <v>854</v>
      </c>
      <c r="B1058" s="25" t="s">
        <v>855</v>
      </c>
      <c r="C1058" s="21">
        <v>25.343275769999998</v>
      </c>
      <c r="D1058" s="22">
        <v>0.18373408999999999</v>
      </c>
      <c r="E1058" s="23">
        <f t="shared" si="45"/>
        <v>136.93453229065983</v>
      </c>
      <c r="F1058" s="24">
        <f t="shared" si="46"/>
        <v>1.452313164291635E-3</v>
      </c>
      <c r="G1058" s="131"/>
    </row>
    <row r="1059" spans="1:7" x14ac:dyDescent="0.15">
      <c r="A1059" s="25" t="s">
        <v>858</v>
      </c>
      <c r="B1059" s="25" t="s">
        <v>184</v>
      </c>
      <c r="C1059" s="21">
        <v>5.0895881746697693</v>
      </c>
      <c r="D1059" s="22">
        <v>5.4110355073589407</v>
      </c>
      <c r="E1059" s="23">
        <f t="shared" si="45"/>
        <v>-5.9405881231421764E-2</v>
      </c>
      <c r="F1059" s="24">
        <f t="shared" si="46"/>
        <v>2.9166221343989818E-4</v>
      </c>
      <c r="G1059" s="131"/>
    </row>
    <row r="1060" spans="1:7" x14ac:dyDescent="0.15">
      <c r="A1060" s="25" t="s">
        <v>185</v>
      </c>
      <c r="B1060" s="25" t="s">
        <v>186</v>
      </c>
      <c r="C1060" s="21">
        <v>7.4861002418092903</v>
      </c>
      <c r="D1060" s="22">
        <v>4.5850779378845195</v>
      </c>
      <c r="E1060" s="23">
        <f t="shared" si="45"/>
        <v>0.6327094856894091</v>
      </c>
      <c r="F1060" s="24">
        <f t="shared" si="46"/>
        <v>4.2899592101098085E-4</v>
      </c>
      <c r="G1060" s="131"/>
    </row>
    <row r="1061" spans="1:7" x14ac:dyDescent="0.15">
      <c r="A1061" s="25" t="s">
        <v>863</v>
      </c>
      <c r="B1061" s="25" t="s">
        <v>187</v>
      </c>
      <c r="C1061" s="21">
        <v>1.7040291468389801</v>
      </c>
      <c r="D1061" s="22">
        <v>3.2928707479547796</v>
      </c>
      <c r="E1061" s="23">
        <f t="shared" si="45"/>
        <v>-0.48250955556109754</v>
      </c>
      <c r="F1061" s="24">
        <f t="shared" si="46"/>
        <v>9.7650516245433827E-5</v>
      </c>
      <c r="G1061" s="131"/>
    </row>
    <row r="1062" spans="1:7" x14ac:dyDescent="0.15">
      <c r="A1062" s="25" t="s">
        <v>865</v>
      </c>
      <c r="B1062" s="25" t="s">
        <v>188</v>
      </c>
      <c r="C1062" s="21">
        <v>2.1059875027315798</v>
      </c>
      <c r="D1062" s="22">
        <v>7.7162207899578901</v>
      </c>
      <c r="E1062" s="23">
        <f t="shared" si="45"/>
        <v>-0.72707008261448758</v>
      </c>
      <c r="F1062" s="24">
        <f t="shared" si="46"/>
        <v>1.2068500543529929E-4</v>
      </c>
      <c r="G1062" s="131"/>
    </row>
    <row r="1063" spans="1:7" x14ac:dyDescent="0.15">
      <c r="A1063" s="25" t="s">
        <v>869</v>
      </c>
      <c r="B1063" s="25" t="s">
        <v>870</v>
      </c>
      <c r="C1063" s="21">
        <v>1.420011E-2</v>
      </c>
      <c r="D1063" s="22">
        <v>0.33790994000000002</v>
      </c>
      <c r="E1063" s="23">
        <f t="shared" si="45"/>
        <v>-0.95797664312568021</v>
      </c>
      <c r="F1063" s="24">
        <f t="shared" si="46"/>
        <v>8.1374668667740612E-7</v>
      </c>
      <c r="G1063" s="131"/>
    </row>
    <row r="1064" spans="1:7" x14ac:dyDescent="0.15">
      <c r="A1064" s="25" t="s">
        <v>239</v>
      </c>
      <c r="B1064" s="25" t="s">
        <v>189</v>
      </c>
      <c r="C1064" s="21">
        <v>23.1361685373302</v>
      </c>
      <c r="D1064" s="22">
        <v>49.631255469700704</v>
      </c>
      <c r="E1064" s="23">
        <f t="shared" si="45"/>
        <v>-0.53383874096325135</v>
      </c>
      <c r="F1064" s="24">
        <f t="shared" si="46"/>
        <v>1.3258334259144823E-3</v>
      </c>
      <c r="G1064" s="131"/>
    </row>
    <row r="1065" spans="1:7" x14ac:dyDescent="0.15">
      <c r="A1065" s="25" t="s">
        <v>243</v>
      </c>
      <c r="B1065" s="25" t="s">
        <v>244</v>
      </c>
      <c r="C1065" s="21">
        <v>0.73279156999999995</v>
      </c>
      <c r="D1065" s="22">
        <v>1.1907678000000002</v>
      </c>
      <c r="E1065" s="23">
        <f t="shared" si="45"/>
        <v>-0.38460582323438719</v>
      </c>
      <c r="F1065" s="24">
        <f t="shared" si="46"/>
        <v>4.1993105131765492E-5</v>
      </c>
      <c r="G1065" s="131"/>
    </row>
    <row r="1066" spans="1:7" x14ac:dyDescent="0.15">
      <c r="A1066" s="25" t="s">
        <v>190</v>
      </c>
      <c r="B1066" s="25" t="s">
        <v>247</v>
      </c>
      <c r="C1066" s="21">
        <v>4.8651706152010901</v>
      </c>
      <c r="D1066" s="22">
        <v>0.34145291739717604</v>
      </c>
      <c r="E1066" s="23">
        <f t="shared" si="45"/>
        <v>13.248437682967435</v>
      </c>
      <c r="F1066" s="24">
        <f t="shared" si="46"/>
        <v>2.7880181690424685E-4</v>
      </c>
      <c r="G1066" s="131"/>
    </row>
    <row r="1067" spans="1:7" x14ac:dyDescent="0.15">
      <c r="A1067" s="25" t="s">
        <v>248</v>
      </c>
      <c r="B1067" s="25" t="s">
        <v>249</v>
      </c>
      <c r="C1067" s="21">
        <v>6.3669964814814795E-2</v>
      </c>
      <c r="D1067" s="22">
        <v>7.08225916806874E-2</v>
      </c>
      <c r="E1067" s="23">
        <f t="shared" si="45"/>
        <v>-0.10099357699476919</v>
      </c>
      <c r="F1067" s="24">
        <f t="shared" si="46"/>
        <v>3.6486494054568994E-6</v>
      </c>
      <c r="G1067" s="131"/>
    </row>
    <row r="1068" spans="1:7" x14ac:dyDescent="0.15">
      <c r="A1068" s="25" t="s">
        <v>250</v>
      </c>
      <c r="B1068" s="25" t="s">
        <v>251</v>
      </c>
      <c r="C1068" s="21">
        <v>0.31011649653109097</v>
      </c>
      <c r="D1068" s="22">
        <v>9.2521968335338114E-2</v>
      </c>
      <c r="E1068" s="23">
        <f t="shared" si="45"/>
        <v>2.3518147323357814</v>
      </c>
      <c r="F1068" s="24">
        <f t="shared" si="46"/>
        <v>1.777143075202802E-5</v>
      </c>
      <c r="G1068" s="131"/>
    </row>
    <row r="1069" spans="1:7" x14ac:dyDescent="0.15">
      <c r="A1069" s="25" t="s">
        <v>252</v>
      </c>
      <c r="B1069" s="25" t="s">
        <v>253</v>
      </c>
      <c r="C1069" s="21">
        <v>0.36672863154283097</v>
      </c>
      <c r="D1069" s="22">
        <v>3.9928600133581002E-2</v>
      </c>
      <c r="E1069" s="23">
        <f t="shared" si="45"/>
        <v>8.1846102872613002</v>
      </c>
      <c r="F1069" s="24">
        <f t="shared" si="46"/>
        <v>2.1015626556957516E-5</v>
      </c>
      <c r="G1069" s="131"/>
    </row>
    <row r="1070" spans="1:7" x14ac:dyDescent="0.15">
      <c r="A1070" s="25" t="s">
        <v>254</v>
      </c>
      <c r="B1070" s="25" t="s">
        <v>255</v>
      </c>
      <c r="C1070" s="21">
        <v>7.7475976506097097E-2</v>
      </c>
      <c r="D1070" s="22">
        <v>7.3381329113924101E-3</v>
      </c>
      <c r="E1070" s="23">
        <f t="shared" ref="E1070:E1101" si="47">IF(ISERROR(C1070/D1070-1),"",((C1070/D1070-1)))</f>
        <v>9.5579958065104105</v>
      </c>
      <c r="F1070" s="24">
        <f t="shared" ref="F1070:F1096" si="48">C1070/$C$1230</f>
        <v>4.4398120281415479E-6</v>
      </c>
      <c r="G1070" s="131"/>
    </row>
    <row r="1071" spans="1:7" x14ac:dyDescent="0.15">
      <c r="A1071" s="25" t="s">
        <v>256</v>
      </c>
      <c r="B1071" s="25" t="s">
        <v>257</v>
      </c>
      <c r="C1071" s="21">
        <v>0.16451363115314699</v>
      </c>
      <c r="D1071" s="22">
        <v>0.11355241682137301</v>
      </c>
      <c r="E1071" s="23">
        <f t="shared" si="47"/>
        <v>0.44879022180514228</v>
      </c>
      <c r="F1071" s="24">
        <f t="shared" si="48"/>
        <v>9.4275623403017482E-6</v>
      </c>
      <c r="G1071" s="131"/>
    </row>
    <row r="1072" spans="1:7" x14ac:dyDescent="0.15">
      <c r="A1072" s="25" t="s">
        <v>258</v>
      </c>
      <c r="B1072" s="25" t="s">
        <v>259</v>
      </c>
      <c r="C1072" s="21">
        <v>3.6106969010035597</v>
      </c>
      <c r="D1072" s="22">
        <v>2.8181896928475898</v>
      </c>
      <c r="E1072" s="23">
        <f t="shared" si="47"/>
        <v>0.28121144938089504</v>
      </c>
      <c r="F1072" s="24">
        <f t="shared" si="48"/>
        <v>2.0691337178289641E-4</v>
      </c>
      <c r="G1072" s="131"/>
    </row>
    <row r="1073" spans="1:7" x14ac:dyDescent="0.15">
      <c r="A1073" s="25" t="s">
        <v>74</v>
      </c>
      <c r="B1073" s="25" t="s">
        <v>260</v>
      </c>
      <c r="C1073" s="21">
        <v>1.2997750972279001</v>
      </c>
      <c r="D1073" s="22">
        <v>2.53091796141605</v>
      </c>
      <c r="E1073" s="23">
        <f t="shared" si="47"/>
        <v>-0.48644123711513931</v>
      </c>
      <c r="F1073" s="24">
        <f t="shared" si="48"/>
        <v>7.4484470810085769E-5</v>
      </c>
      <c r="G1073" s="131"/>
    </row>
    <row r="1074" spans="1:7" x14ac:dyDescent="0.15">
      <c r="A1074" s="25" t="s">
        <v>75</v>
      </c>
      <c r="B1074" s="25" t="s">
        <v>261</v>
      </c>
      <c r="C1074" s="21">
        <v>0.15130236179656101</v>
      </c>
      <c r="D1074" s="22">
        <v>0.72476881515271208</v>
      </c>
      <c r="E1074" s="23">
        <f t="shared" si="47"/>
        <v>-0.79124051886161673</v>
      </c>
      <c r="F1074" s="24">
        <f t="shared" si="48"/>
        <v>8.6704818200998211E-6</v>
      </c>
      <c r="G1074" s="131"/>
    </row>
    <row r="1075" spans="1:7" x14ac:dyDescent="0.15">
      <c r="A1075" s="25" t="s">
        <v>262</v>
      </c>
      <c r="B1075" s="25" t="s">
        <v>263</v>
      </c>
      <c r="C1075" s="21">
        <v>1.7229000000000001E-2</v>
      </c>
      <c r="D1075" s="22">
        <v>7.4882000000000004E-2</v>
      </c>
      <c r="E1075" s="23">
        <f t="shared" si="47"/>
        <v>-0.76991800432680746</v>
      </c>
      <c r="F1075" s="24">
        <f t="shared" si="48"/>
        <v>9.8731922955280148E-7</v>
      </c>
      <c r="G1075" s="131"/>
    </row>
    <row r="1076" spans="1:7" x14ac:dyDescent="0.15">
      <c r="A1076" s="25" t="s">
        <v>270</v>
      </c>
      <c r="B1076" s="25" t="s">
        <v>271</v>
      </c>
      <c r="C1076" s="21">
        <v>3.3234564289301698</v>
      </c>
      <c r="D1076" s="22">
        <v>4.68217537264296</v>
      </c>
      <c r="E1076" s="23">
        <f t="shared" si="47"/>
        <v>-0.29018967372549109</v>
      </c>
      <c r="F1076" s="24">
        <f t="shared" si="48"/>
        <v>1.904528667284021E-4</v>
      </c>
      <c r="G1076" s="131"/>
    </row>
    <row r="1077" spans="1:7" x14ac:dyDescent="0.15">
      <c r="A1077" s="25" t="s">
        <v>287</v>
      </c>
      <c r="B1077" s="25" t="s">
        <v>286</v>
      </c>
      <c r="C1077" s="21">
        <v>26.684065280000002</v>
      </c>
      <c r="D1077" s="22">
        <v>25.966987940000003</v>
      </c>
      <c r="E1077" s="23">
        <f t="shared" si="47"/>
        <v>2.7614960258652177E-2</v>
      </c>
      <c r="F1077" s="24">
        <f t="shared" si="48"/>
        <v>1.5291479931270682E-3</v>
      </c>
      <c r="G1077" s="131"/>
    </row>
    <row r="1078" spans="1:7" x14ac:dyDescent="0.15">
      <c r="A1078" s="25" t="s">
        <v>191</v>
      </c>
      <c r="B1078" s="25" t="s">
        <v>288</v>
      </c>
      <c r="C1078" s="21">
        <v>3.3547579999999999</v>
      </c>
      <c r="D1078" s="22">
        <v>6.3102499999999999</v>
      </c>
      <c r="E1078" s="23">
        <f t="shared" si="47"/>
        <v>-0.46836369398993705</v>
      </c>
      <c r="F1078" s="24">
        <f t="shared" si="48"/>
        <v>1.9224662394196393E-4</v>
      </c>
      <c r="G1078" s="131"/>
    </row>
    <row r="1079" spans="1:7" x14ac:dyDescent="0.15">
      <c r="A1079" s="25" t="s">
        <v>1143</v>
      </c>
      <c r="B1079" s="25" t="s">
        <v>290</v>
      </c>
      <c r="C1079" s="21">
        <v>9.2037849348632896</v>
      </c>
      <c r="D1079" s="22">
        <v>5.25543836466926</v>
      </c>
      <c r="E1079" s="23">
        <f t="shared" si="47"/>
        <v>0.75128777015778225</v>
      </c>
      <c r="F1079" s="24">
        <f t="shared" si="48"/>
        <v>5.2742897735555774E-4</v>
      </c>
      <c r="G1079" s="131"/>
    </row>
    <row r="1080" spans="1:7" x14ac:dyDescent="0.15">
      <c r="A1080" s="25" t="s">
        <v>1142</v>
      </c>
      <c r="B1080" s="25" t="s">
        <v>291</v>
      </c>
      <c r="C1080" s="21">
        <v>6.7472409081648106</v>
      </c>
      <c r="D1080" s="22">
        <v>5.9176411857618803</v>
      </c>
      <c r="E1080" s="23">
        <f t="shared" si="47"/>
        <v>0.14019094709543833</v>
      </c>
      <c r="F1080" s="24">
        <f t="shared" si="48"/>
        <v>3.8665509867412065E-4</v>
      </c>
      <c r="G1080" s="131"/>
    </row>
    <row r="1081" spans="1:7" x14ac:dyDescent="0.15">
      <c r="A1081" s="25" t="s">
        <v>192</v>
      </c>
      <c r="B1081" s="25" t="s">
        <v>193</v>
      </c>
      <c r="C1081" s="21">
        <v>1.7182465301446601</v>
      </c>
      <c r="D1081" s="22">
        <v>2.0071534268395901</v>
      </c>
      <c r="E1081" s="23">
        <f t="shared" si="47"/>
        <v>-0.14393862114957257</v>
      </c>
      <c r="F1081" s="24">
        <f t="shared" si="48"/>
        <v>9.8465252790307052E-5</v>
      </c>
      <c r="G1081" s="131"/>
    </row>
    <row r="1082" spans="1:7" x14ac:dyDescent="0.15">
      <c r="A1082" s="25" t="s">
        <v>292</v>
      </c>
      <c r="B1082" s="25" t="s">
        <v>293</v>
      </c>
      <c r="C1082" s="21">
        <v>2.5890217342270696</v>
      </c>
      <c r="D1082" s="22">
        <v>4.3092676605390894</v>
      </c>
      <c r="E1082" s="23">
        <f t="shared" si="47"/>
        <v>-0.39919681528828888</v>
      </c>
      <c r="F1082" s="24">
        <f t="shared" si="48"/>
        <v>1.4836560124978398E-4</v>
      </c>
      <c r="G1082" s="131"/>
    </row>
    <row r="1083" spans="1:7" x14ac:dyDescent="0.15">
      <c r="A1083" s="25" t="s">
        <v>201</v>
      </c>
      <c r="B1083" s="25" t="s">
        <v>202</v>
      </c>
      <c r="C1083" s="21">
        <v>15.192701706998401</v>
      </c>
      <c r="D1083" s="22">
        <v>3.0537098837600798</v>
      </c>
      <c r="E1083" s="23">
        <f t="shared" si="47"/>
        <v>3.9751621094703973</v>
      </c>
      <c r="F1083" s="24">
        <f t="shared" si="48"/>
        <v>8.7062781033021017E-4</v>
      </c>
      <c r="G1083" s="131"/>
    </row>
    <row r="1084" spans="1:7" x14ac:dyDescent="0.15">
      <c r="A1084" s="25" t="s">
        <v>203</v>
      </c>
      <c r="B1084" s="25" t="s">
        <v>204</v>
      </c>
      <c r="C1084" s="21">
        <v>17.775396459933301</v>
      </c>
      <c r="D1084" s="22">
        <v>41.942205865895303</v>
      </c>
      <c r="E1084" s="23">
        <f t="shared" si="47"/>
        <v>-0.57619309492762971</v>
      </c>
      <c r="F1084" s="24">
        <f t="shared" si="48"/>
        <v>1.0186308397363132E-3</v>
      </c>
      <c r="G1084" s="131"/>
    </row>
    <row r="1085" spans="1:7" x14ac:dyDescent="0.15">
      <c r="A1085" s="25" t="s">
        <v>205</v>
      </c>
      <c r="B1085" s="25" t="s">
        <v>206</v>
      </c>
      <c r="C1085" s="21">
        <v>0.21321589999999999</v>
      </c>
      <c r="D1085" s="22">
        <v>0.88091010000000003</v>
      </c>
      <c r="E1085" s="23">
        <f t="shared" si="47"/>
        <v>-0.75795952390601495</v>
      </c>
      <c r="F1085" s="24">
        <f t="shared" si="48"/>
        <v>1.2218478037982885E-5</v>
      </c>
      <c r="G1085" s="131"/>
    </row>
    <row r="1086" spans="1:7" x14ac:dyDescent="0.15">
      <c r="A1086" s="25" t="s">
        <v>207</v>
      </c>
      <c r="B1086" s="25" t="s">
        <v>208</v>
      </c>
      <c r="C1086" s="21">
        <v>6.0771879079497104</v>
      </c>
      <c r="D1086" s="22">
        <v>3.92670264281417</v>
      </c>
      <c r="E1086" s="23">
        <f t="shared" si="47"/>
        <v>0.54765676465746882</v>
      </c>
      <c r="F1086" s="24">
        <f t="shared" si="48"/>
        <v>3.4825726874017696E-4</v>
      </c>
      <c r="G1086" s="131"/>
    </row>
    <row r="1087" spans="1:7" x14ac:dyDescent="0.15">
      <c r="A1087" s="25" t="s">
        <v>209</v>
      </c>
      <c r="B1087" s="25" t="s">
        <v>295</v>
      </c>
      <c r="C1087" s="21">
        <v>43.688295740000001</v>
      </c>
      <c r="D1087" s="22">
        <v>56.889420880000003</v>
      </c>
      <c r="E1087" s="23">
        <f t="shared" si="47"/>
        <v>-0.23204885786842278</v>
      </c>
      <c r="F1087" s="24">
        <f t="shared" si="48"/>
        <v>2.5035866556672899E-3</v>
      </c>
      <c r="G1087" s="131"/>
    </row>
    <row r="1088" spans="1:7" x14ac:dyDescent="0.15">
      <c r="A1088" s="25" t="s">
        <v>210</v>
      </c>
      <c r="B1088" s="25" t="s">
        <v>211</v>
      </c>
      <c r="C1088" s="21">
        <v>28.3399037188139</v>
      </c>
      <c r="D1088" s="22">
        <v>33.040811307215705</v>
      </c>
      <c r="E1088" s="23">
        <f t="shared" si="47"/>
        <v>-0.14227579173805527</v>
      </c>
      <c r="F1088" s="24">
        <f t="shared" si="48"/>
        <v>1.624036909005741E-3</v>
      </c>
      <c r="G1088" s="131"/>
    </row>
    <row r="1089" spans="1:7" x14ac:dyDescent="0.15">
      <c r="A1089" s="25" t="s">
        <v>212</v>
      </c>
      <c r="B1089" s="25" t="s">
        <v>213</v>
      </c>
      <c r="C1089" s="21">
        <v>1.4739490064757998</v>
      </c>
      <c r="D1089" s="22">
        <v>2.1659887121503001</v>
      </c>
      <c r="E1089" s="23">
        <f t="shared" si="47"/>
        <v>-0.31950291420839083</v>
      </c>
      <c r="F1089" s="24">
        <f t="shared" si="48"/>
        <v>8.4465621769911421E-5</v>
      </c>
      <c r="G1089" s="131"/>
    </row>
    <row r="1090" spans="1:7" x14ac:dyDescent="0.15">
      <c r="A1090" s="25" t="s">
        <v>214</v>
      </c>
      <c r="B1090" s="25" t="s">
        <v>215</v>
      </c>
      <c r="C1090" s="21">
        <v>14.749124425547199</v>
      </c>
      <c r="D1090" s="22">
        <v>15.476680749197298</v>
      </c>
      <c r="E1090" s="23">
        <f t="shared" si="47"/>
        <v>-4.7009842448797245E-2</v>
      </c>
      <c r="F1090" s="24">
        <f t="shared" si="48"/>
        <v>8.4520832111031777E-4</v>
      </c>
      <c r="G1090" s="131"/>
    </row>
    <row r="1091" spans="1:7" x14ac:dyDescent="0.15">
      <c r="A1091" s="25" t="s">
        <v>216</v>
      </c>
      <c r="B1091" s="25" t="s">
        <v>217</v>
      </c>
      <c r="C1091" s="21">
        <v>169.836734525335</v>
      </c>
      <c r="D1091" s="22">
        <v>301.32807103458401</v>
      </c>
      <c r="E1091" s="23">
        <f t="shared" si="47"/>
        <v>-0.43637267532953306</v>
      </c>
      <c r="F1091" s="24">
        <f t="shared" si="48"/>
        <v>9.7326062964372528E-3</v>
      </c>
      <c r="G1091" s="131"/>
    </row>
    <row r="1092" spans="1:7" x14ac:dyDescent="0.15">
      <c r="A1092" s="25" t="s">
        <v>218</v>
      </c>
      <c r="B1092" s="25" t="s">
        <v>219</v>
      </c>
      <c r="C1092" s="21">
        <v>25.137660339506201</v>
      </c>
      <c r="D1092" s="22">
        <v>27.181431288521399</v>
      </c>
      <c r="E1092" s="23">
        <f t="shared" si="47"/>
        <v>-7.5189968008721908E-2</v>
      </c>
      <c r="F1092" s="24">
        <f t="shared" si="48"/>
        <v>1.4405302361809318E-3</v>
      </c>
      <c r="G1092" s="131"/>
    </row>
    <row r="1093" spans="1:7" x14ac:dyDescent="0.15">
      <c r="A1093" s="25" t="s">
        <v>220</v>
      </c>
      <c r="B1093" s="25" t="s">
        <v>221</v>
      </c>
      <c r="C1093" s="21">
        <v>78.544552984549</v>
      </c>
      <c r="D1093" s="22">
        <v>69.139442754333203</v>
      </c>
      <c r="E1093" s="23">
        <f t="shared" si="47"/>
        <v>0.13603103894883994</v>
      </c>
      <c r="F1093" s="24">
        <f t="shared" si="48"/>
        <v>4.5010475093315979E-3</v>
      </c>
      <c r="G1093" s="131"/>
    </row>
    <row r="1094" spans="1:7" x14ac:dyDescent="0.15">
      <c r="A1094" s="25" t="s">
        <v>222</v>
      </c>
      <c r="B1094" s="25" t="s">
        <v>223</v>
      </c>
      <c r="C1094" s="21">
        <v>14.3657084526244</v>
      </c>
      <c r="D1094" s="22">
        <v>11.562424682966</v>
      </c>
      <c r="E1094" s="23">
        <f t="shared" si="47"/>
        <v>0.24244774314407036</v>
      </c>
      <c r="F1094" s="24">
        <f t="shared" si="48"/>
        <v>8.232364154289448E-4</v>
      </c>
      <c r="G1094" s="131"/>
    </row>
    <row r="1095" spans="1:7" x14ac:dyDescent="0.15">
      <c r="A1095" s="25" t="s">
        <v>224</v>
      </c>
      <c r="B1095" s="25" t="s">
        <v>225</v>
      </c>
      <c r="C1095" s="21">
        <v>11.836435143528002</v>
      </c>
      <c r="D1095" s="22">
        <v>8.4998886612339888</v>
      </c>
      <c r="E1095" s="23">
        <f t="shared" si="47"/>
        <v>0.39254002202537364</v>
      </c>
      <c r="F1095" s="24">
        <f t="shared" si="48"/>
        <v>6.7829473716174871E-4</v>
      </c>
      <c r="G1095" s="131"/>
    </row>
    <row r="1096" spans="1:7" x14ac:dyDescent="0.15">
      <c r="A1096" s="26" t="s">
        <v>226</v>
      </c>
      <c r="B1096" s="26" t="s">
        <v>227</v>
      </c>
      <c r="C1096" s="21">
        <v>29.5760942172234</v>
      </c>
      <c r="D1096" s="51">
        <v>16.944952531787198</v>
      </c>
      <c r="E1096" s="52">
        <f t="shared" si="47"/>
        <v>0.74542207549660122</v>
      </c>
      <c r="F1096" s="47">
        <f t="shared" si="48"/>
        <v>1.6948776223652024E-3</v>
      </c>
      <c r="G1096" s="131"/>
    </row>
    <row r="1097" spans="1:7" s="4" customFormat="1" x14ac:dyDescent="0.15">
      <c r="A1097" s="134" t="s">
        <v>149</v>
      </c>
      <c r="B1097" s="27"/>
      <c r="C1097" s="28">
        <f>SUM(C974:C1096)</f>
        <v>851.16179313800501</v>
      </c>
      <c r="D1097" s="28">
        <f>SUM(D974:D1096)</f>
        <v>1012.2837650887512</v>
      </c>
      <c r="E1097" s="30">
        <f t="shared" si="47"/>
        <v>-0.15916680431659391</v>
      </c>
      <c r="F1097" s="53">
        <f>C1097/$C1230</f>
        <v>4.8776388985187533E-2</v>
      </c>
      <c r="G1097" s="131"/>
    </row>
    <row r="1098" spans="1:7" x14ac:dyDescent="0.15">
      <c r="E1098" s="33" t="str">
        <f t="shared" si="47"/>
        <v/>
      </c>
    </row>
    <row r="1099" spans="1:7" s="4" customFormat="1" ht="11" x14ac:dyDescent="0.15">
      <c r="A1099" s="34" t="s">
        <v>903</v>
      </c>
      <c r="B1099" s="34" t="s">
        <v>337</v>
      </c>
      <c r="C1099" s="146" t="s">
        <v>1110</v>
      </c>
      <c r="D1099" s="147"/>
      <c r="E1099" s="148"/>
      <c r="F1099" s="135"/>
    </row>
    <row r="1100" spans="1:7" s="4" customFormat="1" ht="12" x14ac:dyDescent="0.15">
      <c r="A1100" s="37"/>
      <c r="B1100" s="37"/>
      <c r="C1100" s="39" t="s">
        <v>1123</v>
      </c>
      <c r="D1100" s="40" t="s">
        <v>1114</v>
      </c>
      <c r="E1100" s="40" t="s">
        <v>306</v>
      </c>
      <c r="F1100" s="42" t="s">
        <v>307</v>
      </c>
    </row>
    <row r="1101" spans="1:7" x14ac:dyDescent="0.15">
      <c r="A1101" s="20" t="s">
        <v>70</v>
      </c>
      <c r="B1101" s="66" t="s">
        <v>904</v>
      </c>
      <c r="C1101" s="49">
        <v>24.516644729999999</v>
      </c>
      <c r="D1101" s="49">
        <v>24.64058</v>
      </c>
      <c r="E1101" s="44">
        <f t="shared" ref="E1101:E1133" si="49">IF(ISERROR(C1101/D1101-1),"",((C1101/D1101-1)))</f>
        <v>-5.0297221088140276E-3</v>
      </c>
      <c r="F1101" s="45">
        <f t="shared" ref="F1101:F1133" si="50">C1101/$C$1230</f>
        <v>1.4049425263244152E-3</v>
      </c>
    </row>
    <row r="1102" spans="1:7" x14ac:dyDescent="0.15">
      <c r="A1102" s="25" t="s">
        <v>905</v>
      </c>
      <c r="B1102" s="70" t="s">
        <v>906</v>
      </c>
      <c r="C1102" s="22">
        <v>2.7070598800000001</v>
      </c>
      <c r="D1102" s="22">
        <v>0.78058319999999992</v>
      </c>
      <c r="E1102" s="23">
        <f t="shared" si="49"/>
        <v>2.4679965953661318</v>
      </c>
      <c r="F1102" s="24">
        <f t="shared" si="50"/>
        <v>1.5512985519037083E-4</v>
      </c>
    </row>
    <row r="1103" spans="1:7" x14ac:dyDescent="0.15">
      <c r="A1103" s="25" t="s">
        <v>907</v>
      </c>
      <c r="B1103" s="70" t="s">
        <v>908</v>
      </c>
      <c r="C1103" s="22">
        <v>0.74114868999999994</v>
      </c>
      <c r="D1103" s="22">
        <v>110.0455</v>
      </c>
      <c r="E1103" s="23">
        <f t="shared" si="49"/>
        <v>-0.99326507044813284</v>
      </c>
      <c r="F1103" s="24">
        <f t="shared" si="50"/>
        <v>4.2472015415570726E-5</v>
      </c>
    </row>
    <row r="1104" spans="1:7" x14ac:dyDescent="0.15">
      <c r="A1104" s="25" t="s">
        <v>909</v>
      </c>
      <c r="B1104" s="70" t="s">
        <v>910</v>
      </c>
      <c r="C1104" s="22">
        <v>56.86879339</v>
      </c>
      <c r="D1104" s="22">
        <v>58.930570000000003</v>
      </c>
      <c r="E1104" s="23">
        <f t="shared" si="49"/>
        <v>-3.498653771718141E-2</v>
      </c>
      <c r="F1104" s="24">
        <f t="shared" si="50"/>
        <v>3.2589037828900254E-3</v>
      </c>
    </row>
    <row r="1105" spans="1:6" x14ac:dyDescent="0.15">
      <c r="A1105" s="25" t="s">
        <v>911</v>
      </c>
      <c r="B1105" s="70" t="s">
        <v>912</v>
      </c>
      <c r="C1105" s="22">
        <v>1.5059299999999999E-2</v>
      </c>
      <c r="D1105" s="22">
        <v>5.6820089999999999</v>
      </c>
      <c r="E1105" s="23">
        <f t="shared" si="49"/>
        <v>-0.99734965220928018</v>
      </c>
      <c r="F1105" s="24">
        <f t="shared" si="50"/>
        <v>8.6298313736168673E-7</v>
      </c>
    </row>
    <row r="1106" spans="1:6" x14ac:dyDescent="0.15">
      <c r="A1106" s="25" t="s">
        <v>913</v>
      </c>
      <c r="B1106" s="70" t="s">
        <v>914</v>
      </c>
      <c r="C1106" s="22">
        <v>3.5343390000000002E-2</v>
      </c>
      <c r="D1106" s="22">
        <v>16.34721</v>
      </c>
      <c r="E1106" s="23">
        <f t="shared" si="49"/>
        <v>-0.99783795583466539</v>
      </c>
      <c r="F1106" s="24">
        <f t="shared" si="50"/>
        <v>2.0253763181022805E-6</v>
      </c>
    </row>
    <row r="1107" spans="1:6" x14ac:dyDescent="0.15">
      <c r="A1107" s="25" t="s">
        <v>915</v>
      </c>
      <c r="B1107" s="70" t="s">
        <v>916</v>
      </c>
      <c r="C1107" s="22">
        <v>21.524528660000001</v>
      </c>
      <c r="D1107" s="22">
        <v>56.175040000000003</v>
      </c>
      <c r="E1107" s="23">
        <f t="shared" si="49"/>
        <v>-0.61683109331119301</v>
      </c>
      <c r="F1107" s="24">
        <f t="shared" si="50"/>
        <v>1.2334773378070924E-3</v>
      </c>
    </row>
    <row r="1108" spans="1:6" x14ac:dyDescent="0.15">
      <c r="A1108" s="25" t="s">
        <v>917</v>
      </c>
      <c r="B1108" s="70" t="s">
        <v>918</v>
      </c>
      <c r="C1108" s="22">
        <v>3.75268362</v>
      </c>
      <c r="D1108" s="22">
        <v>14.63691</v>
      </c>
      <c r="E1108" s="23">
        <f t="shared" si="49"/>
        <v>-0.74361503760014924</v>
      </c>
      <c r="F1108" s="24">
        <f t="shared" si="50"/>
        <v>2.1505001453675881E-4</v>
      </c>
    </row>
    <row r="1109" spans="1:6" x14ac:dyDescent="0.15">
      <c r="A1109" s="25" t="s">
        <v>919</v>
      </c>
      <c r="B1109" s="70" t="s">
        <v>920</v>
      </c>
      <c r="C1109" s="22">
        <v>6.1711999999999997E-4</v>
      </c>
      <c r="D1109" s="22">
        <v>1.593E-2</v>
      </c>
      <c r="E1109" s="23">
        <f t="shared" si="49"/>
        <v>-0.96126051475204022</v>
      </c>
      <c r="F1109" s="24">
        <f t="shared" si="50"/>
        <v>3.536446937962881E-8</v>
      </c>
    </row>
    <row r="1110" spans="1:6" x14ac:dyDescent="0.15">
      <c r="A1110" s="71" t="s">
        <v>921</v>
      </c>
      <c r="B1110" s="64" t="s">
        <v>922</v>
      </c>
      <c r="C1110" s="22">
        <v>1.8953900000000001E-3</v>
      </c>
      <c r="D1110" s="22">
        <v>1.2880000000000001E-2</v>
      </c>
      <c r="E1110" s="23">
        <f t="shared" si="49"/>
        <v>-0.8528423913043478</v>
      </c>
      <c r="F1110" s="24">
        <f t="shared" si="50"/>
        <v>1.0861657638296385E-7</v>
      </c>
    </row>
    <row r="1111" spans="1:6" x14ac:dyDescent="0.15">
      <c r="A1111" s="71" t="s">
        <v>923</v>
      </c>
      <c r="B1111" s="64" t="s">
        <v>924</v>
      </c>
      <c r="C1111" s="22">
        <v>1.4860999999999999E-2</v>
      </c>
      <c r="D1111" s="22">
        <v>1.345E-2</v>
      </c>
      <c r="E1111" s="23">
        <f t="shared" si="49"/>
        <v>0.10490706319702592</v>
      </c>
      <c r="F1111" s="24">
        <f t="shared" si="50"/>
        <v>8.5161942482930992E-7</v>
      </c>
    </row>
    <row r="1112" spans="1:6" x14ac:dyDescent="0.15">
      <c r="A1112" s="71" t="s">
        <v>1140</v>
      </c>
      <c r="B1112" s="64" t="s">
        <v>748</v>
      </c>
      <c r="C1112" s="22">
        <v>5.6678622000000001</v>
      </c>
      <c r="D1112" s="22"/>
      <c r="E1112" s="23" t="str">
        <f t="shared" si="49"/>
        <v/>
      </c>
      <c r="F1112" s="24">
        <f t="shared" si="50"/>
        <v>3.2480058857249091E-4</v>
      </c>
    </row>
    <row r="1113" spans="1:6" x14ac:dyDescent="0.15">
      <c r="A1113" s="71" t="s">
        <v>749</v>
      </c>
      <c r="B1113" s="64" t="s">
        <v>750</v>
      </c>
      <c r="C1113" s="22">
        <v>0.17047045000000002</v>
      </c>
      <c r="D1113" s="22">
        <v>0.57689550000000001</v>
      </c>
      <c r="E1113" s="23">
        <f t="shared" si="49"/>
        <v>-0.70450376194648767</v>
      </c>
      <c r="F1113" s="24">
        <f t="shared" si="50"/>
        <v>9.7689217804584934E-6</v>
      </c>
    </row>
    <row r="1114" spans="1:6" x14ac:dyDescent="0.15">
      <c r="A1114" s="71" t="s">
        <v>34</v>
      </c>
      <c r="B1114" s="64" t="s">
        <v>761</v>
      </c>
      <c r="C1114" s="22">
        <v>18.651661960000002</v>
      </c>
      <c r="D1114" s="22">
        <v>13.7262</v>
      </c>
      <c r="E1114" s="23">
        <f t="shared" si="49"/>
        <v>0.35883652868237403</v>
      </c>
      <c r="F1114" s="24">
        <f t="shared" si="50"/>
        <v>1.0688458132350395E-3</v>
      </c>
    </row>
    <row r="1115" spans="1:6" x14ac:dyDescent="0.15">
      <c r="A1115" s="71" t="s">
        <v>1076</v>
      </c>
      <c r="B1115" s="64" t="s">
        <v>803</v>
      </c>
      <c r="C1115" s="22">
        <v>1.0496812200000001</v>
      </c>
      <c r="D1115" s="22">
        <v>0.70763380000000009</v>
      </c>
      <c r="E1115" s="23">
        <f t="shared" si="49"/>
        <v>0.483367837997563</v>
      </c>
      <c r="F1115" s="24">
        <f t="shared" si="50"/>
        <v>6.015267591888355E-5</v>
      </c>
    </row>
    <row r="1116" spans="1:6" x14ac:dyDescent="0.15">
      <c r="A1116" s="71" t="s">
        <v>1146</v>
      </c>
      <c r="B1116" s="64" t="s">
        <v>767</v>
      </c>
      <c r="C1116" s="22">
        <v>5.1827139999999998</v>
      </c>
      <c r="D1116" s="22"/>
      <c r="E1116" s="23" t="str">
        <f t="shared" si="49"/>
        <v/>
      </c>
      <c r="F1116" s="24">
        <f t="shared" si="50"/>
        <v>2.9699885039599031E-4</v>
      </c>
    </row>
    <row r="1117" spans="1:6" x14ac:dyDescent="0.15">
      <c r="A1117" s="64" t="s">
        <v>800</v>
      </c>
      <c r="B1117" s="64" t="s">
        <v>801</v>
      </c>
      <c r="C1117" s="22">
        <v>1.792434E-2</v>
      </c>
      <c r="D1117" s="22">
        <v>0.1337392</v>
      </c>
      <c r="E1117" s="23">
        <f t="shared" si="49"/>
        <v>-0.8659754208190269</v>
      </c>
      <c r="F1117" s="24">
        <f t="shared" si="50"/>
        <v>1.0271661477185247E-6</v>
      </c>
    </row>
    <row r="1118" spans="1:6" x14ac:dyDescent="0.15">
      <c r="A1118" s="71" t="s">
        <v>804</v>
      </c>
      <c r="B1118" s="64" t="s">
        <v>805</v>
      </c>
      <c r="C1118" s="22">
        <v>0.63978100000000004</v>
      </c>
      <c r="D1118" s="22">
        <v>2.5953659999999998</v>
      </c>
      <c r="E1118" s="23">
        <f t="shared" si="49"/>
        <v>-0.75349102978154137</v>
      </c>
      <c r="F1118" s="24">
        <f t="shared" si="50"/>
        <v>3.6663072958530437E-5</v>
      </c>
    </row>
    <row r="1119" spans="1:6" x14ac:dyDescent="0.15">
      <c r="A1119" s="71" t="s">
        <v>806</v>
      </c>
      <c r="B1119" s="64" t="s">
        <v>807</v>
      </c>
      <c r="C1119" s="22">
        <v>4.50625389</v>
      </c>
      <c r="D1119" s="22">
        <v>25.50281</v>
      </c>
      <c r="E1119" s="23">
        <f t="shared" si="49"/>
        <v>-0.82330363242325055</v>
      </c>
      <c r="F1119" s="24">
        <f t="shared" si="50"/>
        <v>2.5823385680214255E-4</v>
      </c>
    </row>
    <row r="1120" spans="1:6" x14ac:dyDescent="0.15">
      <c r="A1120" s="71" t="s">
        <v>925</v>
      </c>
      <c r="B1120" s="64" t="s">
        <v>926</v>
      </c>
      <c r="C1120" s="22">
        <v>69.400973969999995</v>
      </c>
      <c r="D1120" s="22">
        <v>65.849710000000002</v>
      </c>
      <c r="E1120" s="23">
        <f t="shared" si="49"/>
        <v>5.3929834618861472E-2</v>
      </c>
      <c r="F1120" s="24">
        <f t="shared" si="50"/>
        <v>3.9770686720224284E-3</v>
      </c>
    </row>
    <row r="1121" spans="1:6" x14ac:dyDescent="0.15">
      <c r="A1121" s="64" t="s">
        <v>836</v>
      </c>
      <c r="B1121" s="64" t="s">
        <v>837</v>
      </c>
      <c r="C1121" s="22">
        <v>1.3726E-2</v>
      </c>
      <c r="D1121" s="22">
        <v>0.1491866</v>
      </c>
      <c r="E1121" s="23">
        <f t="shared" si="49"/>
        <v>-0.90799441772920619</v>
      </c>
      <c r="F1121" s="24">
        <f t="shared" si="50"/>
        <v>7.8657749984571086E-7</v>
      </c>
    </row>
    <row r="1122" spans="1:6" x14ac:dyDescent="0.15">
      <c r="A1122" s="64" t="s">
        <v>51</v>
      </c>
      <c r="B1122" s="64" t="s">
        <v>841</v>
      </c>
      <c r="C1122" s="22">
        <v>1.53063025</v>
      </c>
      <c r="D1122" s="22">
        <v>0.93087949999999997</v>
      </c>
      <c r="E1122" s="23">
        <f t="shared" si="49"/>
        <v>0.64428398090193206</v>
      </c>
      <c r="F1122" s="24">
        <f t="shared" si="50"/>
        <v>8.7713777883812857E-5</v>
      </c>
    </row>
    <row r="1123" spans="1:6" x14ac:dyDescent="0.15">
      <c r="A1123" s="71" t="s">
        <v>844</v>
      </c>
      <c r="B1123" s="64" t="s">
        <v>845</v>
      </c>
      <c r="C1123" s="22">
        <v>0.18736251000000001</v>
      </c>
      <c r="D1123" s="22">
        <v>0.2814372</v>
      </c>
      <c r="E1123" s="23">
        <f t="shared" si="49"/>
        <v>-0.33426529968319751</v>
      </c>
      <c r="F1123" s="24">
        <f t="shared" si="50"/>
        <v>1.0736932440668586E-5</v>
      </c>
    </row>
    <row r="1124" spans="1:6" x14ac:dyDescent="0.15">
      <c r="A1124" s="71" t="s">
        <v>846</v>
      </c>
      <c r="B1124" s="64" t="s">
        <v>847</v>
      </c>
      <c r="C1124" s="22">
        <v>6.8817818499999994</v>
      </c>
      <c r="D1124" s="22">
        <v>0.88697360000000003</v>
      </c>
      <c r="E1124" s="23">
        <f t="shared" si="49"/>
        <v>6.758722300190219</v>
      </c>
      <c r="F1124" s="24">
        <f t="shared" si="50"/>
        <v>3.9436505624774809E-4</v>
      </c>
    </row>
    <row r="1125" spans="1:6" x14ac:dyDescent="0.15">
      <c r="A1125" s="71" t="s">
        <v>848</v>
      </c>
      <c r="B1125" s="64" t="s">
        <v>849</v>
      </c>
      <c r="C1125" s="22">
        <v>1.431</v>
      </c>
      <c r="D1125" s="22"/>
      <c r="E1125" s="23" t="str">
        <f t="shared" si="49"/>
        <v/>
      </c>
      <c r="F1125" s="24">
        <f t="shared" si="50"/>
        <v>8.2004400574035567E-5</v>
      </c>
    </row>
    <row r="1126" spans="1:6" x14ac:dyDescent="0.15">
      <c r="A1126" s="71" t="s">
        <v>850</v>
      </c>
      <c r="B1126" s="64" t="s">
        <v>851</v>
      </c>
      <c r="C1126" s="22">
        <v>0.36599999999999999</v>
      </c>
      <c r="D1126" s="22">
        <v>0.37839919999999999</v>
      </c>
      <c r="E1126" s="23">
        <f t="shared" si="49"/>
        <v>-3.2767511136387206E-2</v>
      </c>
      <c r="F1126" s="24">
        <f t="shared" si="50"/>
        <v>2.097387184493153E-5</v>
      </c>
    </row>
    <row r="1127" spans="1:6" x14ac:dyDescent="0.15">
      <c r="A1127" s="71" t="s">
        <v>852</v>
      </c>
      <c r="B1127" s="64" t="s">
        <v>853</v>
      </c>
      <c r="C1127" s="22">
        <v>1.6002069999999999</v>
      </c>
      <c r="D1127" s="22"/>
      <c r="E1127" s="23" t="str">
        <f t="shared" si="49"/>
        <v/>
      </c>
      <c r="F1127" s="24">
        <f t="shared" si="50"/>
        <v>9.1700919517383452E-5</v>
      </c>
    </row>
    <row r="1128" spans="1:6" x14ac:dyDescent="0.15">
      <c r="A1128" s="71" t="s">
        <v>858</v>
      </c>
      <c r="B1128" s="64" t="s">
        <v>859</v>
      </c>
      <c r="C1128" s="22">
        <v>0.46488440999999997</v>
      </c>
      <c r="D1128" s="22">
        <v>0.31974640000000004</v>
      </c>
      <c r="E1128" s="23">
        <f t="shared" si="49"/>
        <v>0.45391600968767709</v>
      </c>
      <c r="F1128" s="24">
        <f t="shared" si="50"/>
        <v>2.6640508300673784E-5</v>
      </c>
    </row>
    <row r="1129" spans="1:6" x14ac:dyDescent="0.15">
      <c r="A1129" s="71" t="s">
        <v>927</v>
      </c>
      <c r="B1129" s="64" t="s">
        <v>240</v>
      </c>
      <c r="C1129" s="22">
        <v>1.3458368500000002</v>
      </c>
      <c r="D1129" s="22">
        <v>0.11128389999999999</v>
      </c>
      <c r="E1129" s="23">
        <f t="shared" si="49"/>
        <v>11.093724698721022</v>
      </c>
      <c r="F1129" s="24">
        <f t="shared" si="50"/>
        <v>7.7124069989306941E-5</v>
      </c>
    </row>
    <row r="1130" spans="1:6" x14ac:dyDescent="0.15">
      <c r="A1130" s="71" t="s">
        <v>72</v>
      </c>
      <c r="B1130" s="64" t="s">
        <v>862</v>
      </c>
      <c r="C1130" s="22">
        <v>1.2173896299999998</v>
      </c>
      <c r="D1130" s="22">
        <v>0.2065611</v>
      </c>
      <c r="E1130" s="23">
        <f t="shared" si="49"/>
        <v>4.8936054755711496</v>
      </c>
      <c r="F1130" s="24">
        <f t="shared" si="50"/>
        <v>6.9763317172045371E-5</v>
      </c>
    </row>
    <row r="1131" spans="1:6" x14ac:dyDescent="0.15">
      <c r="A1131" s="64" t="s">
        <v>867</v>
      </c>
      <c r="B1131" s="64" t="s">
        <v>868</v>
      </c>
      <c r="C1131" s="22">
        <v>0.49179158000000001</v>
      </c>
      <c r="D1131" s="22">
        <v>6.4399800000000007E-2</v>
      </c>
      <c r="E1131" s="23">
        <f t="shared" si="49"/>
        <v>6.6365389333507236</v>
      </c>
      <c r="F1131" s="24">
        <f t="shared" si="50"/>
        <v>2.8182441457203257E-5</v>
      </c>
    </row>
    <row r="1132" spans="1:6" x14ac:dyDescent="0.15">
      <c r="A1132" s="90" t="s">
        <v>245</v>
      </c>
      <c r="B1132" s="65" t="s">
        <v>246</v>
      </c>
      <c r="C1132" s="51">
        <v>1.1200445000000001</v>
      </c>
      <c r="D1132" s="51"/>
      <c r="E1132" s="52" t="str">
        <f t="shared" si="49"/>
        <v/>
      </c>
      <c r="F1132" s="47">
        <f t="shared" si="50"/>
        <v>6.4184890173826274E-5</v>
      </c>
    </row>
    <row r="1133" spans="1:6" s="4" customFormat="1" ht="11" x14ac:dyDescent="0.15">
      <c r="A1133" s="134" t="s">
        <v>149</v>
      </c>
      <c r="B1133" s="62"/>
      <c r="C1133" s="28">
        <f>SUM(C1101:C1132)</f>
        <v>232.11661278000011</v>
      </c>
      <c r="D1133" s="29">
        <f>SUM(D1101:D1132)</f>
        <v>399.70188399999995</v>
      </c>
      <c r="E1133" s="30">
        <f t="shared" si="49"/>
        <v>-0.41927566000664596</v>
      </c>
      <c r="F1133" s="54">
        <f t="shared" si="50"/>
        <v>1.330159587302546E-2</v>
      </c>
    </row>
    <row r="1134" spans="1:6" x14ac:dyDescent="0.15">
      <c r="E1134" s="33"/>
    </row>
    <row r="1135" spans="1:6" s="4" customFormat="1" ht="11" x14ac:dyDescent="0.15">
      <c r="A1135" s="133" t="s">
        <v>877</v>
      </c>
      <c r="B1135" s="34" t="s">
        <v>337</v>
      </c>
      <c r="C1135" s="146" t="s">
        <v>1110</v>
      </c>
      <c r="D1135" s="147"/>
      <c r="E1135" s="148"/>
      <c r="F1135" s="135"/>
    </row>
    <row r="1136" spans="1:6" s="4" customFormat="1" ht="12" x14ac:dyDescent="0.15">
      <c r="A1136" s="38"/>
      <c r="B1136" s="37"/>
      <c r="C1136" s="39" t="s">
        <v>1123</v>
      </c>
      <c r="D1136" s="40" t="s">
        <v>1114</v>
      </c>
      <c r="E1136" s="40" t="s">
        <v>306</v>
      </c>
      <c r="F1136" s="42" t="s">
        <v>307</v>
      </c>
    </row>
    <row r="1137" spans="1:8" ht="12.75" customHeight="1" x14ac:dyDescent="0.15">
      <c r="A1137" s="71" t="s">
        <v>80</v>
      </c>
      <c r="B1137" s="63" t="s">
        <v>882</v>
      </c>
      <c r="C1137" s="49">
        <v>7.1332103899999995</v>
      </c>
      <c r="D1137" s="49">
        <v>5.9455330000000002</v>
      </c>
      <c r="E1137" s="44">
        <f t="shared" ref="E1137:E1144" si="51">IF(ISERROR(C1137/D1137-1),"",((C1137/D1137-1)))</f>
        <v>0.19975961616897919</v>
      </c>
      <c r="F1137" s="45">
        <f t="shared" ref="F1137:F1145" si="52">C1137/$C$1230</f>
        <v>4.0877333487102194E-4</v>
      </c>
      <c r="G1137" s="138"/>
      <c r="H1137" s="139"/>
    </row>
    <row r="1138" spans="1:8" x14ac:dyDescent="0.15">
      <c r="A1138" s="71" t="s">
        <v>878</v>
      </c>
      <c r="B1138" s="64" t="s">
        <v>879</v>
      </c>
      <c r="C1138" s="22">
        <v>119.88423021</v>
      </c>
      <c r="D1138" s="22">
        <v>128.24809999999999</v>
      </c>
      <c r="E1138" s="23">
        <f t="shared" si="51"/>
        <v>-6.521632515413478E-2</v>
      </c>
      <c r="F1138" s="24">
        <f t="shared" si="52"/>
        <v>6.8700450291060353E-3</v>
      </c>
      <c r="G1138" s="138"/>
      <c r="H1138" s="139"/>
    </row>
    <row r="1139" spans="1:8" x14ac:dyDescent="0.15">
      <c r="A1139" s="71" t="s">
        <v>79</v>
      </c>
      <c r="B1139" s="64" t="s">
        <v>886</v>
      </c>
      <c r="C1139" s="22">
        <v>11.47358637</v>
      </c>
      <c r="D1139" s="22">
        <v>16.879719999999999</v>
      </c>
      <c r="E1139" s="23">
        <f t="shared" si="51"/>
        <v>-0.32027389257641714</v>
      </c>
      <c r="F1139" s="24">
        <f t="shared" si="52"/>
        <v>6.5750144843205777E-4</v>
      </c>
      <c r="G1139" s="138"/>
      <c r="H1139" s="139"/>
    </row>
    <row r="1140" spans="1:8" x14ac:dyDescent="0.15">
      <c r="A1140" s="71" t="s">
        <v>880</v>
      </c>
      <c r="B1140" s="64" t="s">
        <v>881</v>
      </c>
      <c r="C1140" s="22">
        <v>21.38042287</v>
      </c>
      <c r="D1140" s="22">
        <v>20.933489999999999</v>
      </c>
      <c r="E1140" s="23">
        <f t="shared" si="51"/>
        <v>2.1350136551525845E-2</v>
      </c>
      <c r="F1140" s="24">
        <f t="shared" si="52"/>
        <v>1.2252192602891343E-3</v>
      </c>
      <c r="G1140" s="138"/>
      <c r="H1140" s="139"/>
    </row>
    <row r="1141" spans="1:8" x14ac:dyDescent="0.15">
      <c r="A1141" s="71" t="s">
        <v>83</v>
      </c>
      <c r="B1141" s="64" t="s">
        <v>883</v>
      </c>
      <c r="C1141" s="22">
        <v>168.74456447</v>
      </c>
      <c r="D1141" s="22">
        <v>189.3801</v>
      </c>
      <c r="E1141" s="23">
        <f t="shared" si="51"/>
        <v>-0.10896358978583287</v>
      </c>
      <c r="F1141" s="24">
        <f t="shared" si="52"/>
        <v>9.6700187697337878E-3</v>
      </c>
      <c r="G1141" s="138"/>
      <c r="H1141" s="139"/>
    </row>
    <row r="1142" spans="1:8" x14ac:dyDescent="0.15">
      <c r="A1142" s="71" t="s">
        <v>82</v>
      </c>
      <c r="B1142" s="64" t="s">
        <v>884</v>
      </c>
      <c r="C1142" s="22">
        <v>17.923968780000003</v>
      </c>
      <c r="D1142" s="22">
        <v>26.436640000000001</v>
      </c>
      <c r="E1142" s="23">
        <f t="shared" si="51"/>
        <v>-0.3220027666148193</v>
      </c>
      <c r="F1142" s="24">
        <f t="shared" si="52"/>
        <v>1.0271448747111306E-3</v>
      </c>
      <c r="G1142" s="138"/>
      <c r="H1142" s="139"/>
    </row>
    <row r="1143" spans="1:8" x14ac:dyDescent="0.15">
      <c r="A1143" s="71" t="s">
        <v>887</v>
      </c>
      <c r="B1143" s="64" t="s">
        <v>888</v>
      </c>
      <c r="C1143" s="22">
        <v>4.1900513100000003</v>
      </c>
      <c r="D1143" s="22">
        <v>4.8852390000000003</v>
      </c>
      <c r="E1143" s="23">
        <f t="shared" si="51"/>
        <v>-0.14230372147606285</v>
      </c>
      <c r="F1143" s="24">
        <f t="shared" si="52"/>
        <v>2.4011365901537561E-4</v>
      </c>
      <c r="G1143" s="138"/>
      <c r="H1143" s="139"/>
    </row>
    <row r="1144" spans="1:8" x14ac:dyDescent="0.15">
      <c r="A1144" s="71" t="s">
        <v>81</v>
      </c>
      <c r="B1144" s="65" t="s">
        <v>885</v>
      </c>
      <c r="C1144" s="51">
        <v>3.5419042999999997</v>
      </c>
      <c r="D1144" s="51">
        <v>4.4761749999999996</v>
      </c>
      <c r="E1144" s="52">
        <f t="shared" si="51"/>
        <v>-0.20872077164096581</v>
      </c>
      <c r="F1144" s="47">
        <f t="shared" si="52"/>
        <v>2.029711663257156E-4</v>
      </c>
      <c r="G1144" s="138"/>
      <c r="H1144" s="139"/>
    </row>
    <row r="1145" spans="1:8" s="4" customFormat="1" ht="11" x14ac:dyDescent="0.15">
      <c r="A1145" s="134" t="s">
        <v>149</v>
      </c>
      <c r="B1145" s="62"/>
      <c r="C1145" s="28">
        <f>SUM(C1137:C1144)</f>
        <v>354.27193869999996</v>
      </c>
      <c r="D1145" s="28">
        <f>SUM(D1137:D1144)</f>
        <v>397.18499700000001</v>
      </c>
      <c r="E1145" s="54">
        <f>C1145/D1145-1</f>
        <v>-0.10804299916696014</v>
      </c>
      <c r="F1145" s="54">
        <f t="shared" si="52"/>
        <v>2.0301787542484257E-2</v>
      </c>
    </row>
    <row r="1146" spans="1:8" x14ac:dyDescent="0.15">
      <c r="E1146" s="33"/>
    </row>
    <row r="1147" spans="1:8" s="4" customFormat="1" ht="11" x14ac:dyDescent="0.15">
      <c r="A1147" s="34" t="s">
        <v>150</v>
      </c>
      <c r="B1147" s="35" t="s">
        <v>337</v>
      </c>
      <c r="C1147" s="146" t="s">
        <v>1110</v>
      </c>
      <c r="D1147" s="147"/>
      <c r="E1147" s="148"/>
      <c r="F1147" s="36"/>
    </row>
    <row r="1148" spans="1:8" s="10" customFormat="1" ht="12" x14ac:dyDescent="0.15">
      <c r="A1148" s="37"/>
      <c r="B1148" s="38"/>
      <c r="C1148" s="39" t="s">
        <v>1123</v>
      </c>
      <c r="D1148" s="40" t="s">
        <v>1114</v>
      </c>
      <c r="E1148" s="41" t="s">
        <v>306</v>
      </c>
      <c r="F1148" s="42" t="s">
        <v>307</v>
      </c>
    </row>
    <row r="1149" spans="1:8" x14ac:dyDescent="0.15">
      <c r="A1149" s="20" t="s">
        <v>228</v>
      </c>
      <c r="B1149" s="20" t="s">
        <v>542</v>
      </c>
      <c r="C1149" s="21">
        <v>28.81357611</v>
      </c>
      <c r="D1149" s="49">
        <v>29.73807107</v>
      </c>
      <c r="E1149" s="44">
        <f t="shared" ref="E1149:E1167" si="53">IF(ISERROR(C1149/D1149-1),"",((C1149/D1149-1)))</f>
        <v>-3.1087926241881836E-2</v>
      </c>
      <c r="F1149" s="45">
        <f t="shared" ref="F1149:F1166" si="54">C1149/$C$1230</f>
        <v>1.6511810183751931E-3</v>
      </c>
      <c r="G1149" s="131"/>
    </row>
    <row r="1150" spans="1:8" x14ac:dyDescent="0.15">
      <c r="A1150" s="25" t="s">
        <v>229</v>
      </c>
      <c r="B1150" s="25" t="s">
        <v>1007</v>
      </c>
      <c r="C1150" s="21">
        <v>0.12570735999999999</v>
      </c>
      <c r="D1150" s="22">
        <v>1.17868178</v>
      </c>
      <c r="E1150" s="23">
        <f t="shared" si="53"/>
        <v>-0.89334919557338033</v>
      </c>
      <c r="F1150" s="24">
        <f t="shared" si="54"/>
        <v>7.2037433295209609E-6</v>
      </c>
      <c r="G1150" s="131"/>
    </row>
    <row r="1151" spans="1:8" x14ac:dyDescent="0.15">
      <c r="A1151" s="25" t="s">
        <v>230</v>
      </c>
      <c r="B1151" s="25" t="s">
        <v>1009</v>
      </c>
      <c r="C1151" s="21">
        <v>0.41749786999999999</v>
      </c>
      <c r="D1151" s="22">
        <v>0.21110899999999999</v>
      </c>
      <c r="E1151" s="23">
        <f t="shared" si="53"/>
        <v>0.97764126588634315</v>
      </c>
      <c r="F1151" s="24">
        <f t="shared" si="54"/>
        <v>2.3924991313966895E-5</v>
      </c>
      <c r="G1151" s="131"/>
    </row>
    <row r="1152" spans="1:8" x14ac:dyDescent="0.15">
      <c r="A1152" s="25" t="s">
        <v>558</v>
      </c>
      <c r="B1152" s="25" t="s">
        <v>559</v>
      </c>
      <c r="C1152" s="21">
        <v>0.6946985699999999</v>
      </c>
      <c r="D1152" s="22">
        <v>0.67739931000000009</v>
      </c>
      <c r="E1152" s="23">
        <f t="shared" si="53"/>
        <v>2.5537758519417197E-2</v>
      </c>
      <c r="F1152" s="24">
        <f t="shared" si="54"/>
        <v>3.9810160595730033E-5</v>
      </c>
      <c r="G1152" s="131"/>
    </row>
    <row r="1153" spans="1:7" x14ac:dyDescent="0.15">
      <c r="A1153" s="25" t="s">
        <v>1011</v>
      </c>
      <c r="B1153" s="25" t="s">
        <v>1012</v>
      </c>
      <c r="C1153" s="21">
        <v>1.1083049199999999</v>
      </c>
      <c r="D1153" s="22">
        <v>4.1288539999999999E-2</v>
      </c>
      <c r="E1153" s="23">
        <f t="shared" si="53"/>
        <v>25.842918640378176</v>
      </c>
      <c r="F1153" s="24">
        <f t="shared" si="54"/>
        <v>6.3512145784664178E-5</v>
      </c>
      <c r="G1153" s="131"/>
    </row>
    <row r="1154" spans="1:7" x14ac:dyDescent="0.15">
      <c r="A1154" s="25" t="s">
        <v>683</v>
      </c>
      <c r="B1154" s="25" t="s">
        <v>1025</v>
      </c>
      <c r="C1154" s="21">
        <v>1.4135572759150199</v>
      </c>
      <c r="D1154" s="22">
        <v>1.5661210826612302</v>
      </c>
      <c r="E1154" s="23">
        <f t="shared" si="53"/>
        <v>-9.7415077566650465E-2</v>
      </c>
      <c r="F1154" s="24">
        <f t="shared" si="54"/>
        <v>8.1004833744568704E-5</v>
      </c>
      <c r="G1154" s="131"/>
    </row>
    <row r="1155" spans="1:7" x14ac:dyDescent="0.15">
      <c r="A1155" s="25" t="s">
        <v>685</v>
      </c>
      <c r="B1155" s="25" t="s">
        <v>1026</v>
      </c>
      <c r="C1155" s="21">
        <v>1.096865E-2</v>
      </c>
      <c r="D1155" s="22">
        <v>0.13665464000000002</v>
      </c>
      <c r="E1155" s="23">
        <f t="shared" si="53"/>
        <v>-0.91973452200379002</v>
      </c>
      <c r="F1155" s="24">
        <f t="shared" si="54"/>
        <v>6.2856573609810983E-7</v>
      </c>
      <c r="G1155" s="131"/>
    </row>
    <row r="1156" spans="1:7" x14ac:dyDescent="0.15">
      <c r="A1156" s="25" t="s">
        <v>687</v>
      </c>
      <c r="B1156" s="25" t="s">
        <v>1027</v>
      </c>
      <c r="C1156" s="21">
        <v>0.28202593999999997</v>
      </c>
      <c r="D1156" s="22">
        <v>0.84815281999999992</v>
      </c>
      <c r="E1156" s="23">
        <f t="shared" si="53"/>
        <v>-0.66748216435806929</v>
      </c>
      <c r="F1156" s="24">
        <f t="shared" si="54"/>
        <v>1.6161682848378001E-5</v>
      </c>
      <c r="G1156" s="131"/>
    </row>
    <row r="1157" spans="1:7" x14ac:dyDescent="0.15">
      <c r="A1157" s="25" t="s">
        <v>711</v>
      </c>
      <c r="B1157" s="25" t="s">
        <v>1043</v>
      </c>
      <c r="C1157" s="21">
        <v>4.0587102587611499</v>
      </c>
      <c r="D1157" s="22">
        <v>4.5319036696167894</v>
      </c>
      <c r="E1157" s="23">
        <f t="shared" si="53"/>
        <v>-0.10441382812879874</v>
      </c>
      <c r="F1157" s="24">
        <f t="shared" si="54"/>
        <v>2.3258707328679027E-4</v>
      </c>
      <c r="G1157" s="131"/>
    </row>
    <row r="1158" spans="1:7" x14ac:dyDescent="0.15">
      <c r="A1158" s="25" t="s">
        <v>732</v>
      </c>
      <c r="B1158" s="25" t="s">
        <v>1053</v>
      </c>
      <c r="C1158" s="21">
        <v>11.553951101917701</v>
      </c>
      <c r="D1158" s="22">
        <v>12.644187822528799</v>
      </c>
      <c r="E1158" s="23">
        <f t="shared" si="53"/>
        <v>-8.6224337688860286E-2</v>
      </c>
      <c r="F1158" s="24">
        <f t="shared" si="54"/>
        <v>6.6210680249788876E-4</v>
      </c>
      <c r="G1158" s="131"/>
    </row>
    <row r="1159" spans="1:7" x14ac:dyDescent="0.15">
      <c r="A1159" s="25" t="s">
        <v>270</v>
      </c>
      <c r="B1159" s="25" t="s">
        <v>271</v>
      </c>
      <c r="C1159" s="21">
        <v>3.54963054887128</v>
      </c>
      <c r="D1159" s="22">
        <v>7.9977254390764099</v>
      </c>
      <c r="E1159" s="23">
        <f t="shared" si="53"/>
        <v>-0.55616999159185976</v>
      </c>
      <c r="F1159" s="24">
        <f t="shared" si="54"/>
        <v>2.0341392412262348E-4</v>
      </c>
      <c r="G1159" s="131"/>
    </row>
    <row r="1160" spans="1:7" x14ac:dyDescent="0.15">
      <c r="A1160" s="25" t="s">
        <v>231</v>
      </c>
      <c r="B1160" s="25" t="s">
        <v>8</v>
      </c>
      <c r="C1160" s="21">
        <v>0</v>
      </c>
      <c r="D1160" s="22">
        <v>0</v>
      </c>
      <c r="E1160" s="23" t="str">
        <f t="shared" si="53"/>
        <v/>
      </c>
      <c r="F1160" s="24">
        <f t="shared" si="54"/>
        <v>0</v>
      </c>
      <c r="G1160" s="131"/>
    </row>
    <row r="1161" spans="1:7" x14ac:dyDescent="0.15">
      <c r="A1161" s="25" t="s">
        <v>9</v>
      </c>
      <c r="B1161" s="25" t="s">
        <v>10</v>
      </c>
      <c r="C1161" s="21">
        <v>0</v>
      </c>
      <c r="D1161" s="22">
        <v>0.44869999999999999</v>
      </c>
      <c r="E1161" s="23">
        <f t="shared" si="53"/>
        <v>-1</v>
      </c>
      <c r="F1161" s="24">
        <f t="shared" si="54"/>
        <v>0</v>
      </c>
      <c r="G1161" s="131"/>
    </row>
    <row r="1162" spans="1:7" x14ac:dyDescent="0.15">
      <c r="A1162" s="25" t="s">
        <v>287</v>
      </c>
      <c r="B1162" s="25" t="s">
        <v>286</v>
      </c>
      <c r="C1162" s="21">
        <v>2.4437219796326199</v>
      </c>
      <c r="D1162" s="22">
        <v>2.1447675005065197</v>
      </c>
      <c r="E1162" s="23">
        <f t="shared" si="53"/>
        <v>0.13938782597903865</v>
      </c>
      <c r="F1162" s="24">
        <f t="shared" si="54"/>
        <v>1.4003910280179494E-4</v>
      </c>
      <c r="G1162" s="131"/>
    </row>
    <row r="1163" spans="1:7" x14ac:dyDescent="0.15">
      <c r="A1163" s="25" t="s">
        <v>1143</v>
      </c>
      <c r="B1163" s="25" t="s">
        <v>290</v>
      </c>
      <c r="C1163" s="21">
        <v>5.6306292353396703</v>
      </c>
      <c r="D1163" s="22">
        <v>3.7453918152298598</v>
      </c>
      <c r="E1163" s="23">
        <f t="shared" si="53"/>
        <v>0.50334851815606663</v>
      </c>
      <c r="F1163" s="24">
        <f t="shared" si="54"/>
        <v>3.2266692892988813E-4</v>
      </c>
      <c r="G1163" s="131"/>
    </row>
    <row r="1164" spans="1:7" x14ac:dyDescent="0.15">
      <c r="A1164" s="25" t="s">
        <v>1142</v>
      </c>
      <c r="B1164" s="25" t="s">
        <v>291</v>
      </c>
      <c r="C1164" s="21">
        <v>10.8707577301239</v>
      </c>
      <c r="D1164" s="22">
        <v>6.8422139142609701</v>
      </c>
      <c r="E1164" s="23">
        <f t="shared" si="53"/>
        <v>0.58877782342735396</v>
      </c>
      <c r="F1164" s="24">
        <f t="shared" si="54"/>
        <v>6.2295595488775254E-4</v>
      </c>
      <c r="G1164" s="131"/>
    </row>
    <row r="1165" spans="1:7" x14ac:dyDescent="0.15">
      <c r="A1165" s="26" t="s">
        <v>292</v>
      </c>
      <c r="B1165" s="26" t="s">
        <v>293</v>
      </c>
      <c r="C1165" s="21">
        <v>9.8878246653876403</v>
      </c>
      <c r="D1165" s="51">
        <v>9.0539978162950892</v>
      </c>
      <c r="E1165" s="52">
        <f t="shared" si="53"/>
        <v>9.2094880737861207E-2</v>
      </c>
      <c r="F1165" s="47">
        <f t="shared" si="54"/>
        <v>5.6662832611200362E-4</v>
      </c>
      <c r="G1165" s="131"/>
    </row>
    <row r="1166" spans="1:7" s="4" customFormat="1" x14ac:dyDescent="0.15">
      <c r="A1166" s="134" t="s">
        <v>149</v>
      </c>
      <c r="B1166" s="27"/>
      <c r="C1166" s="28">
        <f>SUM(C1149:C1165)</f>
        <v>80.861562215948979</v>
      </c>
      <c r="D1166" s="29">
        <f>SUM(D1149:D1165)</f>
        <v>81.806366220175676</v>
      </c>
      <c r="E1166" s="30">
        <f t="shared" si="53"/>
        <v>-1.1549272359608675E-2</v>
      </c>
      <c r="F1166" s="53">
        <f t="shared" si="54"/>
        <v>4.633825254366862E-3</v>
      </c>
      <c r="G1166" s="131"/>
    </row>
    <row r="1167" spans="1:7" x14ac:dyDescent="0.15">
      <c r="E1167" s="33" t="str">
        <f t="shared" si="53"/>
        <v/>
      </c>
    </row>
    <row r="1168" spans="1:7" s="4" customFormat="1" ht="11" x14ac:dyDescent="0.15">
      <c r="A1168" s="34" t="s">
        <v>871</v>
      </c>
      <c r="B1168" s="34" t="s">
        <v>337</v>
      </c>
      <c r="C1168" s="146" t="s">
        <v>1110</v>
      </c>
      <c r="D1168" s="147"/>
      <c r="E1168" s="148"/>
      <c r="F1168" s="135"/>
    </row>
    <row r="1169" spans="1:6" s="4" customFormat="1" ht="12" x14ac:dyDescent="0.15">
      <c r="A1169" s="37"/>
      <c r="B1169" s="37"/>
      <c r="C1169" s="39" t="s">
        <v>1123</v>
      </c>
      <c r="D1169" s="40" t="s">
        <v>1114</v>
      </c>
      <c r="E1169" s="40" t="s">
        <v>306</v>
      </c>
      <c r="F1169" s="42" t="s">
        <v>307</v>
      </c>
    </row>
    <row r="1170" spans="1:6" x14ac:dyDescent="0.15">
      <c r="A1170" s="20" t="s">
        <v>872</v>
      </c>
      <c r="B1170" s="20" t="s">
        <v>873</v>
      </c>
      <c r="C1170" s="49">
        <v>2.3649600000000002E-3</v>
      </c>
      <c r="D1170" s="49">
        <v>0</v>
      </c>
      <c r="E1170" s="23" t="str">
        <f t="shared" ref="E1170:E1193" si="55">IF(ISERROR(C1170/D1170-1),"",((C1170/D1170-1)))</f>
        <v/>
      </c>
      <c r="F1170" s="45">
        <f t="shared" ref="F1170:F1192" si="56">C1170/$C$1230</f>
        <v>1.3552559551472477E-7</v>
      </c>
    </row>
    <row r="1171" spans="1:6" x14ac:dyDescent="0.15">
      <c r="A1171" s="25" t="s">
        <v>530</v>
      </c>
      <c r="B1171" s="25" t="s">
        <v>531</v>
      </c>
      <c r="C1171" s="22">
        <v>6.0193893899999997</v>
      </c>
      <c r="D1171" s="22">
        <v>4.6753920000000004</v>
      </c>
      <c r="E1171" s="23">
        <f t="shared" si="55"/>
        <v>0.28746196896431342</v>
      </c>
      <c r="F1171" s="24">
        <f t="shared" si="56"/>
        <v>3.4494508647705071E-4</v>
      </c>
    </row>
    <row r="1172" spans="1:6" x14ac:dyDescent="0.15">
      <c r="A1172" s="25" t="s">
        <v>532</v>
      </c>
      <c r="B1172" s="25" t="s">
        <v>533</v>
      </c>
      <c r="C1172" s="22">
        <v>3.78784E-2</v>
      </c>
      <c r="D1172" s="22">
        <v>0.67832880000000007</v>
      </c>
      <c r="E1172" s="23">
        <f t="shared" si="55"/>
        <v>-0.94415923369315879</v>
      </c>
      <c r="F1172" s="24">
        <f t="shared" si="56"/>
        <v>2.1706467412323891E-6</v>
      </c>
    </row>
    <row r="1173" spans="1:6" x14ac:dyDescent="0.15">
      <c r="A1173" s="25" t="s">
        <v>534</v>
      </c>
      <c r="B1173" s="25" t="s">
        <v>535</v>
      </c>
      <c r="C1173" s="22">
        <v>0.18935368</v>
      </c>
      <c r="D1173" s="22">
        <v>0.15727140000000001</v>
      </c>
      <c r="E1173" s="23">
        <f t="shared" si="55"/>
        <v>0.20399309728278636</v>
      </c>
      <c r="F1173" s="24">
        <f t="shared" si="56"/>
        <v>1.0851037753240914E-5</v>
      </c>
    </row>
    <row r="1174" spans="1:6" x14ac:dyDescent="0.15">
      <c r="A1174" s="25" t="s">
        <v>24</v>
      </c>
      <c r="B1174" s="25" t="s">
        <v>543</v>
      </c>
      <c r="C1174" s="22">
        <v>0.65391693999999989</v>
      </c>
      <c r="D1174" s="22">
        <v>2.079628</v>
      </c>
      <c r="E1174" s="23">
        <f t="shared" si="55"/>
        <v>-0.68556061949540981</v>
      </c>
      <c r="F1174" s="24">
        <f t="shared" si="56"/>
        <v>3.7473142340955678E-5</v>
      </c>
    </row>
    <row r="1175" spans="1:6" x14ac:dyDescent="0.15">
      <c r="A1175" s="25" t="s">
        <v>29</v>
      </c>
      <c r="B1175" s="25" t="s">
        <v>549</v>
      </c>
      <c r="C1175" s="22">
        <v>5.4184339999999998E-2</v>
      </c>
      <c r="D1175" s="22">
        <v>2.98964E-3</v>
      </c>
      <c r="E1175" s="23">
        <f t="shared" si="55"/>
        <v>17.124035000869668</v>
      </c>
      <c r="F1175" s="24">
        <f t="shared" si="56"/>
        <v>3.105069407546987E-6</v>
      </c>
    </row>
    <row r="1176" spans="1:6" x14ac:dyDescent="0.15">
      <c r="A1176" s="25" t="s">
        <v>642</v>
      </c>
      <c r="B1176" s="25" t="s">
        <v>643</v>
      </c>
      <c r="C1176" s="22">
        <v>0.6713749200000001</v>
      </c>
      <c r="D1176" s="22">
        <v>1.436785</v>
      </c>
      <c r="E1176" s="23">
        <f t="shared" si="55"/>
        <v>-0.53272415845098597</v>
      </c>
      <c r="F1176" s="24">
        <f t="shared" si="56"/>
        <v>3.8473583420713551E-5</v>
      </c>
    </row>
    <row r="1177" spans="1:6" x14ac:dyDescent="0.15">
      <c r="A1177" s="25" t="s">
        <v>644</v>
      </c>
      <c r="B1177" s="25" t="s">
        <v>645</v>
      </c>
      <c r="C1177" s="22">
        <v>2.484455E-2</v>
      </c>
      <c r="D1177" s="22">
        <v>0.47822990000000004</v>
      </c>
      <c r="E1177" s="23">
        <f t="shared" si="55"/>
        <v>-0.94804894047820931</v>
      </c>
      <c r="F1177" s="24">
        <f t="shared" si="56"/>
        <v>1.4237333544945181E-6</v>
      </c>
    </row>
    <row r="1178" spans="1:6" x14ac:dyDescent="0.15">
      <c r="A1178" s="25" t="s">
        <v>34</v>
      </c>
      <c r="B1178" s="25" t="s">
        <v>761</v>
      </c>
      <c r="C1178" s="22">
        <v>5.5001639999999998</v>
      </c>
      <c r="D1178" s="22">
        <v>7.9509239999999997</v>
      </c>
      <c r="E1178" s="23">
        <f t="shared" si="55"/>
        <v>-0.30823587296268962</v>
      </c>
      <c r="F1178" s="24">
        <f t="shared" si="56"/>
        <v>3.1519053241012561E-4</v>
      </c>
    </row>
    <row r="1179" spans="1:6" x14ac:dyDescent="0.15">
      <c r="A1179" s="25" t="s">
        <v>1074</v>
      </c>
      <c r="B1179" s="25" t="s">
        <v>1075</v>
      </c>
      <c r="C1179" s="22">
        <v>1.5727999999999998E-3</v>
      </c>
      <c r="D1179" s="22">
        <v>8.77234E-3</v>
      </c>
      <c r="E1179" s="23">
        <f t="shared" si="55"/>
        <v>-0.82070918363857304</v>
      </c>
      <c r="F1179" s="24">
        <f t="shared" si="56"/>
        <v>9.0130343272427065E-8</v>
      </c>
    </row>
    <row r="1180" spans="1:6" x14ac:dyDescent="0.15">
      <c r="A1180" s="25" t="s">
        <v>1076</v>
      </c>
      <c r="B1180" s="25" t="s">
        <v>803</v>
      </c>
      <c r="C1180" s="22">
        <v>3.3310907000000003</v>
      </c>
      <c r="D1180" s="22">
        <v>3.6520109999999999</v>
      </c>
      <c r="E1180" s="23">
        <f t="shared" si="55"/>
        <v>-8.7874954374452807E-2</v>
      </c>
      <c r="F1180" s="24">
        <f t="shared" si="56"/>
        <v>1.9089035367662093E-4</v>
      </c>
    </row>
    <row r="1181" spans="1:6" x14ac:dyDescent="0.15">
      <c r="A1181" s="25" t="s">
        <v>804</v>
      </c>
      <c r="B1181" s="25" t="s">
        <v>805</v>
      </c>
      <c r="C1181" s="22">
        <v>3.2664E-3</v>
      </c>
      <c r="D1181" s="22">
        <v>0</v>
      </c>
      <c r="E1181" s="23" t="str">
        <f t="shared" si="55"/>
        <v/>
      </c>
      <c r="F1181" s="24">
        <f t="shared" si="56"/>
        <v>1.8718321036689712E-7</v>
      </c>
    </row>
    <row r="1182" spans="1:6" x14ac:dyDescent="0.15">
      <c r="A1182" s="25" t="s">
        <v>190</v>
      </c>
      <c r="B1182" s="25" t="s">
        <v>247</v>
      </c>
      <c r="C1182" s="22">
        <v>6.7418699999999998E-2</v>
      </c>
      <c r="D1182" s="22">
        <v>3.8020529999999997E-2</v>
      </c>
      <c r="E1182" s="23">
        <f t="shared" si="55"/>
        <v>0.77321831126499307</v>
      </c>
      <c r="F1182" s="24">
        <f t="shared" si="56"/>
        <v>3.8634731523275556E-6</v>
      </c>
    </row>
    <row r="1183" spans="1:6" x14ac:dyDescent="0.15">
      <c r="A1183" s="25" t="s">
        <v>248</v>
      </c>
      <c r="B1183" s="25" t="s">
        <v>249</v>
      </c>
      <c r="C1183" s="22">
        <v>0</v>
      </c>
      <c r="D1183" s="22">
        <v>1.7962E-3</v>
      </c>
      <c r="E1183" s="23">
        <f t="shared" si="55"/>
        <v>-1</v>
      </c>
      <c r="F1183" s="24">
        <f t="shared" si="56"/>
        <v>0</v>
      </c>
    </row>
    <row r="1184" spans="1:6" x14ac:dyDescent="0.15">
      <c r="A1184" s="25" t="s">
        <v>250</v>
      </c>
      <c r="B1184" s="25" t="s">
        <v>251</v>
      </c>
      <c r="C1184" s="22">
        <v>0</v>
      </c>
      <c r="D1184" s="22">
        <v>9.334799999999999E-3</v>
      </c>
      <c r="E1184" s="23">
        <f t="shared" si="55"/>
        <v>-1</v>
      </c>
      <c r="F1184" s="24">
        <f t="shared" si="56"/>
        <v>0</v>
      </c>
    </row>
    <row r="1185" spans="1:6" x14ac:dyDescent="0.15">
      <c r="A1185" s="25" t="s">
        <v>252</v>
      </c>
      <c r="B1185" s="25" t="s">
        <v>253</v>
      </c>
      <c r="C1185" s="22">
        <v>0</v>
      </c>
      <c r="D1185" s="22">
        <v>0</v>
      </c>
      <c r="E1185" s="23" t="str">
        <f t="shared" si="55"/>
        <v/>
      </c>
      <c r="F1185" s="24">
        <f t="shared" si="56"/>
        <v>0</v>
      </c>
    </row>
    <row r="1186" spans="1:6" x14ac:dyDescent="0.15">
      <c r="A1186" s="25" t="s">
        <v>254</v>
      </c>
      <c r="B1186" s="25" t="s">
        <v>255</v>
      </c>
      <c r="C1186" s="22">
        <v>0</v>
      </c>
      <c r="D1186" s="22">
        <v>0</v>
      </c>
      <c r="E1186" s="23" t="str">
        <f t="shared" si="55"/>
        <v/>
      </c>
      <c r="F1186" s="24">
        <f t="shared" si="56"/>
        <v>0</v>
      </c>
    </row>
    <row r="1187" spans="1:6" x14ac:dyDescent="0.15">
      <c r="A1187" s="25" t="s">
        <v>256</v>
      </c>
      <c r="B1187" s="25" t="s">
        <v>257</v>
      </c>
      <c r="C1187" s="22">
        <v>5.1401639999999998E-2</v>
      </c>
      <c r="D1187" s="22">
        <v>9.4110000000000005E-4</v>
      </c>
      <c r="E1187" s="23">
        <f t="shared" si="55"/>
        <v>53.618680267771751</v>
      </c>
      <c r="F1187" s="24">
        <f t="shared" si="56"/>
        <v>2.945604945298651E-6</v>
      </c>
    </row>
    <row r="1188" spans="1:6" x14ac:dyDescent="0.15">
      <c r="A1188" s="25" t="s">
        <v>258</v>
      </c>
      <c r="B1188" s="25" t="s">
        <v>259</v>
      </c>
      <c r="C1188" s="22">
        <v>6.2836829999999996E-2</v>
      </c>
      <c r="D1188" s="22">
        <v>0.1044244</v>
      </c>
      <c r="E1188" s="23">
        <f t="shared" si="55"/>
        <v>-0.39825529282428251</v>
      </c>
      <c r="F1188" s="24">
        <f t="shared" si="56"/>
        <v>3.6009060643763627E-6</v>
      </c>
    </row>
    <row r="1189" spans="1:6" x14ac:dyDescent="0.15">
      <c r="A1189" s="25" t="s">
        <v>74</v>
      </c>
      <c r="B1189" s="25" t="s">
        <v>260</v>
      </c>
      <c r="C1189" s="22">
        <v>5.9724099999999995E-2</v>
      </c>
      <c r="D1189" s="22">
        <v>0.45875569999999999</v>
      </c>
      <c r="E1189" s="23">
        <f t="shared" si="55"/>
        <v>-0.86981284374232293</v>
      </c>
      <c r="F1189" s="24">
        <f t="shared" si="56"/>
        <v>3.422529014901298E-6</v>
      </c>
    </row>
    <row r="1190" spans="1:6" x14ac:dyDescent="0.15">
      <c r="A1190" s="25" t="s">
        <v>75</v>
      </c>
      <c r="B1190" s="25" t="s">
        <v>261</v>
      </c>
      <c r="C1190" s="22">
        <v>0</v>
      </c>
      <c r="D1190" s="22">
        <v>3.3100379999999999E-2</v>
      </c>
      <c r="E1190" s="23">
        <f t="shared" si="55"/>
        <v>-1</v>
      </c>
      <c r="F1190" s="24">
        <f t="shared" si="56"/>
        <v>0</v>
      </c>
    </row>
    <row r="1191" spans="1:6" x14ac:dyDescent="0.15">
      <c r="A1191" s="26" t="s">
        <v>262</v>
      </c>
      <c r="B1191" s="26" t="s">
        <v>263</v>
      </c>
      <c r="C1191" s="51">
        <v>0</v>
      </c>
      <c r="D1191" s="51">
        <v>0</v>
      </c>
      <c r="E1191" s="23" t="str">
        <f t="shared" si="55"/>
        <v/>
      </c>
      <c r="F1191" s="47">
        <f t="shared" si="56"/>
        <v>0</v>
      </c>
    </row>
    <row r="1192" spans="1:6" s="4" customFormat="1" ht="11" x14ac:dyDescent="0.15">
      <c r="A1192" s="134" t="s">
        <v>149</v>
      </c>
      <c r="B1192" s="27"/>
      <c r="C1192" s="28">
        <f>SUM(C1170:C1191)</f>
        <v>16.730782350000002</v>
      </c>
      <c r="D1192" s="29">
        <f>SUM(D1170:D1191)</f>
        <v>21.76670519</v>
      </c>
      <c r="E1192" s="30">
        <f t="shared" si="55"/>
        <v>-0.23135898593938731</v>
      </c>
      <c r="F1192" s="54">
        <f t="shared" si="56"/>
        <v>9.5876853790803932E-4</v>
      </c>
    </row>
    <row r="1193" spans="1:6" x14ac:dyDescent="0.15">
      <c r="E1193" s="33" t="str">
        <f t="shared" si="55"/>
        <v/>
      </c>
    </row>
    <row r="1194" spans="1:6" s="4" customFormat="1" ht="11" x14ac:dyDescent="0.15">
      <c r="A1194" s="34" t="s">
        <v>874</v>
      </c>
      <c r="B1194" s="34" t="s">
        <v>337</v>
      </c>
      <c r="C1194" s="146" t="s">
        <v>1110</v>
      </c>
      <c r="D1194" s="147"/>
      <c r="E1194" s="148"/>
      <c r="F1194" s="135"/>
    </row>
    <row r="1195" spans="1:6" s="4" customFormat="1" ht="12" x14ac:dyDescent="0.15">
      <c r="A1195" s="37"/>
      <c r="B1195" s="37"/>
      <c r="C1195" s="39" t="s">
        <v>1123</v>
      </c>
      <c r="D1195" s="40" t="s">
        <v>1114</v>
      </c>
      <c r="E1195" s="40" t="s">
        <v>306</v>
      </c>
      <c r="F1195" s="42" t="s">
        <v>307</v>
      </c>
    </row>
    <row r="1196" spans="1:6" x14ac:dyDescent="0.15">
      <c r="A1196" s="56" t="s">
        <v>875</v>
      </c>
      <c r="B1196" s="57" t="s">
        <v>876</v>
      </c>
      <c r="C1196" s="58">
        <v>1.33861E-2</v>
      </c>
      <c r="D1196" s="59">
        <v>0.29736290000000004</v>
      </c>
      <c r="E1196" s="60">
        <f>IF(ISERROR(C1196/D1196-1),"",((C1196/D1196-1)))</f>
        <v>-0.95498396067565927</v>
      </c>
      <c r="F1196" s="61">
        <f>C1196/$C$1230</f>
        <v>7.6709930574709815E-7</v>
      </c>
    </row>
    <row r="1197" spans="1:6" s="4" customFormat="1" ht="11" x14ac:dyDescent="0.15">
      <c r="A1197" s="134" t="s">
        <v>149</v>
      </c>
      <c r="B1197" s="62"/>
      <c r="C1197" s="28">
        <f>SUM(C1196)</f>
        <v>1.33861E-2</v>
      </c>
      <c r="D1197" s="29">
        <f>SUM(D1196)</f>
        <v>0.29736290000000004</v>
      </c>
      <c r="E1197" s="54">
        <f>C1197/D1197-1</f>
        <v>-0.95498396067565927</v>
      </c>
      <c r="F1197" s="54">
        <f>C1197/$C$1230</f>
        <v>7.6709930574709815E-7</v>
      </c>
    </row>
    <row r="1199" spans="1:6" s="4" customFormat="1" ht="11" x14ac:dyDescent="0.15">
      <c r="A1199" s="34" t="s">
        <v>889</v>
      </c>
      <c r="B1199" s="34" t="s">
        <v>337</v>
      </c>
      <c r="C1199" s="146" t="s">
        <v>1110</v>
      </c>
      <c r="D1199" s="147"/>
      <c r="E1199" s="148"/>
      <c r="F1199" s="135"/>
    </row>
    <row r="1200" spans="1:6" s="4" customFormat="1" ht="12" x14ac:dyDescent="0.15">
      <c r="A1200" s="37"/>
      <c r="B1200" s="37"/>
      <c r="C1200" s="39" t="s">
        <v>1123</v>
      </c>
      <c r="D1200" s="40" t="s">
        <v>1114</v>
      </c>
      <c r="E1200" s="40" t="s">
        <v>306</v>
      </c>
      <c r="F1200" s="42" t="s">
        <v>307</v>
      </c>
    </row>
    <row r="1201" spans="1:6" x14ac:dyDescent="0.15">
      <c r="A1201" s="20" t="s">
        <v>890</v>
      </c>
      <c r="B1201" s="66" t="s">
        <v>891</v>
      </c>
      <c r="C1201" s="48">
        <v>21.040195789999999</v>
      </c>
      <c r="D1201" s="49">
        <v>26.661380000000001</v>
      </c>
      <c r="E1201" s="44">
        <f>IF(ISERROR(C1201/D1201-1),"",((C1201/D1201-1)))</f>
        <v>-0.21083620615286991</v>
      </c>
      <c r="F1201" s="45">
        <f>C1201/$C$1230</f>
        <v>1.2057223226549941E-3</v>
      </c>
    </row>
    <row r="1202" spans="1:6" x14ac:dyDescent="0.15">
      <c r="A1202" s="26" t="s">
        <v>892</v>
      </c>
      <c r="B1202" s="67" t="s">
        <v>893</v>
      </c>
      <c r="C1202" s="50">
        <v>62.389333369999996</v>
      </c>
      <c r="D1202" s="51">
        <v>42.858400000000003</v>
      </c>
      <c r="E1202" s="52">
        <f>IF(ISERROR(C1202/D1202-1),"",((C1202/D1202-1)))</f>
        <v>0.45570841118660499</v>
      </c>
      <c r="F1202" s="47">
        <f>C1202/$C$1230</f>
        <v>3.5752619742980599E-3</v>
      </c>
    </row>
    <row r="1203" spans="1:6" s="4" customFormat="1" ht="11" x14ac:dyDescent="0.15">
      <c r="A1203" s="134" t="s">
        <v>149</v>
      </c>
      <c r="B1203" s="27"/>
      <c r="C1203" s="28">
        <f>SUM(C1201:C1202)</f>
        <v>83.429529159999987</v>
      </c>
      <c r="D1203" s="29">
        <f>SUM(D1201:D1202)</f>
        <v>69.519779999999997</v>
      </c>
      <c r="E1203" s="54">
        <f>C1203/D1203-1</f>
        <v>0.20008333110375198</v>
      </c>
      <c r="F1203" s="53">
        <f>C1203/$C$1230</f>
        <v>4.7809842969530536E-3</v>
      </c>
    </row>
    <row r="1205" spans="1:6" s="4" customFormat="1" ht="11" x14ac:dyDescent="0.15">
      <c r="A1205" s="34" t="s">
        <v>894</v>
      </c>
      <c r="B1205" s="34" t="s">
        <v>337</v>
      </c>
      <c r="C1205" s="146" t="s">
        <v>1110</v>
      </c>
      <c r="D1205" s="147"/>
      <c r="E1205" s="148"/>
      <c r="F1205" s="135"/>
    </row>
    <row r="1206" spans="1:6" s="4" customFormat="1" ht="12" x14ac:dyDescent="0.15">
      <c r="A1206" s="37"/>
      <c r="B1206" s="37"/>
      <c r="C1206" s="39" t="s">
        <v>1123</v>
      </c>
      <c r="D1206" s="40" t="s">
        <v>1114</v>
      </c>
      <c r="E1206" s="40" t="s">
        <v>306</v>
      </c>
      <c r="F1206" s="42" t="s">
        <v>307</v>
      </c>
    </row>
    <row r="1207" spans="1:6" x14ac:dyDescent="0.15">
      <c r="A1207" s="56" t="s">
        <v>895</v>
      </c>
      <c r="B1207" s="56" t="s">
        <v>896</v>
      </c>
      <c r="C1207" s="48">
        <v>5.2143025500000002</v>
      </c>
      <c r="D1207" s="59">
        <v>9.313917</v>
      </c>
      <c r="E1207" s="60">
        <f>IF(ISERROR(C1207/D1207-1),"",((C1207/D1207-1)))</f>
        <v>-0.44016007980315908</v>
      </c>
      <c r="F1207" s="61">
        <f>C1207/$C$1230</f>
        <v>2.9880905312677509E-4</v>
      </c>
    </row>
    <row r="1208" spans="1:6" s="4" customFormat="1" ht="11" x14ac:dyDescent="0.15">
      <c r="A1208" s="134" t="s">
        <v>149</v>
      </c>
      <c r="B1208" s="68"/>
      <c r="C1208" s="28">
        <f>SUM(C1207)</f>
        <v>5.2143025500000002</v>
      </c>
      <c r="D1208" s="29">
        <f>SUM(D1206:D1207)</f>
        <v>9.313917</v>
      </c>
      <c r="E1208" s="54">
        <f>C1208/D1208-1</f>
        <v>-0.44016007980315908</v>
      </c>
      <c r="F1208" s="54">
        <f>C1208/$C$1230</f>
        <v>2.9880905312677509E-4</v>
      </c>
    </row>
    <row r="1210" spans="1:6" s="4" customFormat="1" ht="11" x14ac:dyDescent="0.15">
      <c r="A1210" s="34" t="s">
        <v>897</v>
      </c>
      <c r="B1210" s="34" t="s">
        <v>337</v>
      </c>
      <c r="C1210" s="146" t="s">
        <v>1110</v>
      </c>
      <c r="D1210" s="147"/>
      <c r="E1210" s="148"/>
      <c r="F1210" s="135"/>
    </row>
    <row r="1211" spans="1:6" s="4" customFormat="1" ht="12" x14ac:dyDescent="0.15">
      <c r="A1211" s="37"/>
      <c r="B1211" s="37"/>
      <c r="C1211" s="39" t="s">
        <v>1123</v>
      </c>
      <c r="D1211" s="40" t="s">
        <v>1114</v>
      </c>
      <c r="E1211" s="40" t="s">
        <v>306</v>
      </c>
      <c r="F1211" s="42" t="s">
        <v>307</v>
      </c>
    </row>
    <row r="1212" spans="1:6" x14ac:dyDescent="0.15">
      <c r="A1212" s="56" t="s">
        <v>898</v>
      </c>
      <c r="B1212" s="32" t="s">
        <v>899</v>
      </c>
      <c r="C1212" s="58">
        <v>12.0647144</v>
      </c>
      <c r="D1212" s="59">
        <v>25.886990000000001</v>
      </c>
      <c r="E1212" s="60">
        <f>IF(ISERROR(C1212/D1212-1),"",((C1212/D1212-1)))</f>
        <v>-0.53394680493946955</v>
      </c>
      <c r="F1212" s="61">
        <f>C1212/$C$1230</f>
        <v>6.9137643079590161E-4</v>
      </c>
    </row>
    <row r="1213" spans="1:6" s="4" customFormat="1" ht="11" x14ac:dyDescent="0.15">
      <c r="A1213" s="134" t="s">
        <v>149</v>
      </c>
      <c r="B1213" s="68"/>
      <c r="C1213" s="28">
        <f>SUM(C1212)</f>
        <v>12.0647144</v>
      </c>
      <c r="D1213" s="28">
        <f>SUM(D1211:D1212)</f>
        <v>25.886990000000001</v>
      </c>
      <c r="E1213" s="69">
        <f>C1213/D1213-1</f>
        <v>-0.53394680493946955</v>
      </c>
      <c r="F1213" s="54">
        <f>C1213/$C$1230</f>
        <v>6.9137643079590161E-4</v>
      </c>
    </row>
    <row r="1215" spans="1:6" s="4" customFormat="1" ht="11" x14ac:dyDescent="0.15">
      <c r="A1215" s="34" t="s">
        <v>928</v>
      </c>
      <c r="B1215" s="34" t="s">
        <v>337</v>
      </c>
      <c r="C1215" s="146" t="s">
        <v>1110</v>
      </c>
      <c r="D1215" s="147"/>
      <c r="E1215" s="148"/>
      <c r="F1215" s="135"/>
    </row>
    <row r="1216" spans="1:6" s="4" customFormat="1" ht="12" x14ac:dyDescent="0.15">
      <c r="A1216" s="37"/>
      <c r="B1216" s="37"/>
      <c r="C1216" s="39" t="s">
        <v>1123</v>
      </c>
      <c r="D1216" s="40" t="s">
        <v>1114</v>
      </c>
      <c r="E1216" s="40" t="s">
        <v>306</v>
      </c>
      <c r="F1216" s="42" t="s">
        <v>307</v>
      </c>
    </row>
    <row r="1217" spans="1:6" x14ac:dyDescent="0.15">
      <c r="A1217" s="56" t="s">
        <v>929</v>
      </c>
      <c r="B1217" s="56" t="s">
        <v>930</v>
      </c>
      <c r="C1217" s="58">
        <v>0.11682264000000001</v>
      </c>
      <c r="D1217" s="59">
        <v>0.9476542</v>
      </c>
      <c r="E1217" s="60">
        <f>IF(ISERROR(C1217/D1217-1),"",((C1217/D1217-1)))</f>
        <v>-0.87672440010290675</v>
      </c>
      <c r="F1217" s="61">
        <f>C1217/$C$1230</f>
        <v>6.6945985790889946E-6</v>
      </c>
    </row>
    <row r="1218" spans="1:6" s="4" customFormat="1" ht="11" x14ac:dyDescent="0.15">
      <c r="A1218" s="134" t="s">
        <v>149</v>
      </c>
      <c r="B1218" s="68"/>
      <c r="C1218" s="28">
        <f>SUM(C1217)</f>
        <v>0.11682264000000001</v>
      </c>
      <c r="D1218" s="29">
        <f>SUM(D1217)</f>
        <v>0.9476542</v>
      </c>
      <c r="E1218" s="54">
        <f>C1218/D1218-1</f>
        <v>-0.87672440010290675</v>
      </c>
      <c r="F1218" s="54">
        <f>C1218/$C$1230</f>
        <v>6.6945985790889946E-6</v>
      </c>
    </row>
    <row r="1220" spans="1:6" s="4" customFormat="1" ht="11" x14ac:dyDescent="0.15">
      <c r="A1220" s="34" t="s">
        <v>931</v>
      </c>
      <c r="B1220" s="34" t="s">
        <v>337</v>
      </c>
      <c r="C1220" s="146" t="s">
        <v>1110</v>
      </c>
      <c r="D1220" s="147"/>
      <c r="E1220" s="148"/>
      <c r="F1220" s="135"/>
    </row>
    <row r="1221" spans="1:6" s="4" customFormat="1" ht="12" x14ac:dyDescent="0.15">
      <c r="A1221" s="37"/>
      <c r="B1221" s="37"/>
      <c r="C1221" s="39" t="s">
        <v>1123</v>
      </c>
      <c r="D1221" s="40" t="s">
        <v>1114</v>
      </c>
      <c r="E1221" s="40" t="s">
        <v>306</v>
      </c>
      <c r="F1221" s="42" t="s">
        <v>307</v>
      </c>
    </row>
    <row r="1222" spans="1:6" x14ac:dyDescent="0.15">
      <c r="A1222" s="56" t="s">
        <v>84</v>
      </c>
      <c r="B1222" s="57" t="s">
        <v>932</v>
      </c>
      <c r="C1222" s="58">
        <v>1.5913283</v>
      </c>
      <c r="D1222" s="59">
        <v>8.9746640000000006</v>
      </c>
      <c r="E1222" s="60">
        <f>IF(ISERROR(C1222/D1222-1),"",((C1222/D1222-1)))</f>
        <v>-0.82268658748672929</v>
      </c>
      <c r="F1222" s="61">
        <f>C1222/$C$1230</f>
        <v>9.119211974702938E-5</v>
      </c>
    </row>
    <row r="1223" spans="1:6" s="4" customFormat="1" ht="11" x14ac:dyDescent="0.15">
      <c r="A1223" s="134" t="s">
        <v>149</v>
      </c>
      <c r="B1223" s="62"/>
      <c r="C1223" s="28">
        <f>SUM(C1222)</f>
        <v>1.5913283</v>
      </c>
      <c r="D1223" s="29">
        <f>SUM(D1222)</f>
        <v>8.9746640000000006</v>
      </c>
      <c r="E1223" s="54">
        <f>IF(ISERROR(C1223/D1223-1),"",(C1223/D1223-1))</f>
        <v>-0.82268658748672929</v>
      </c>
      <c r="F1223" s="54">
        <f>C1223/$C$1230</f>
        <v>9.119211974702938E-5</v>
      </c>
    </row>
    <row r="1225" spans="1:6" s="4" customFormat="1" ht="11" x14ac:dyDescent="0.15">
      <c r="A1225" s="34" t="s">
        <v>900</v>
      </c>
      <c r="B1225" s="34" t="s">
        <v>337</v>
      </c>
      <c r="C1225" s="146" t="s">
        <v>1110</v>
      </c>
      <c r="D1225" s="147"/>
      <c r="E1225" s="148"/>
      <c r="F1225" s="135"/>
    </row>
    <row r="1226" spans="1:6" s="4" customFormat="1" ht="12" x14ac:dyDescent="0.15">
      <c r="A1226" s="37"/>
      <c r="B1226" s="37"/>
      <c r="C1226" s="39" t="s">
        <v>1123</v>
      </c>
      <c r="D1226" s="40" t="s">
        <v>1114</v>
      </c>
      <c r="E1226" s="40" t="s">
        <v>306</v>
      </c>
      <c r="F1226" s="42" t="s">
        <v>307</v>
      </c>
    </row>
    <row r="1227" spans="1:6" x14ac:dyDescent="0.15">
      <c r="A1227" s="56" t="s">
        <v>901</v>
      </c>
      <c r="B1227" s="57" t="s">
        <v>902</v>
      </c>
      <c r="C1227" s="58">
        <v>2.332248E-2</v>
      </c>
      <c r="D1227" s="59">
        <v>1.0723719999999999E-2</v>
      </c>
      <c r="E1227" s="60">
        <f>IF(ISERROR(C1227/D1227-1),"",((C1227/D1227-1)))</f>
        <v>1.1748497722805147</v>
      </c>
      <c r="F1227" s="61">
        <f>C1227/$C$1230</f>
        <v>1.3365101273933844E-6</v>
      </c>
    </row>
    <row r="1228" spans="1:6" s="4" customFormat="1" ht="11" x14ac:dyDescent="0.15">
      <c r="A1228" s="134" t="s">
        <v>149</v>
      </c>
      <c r="B1228" s="62"/>
      <c r="C1228" s="28">
        <f>SUM(C1227)</f>
        <v>2.332248E-2</v>
      </c>
      <c r="D1228" s="29">
        <f>SUM(D1227)</f>
        <v>1.0723719999999999E-2</v>
      </c>
      <c r="E1228" s="54">
        <f>IF(ISERROR(C1228/D1228-1),"",(C1228/D1228-1))</f>
        <v>1.1748497722805147</v>
      </c>
      <c r="F1228" s="54">
        <f>C1228/$C$1230</f>
        <v>1.3365101273933844E-6</v>
      </c>
    </row>
    <row r="1230" spans="1:6" s="4" customFormat="1" ht="12" thickBot="1" x14ac:dyDescent="0.2">
      <c r="A1230" s="72" t="s">
        <v>933</v>
      </c>
      <c r="B1230" s="72"/>
      <c r="C1230" s="73">
        <f>C322+C575+C824+C970+C1097+C1166+C1192+C1197+C1145+C1203+C1208+C1213+C1133+C1218+C1223+C1228</f>
        <v>17450.283033385</v>
      </c>
      <c r="D1230" s="73">
        <f>D322+D575+D824+D970+D1097+D1166+D1192+D1197+D1145+D1203+D1208+D1213+D1133+D1218+D1223+D1228</f>
        <v>20544.594414548123</v>
      </c>
      <c r="E1230" s="130">
        <f>IF(ISERROR(C1230/D1230-1),"",((C1230/D1230-1)))</f>
        <v>-0.15061438151205198</v>
      </c>
      <c r="F1230" s="130">
        <f>F322+F575+F824+F970+F1097+F1166+F1192+F1145+F1203+F1208+F1213+F1133+F1218+F1223+F1228</f>
        <v>0.99999923290069415</v>
      </c>
    </row>
    <row r="1231" spans="1:6" ht="14" thickTop="1" x14ac:dyDescent="0.15">
      <c r="D1231" s="74"/>
    </row>
    <row r="1232" spans="1:6" x14ac:dyDescent="0.15">
      <c r="D1232" s="75"/>
    </row>
    <row r="1233" spans="1:11" s="4" customFormat="1" x14ac:dyDescent="0.15">
      <c r="A1233" s="76" t="s">
        <v>315</v>
      </c>
      <c r="B1233" s="76" t="s">
        <v>337</v>
      </c>
      <c r="C1233" s="152" t="s">
        <v>316</v>
      </c>
      <c r="D1233" s="153"/>
      <c r="E1233" s="154"/>
      <c r="F1233" s="77"/>
    </row>
    <row r="1234" spans="1:11" s="4" customFormat="1" ht="12" x14ac:dyDescent="0.15">
      <c r="A1234" s="78"/>
      <c r="B1234" s="78"/>
      <c r="C1234" s="79" t="s">
        <v>1123</v>
      </c>
      <c r="D1234" s="80" t="s">
        <v>1114</v>
      </c>
      <c r="E1234" s="81" t="s">
        <v>306</v>
      </c>
      <c r="F1234" s="82" t="s">
        <v>307</v>
      </c>
    </row>
    <row r="1235" spans="1:11" s="4" customFormat="1" ht="12" x14ac:dyDescent="0.15">
      <c r="A1235" s="83" t="s">
        <v>934</v>
      </c>
      <c r="B1235" s="83" t="s">
        <v>935</v>
      </c>
      <c r="C1235" s="84">
        <v>341.20483437000001</v>
      </c>
      <c r="D1235" s="84">
        <v>605.31050000000005</v>
      </c>
      <c r="E1235" s="85">
        <f t="shared" ref="E1235:E1240" si="57">IF(ISERROR(C1235/D1235-1),"",((C1235/D1235-1)))</f>
        <v>-0.43631436366955478</v>
      </c>
      <c r="F1235" s="86"/>
    </row>
    <row r="1236" spans="1:11" s="4" customFormat="1" ht="12" x14ac:dyDescent="0.15">
      <c r="A1236" s="87" t="s">
        <v>936</v>
      </c>
      <c r="B1236" s="87" t="s">
        <v>937</v>
      </c>
      <c r="C1236" s="84">
        <v>256.71428313999996</v>
      </c>
      <c r="D1236" s="84">
        <v>303.73160000000001</v>
      </c>
      <c r="E1236" s="85">
        <f t="shared" si="57"/>
        <v>-0.15479889764515797</v>
      </c>
      <c r="F1236" s="88"/>
    </row>
    <row r="1237" spans="1:11" s="4" customFormat="1" ht="11" x14ac:dyDescent="0.15">
      <c r="A1237" s="71" t="s">
        <v>938</v>
      </c>
      <c r="B1237" s="71" t="s">
        <v>939</v>
      </c>
      <c r="C1237" s="84">
        <v>132.66324720999998</v>
      </c>
      <c r="D1237" s="84">
        <v>240.2628</v>
      </c>
      <c r="E1237" s="85">
        <f t="shared" si="57"/>
        <v>-0.44784108397138478</v>
      </c>
      <c r="F1237" s="89"/>
    </row>
    <row r="1238" spans="1:11" s="4" customFormat="1" ht="11" x14ac:dyDescent="0.15">
      <c r="A1238" s="71" t="s">
        <v>942</v>
      </c>
      <c r="B1238" s="71" t="s">
        <v>943</v>
      </c>
      <c r="C1238" s="84">
        <v>0.73458919999999994</v>
      </c>
      <c r="D1238" s="84">
        <v>301.03129999999999</v>
      </c>
      <c r="E1238" s="85">
        <f t="shared" si="57"/>
        <v>-0.99755975807166897</v>
      </c>
      <c r="F1238" s="89"/>
    </row>
    <row r="1239" spans="1:11" s="4" customFormat="1" ht="11" x14ac:dyDescent="0.15">
      <c r="A1239" s="90" t="s">
        <v>940</v>
      </c>
      <c r="B1239" s="90" t="s">
        <v>941</v>
      </c>
      <c r="C1239" s="84">
        <v>122.15473394</v>
      </c>
      <c r="D1239" s="84">
        <v>23.353190000000001</v>
      </c>
      <c r="E1239" s="85">
        <f t="shared" si="57"/>
        <v>4.2307515136047789</v>
      </c>
      <c r="F1239" s="91"/>
    </row>
    <row r="1240" spans="1:11" s="4" customFormat="1" ht="11" x14ac:dyDescent="0.15">
      <c r="A1240" s="92"/>
      <c r="B1240" s="92"/>
      <c r="C1240" s="93">
        <f>SUM(C1235:C1239)</f>
        <v>853.47168785999997</v>
      </c>
      <c r="D1240" s="94">
        <f>SUM(D1235:D1239)</f>
        <v>1473.6893900000002</v>
      </c>
      <c r="E1240" s="95">
        <f t="shared" si="57"/>
        <v>-0.42086053299196258</v>
      </c>
      <c r="F1240" s="95"/>
    </row>
    <row r="1242" spans="1:11" s="4" customFormat="1" x14ac:dyDescent="0.15">
      <c r="A1242" s="96" t="s">
        <v>317</v>
      </c>
      <c r="B1242" s="96"/>
      <c r="C1242" s="55"/>
      <c r="D1242" s="55"/>
      <c r="E1242" s="97"/>
      <c r="F1242" s="55"/>
      <c r="G1242" s="18"/>
      <c r="H1242" s="18"/>
      <c r="I1242" s="19"/>
      <c r="J1242" s="18"/>
      <c r="K1242" s="14"/>
    </row>
    <row r="1243" spans="1:11" s="4" customFormat="1" x14ac:dyDescent="0.15">
      <c r="A1243" s="96" t="s">
        <v>1111</v>
      </c>
      <c r="B1243" s="96"/>
      <c r="C1243" s="55"/>
      <c r="D1243" s="55"/>
      <c r="E1243" s="97"/>
      <c r="F1243" s="55"/>
      <c r="G1243" s="18"/>
      <c r="H1243" s="18"/>
      <c r="I1243" s="19"/>
      <c r="J1243" s="18"/>
      <c r="K1243" s="14"/>
    </row>
    <row r="1244" spans="1:11" s="4" customFormat="1" ht="11" x14ac:dyDescent="0.15">
      <c r="A1244" s="55"/>
      <c r="B1244" s="55"/>
      <c r="C1244" s="55"/>
      <c r="D1244" s="55"/>
      <c r="E1244" s="97"/>
      <c r="F1244" s="55"/>
      <c r="G1244" s="18"/>
      <c r="H1244" s="18"/>
      <c r="I1244" s="19"/>
      <c r="J1244" s="18"/>
      <c r="K1244" s="14"/>
    </row>
    <row r="1245" spans="1:11" s="4" customFormat="1" ht="11" x14ac:dyDescent="0.15">
      <c r="A1245" s="55" t="s">
        <v>1108</v>
      </c>
      <c r="B1245" s="55"/>
      <c r="C1245" s="55"/>
      <c r="D1245" s="55"/>
      <c r="E1245" s="97"/>
      <c r="F1245" s="55"/>
      <c r="G1245" s="18"/>
      <c r="H1245" s="18"/>
      <c r="I1245" s="19"/>
      <c r="J1245" s="18"/>
      <c r="K1245" s="14"/>
    </row>
    <row r="1246" spans="1:11" s="4" customFormat="1" ht="11" x14ac:dyDescent="0.15">
      <c r="A1246" s="55" t="s">
        <v>314</v>
      </c>
      <c r="B1246" s="55"/>
      <c r="C1246" s="55"/>
      <c r="D1246" s="55"/>
      <c r="E1246" s="97"/>
      <c r="F1246" s="55"/>
      <c r="G1246" s="18"/>
      <c r="H1246" s="18"/>
      <c r="I1246" s="19"/>
      <c r="J1246" s="18"/>
      <c r="K1246" s="14"/>
    </row>
  </sheetData>
  <mergeCells count="17">
    <mergeCell ref="C4:E4"/>
    <mergeCell ref="C324:E324"/>
    <mergeCell ref="C826:E826"/>
    <mergeCell ref="C1233:E1233"/>
    <mergeCell ref="C577:E577"/>
    <mergeCell ref="C1099:E1099"/>
    <mergeCell ref="C1135:E1135"/>
    <mergeCell ref="C1168:E1168"/>
    <mergeCell ref="C972:E972"/>
    <mergeCell ref="C1147:E1147"/>
    <mergeCell ref="C1215:E1215"/>
    <mergeCell ref="C1220:E1220"/>
    <mergeCell ref="C1225:E1225"/>
    <mergeCell ref="C1194:E1194"/>
    <mergeCell ref="C1199:E1199"/>
    <mergeCell ref="C1205:E1205"/>
    <mergeCell ref="C1210:E1210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3"/>
  <sheetViews>
    <sheetView showGridLines="0" workbookViewId="0">
      <selection activeCell="A18" sqref="A18"/>
    </sheetView>
  </sheetViews>
  <sheetFormatPr baseColWidth="10" defaultRowHeight="13" x14ac:dyDescent="0.15"/>
  <cols>
    <col min="1" max="1" width="46.83203125" style="4" customWidth="1"/>
    <col min="2" max="2" width="12.6640625" style="111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336</v>
      </c>
      <c r="B1" s="98"/>
      <c r="C1" s="99"/>
      <c r="D1" s="18"/>
      <c r="E1" s="19"/>
      <c r="F1" s="18"/>
      <c r="G1" s="18"/>
      <c r="H1" s="19"/>
      <c r="I1" s="18"/>
    </row>
    <row r="2" spans="1:9" x14ac:dyDescent="0.15">
      <c r="A2" s="1" t="s">
        <v>1113</v>
      </c>
      <c r="B2" s="98"/>
      <c r="C2" s="99"/>
      <c r="D2" s="18"/>
      <c r="E2" s="19"/>
      <c r="F2" s="18"/>
      <c r="G2" s="18"/>
      <c r="H2" s="19"/>
      <c r="I2" s="18"/>
    </row>
    <row r="3" spans="1:9" x14ac:dyDescent="0.15">
      <c r="A3" s="2" t="s">
        <v>1122</v>
      </c>
      <c r="B3" s="100"/>
      <c r="C3" s="18"/>
      <c r="D3" s="18"/>
      <c r="E3" s="19"/>
      <c r="F3" s="18"/>
      <c r="G3" s="18"/>
      <c r="H3" s="19"/>
      <c r="I3" s="18"/>
    </row>
    <row r="4" spans="1:9" x14ac:dyDescent="0.15">
      <c r="A4" s="101"/>
      <c r="B4" s="102"/>
      <c r="C4" s="18"/>
      <c r="D4" s="18"/>
      <c r="E4" s="19"/>
      <c r="F4" s="18"/>
      <c r="G4" s="18"/>
      <c r="H4" s="19"/>
      <c r="I4" s="18"/>
    </row>
    <row r="5" spans="1:9" x14ac:dyDescent="0.15">
      <c r="A5" s="103" t="s">
        <v>336</v>
      </c>
      <c r="B5" s="104" t="s">
        <v>337</v>
      </c>
      <c r="C5" s="155" t="s">
        <v>1112</v>
      </c>
      <c r="D5" s="156"/>
      <c r="E5" s="157"/>
      <c r="F5" s="149" t="s">
        <v>318</v>
      </c>
      <c r="G5" s="158"/>
      <c r="H5" s="158"/>
      <c r="I5" s="159"/>
    </row>
    <row r="6" spans="1:9" ht="24" x14ac:dyDescent="0.15">
      <c r="A6" s="5"/>
      <c r="B6" s="117"/>
      <c r="C6" s="119" t="s">
        <v>1123</v>
      </c>
      <c r="D6" s="120" t="s">
        <v>1114</v>
      </c>
      <c r="E6" s="120" t="s">
        <v>306</v>
      </c>
      <c r="F6" s="119" t="s">
        <v>1123</v>
      </c>
      <c r="G6" s="120" t="s">
        <v>1114</v>
      </c>
      <c r="H6" s="127" t="s">
        <v>306</v>
      </c>
      <c r="I6" s="105" t="s">
        <v>319</v>
      </c>
    </row>
    <row r="7" spans="1:9" x14ac:dyDescent="0.15">
      <c r="A7" s="112" t="s">
        <v>338</v>
      </c>
      <c r="B7" s="140" t="s">
        <v>339</v>
      </c>
      <c r="C7" s="122">
        <v>1.24463857</v>
      </c>
      <c r="D7" s="122">
        <v>6.5333299999999997E-2</v>
      </c>
      <c r="E7" s="123">
        <f t="shared" ref="E7:E70" si="0">IF(ISERROR(C7/D7-1),"",(C7/D7-1))</f>
        <v>18.050600076836776</v>
      </c>
      <c r="F7" s="121">
        <v>83.842060000000004</v>
      </c>
      <c r="G7" s="122">
        <v>0</v>
      </c>
      <c r="H7" s="108" t="str">
        <f t="shared" ref="H7:H36" si="1">IF(ISERROR(F7/G7-1),"",(F7/G7-1))</f>
        <v/>
      </c>
      <c r="I7" s="128">
        <f t="shared" ref="I7:I70" si="2">IF(ISERROR(F7/C7),"",(F7/C7))</f>
        <v>67.362575787764641</v>
      </c>
    </row>
    <row r="8" spans="1:9" x14ac:dyDescent="0.15">
      <c r="A8" s="113" t="s">
        <v>340</v>
      </c>
      <c r="B8" s="141" t="s">
        <v>341</v>
      </c>
      <c r="C8" s="106">
        <v>1.6487990000000001E-2</v>
      </c>
      <c r="D8" s="106">
        <v>1.6113740000000001E-2</v>
      </c>
      <c r="E8" s="108">
        <f t="shared" si="0"/>
        <v>2.3225520580572923E-2</v>
      </c>
      <c r="F8" s="107">
        <v>0</v>
      </c>
      <c r="G8" s="106">
        <v>0</v>
      </c>
      <c r="H8" s="108" t="str">
        <f t="shared" si="1"/>
        <v/>
      </c>
      <c r="I8" s="109">
        <f t="shared" si="2"/>
        <v>0</v>
      </c>
    </row>
    <row r="9" spans="1:9" x14ac:dyDescent="0.15">
      <c r="A9" s="113" t="s">
        <v>342</v>
      </c>
      <c r="B9" s="141" t="s">
        <v>343</v>
      </c>
      <c r="C9" s="106">
        <v>0.23322885999999998</v>
      </c>
      <c r="D9" s="106">
        <v>1.0040368499999999</v>
      </c>
      <c r="E9" s="108">
        <f t="shared" si="0"/>
        <v>-0.76770886447046238</v>
      </c>
      <c r="F9" s="107">
        <v>0.97931629000000009</v>
      </c>
      <c r="G9" s="106">
        <v>0.69530078000000006</v>
      </c>
      <c r="H9" s="108">
        <f t="shared" si="1"/>
        <v>0.4084786299247356</v>
      </c>
      <c r="I9" s="109">
        <f t="shared" si="2"/>
        <v>4.1989498640948648</v>
      </c>
    </row>
    <row r="10" spans="1:9" x14ac:dyDescent="0.15">
      <c r="A10" s="113" t="s">
        <v>344</v>
      </c>
      <c r="B10" s="141" t="s">
        <v>345</v>
      </c>
      <c r="C10" s="106">
        <v>2.1039000000000001E-3</v>
      </c>
      <c r="D10" s="106">
        <v>2.2739500000000001</v>
      </c>
      <c r="E10" s="108">
        <f t="shared" si="0"/>
        <v>-0.99907478176740916</v>
      </c>
      <c r="F10" s="107">
        <v>0</v>
      </c>
      <c r="G10" s="106">
        <v>0</v>
      </c>
      <c r="H10" s="108" t="str">
        <f t="shared" si="1"/>
        <v/>
      </c>
      <c r="I10" s="109">
        <f t="shared" si="2"/>
        <v>0</v>
      </c>
    </row>
    <row r="11" spans="1:9" x14ac:dyDescent="0.15">
      <c r="A11" s="113" t="s">
        <v>346</v>
      </c>
      <c r="B11" s="141" t="s">
        <v>347</v>
      </c>
      <c r="C11" s="106">
        <v>202.61783313000001</v>
      </c>
      <c r="D11" s="106">
        <v>157.93176116000001</v>
      </c>
      <c r="E11" s="108">
        <f t="shared" si="0"/>
        <v>0.28294544201738314</v>
      </c>
      <c r="F11" s="107">
        <v>360.15668165</v>
      </c>
      <c r="G11" s="106">
        <v>297.36555258999999</v>
      </c>
      <c r="H11" s="108">
        <f t="shared" si="1"/>
        <v>0.21115804609209321</v>
      </c>
      <c r="I11" s="109">
        <f t="shared" si="2"/>
        <v>1.777517191287515</v>
      </c>
    </row>
    <row r="12" spans="1:9" x14ac:dyDescent="0.15">
      <c r="A12" s="113" t="s">
        <v>348</v>
      </c>
      <c r="B12" s="141" t="s">
        <v>349</v>
      </c>
      <c r="C12" s="106">
        <v>13.16979042</v>
      </c>
      <c r="D12" s="106">
        <v>17.525287679999998</v>
      </c>
      <c r="E12" s="108">
        <f t="shared" si="0"/>
        <v>-0.24852643446021871</v>
      </c>
      <c r="F12" s="107">
        <v>130.24837327</v>
      </c>
      <c r="G12" s="106">
        <v>43.575438570000003</v>
      </c>
      <c r="H12" s="108">
        <f t="shared" si="1"/>
        <v>1.9890318386759955</v>
      </c>
      <c r="I12" s="109">
        <f t="shared" si="2"/>
        <v>9.8899351558549711</v>
      </c>
    </row>
    <row r="13" spans="1:9" x14ac:dyDescent="0.15">
      <c r="A13" s="113" t="s">
        <v>19</v>
      </c>
      <c r="B13" s="141" t="s">
        <v>350</v>
      </c>
      <c r="C13" s="106">
        <v>113.95514548999999</v>
      </c>
      <c r="D13" s="106">
        <v>124.64295134999999</v>
      </c>
      <c r="E13" s="108">
        <f t="shared" si="0"/>
        <v>-8.5747374755179018E-2</v>
      </c>
      <c r="F13" s="107">
        <v>723.96017099999995</v>
      </c>
      <c r="G13" s="106">
        <v>279.82708384</v>
      </c>
      <c r="H13" s="108">
        <f t="shared" si="1"/>
        <v>1.5871697659328325</v>
      </c>
      <c r="I13" s="109">
        <f t="shared" si="2"/>
        <v>6.3530274818834771</v>
      </c>
    </row>
    <row r="14" spans="1:9" x14ac:dyDescent="0.15">
      <c r="A14" s="113" t="s">
        <v>20</v>
      </c>
      <c r="B14" s="141" t="s">
        <v>351</v>
      </c>
      <c r="C14" s="106">
        <v>94.958439310000003</v>
      </c>
      <c r="D14" s="106">
        <v>74.078108</v>
      </c>
      <c r="E14" s="108">
        <f t="shared" si="0"/>
        <v>0.28186912265631836</v>
      </c>
      <c r="F14" s="107">
        <v>162.81728000000001</v>
      </c>
      <c r="G14" s="106">
        <v>174.67305064999999</v>
      </c>
      <c r="H14" s="108">
        <f t="shared" si="1"/>
        <v>-6.7874068758070227E-2</v>
      </c>
      <c r="I14" s="109">
        <f t="shared" si="2"/>
        <v>1.7146162171902275</v>
      </c>
    </row>
    <row r="15" spans="1:9" x14ac:dyDescent="0.15">
      <c r="A15" s="113" t="s">
        <v>21</v>
      </c>
      <c r="B15" s="141" t="s">
        <v>352</v>
      </c>
      <c r="C15" s="106">
        <v>1.46700304</v>
      </c>
      <c r="D15" s="106">
        <v>2.36596362</v>
      </c>
      <c r="E15" s="108">
        <f t="shared" si="0"/>
        <v>-0.37995536888263737</v>
      </c>
      <c r="F15" s="107">
        <v>1.56828871</v>
      </c>
      <c r="G15" s="106">
        <v>3.4111122999999997</v>
      </c>
      <c r="H15" s="108">
        <f t="shared" si="1"/>
        <v>-0.54024125502992082</v>
      </c>
      <c r="I15" s="109">
        <f t="shared" si="2"/>
        <v>1.0690425767624858</v>
      </c>
    </row>
    <row r="16" spans="1:9" x14ac:dyDescent="0.15">
      <c r="A16" s="113" t="s">
        <v>353</v>
      </c>
      <c r="B16" s="142" t="s">
        <v>354</v>
      </c>
      <c r="C16" s="106">
        <v>5.1888041300000003</v>
      </c>
      <c r="D16" s="106">
        <v>12.466587519999999</v>
      </c>
      <c r="E16" s="108">
        <f t="shared" si="0"/>
        <v>-0.58378312255252984</v>
      </c>
      <c r="F16" s="107">
        <v>27.03268873</v>
      </c>
      <c r="G16" s="106">
        <v>72.362018329999998</v>
      </c>
      <c r="H16" s="108">
        <f t="shared" si="1"/>
        <v>-0.62642434036706884</v>
      </c>
      <c r="I16" s="109">
        <f t="shared" si="2"/>
        <v>5.2098109800880072</v>
      </c>
    </row>
    <row r="17" spans="1:9" x14ac:dyDescent="0.15">
      <c r="A17" s="113" t="s">
        <v>355</v>
      </c>
      <c r="B17" s="142" t="s">
        <v>356</v>
      </c>
      <c r="C17" s="106">
        <v>12.203762339999999</v>
      </c>
      <c r="D17" s="106">
        <v>0.86043358999999997</v>
      </c>
      <c r="E17" s="108">
        <f t="shared" si="0"/>
        <v>13.183270483431498</v>
      </c>
      <c r="F17" s="107">
        <v>18.083749210000001</v>
      </c>
      <c r="G17" s="106">
        <v>4.3775334699999995</v>
      </c>
      <c r="H17" s="108">
        <f t="shared" si="1"/>
        <v>3.1310361951384467</v>
      </c>
      <c r="I17" s="109">
        <f t="shared" si="2"/>
        <v>1.4818175498819164</v>
      </c>
    </row>
    <row r="18" spans="1:9" x14ac:dyDescent="0.15">
      <c r="A18" s="113" t="s">
        <v>357</v>
      </c>
      <c r="B18" s="142" t="s">
        <v>358</v>
      </c>
      <c r="C18" s="106">
        <v>0.92177233999999997</v>
      </c>
      <c r="D18" s="106">
        <v>6.8939922300000003</v>
      </c>
      <c r="E18" s="108">
        <f t="shared" si="0"/>
        <v>-0.86629338861323313</v>
      </c>
      <c r="F18" s="107">
        <v>29.424332070000002</v>
      </c>
      <c r="G18" s="106">
        <v>7.8693393600000006</v>
      </c>
      <c r="H18" s="108">
        <f t="shared" si="1"/>
        <v>2.7391108356013256</v>
      </c>
      <c r="I18" s="109">
        <f t="shared" si="2"/>
        <v>31.921474308938368</v>
      </c>
    </row>
    <row r="19" spans="1:9" x14ac:dyDescent="0.15">
      <c r="A19" s="113" t="s">
        <v>37</v>
      </c>
      <c r="B19" s="142" t="s">
        <v>359</v>
      </c>
      <c r="C19" s="106">
        <v>2.00300411</v>
      </c>
      <c r="D19" s="106">
        <v>0.53686159</v>
      </c>
      <c r="E19" s="108">
        <f t="shared" si="0"/>
        <v>2.7309506720344809</v>
      </c>
      <c r="F19" s="107">
        <v>2.3418999700000001</v>
      </c>
      <c r="G19" s="106">
        <v>1.04608254</v>
      </c>
      <c r="H19" s="108">
        <f t="shared" si="1"/>
        <v>1.2387334464066289</v>
      </c>
      <c r="I19" s="109">
        <f t="shared" si="2"/>
        <v>1.1691937916193293</v>
      </c>
    </row>
    <row r="20" spans="1:9" x14ac:dyDescent="0.15">
      <c r="A20" s="113" t="s">
        <v>360</v>
      </c>
      <c r="B20" s="142" t="s">
        <v>361</v>
      </c>
      <c r="C20" s="106">
        <v>7.7021301100000006</v>
      </c>
      <c r="D20" s="106">
        <v>1.2019990900000002</v>
      </c>
      <c r="E20" s="108">
        <f t="shared" si="0"/>
        <v>5.4077670058801788</v>
      </c>
      <c r="F20" s="107">
        <v>12.043140130000001</v>
      </c>
      <c r="G20" s="106">
        <v>1.6622313100000001</v>
      </c>
      <c r="H20" s="108">
        <f t="shared" si="1"/>
        <v>6.2451650125637448</v>
      </c>
      <c r="I20" s="109">
        <f t="shared" si="2"/>
        <v>1.5636116188642262</v>
      </c>
    </row>
    <row r="21" spans="1:9" x14ac:dyDescent="0.15">
      <c r="A21" s="113" t="s">
        <v>362</v>
      </c>
      <c r="B21" s="142" t="s">
        <v>363</v>
      </c>
      <c r="C21" s="106">
        <v>0</v>
      </c>
      <c r="D21" s="106">
        <v>0</v>
      </c>
      <c r="E21" s="108" t="str">
        <f t="shared" si="0"/>
        <v/>
      </c>
      <c r="F21" s="107">
        <v>0</v>
      </c>
      <c r="G21" s="106">
        <v>0</v>
      </c>
      <c r="H21" s="108" t="str">
        <f t="shared" si="1"/>
        <v/>
      </c>
      <c r="I21" s="109" t="str">
        <f t="shared" si="2"/>
        <v/>
      </c>
    </row>
    <row r="22" spans="1:9" x14ac:dyDescent="0.15">
      <c r="A22" s="113" t="s">
        <v>364</v>
      </c>
      <c r="B22" s="142" t="s">
        <v>365</v>
      </c>
      <c r="C22" s="106">
        <v>0.45237019000000001</v>
      </c>
      <c r="D22" s="106">
        <v>0.36474659000000004</v>
      </c>
      <c r="E22" s="108">
        <f t="shared" si="0"/>
        <v>0.24023144397319784</v>
      </c>
      <c r="F22" s="107">
        <v>3.4598803199999999</v>
      </c>
      <c r="G22" s="106">
        <v>0.57881320999999997</v>
      </c>
      <c r="H22" s="108">
        <f t="shared" si="1"/>
        <v>4.9775420813218831</v>
      </c>
      <c r="I22" s="109">
        <f t="shared" si="2"/>
        <v>7.6483384548393865</v>
      </c>
    </row>
    <row r="23" spans="1:9" x14ac:dyDescent="0.15">
      <c r="A23" s="113" t="s">
        <v>366</v>
      </c>
      <c r="B23" s="142" t="s">
        <v>367</v>
      </c>
      <c r="C23" s="106">
        <v>0.55189044999999992</v>
      </c>
      <c r="D23" s="106">
        <v>0.6069985699999999</v>
      </c>
      <c r="E23" s="108">
        <f t="shared" si="0"/>
        <v>-9.0787890983005104E-2</v>
      </c>
      <c r="F23" s="107">
        <v>0.62133156999999994</v>
      </c>
      <c r="G23" s="106">
        <v>0.64339289</v>
      </c>
      <c r="H23" s="108">
        <f t="shared" si="1"/>
        <v>-3.4289032942219855E-2</v>
      </c>
      <c r="I23" s="109">
        <f t="shared" si="2"/>
        <v>1.1258241015042025</v>
      </c>
    </row>
    <row r="24" spans="1:9" x14ac:dyDescent="0.15">
      <c r="A24" s="113" t="s">
        <v>38</v>
      </c>
      <c r="B24" s="142" t="s">
        <v>370</v>
      </c>
      <c r="C24" s="106">
        <v>2.2783629300000001</v>
      </c>
      <c r="D24" s="106">
        <v>9.3542836300000012</v>
      </c>
      <c r="E24" s="108">
        <f t="shared" si="0"/>
        <v>-0.7564364070923516</v>
      </c>
      <c r="F24" s="107">
        <v>2.5672966000000002</v>
      </c>
      <c r="G24" s="106">
        <v>1.4568136</v>
      </c>
      <c r="H24" s="108">
        <f t="shared" si="1"/>
        <v>0.76226841924045741</v>
      </c>
      <c r="I24" s="109">
        <f t="shared" si="2"/>
        <v>1.1268163496673465</v>
      </c>
    </row>
    <row r="25" spans="1:9" x14ac:dyDescent="0.15">
      <c r="A25" s="113" t="s">
        <v>368</v>
      </c>
      <c r="B25" s="142" t="s">
        <v>369</v>
      </c>
      <c r="C25" s="106">
        <v>1.0809853</v>
      </c>
      <c r="D25" s="106">
        <v>0.44226255999999997</v>
      </c>
      <c r="E25" s="108">
        <f t="shared" si="0"/>
        <v>1.4442161687844437</v>
      </c>
      <c r="F25" s="107">
        <v>1.19966952</v>
      </c>
      <c r="G25" s="106">
        <v>0.23868528</v>
      </c>
      <c r="H25" s="108">
        <f t="shared" si="1"/>
        <v>4.0261562841244336</v>
      </c>
      <c r="I25" s="109">
        <f t="shared" si="2"/>
        <v>1.109792630852612</v>
      </c>
    </row>
    <row r="26" spans="1:9" x14ac:dyDescent="0.15">
      <c r="A26" s="113" t="s">
        <v>371</v>
      </c>
      <c r="B26" s="141" t="s">
        <v>372</v>
      </c>
      <c r="C26" s="106">
        <v>2.5468500000000002E-2</v>
      </c>
      <c r="D26" s="106">
        <v>6.2587690000000001E-2</v>
      </c>
      <c r="E26" s="108">
        <f t="shared" si="0"/>
        <v>-0.5930749321472002</v>
      </c>
      <c r="F26" s="107">
        <v>0.28375371000000005</v>
      </c>
      <c r="G26" s="106">
        <v>0.35714738000000001</v>
      </c>
      <c r="H26" s="108">
        <f t="shared" si="1"/>
        <v>-0.20549967355213405</v>
      </c>
      <c r="I26" s="109">
        <f t="shared" si="2"/>
        <v>11.141359326226516</v>
      </c>
    </row>
    <row r="27" spans="1:9" x14ac:dyDescent="0.15">
      <c r="A27" s="113" t="s">
        <v>373</v>
      </c>
      <c r="B27" s="141" t="s">
        <v>374</v>
      </c>
      <c r="C27" s="106">
        <v>1.1330999999999999E-3</v>
      </c>
      <c r="D27" s="106">
        <v>4.1983999999999997E-3</v>
      </c>
      <c r="E27" s="108">
        <f t="shared" si="0"/>
        <v>-0.73011147103658536</v>
      </c>
      <c r="F27" s="107">
        <v>1.1330999999999999E-3</v>
      </c>
      <c r="G27" s="106">
        <v>4.1983999999999997E-3</v>
      </c>
      <c r="H27" s="108">
        <f t="shared" si="1"/>
        <v>-0.73011147103658536</v>
      </c>
      <c r="I27" s="109">
        <f t="shared" si="2"/>
        <v>1</v>
      </c>
    </row>
    <row r="28" spans="1:9" x14ac:dyDescent="0.15">
      <c r="A28" s="113" t="s">
        <v>375</v>
      </c>
      <c r="B28" s="142" t="s">
        <v>376</v>
      </c>
      <c r="C28" s="106">
        <v>1.9092326899999998</v>
      </c>
      <c r="D28" s="106">
        <v>0.47072120000000001</v>
      </c>
      <c r="E28" s="108">
        <f t="shared" si="0"/>
        <v>3.0559734509514334</v>
      </c>
      <c r="F28" s="107">
        <v>0.53550368999999998</v>
      </c>
      <c r="G28" s="106">
        <v>0.64939661999999998</v>
      </c>
      <c r="H28" s="108">
        <f t="shared" si="1"/>
        <v>-0.17538269601711198</v>
      </c>
      <c r="I28" s="109">
        <f t="shared" si="2"/>
        <v>0.28048110259415265</v>
      </c>
    </row>
    <row r="29" spans="1:9" x14ac:dyDescent="0.15">
      <c r="A29" s="113" t="s">
        <v>377</v>
      </c>
      <c r="B29" s="142" t="s">
        <v>378</v>
      </c>
      <c r="C29" s="106">
        <v>0</v>
      </c>
      <c r="D29" s="106">
        <v>1.24E-3</v>
      </c>
      <c r="E29" s="108">
        <f t="shared" si="0"/>
        <v>-1</v>
      </c>
      <c r="F29" s="107">
        <v>0</v>
      </c>
      <c r="G29" s="106">
        <v>1.24E-3</v>
      </c>
      <c r="H29" s="108">
        <f t="shared" si="1"/>
        <v>-1</v>
      </c>
      <c r="I29" s="109" t="str">
        <f t="shared" si="2"/>
        <v/>
      </c>
    </row>
    <row r="30" spans="1:9" x14ac:dyDescent="0.15">
      <c r="A30" s="113" t="s">
        <v>379</v>
      </c>
      <c r="B30" s="142" t="s">
        <v>380</v>
      </c>
      <c r="C30" s="106">
        <v>0.71397527000000005</v>
      </c>
      <c r="D30" s="106">
        <v>0.15796857</v>
      </c>
      <c r="E30" s="108">
        <f t="shared" si="0"/>
        <v>3.5197299057654323</v>
      </c>
      <c r="F30" s="107">
        <v>1.3466541200000002</v>
      </c>
      <c r="G30" s="106">
        <v>1.8572873400000001</v>
      </c>
      <c r="H30" s="108">
        <f t="shared" si="1"/>
        <v>-0.27493495971388027</v>
      </c>
      <c r="I30" s="109">
        <f t="shared" si="2"/>
        <v>1.8861355239937092</v>
      </c>
    </row>
    <row r="31" spans="1:9" x14ac:dyDescent="0.15">
      <c r="A31" s="113" t="s">
        <v>381</v>
      </c>
      <c r="B31" s="142" t="s">
        <v>382</v>
      </c>
      <c r="C31" s="106">
        <v>1.2859015199999999</v>
      </c>
      <c r="D31" s="106">
        <v>4.3672846600000002</v>
      </c>
      <c r="E31" s="108">
        <f t="shared" si="0"/>
        <v>-0.70556040649752383</v>
      </c>
      <c r="F31" s="107">
        <v>2.0912901499999998</v>
      </c>
      <c r="G31" s="106">
        <v>4.8192913800000001</v>
      </c>
      <c r="H31" s="108">
        <f t="shared" si="1"/>
        <v>-0.56605857892742728</v>
      </c>
      <c r="I31" s="109">
        <f t="shared" si="2"/>
        <v>1.6263221696790591</v>
      </c>
    </row>
    <row r="32" spans="1:9" x14ac:dyDescent="0.15">
      <c r="A32" s="113" t="s">
        <v>383</v>
      </c>
      <c r="B32" s="141" t="s">
        <v>384</v>
      </c>
      <c r="C32" s="106">
        <v>15.808955210000001</v>
      </c>
      <c r="D32" s="106">
        <v>21.712888530000001</v>
      </c>
      <c r="E32" s="108">
        <f t="shared" si="0"/>
        <v>-0.2719091617793149</v>
      </c>
      <c r="F32" s="107">
        <v>21.734265690000001</v>
      </c>
      <c r="G32" s="106">
        <v>23.647917660000001</v>
      </c>
      <c r="H32" s="108">
        <f t="shared" si="1"/>
        <v>-8.0922641795091566E-2</v>
      </c>
      <c r="I32" s="109">
        <f t="shared" si="2"/>
        <v>1.3748072153593001</v>
      </c>
    </row>
    <row r="33" spans="1:9" x14ac:dyDescent="0.15">
      <c r="A33" s="113" t="s">
        <v>385</v>
      </c>
      <c r="B33" s="142" t="s">
        <v>386</v>
      </c>
      <c r="C33" s="106">
        <v>0.41175459999999997</v>
      </c>
      <c r="D33" s="106">
        <v>0.35744365</v>
      </c>
      <c r="E33" s="108">
        <f t="shared" si="0"/>
        <v>0.15194269082693168</v>
      </c>
      <c r="F33" s="107">
        <v>1.5945000000000001E-2</v>
      </c>
      <c r="G33" s="106">
        <v>0.48425796999999998</v>
      </c>
      <c r="H33" s="108">
        <f t="shared" si="1"/>
        <v>-0.96707333490040437</v>
      </c>
      <c r="I33" s="109">
        <f t="shared" si="2"/>
        <v>3.872452183897885E-2</v>
      </c>
    </row>
    <row r="34" spans="1:9" x14ac:dyDescent="0.15">
      <c r="A34" s="113" t="s">
        <v>387</v>
      </c>
      <c r="B34" s="142" t="s">
        <v>388</v>
      </c>
      <c r="C34" s="106">
        <v>9.2326419999999992E-2</v>
      </c>
      <c r="D34" s="106">
        <v>0.19403999999999999</v>
      </c>
      <c r="E34" s="108">
        <f t="shared" si="0"/>
        <v>-0.52418872397443828</v>
      </c>
      <c r="F34" s="107">
        <v>0.19012217000000001</v>
      </c>
      <c r="G34" s="106">
        <v>0.19403999999999999</v>
      </c>
      <c r="H34" s="108">
        <f t="shared" si="1"/>
        <v>-2.0190836940836898E-2</v>
      </c>
      <c r="I34" s="109">
        <f t="shared" si="2"/>
        <v>2.0592390563827778</v>
      </c>
    </row>
    <row r="35" spans="1:9" x14ac:dyDescent="0.15">
      <c r="A35" s="113" t="s">
        <v>389</v>
      </c>
      <c r="B35" s="141" t="s">
        <v>390</v>
      </c>
      <c r="C35" s="106">
        <v>16.738222320000002</v>
      </c>
      <c r="D35" s="106">
        <v>15.176564800000001</v>
      </c>
      <c r="E35" s="108">
        <f t="shared" si="0"/>
        <v>0.10289927533535126</v>
      </c>
      <c r="F35" s="107">
        <v>20.086112370000002</v>
      </c>
      <c r="G35" s="106">
        <v>21.971637179999998</v>
      </c>
      <c r="H35" s="108">
        <f t="shared" si="1"/>
        <v>-8.581630920595773E-2</v>
      </c>
      <c r="I35" s="109">
        <f t="shared" si="2"/>
        <v>1.2000146721674085</v>
      </c>
    </row>
    <row r="36" spans="1:9" x14ac:dyDescent="0.15">
      <c r="A36" s="113" t="s">
        <v>391</v>
      </c>
      <c r="B36" s="141" t="s">
        <v>392</v>
      </c>
      <c r="C36" s="106">
        <v>34.217807350000001</v>
      </c>
      <c r="D36" s="106">
        <v>27.555292059999999</v>
      </c>
      <c r="E36" s="108">
        <f t="shared" si="0"/>
        <v>0.24178714112311983</v>
      </c>
      <c r="F36" s="107">
        <v>36.080884159999997</v>
      </c>
      <c r="G36" s="106">
        <v>24.52200225</v>
      </c>
      <c r="H36" s="108">
        <f t="shared" si="1"/>
        <v>0.47136778604610052</v>
      </c>
      <c r="I36" s="109">
        <f t="shared" si="2"/>
        <v>1.0544475802012485</v>
      </c>
    </row>
    <row r="37" spans="1:9" x14ac:dyDescent="0.15">
      <c r="A37" s="113" t="s">
        <v>1126</v>
      </c>
      <c r="B37" s="141" t="s">
        <v>1127</v>
      </c>
      <c r="C37" s="106">
        <v>0.53527448</v>
      </c>
      <c r="D37" s="106"/>
      <c r="E37" s="108" t="str">
        <f t="shared" si="0"/>
        <v/>
      </c>
      <c r="F37" s="107">
        <v>3.5847464800000002</v>
      </c>
      <c r="G37" s="106"/>
      <c r="H37" s="108"/>
      <c r="I37" s="109">
        <f t="shared" si="2"/>
        <v>6.6970248236007821</v>
      </c>
    </row>
    <row r="38" spans="1:9" x14ac:dyDescent="0.15">
      <c r="A38" s="142" t="s">
        <v>393</v>
      </c>
      <c r="B38" s="141" t="s">
        <v>394</v>
      </c>
      <c r="C38" s="106">
        <v>324.58008586</v>
      </c>
      <c r="D38" s="106">
        <v>348.69008450999996</v>
      </c>
      <c r="E38" s="108">
        <f t="shared" si="0"/>
        <v>-6.9144491687742615E-2</v>
      </c>
      <c r="F38" s="107">
        <v>630.20630663999998</v>
      </c>
      <c r="G38" s="106">
        <v>1200.1366955899998</v>
      </c>
      <c r="H38" s="108">
        <f t="shared" ref="H38:H57" si="3">IF(ISERROR(F38/G38-1),"",(F38/G38-1))</f>
        <v>-0.47488789489085326</v>
      </c>
      <c r="I38" s="109">
        <f t="shared" si="2"/>
        <v>1.941604966214177</v>
      </c>
    </row>
    <row r="39" spans="1:9" x14ac:dyDescent="0.15">
      <c r="A39" s="145" t="s">
        <v>1115</v>
      </c>
      <c r="B39" s="25" t="s">
        <v>1116</v>
      </c>
      <c r="C39" s="106">
        <v>0.93746716000000008</v>
      </c>
      <c r="D39" s="106">
        <v>3.9985374399999998</v>
      </c>
      <c r="E39" s="108">
        <f t="shared" si="0"/>
        <v>-0.76554748478233581</v>
      </c>
      <c r="F39" s="107">
        <v>2.9320415099999999</v>
      </c>
      <c r="G39" s="106">
        <v>1.87915995</v>
      </c>
      <c r="H39" s="108">
        <f t="shared" si="3"/>
        <v>0.5602937418924876</v>
      </c>
      <c r="I39" s="109">
        <f t="shared" si="2"/>
        <v>3.1276205024611206</v>
      </c>
    </row>
    <row r="40" spans="1:9" x14ac:dyDescent="0.15">
      <c r="A40" s="113" t="s">
        <v>395</v>
      </c>
      <c r="B40" s="141" t="s">
        <v>396</v>
      </c>
      <c r="C40" s="106">
        <v>16.214609289999999</v>
      </c>
      <c r="D40" s="106">
        <v>3.75435798</v>
      </c>
      <c r="E40" s="108">
        <f t="shared" si="0"/>
        <v>3.3188767230982057</v>
      </c>
      <c r="F40" s="107">
        <v>20.424463868896552</v>
      </c>
      <c r="G40" s="106">
        <v>20.784545712064347</v>
      </c>
      <c r="H40" s="108">
        <f t="shared" si="3"/>
        <v>-1.7324499084855449E-2</v>
      </c>
      <c r="I40" s="109">
        <f t="shared" si="2"/>
        <v>1.2596334270905243</v>
      </c>
    </row>
    <row r="41" spans="1:9" x14ac:dyDescent="0.15">
      <c r="A41" s="113" t="s">
        <v>397</v>
      </c>
      <c r="B41" s="141" t="s">
        <v>398</v>
      </c>
      <c r="C41" s="106">
        <v>10.132102869999999</v>
      </c>
      <c r="D41" s="106">
        <v>9.9995831199999987</v>
      </c>
      <c r="E41" s="108">
        <f t="shared" si="0"/>
        <v>1.3252527471365294E-2</v>
      </c>
      <c r="F41" s="107">
        <v>11.677495039999998</v>
      </c>
      <c r="G41" s="106">
        <v>10.52862667</v>
      </c>
      <c r="H41" s="108">
        <f t="shared" si="3"/>
        <v>0.10911853995864007</v>
      </c>
      <c r="I41" s="109">
        <f t="shared" si="2"/>
        <v>1.1525243268675971</v>
      </c>
    </row>
    <row r="42" spans="1:9" x14ac:dyDescent="0.15">
      <c r="A42" s="113" t="s">
        <v>399</v>
      </c>
      <c r="B42" s="141" t="s">
        <v>400</v>
      </c>
      <c r="C42" s="106">
        <v>14.79731593</v>
      </c>
      <c r="D42" s="106">
        <v>18.412906</v>
      </c>
      <c r="E42" s="108">
        <f t="shared" si="0"/>
        <v>-0.19636172964767207</v>
      </c>
      <c r="F42" s="107">
        <v>20.055810920000003</v>
      </c>
      <c r="G42" s="106">
        <v>51.085174799999997</v>
      </c>
      <c r="H42" s="108">
        <f t="shared" si="3"/>
        <v>-0.60740447696383326</v>
      </c>
      <c r="I42" s="109">
        <f t="shared" si="2"/>
        <v>1.3553681637180537</v>
      </c>
    </row>
    <row r="43" spans="1:9" x14ac:dyDescent="0.15">
      <c r="A43" s="113" t="s">
        <v>401</v>
      </c>
      <c r="B43" s="141" t="s">
        <v>402</v>
      </c>
      <c r="C43" s="106">
        <v>15.252530399999999</v>
      </c>
      <c r="D43" s="106">
        <v>43.235057210000001</v>
      </c>
      <c r="E43" s="108">
        <f t="shared" si="0"/>
        <v>-0.64721845224083152</v>
      </c>
      <c r="F43" s="107">
        <v>21.45722773</v>
      </c>
      <c r="G43" s="106">
        <v>50.516877210000004</v>
      </c>
      <c r="H43" s="108">
        <f t="shared" si="3"/>
        <v>-0.57524635497951049</v>
      </c>
      <c r="I43" s="109">
        <f t="shared" si="2"/>
        <v>1.4067978995799937</v>
      </c>
    </row>
    <row r="44" spans="1:9" x14ac:dyDescent="0.15">
      <c r="A44" s="113" t="s">
        <v>403</v>
      </c>
      <c r="B44" s="141" t="s">
        <v>404</v>
      </c>
      <c r="C44" s="106">
        <v>27.748456090000001</v>
      </c>
      <c r="D44" s="106">
        <v>80.471064920000003</v>
      </c>
      <c r="E44" s="108">
        <f t="shared" si="0"/>
        <v>-0.65517473743405752</v>
      </c>
      <c r="F44" s="107">
        <v>56.865753470000001</v>
      </c>
      <c r="G44" s="106">
        <v>147.43106502000001</v>
      </c>
      <c r="H44" s="108">
        <f t="shared" si="3"/>
        <v>-0.61428920382359187</v>
      </c>
      <c r="I44" s="109">
        <f t="shared" si="2"/>
        <v>2.0493303586174405</v>
      </c>
    </row>
    <row r="45" spans="1:9" x14ac:dyDescent="0.15">
      <c r="A45" s="113" t="s">
        <v>405</v>
      </c>
      <c r="B45" s="141" t="s">
        <v>406</v>
      </c>
      <c r="C45" s="106">
        <v>14.437131560000001</v>
      </c>
      <c r="D45" s="106">
        <v>26.119379800000001</v>
      </c>
      <c r="E45" s="108">
        <f t="shared" si="0"/>
        <v>-0.44726361534817149</v>
      </c>
      <c r="F45" s="107">
        <v>14.437131560000001</v>
      </c>
      <c r="G45" s="106">
        <v>26.8926798</v>
      </c>
      <c r="H45" s="108">
        <f t="shared" si="3"/>
        <v>-0.46315757048503581</v>
      </c>
      <c r="I45" s="109">
        <f t="shared" si="2"/>
        <v>1</v>
      </c>
    </row>
    <row r="46" spans="1:9" x14ac:dyDescent="0.15">
      <c r="A46" s="113" t="s">
        <v>407</v>
      </c>
      <c r="B46" s="141" t="s">
        <v>408</v>
      </c>
      <c r="C46" s="106">
        <v>18.1657063</v>
      </c>
      <c r="D46" s="106">
        <v>17.309760000000001</v>
      </c>
      <c r="E46" s="108">
        <f t="shared" si="0"/>
        <v>4.9448767631671275E-2</v>
      </c>
      <c r="F46" s="107">
        <v>21.225593</v>
      </c>
      <c r="G46" s="106">
        <v>23.476559999999999</v>
      </c>
      <c r="H46" s="108">
        <f t="shared" si="3"/>
        <v>-9.5881466449939778E-2</v>
      </c>
      <c r="I46" s="109">
        <f t="shared" si="2"/>
        <v>1.168443034884914</v>
      </c>
    </row>
    <row r="47" spans="1:9" x14ac:dyDescent="0.15">
      <c r="A47" s="113" t="s">
        <v>409</v>
      </c>
      <c r="B47" s="142" t="s">
        <v>410</v>
      </c>
      <c r="C47" s="106">
        <v>5.1907601900000007</v>
      </c>
      <c r="D47" s="106">
        <v>67.371814139999998</v>
      </c>
      <c r="E47" s="108">
        <f t="shared" si="0"/>
        <v>-0.92295353396283053</v>
      </c>
      <c r="F47" s="107">
        <v>13.592672739999999</v>
      </c>
      <c r="G47" s="106">
        <v>85.645521540000004</v>
      </c>
      <c r="H47" s="108">
        <f t="shared" si="3"/>
        <v>-0.84129149434098949</v>
      </c>
      <c r="I47" s="109">
        <f t="shared" si="2"/>
        <v>2.618628532712084</v>
      </c>
    </row>
    <row r="48" spans="1:9" x14ac:dyDescent="0.15">
      <c r="A48" s="113" t="s">
        <v>411</v>
      </c>
      <c r="B48" s="142" t="s">
        <v>412</v>
      </c>
      <c r="C48" s="106">
        <v>11.81683445</v>
      </c>
      <c r="D48" s="106">
        <v>42.743606960000001</v>
      </c>
      <c r="E48" s="108">
        <f t="shared" si="0"/>
        <v>-0.72354147694979654</v>
      </c>
      <c r="F48" s="107">
        <v>14.731143749999999</v>
      </c>
      <c r="G48" s="106">
        <v>49.387331090000004</v>
      </c>
      <c r="H48" s="108">
        <f t="shared" si="3"/>
        <v>-0.70172221448543159</v>
      </c>
      <c r="I48" s="109">
        <f t="shared" si="2"/>
        <v>1.2466235193808608</v>
      </c>
    </row>
    <row r="49" spans="1:9" x14ac:dyDescent="0.15">
      <c r="A49" s="113" t="s">
        <v>413</v>
      </c>
      <c r="B49" s="142" t="s">
        <v>414</v>
      </c>
      <c r="C49" s="106">
        <v>7.5406814600000001</v>
      </c>
      <c r="D49" s="106">
        <v>14.2381289</v>
      </c>
      <c r="E49" s="108">
        <f t="shared" si="0"/>
        <v>-0.47038817298528601</v>
      </c>
      <c r="F49" s="107">
        <v>23.133634860000001</v>
      </c>
      <c r="G49" s="106">
        <v>26.2861975</v>
      </c>
      <c r="H49" s="108">
        <f t="shared" si="3"/>
        <v>-0.11993224352818621</v>
      </c>
      <c r="I49" s="109">
        <f t="shared" si="2"/>
        <v>3.067844064586704</v>
      </c>
    </row>
    <row r="50" spans="1:9" x14ac:dyDescent="0.15">
      <c r="A50" s="113" t="s">
        <v>415</v>
      </c>
      <c r="B50" s="142" t="s">
        <v>416</v>
      </c>
      <c r="C50" s="106">
        <v>19.282813449999999</v>
      </c>
      <c r="D50" s="106">
        <v>112.13607671</v>
      </c>
      <c r="E50" s="108">
        <f t="shared" si="0"/>
        <v>-0.82804094796478278</v>
      </c>
      <c r="F50" s="107">
        <v>46.267784140000003</v>
      </c>
      <c r="G50" s="106">
        <v>135.08328387</v>
      </c>
      <c r="H50" s="108">
        <f t="shared" si="3"/>
        <v>-0.65748697533495926</v>
      </c>
      <c r="I50" s="109">
        <f t="shared" si="2"/>
        <v>2.3994311960737247</v>
      </c>
    </row>
    <row r="51" spans="1:9" x14ac:dyDescent="0.15">
      <c r="A51" s="113" t="s">
        <v>417</v>
      </c>
      <c r="B51" s="142" t="s">
        <v>418</v>
      </c>
      <c r="C51" s="106">
        <v>12.850731420000001</v>
      </c>
      <c r="D51" s="106">
        <v>9.2904287100000005</v>
      </c>
      <c r="E51" s="108">
        <f t="shared" si="0"/>
        <v>0.38322265001267097</v>
      </c>
      <c r="F51" s="107">
        <v>38.884326360000003</v>
      </c>
      <c r="G51" s="106">
        <v>20.014052109999998</v>
      </c>
      <c r="H51" s="108">
        <f t="shared" si="3"/>
        <v>0.94285126001902908</v>
      </c>
      <c r="I51" s="109">
        <f t="shared" si="2"/>
        <v>3.0258453849158418</v>
      </c>
    </row>
    <row r="52" spans="1:9" x14ac:dyDescent="0.15">
      <c r="A52" s="113" t="s">
        <v>419</v>
      </c>
      <c r="B52" s="142" t="s">
        <v>420</v>
      </c>
      <c r="C52" s="106">
        <v>6.3707966100000002</v>
      </c>
      <c r="D52" s="106">
        <v>1.8202841000000001</v>
      </c>
      <c r="E52" s="108">
        <f t="shared" si="0"/>
        <v>2.499891368605593</v>
      </c>
      <c r="F52" s="107">
        <v>13.44666402</v>
      </c>
      <c r="G52" s="106">
        <v>27.32102244</v>
      </c>
      <c r="H52" s="108">
        <f t="shared" si="3"/>
        <v>-0.50782720340974175</v>
      </c>
      <c r="I52" s="109">
        <f t="shared" si="2"/>
        <v>2.1106723135523233</v>
      </c>
    </row>
    <row r="53" spans="1:9" x14ac:dyDescent="0.15">
      <c r="A53" s="113" t="s">
        <v>421</v>
      </c>
      <c r="B53" s="142" t="s">
        <v>422</v>
      </c>
      <c r="C53" s="106">
        <v>16.124531689999998</v>
      </c>
      <c r="D53" s="106">
        <v>22.68576221</v>
      </c>
      <c r="E53" s="108">
        <f t="shared" si="0"/>
        <v>-0.28922239681714457</v>
      </c>
      <c r="F53" s="107">
        <v>41.515505579999996</v>
      </c>
      <c r="G53" s="106">
        <v>64.091725879999998</v>
      </c>
      <c r="H53" s="108">
        <f t="shared" si="3"/>
        <v>-0.35224859355901628</v>
      </c>
      <c r="I53" s="109">
        <f t="shared" si="2"/>
        <v>2.5746797722966925</v>
      </c>
    </row>
    <row r="54" spans="1:9" x14ac:dyDescent="0.15">
      <c r="A54" s="113" t="s">
        <v>423</v>
      </c>
      <c r="B54" s="142" t="s">
        <v>424</v>
      </c>
      <c r="C54" s="106">
        <v>3.8971712000000003</v>
      </c>
      <c r="D54" s="106">
        <v>0.40920399000000002</v>
      </c>
      <c r="E54" s="108">
        <f t="shared" si="0"/>
        <v>8.5237859239837821</v>
      </c>
      <c r="F54" s="107">
        <v>30.862977699999998</v>
      </c>
      <c r="G54" s="106">
        <v>4.66679099</v>
      </c>
      <c r="H54" s="108">
        <f t="shared" si="3"/>
        <v>5.6133190378856028</v>
      </c>
      <c r="I54" s="109">
        <f t="shared" si="2"/>
        <v>7.9193281783463849</v>
      </c>
    </row>
    <row r="55" spans="1:9" x14ac:dyDescent="0.15">
      <c r="A55" s="113" t="s">
        <v>425</v>
      </c>
      <c r="B55" s="142" t="s">
        <v>426</v>
      </c>
      <c r="C55" s="106">
        <v>14.564086849999999</v>
      </c>
      <c r="D55" s="106">
        <v>23.138549129999998</v>
      </c>
      <c r="E55" s="108">
        <f t="shared" si="0"/>
        <v>-0.3705704377498279</v>
      </c>
      <c r="F55" s="107">
        <v>43.942820229999995</v>
      </c>
      <c r="G55" s="106">
        <v>129.57637145999999</v>
      </c>
      <c r="H55" s="108">
        <f t="shared" si="3"/>
        <v>-0.66087319983670734</v>
      </c>
      <c r="I55" s="109">
        <f t="shared" si="2"/>
        <v>3.0172039402525259</v>
      </c>
    </row>
    <row r="56" spans="1:9" x14ac:dyDescent="0.15">
      <c r="A56" s="113" t="s">
        <v>427</v>
      </c>
      <c r="B56" s="142" t="s">
        <v>428</v>
      </c>
      <c r="C56" s="106">
        <v>4.2606482999999997</v>
      </c>
      <c r="D56" s="106">
        <v>6.3816000000000003E-3</v>
      </c>
      <c r="E56" s="108">
        <f t="shared" si="0"/>
        <v>666.64577848815338</v>
      </c>
      <c r="F56" s="107">
        <v>5.2715000000000001E-3</v>
      </c>
      <c r="G56" s="106">
        <v>9.3997199999999986E-3</v>
      </c>
      <c r="H56" s="108">
        <f t="shared" si="3"/>
        <v>-0.43918542254450121</v>
      </c>
      <c r="I56" s="109">
        <f t="shared" si="2"/>
        <v>1.23725302555482E-3</v>
      </c>
    </row>
    <row r="57" spans="1:9" x14ac:dyDescent="0.15">
      <c r="A57" s="113" t="s">
        <v>429</v>
      </c>
      <c r="B57" s="142" t="s">
        <v>430</v>
      </c>
      <c r="C57" s="106">
        <v>9.1375380000000006E-2</v>
      </c>
      <c r="D57" s="106">
        <v>2.8214014500000002</v>
      </c>
      <c r="E57" s="108">
        <f t="shared" si="0"/>
        <v>-0.96761347804652187</v>
      </c>
      <c r="F57" s="107">
        <v>1.8162967400000001</v>
      </c>
      <c r="G57" s="106">
        <v>6.7541705099999998</v>
      </c>
      <c r="H57" s="108">
        <f t="shared" si="3"/>
        <v>-0.73108515141706132</v>
      </c>
      <c r="I57" s="109">
        <f t="shared" si="2"/>
        <v>19.877309839915302</v>
      </c>
    </row>
    <row r="58" spans="1:9" x14ac:dyDescent="0.15">
      <c r="A58" s="113" t="s">
        <v>1124</v>
      </c>
      <c r="B58" s="141" t="s">
        <v>1125</v>
      </c>
      <c r="C58" s="106">
        <v>3.4137907900000002</v>
      </c>
      <c r="D58" s="106"/>
      <c r="E58" s="108" t="str">
        <f t="shared" si="0"/>
        <v/>
      </c>
      <c r="F58" s="107">
        <v>3.2023488599999999</v>
      </c>
      <c r="G58" s="106"/>
      <c r="H58" s="108"/>
      <c r="I58" s="109">
        <f t="shared" si="2"/>
        <v>0.93806242297583786</v>
      </c>
    </row>
    <row r="59" spans="1:9" x14ac:dyDescent="0.15">
      <c r="A59" s="113" t="s">
        <v>431</v>
      </c>
      <c r="B59" s="142" t="s">
        <v>432</v>
      </c>
      <c r="C59" s="106">
        <v>7.1424894500000002</v>
      </c>
      <c r="D59" s="106">
        <v>3.4907944100000003</v>
      </c>
      <c r="E59" s="108">
        <f t="shared" si="0"/>
        <v>1.0460928405119105</v>
      </c>
      <c r="F59" s="107">
        <v>10.78819929</v>
      </c>
      <c r="G59" s="106">
        <v>13.541678939999999</v>
      </c>
      <c r="H59" s="108">
        <f t="shared" ref="H59:H122" si="4">IF(ISERROR(F59/G59-1),"",(F59/G59-1))</f>
        <v>-0.20333369755700315</v>
      </c>
      <c r="I59" s="109">
        <f t="shared" si="2"/>
        <v>1.5104256527813282</v>
      </c>
    </row>
    <row r="60" spans="1:9" x14ac:dyDescent="0.15">
      <c r="A60" s="113" t="s">
        <v>433</v>
      </c>
      <c r="B60" s="142" t="s">
        <v>434</v>
      </c>
      <c r="C60" s="106">
        <v>0.23309382000000001</v>
      </c>
      <c r="D60" s="106">
        <v>0.26552095000000003</v>
      </c>
      <c r="E60" s="108">
        <f t="shared" si="0"/>
        <v>-0.12212644614295043</v>
      </c>
      <c r="F60" s="107">
        <v>0.26727369000000001</v>
      </c>
      <c r="G60" s="106">
        <v>0.46197729999999998</v>
      </c>
      <c r="H60" s="108">
        <f t="shared" si="4"/>
        <v>-0.42145709323813096</v>
      </c>
      <c r="I60" s="109">
        <f t="shared" si="2"/>
        <v>1.1466356765700609</v>
      </c>
    </row>
    <row r="61" spans="1:9" x14ac:dyDescent="0.15">
      <c r="A61" s="113" t="s">
        <v>435</v>
      </c>
      <c r="B61" s="142" t="s">
        <v>436</v>
      </c>
      <c r="C61" s="106">
        <v>52.910160979999993</v>
      </c>
      <c r="D61" s="106">
        <v>48.879316709999998</v>
      </c>
      <c r="E61" s="108">
        <f t="shared" si="0"/>
        <v>8.2465233585709008E-2</v>
      </c>
      <c r="F61" s="107">
        <v>144.27221493000002</v>
      </c>
      <c r="G61" s="106">
        <v>73.149876480000003</v>
      </c>
      <c r="H61" s="108">
        <f t="shared" si="4"/>
        <v>0.97228241348357791</v>
      </c>
      <c r="I61" s="109">
        <f t="shared" si="2"/>
        <v>2.7267392927520069</v>
      </c>
    </row>
    <row r="62" spans="1:9" x14ac:dyDescent="0.15">
      <c r="A62" s="113" t="s">
        <v>437</v>
      </c>
      <c r="B62" s="142" t="s">
        <v>438</v>
      </c>
      <c r="C62" s="106">
        <v>9.3275440100000004</v>
      </c>
      <c r="D62" s="106">
        <v>6.2863469299999997</v>
      </c>
      <c r="E62" s="108">
        <f t="shared" si="0"/>
        <v>0.48377811690389816</v>
      </c>
      <c r="F62" s="107">
        <v>19.05961229</v>
      </c>
      <c r="G62" s="106">
        <v>9.8033636999999985</v>
      </c>
      <c r="H62" s="108">
        <f t="shared" si="4"/>
        <v>0.94419108310752597</v>
      </c>
      <c r="I62" s="109">
        <f t="shared" si="2"/>
        <v>2.0433687870640238</v>
      </c>
    </row>
    <row r="63" spans="1:9" x14ac:dyDescent="0.15">
      <c r="A63" s="113" t="s">
        <v>439</v>
      </c>
      <c r="B63" s="141" t="s">
        <v>440</v>
      </c>
      <c r="C63" s="106">
        <v>4.78406135</v>
      </c>
      <c r="D63" s="106">
        <v>2.23177878</v>
      </c>
      <c r="E63" s="108">
        <f t="shared" si="0"/>
        <v>1.1436091215097943</v>
      </c>
      <c r="F63" s="107">
        <v>6.7040234600000002</v>
      </c>
      <c r="G63" s="106">
        <v>3.0363180399999998</v>
      </c>
      <c r="H63" s="108">
        <f t="shared" si="4"/>
        <v>1.2079450741596229</v>
      </c>
      <c r="I63" s="109">
        <f t="shared" si="2"/>
        <v>1.4013247259046961</v>
      </c>
    </row>
    <row r="64" spans="1:9" x14ac:dyDescent="0.15">
      <c r="A64" s="113" t="s">
        <v>441</v>
      </c>
      <c r="B64" s="141" t="s">
        <v>442</v>
      </c>
      <c r="C64" s="106">
        <v>28.68366593</v>
      </c>
      <c r="D64" s="106">
        <v>21.29380239</v>
      </c>
      <c r="E64" s="108">
        <f t="shared" si="0"/>
        <v>0.3470429284846952</v>
      </c>
      <c r="F64" s="107">
        <v>27.309945550000002</v>
      </c>
      <c r="G64" s="106">
        <v>83.885334839999999</v>
      </c>
      <c r="H64" s="108">
        <f t="shared" si="4"/>
        <v>-0.67443718735712199</v>
      </c>
      <c r="I64" s="109">
        <f t="shared" si="2"/>
        <v>0.95210792151350376</v>
      </c>
    </row>
    <row r="65" spans="1:9" x14ac:dyDescent="0.15">
      <c r="A65" s="113" t="s">
        <v>443</v>
      </c>
      <c r="B65" s="142" t="s">
        <v>444</v>
      </c>
      <c r="C65" s="106">
        <v>22.296378480000001</v>
      </c>
      <c r="D65" s="106">
        <v>22.627556519999999</v>
      </c>
      <c r="E65" s="108">
        <f t="shared" si="0"/>
        <v>-1.4636049619731417E-2</v>
      </c>
      <c r="F65" s="107">
        <v>57.596204360000002</v>
      </c>
      <c r="G65" s="106">
        <v>38.344891270000005</v>
      </c>
      <c r="H65" s="108">
        <f t="shared" si="4"/>
        <v>0.50205679172343087</v>
      </c>
      <c r="I65" s="109">
        <f t="shared" si="2"/>
        <v>2.5832089463167383</v>
      </c>
    </row>
    <row r="66" spans="1:9" x14ac:dyDescent="0.15">
      <c r="A66" s="113" t="s">
        <v>445</v>
      </c>
      <c r="B66" s="142" t="s">
        <v>446</v>
      </c>
      <c r="C66" s="106">
        <v>0.42732505999999998</v>
      </c>
      <c r="D66" s="106">
        <v>3.1550399999999999E-2</v>
      </c>
      <c r="E66" s="108">
        <f t="shared" si="0"/>
        <v>12.54420419392464</v>
      </c>
      <c r="F66" s="107">
        <v>0.46110977000000003</v>
      </c>
      <c r="G66" s="106">
        <v>4.6093459999999996E-2</v>
      </c>
      <c r="H66" s="108">
        <f t="shared" si="4"/>
        <v>9.0038003222149108</v>
      </c>
      <c r="I66" s="109">
        <f t="shared" si="2"/>
        <v>1.079060914424256</v>
      </c>
    </row>
    <row r="67" spans="1:9" x14ac:dyDescent="0.15">
      <c r="A67" s="113" t="s">
        <v>447</v>
      </c>
      <c r="B67" s="142" t="s">
        <v>448</v>
      </c>
      <c r="C67" s="106">
        <v>0.51433477000000005</v>
      </c>
      <c r="D67" s="106">
        <v>0.24152952999999999</v>
      </c>
      <c r="E67" s="108">
        <f t="shared" si="0"/>
        <v>1.1294902118179921</v>
      </c>
      <c r="F67" s="107">
        <v>0.50303193999999996</v>
      </c>
      <c r="G67" s="106">
        <v>0.31305258000000002</v>
      </c>
      <c r="H67" s="108">
        <f t="shared" si="4"/>
        <v>0.60686086663141348</v>
      </c>
      <c r="I67" s="109">
        <f t="shared" si="2"/>
        <v>0.97802437116977314</v>
      </c>
    </row>
    <row r="68" spans="1:9" x14ac:dyDescent="0.15">
      <c r="A68" s="113" t="s">
        <v>449</v>
      </c>
      <c r="B68" s="141" t="s">
        <v>450</v>
      </c>
      <c r="C68" s="106">
        <v>60.590153000000001</v>
      </c>
      <c r="D68" s="106">
        <v>23.518555199999998</v>
      </c>
      <c r="E68" s="108">
        <f t="shared" si="0"/>
        <v>1.5762702038771499</v>
      </c>
      <c r="F68" s="107">
        <v>120.74554987</v>
      </c>
      <c r="G68" s="106">
        <v>89.475190530000006</v>
      </c>
      <c r="H68" s="108">
        <f t="shared" si="4"/>
        <v>0.34948636772687736</v>
      </c>
      <c r="I68" s="109">
        <f t="shared" si="2"/>
        <v>1.9928246404989274</v>
      </c>
    </row>
    <row r="69" spans="1:9" x14ac:dyDescent="0.15">
      <c r="A69" s="113" t="s">
        <v>451</v>
      </c>
      <c r="B69" s="141" t="s">
        <v>452</v>
      </c>
      <c r="C69" s="106">
        <v>28.68178034</v>
      </c>
      <c r="D69" s="106">
        <v>26.272271230000001</v>
      </c>
      <c r="E69" s="108">
        <f t="shared" si="0"/>
        <v>9.171301136875476E-2</v>
      </c>
      <c r="F69" s="107">
        <v>125.6305797</v>
      </c>
      <c r="G69" s="106">
        <v>41.932615270000007</v>
      </c>
      <c r="H69" s="108">
        <f t="shared" si="4"/>
        <v>1.9960110737447923</v>
      </c>
      <c r="I69" s="109">
        <f t="shared" si="2"/>
        <v>4.3801527733197894</v>
      </c>
    </row>
    <row r="70" spans="1:9" x14ac:dyDescent="0.15">
      <c r="A70" s="113" t="s">
        <v>453</v>
      </c>
      <c r="B70" s="141" t="s">
        <v>454</v>
      </c>
      <c r="C70" s="106">
        <v>12.928215119999999</v>
      </c>
      <c r="D70" s="106">
        <v>12.931843460000001</v>
      </c>
      <c r="E70" s="108">
        <f t="shared" si="0"/>
        <v>-2.8057407369841414E-4</v>
      </c>
      <c r="F70" s="107">
        <v>18.383856120000001</v>
      </c>
      <c r="G70" s="106">
        <v>56.312497569999998</v>
      </c>
      <c r="H70" s="108">
        <f t="shared" si="4"/>
        <v>-0.67353861197245424</v>
      </c>
      <c r="I70" s="109">
        <f t="shared" si="2"/>
        <v>1.4219949118544681</v>
      </c>
    </row>
    <row r="71" spans="1:9" x14ac:dyDescent="0.15">
      <c r="A71" s="113" t="s">
        <v>455</v>
      </c>
      <c r="B71" s="142" t="s">
        <v>456</v>
      </c>
      <c r="C71" s="106">
        <v>24.351391850000002</v>
      </c>
      <c r="D71" s="106">
        <v>1.42647989</v>
      </c>
      <c r="E71" s="108">
        <f t="shared" ref="E71:E134" si="5">IF(ISERROR(C71/D71-1),"",(C71/D71-1))</f>
        <v>16.070967505893126</v>
      </c>
      <c r="F71" s="107">
        <v>44.035572799999997</v>
      </c>
      <c r="G71" s="106">
        <v>3.24402166</v>
      </c>
      <c r="H71" s="108">
        <f t="shared" si="4"/>
        <v>12.574376935572001</v>
      </c>
      <c r="I71" s="109">
        <f t="shared" ref="I71:I134" si="6">IF(ISERROR(F71/C71),"",(F71/C71))</f>
        <v>1.808339049827248</v>
      </c>
    </row>
    <row r="72" spans="1:9" x14ac:dyDescent="0.15">
      <c r="A72" s="113" t="s">
        <v>457</v>
      </c>
      <c r="B72" s="142" t="s">
        <v>458</v>
      </c>
      <c r="C72" s="106">
        <v>23.894774469999998</v>
      </c>
      <c r="D72" s="106">
        <v>16.904872730000001</v>
      </c>
      <c r="E72" s="108">
        <f t="shared" si="5"/>
        <v>0.41348443443738336</v>
      </c>
      <c r="F72" s="107">
        <v>29.63205005</v>
      </c>
      <c r="G72" s="106">
        <v>19.342973109999999</v>
      </c>
      <c r="H72" s="108">
        <f t="shared" si="4"/>
        <v>0.53192841046140504</v>
      </c>
      <c r="I72" s="109">
        <f t="shared" si="6"/>
        <v>1.2401058686368092</v>
      </c>
    </row>
    <row r="73" spans="1:9" x14ac:dyDescent="0.15">
      <c r="A73" s="113" t="s">
        <v>459</v>
      </c>
      <c r="B73" s="142" t="s">
        <v>460</v>
      </c>
      <c r="C73" s="106">
        <v>52.870670570000001</v>
      </c>
      <c r="D73" s="106">
        <v>36.383074350000001</v>
      </c>
      <c r="E73" s="108">
        <f t="shared" si="5"/>
        <v>0.45316665824860403</v>
      </c>
      <c r="F73" s="107">
        <v>492.41843118999998</v>
      </c>
      <c r="G73" s="106">
        <v>467.17356123000002</v>
      </c>
      <c r="H73" s="108">
        <f t="shared" si="4"/>
        <v>5.4037454289009634E-2</v>
      </c>
      <c r="I73" s="109">
        <f t="shared" si="6"/>
        <v>9.3136407365600764</v>
      </c>
    </row>
    <row r="74" spans="1:9" x14ac:dyDescent="0.15">
      <c r="A74" s="113" t="s">
        <v>461</v>
      </c>
      <c r="B74" s="142" t="s">
        <v>462</v>
      </c>
      <c r="C74" s="106">
        <v>22.744044829999996</v>
      </c>
      <c r="D74" s="106">
        <v>23.48889582</v>
      </c>
      <c r="E74" s="108">
        <f t="shared" si="5"/>
        <v>-3.1710770727919391E-2</v>
      </c>
      <c r="F74" s="107">
        <v>59.74819669</v>
      </c>
      <c r="G74" s="106">
        <v>48.902661500000001</v>
      </c>
      <c r="H74" s="108">
        <f t="shared" si="4"/>
        <v>0.22177801488370941</v>
      </c>
      <c r="I74" s="109">
        <f t="shared" si="6"/>
        <v>2.6269820138232647</v>
      </c>
    </row>
    <row r="75" spans="1:9" x14ac:dyDescent="0.15">
      <c r="A75" s="113" t="s">
        <v>463</v>
      </c>
      <c r="B75" s="141" t="s">
        <v>464</v>
      </c>
      <c r="C75" s="106">
        <v>10.51877034</v>
      </c>
      <c r="D75" s="106">
        <v>2.0800410400000002</v>
      </c>
      <c r="E75" s="108">
        <f t="shared" si="5"/>
        <v>4.0570013464734327</v>
      </c>
      <c r="F75" s="107">
        <v>13.372240769999999</v>
      </c>
      <c r="G75" s="106">
        <v>4.0310007499999996</v>
      </c>
      <c r="H75" s="108">
        <f t="shared" si="4"/>
        <v>2.3173501071663161</v>
      </c>
      <c r="I75" s="109">
        <f t="shared" si="6"/>
        <v>1.2712741449586586</v>
      </c>
    </row>
    <row r="76" spans="1:9" x14ac:dyDescent="0.15">
      <c r="A76" s="113" t="s">
        <v>465</v>
      </c>
      <c r="B76" s="141" t="s">
        <v>466</v>
      </c>
      <c r="C76" s="106">
        <v>11.88892368</v>
      </c>
      <c r="D76" s="106">
        <v>14.27927358</v>
      </c>
      <c r="E76" s="108">
        <f t="shared" si="5"/>
        <v>-0.16739996517385869</v>
      </c>
      <c r="F76" s="107">
        <v>7.8742271200000005</v>
      </c>
      <c r="G76" s="106">
        <v>11.804322819999999</v>
      </c>
      <c r="H76" s="108">
        <f t="shared" si="4"/>
        <v>-0.33293698926475135</v>
      </c>
      <c r="I76" s="109">
        <f t="shared" si="6"/>
        <v>0.66231623079945623</v>
      </c>
    </row>
    <row r="77" spans="1:9" x14ac:dyDescent="0.15">
      <c r="A77" s="113" t="s">
        <v>467</v>
      </c>
      <c r="B77" s="141" t="s">
        <v>468</v>
      </c>
      <c r="C77" s="106">
        <v>1.0983520099999999</v>
      </c>
      <c r="D77" s="106">
        <v>2.78117715</v>
      </c>
      <c r="E77" s="108">
        <f t="shared" si="5"/>
        <v>-0.60507657342143784</v>
      </c>
      <c r="F77" s="107">
        <v>3.82779779</v>
      </c>
      <c r="G77" s="106">
        <v>6.7850365300000002</v>
      </c>
      <c r="H77" s="108">
        <f t="shared" si="4"/>
        <v>-0.43584713610967107</v>
      </c>
      <c r="I77" s="109">
        <f t="shared" si="6"/>
        <v>3.4850373606545322</v>
      </c>
    </row>
    <row r="78" spans="1:9" x14ac:dyDescent="0.15">
      <c r="A78" s="113" t="s">
        <v>469</v>
      </c>
      <c r="B78" s="141" t="s">
        <v>470</v>
      </c>
      <c r="C78" s="106">
        <v>0.62915745000000001</v>
      </c>
      <c r="D78" s="106">
        <v>0.77108635000000003</v>
      </c>
      <c r="E78" s="108">
        <f t="shared" si="5"/>
        <v>-0.18406356175284388</v>
      </c>
      <c r="F78" s="107">
        <v>9.9060990800000006</v>
      </c>
      <c r="G78" s="106">
        <v>0.69292439000000006</v>
      </c>
      <c r="H78" s="108">
        <f t="shared" si="4"/>
        <v>13.296075045070934</v>
      </c>
      <c r="I78" s="109">
        <f t="shared" si="6"/>
        <v>15.745023888694318</v>
      </c>
    </row>
    <row r="79" spans="1:9" x14ac:dyDescent="0.15">
      <c r="A79" s="113" t="s">
        <v>471</v>
      </c>
      <c r="B79" s="141" t="s">
        <v>472</v>
      </c>
      <c r="C79" s="106">
        <v>4.7373943399999998</v>
      </c>
      <c r="D79" s="106">
        <v>6.3869921399999994</v>
      </c>
      <c r="E79" s="108">
        <f t="shared" si="5"/>
        <v>-0.25827459371196282</v>
      </c>
      <c r="F79" s="107">
        <v>5.6915906500000002</v>
      </c>
      <c r="G79" s="106">
        <v>2.47263009</v>
      </c>
      <c r="H79" s="108">
        <f t="shared" si="4"/>
        <v>1.3018366851630443</v>
      </c>
      <c r="I79" s="109">
        <f t="shared" si="6"/>
        <v>1.2014179613344158</v>
      </c>
    </row>
    <row r="80" spans="1:9" x14ac:dyDescent="0.15">
      <c r="A80" s="113" t="s">
        <v>473</v>
      </c>
      <c r="B80" s="141" t="s">
        <v>474</v>
      </c>
      <c r="C80" s="106">
        <v>1.4780306200000002</v>
      </c>
      <c r="D80" s="106">
        <v>7.4831314500000001</v>
      </c>
      <c r="E80" s="108">
        <f t="shared" si="5"/>
        <v>-0.8024850118061202</v>
      </c>
      <c r="F80" s="107">
        <v>18.05528619</v>
      </c>
      <c r="G80" s="106">
        <v>28.931706170000002</v>
      </c>
      <c r="H80" s="108">
        <f t="shared" si="4"/>
        <v>-0.37593427487792019</v>
      </c>
      <c r="I80" s="109">
        <f t="shared" si="6"/>
        <v>12.215772762542631</v>
      </c>
    </row>
    <row r="81" spans="1:9" x14ac:dyDescent="0.15">
      <c r="A81" s="113" t="s">
        <v>475</v>
      </c>
      <c r="B81" s="141" t="s">
        <v>476</v>
      </c>
      <c r="C81" s="106">
        <v>169.69011577000001</v>
      </c>
      <c r="D81" s="106">
        <v>263.5372031</v>
      </c>
      <c r="E81" s="108">
        <f t="shared" si="5"/>
        <v>-0.35610565121763638</v>
      </c>
      <c r="F81" s="107">
        <v>177.17756992</v>
      </c>
      <c r="G81" s="106">
        <v>368.72373693999998</v>
      </c>
      <c r="H81" s="108">
        <f t="shared" si="4"/>
        <v>-0.51948423122856624</v>
      </c>
      <c r="I81" s="109">
        <f t="shared" si="6"/>
        <v>1.0441242798145567</v>
      </c>
    </row>
    <row r="82" spans="1:9" x14ac:dyDescent="0.15">
      <c r="A82" s="113" t="s">
        <v>477</v>
      </c>
      <c r="B82" s="141" t="s">
        <v>478</v>
      </c>
      <c r="C82" s="106">
        <v>1.09935E-2</v>
      </c>
      <c r="D82" s="106">
        <v>8.3578799999999998E-3</v>
      </c>
      <c r="E82" s="108">
        <f t="shared" si="5"/>
        <v>0.31534551824146795</v>
      </c>
      <c r="F82" s="107">
        <v>7.8102580000000005E-2</v>
      </c>
      <c r="G82" s="106">
        <v>0.26040660999999998</v>
      </c>
      <c r="H82" s="108">
        <f t="shared" si="4"/>
        <v>-0.70007451039741264</v>
      </c>
      <c r="I82" s="109">
        <f t="shared" si="6"/>
        <v>7.1044326192750269</v>
      </c>
    </row>
    <row r="83" spans="1:9" x14ac:dyDescent="0.15">
      <c r="A83" s="113" t="s">
        <v>479</v>
      </c>
      <c r="B83" s="141" t="s">
        <v>480</v>
      </c>
      <c r="C83" s="106">
        <v>4.7245769600000003</v>
      </c>
      <c r="D83" s="106">
        <v>15.43103279</v>
      </c>
      <c r="E83" s="108">
        <f t="shared" si="5"/>
        <v>-0.69382626397750014</v>
      </c>
      <c r="F83" s="107">
        <v>3.3142106099999999</v>
      </c>
      <c r="G83" s="106">
        <v>14.770915410000001</v>
      </c>
      <c r="H83" s="108">
        <f t="shared" si="4"/>
        <v>-0.77562591633581091</v>
      </c>
      <c r="I83" s="109">
        <f t="shared" si="6"/>
        <v>0.70148304029319908</v>
      </c>
    </row>
    <row r="84" spans="1:9" x14ac:dyDescent="0.15">
      <c r="A84" s="113" t="s">
        <v>483</v>
      </c>
      <c r="B84" s="141" t="s">
        <v>484</v>
      </c>
      <c r="C84" s="106">
        <v>0.73681014</v>
      </c>
      <c r="D84" s="106">
        <v>1.19169145</v>
      </c>
      <c r="E84" s="108">
        <f t="shared" si="5"/>
        <v>-0.3817106433045232</v>
      </c>
      <c r="F84" s="107">
        <v>6.7079699999999992E-2</v>
      </c>
      <c r="G84" s="106">
        <v>0.58060481999999991</v>
      </c>
      <c r="H84" s="108">
        <f t="shared" si="4"/>
        <v>-0.88446582307050081</v>
      </c>
      <c r="I84" s="109">
        <f t="shared" si="6"/>
        <v>9.1040685189267334E-2</v>
      </c>
    </row>
    <row r="85" spans="1:9" x14ac:dyDescent="0.15">
      <c r="A85" s="113" t="s">
        <v>485</v>
      </c>
      <c r="B85" s="141" t="s">
        <v>486</v>
      </c>
      <c r="C85" s="106">
        <v>4.0584169700000006</v>
      </c>
      <c r="D85" s="106">
        <v>6.0113761600000002</v>
      </c>
      <c r="E85" s="108">
        <f t="shared" si="5"/>
        <v>-0.32487722245616379</v>
      </c>
      <c r="F85" s="107">
        <v>1.8241080700000001</v>
      </c>
      <c r="G85" s="106">
        <v>3.78130152</v>
      </c>
      <c r="H85" s="108">
        <f t="shared" si="4"/>
        <v>-0.51759782700428492</v>
      </c>
      <c r="I85" s="109">
        <f t="shared" si="6"/>
        <v>0.44946295156064259</v>
      </c>
    </row>
    <row r="86" spans="1:9" x14ac:dyDescent="0.15">
      <c r="A86" s="113" t="s">
        <v>487</v>
      </c>
      <c r="B86" s="141" t="s">
        <v>488</v>
      </c>
      <c r="C86" s="106">
        <v>11.17701572</v>
      </c>
      <c r="D86" s="106">
        <v>26.677794609999999</v>
      </c>
      <c r="E86" s="108">
        <f t="shared" si="5"/>
        <v>-0.58103674297685881</v>
      </c>
      <c r="F86" s="107">
        <v>11.996634929999999</v>
      </c>
      <c r="G86" s="106">
        <v>22.183127210000002</v>
      </c>
      <c r="H86" s="108">
        <f t="shared" si="4"/>
        <v>-0.45920001195358973</v>
      </c>
      <c r="I86" s="109">
        <f t="shared" si="6"/>
        <v>1.0733307736637949</v>
      </c>
    </row>
    <row r="87" spans="1:9" x14ac:dyDescent="0.15">
      <c r="A87" s="113" t="s">
        <v>489</v>
      </c>
      <c r="B87" s="141" t="s">
        <v>490</v>
      </c>
      <c r="C87" s="106">
        <v>15.52699011</v>
      </c>
      <c r="D87" s="106">
        <v>17.934976260000003</v>
      </c>
      <c r="E87" s="108">
        <f t="shared" si="5"/>
        <v>-0.1342620204839905</v>
      </c>
      <c r="F87" s="107">
        <v>18.265503980000002</v>
      </c>
      <c r="G87" s="106">
        <v>11.86760099</v>
      </c>
      <c r="H87" s="108">
        <f t="shared" si="4"/>
        <v>0.53910668174562559</v>
      </c>
      <c r="I87" s="109">
        <f t="shared" si="6"/>
        <v>1.1763711994790471</v>
      </c>
    </row>
    <row r="88" spans="1:9" x14ac:dyDescent="0.15">
      <c r="A88" s="113" t="s">
        <v>491</v>
      </c>
      <c r="B88" s="141" t="s">
        <v>492</v>
      </c>
      <c r="C88" s="106">
        <v>4.6050766300000001</v>
      </c>
      <c r="D88" s="106">
        <v>4.2862941399999999</v>
      </c>
      <c r="E88" s="108">
        <f t="shared" si="5"/>
        <v>7.4372518447835656E-2</v>
      </c>
      <c r="F88" s="107">
        <v>4.0495405899999994</v>
      </c>
      <c r="G88" s="106">
        <v>4.4623373700000002</v>
      </c>
      <c r="H88" s="108">
        <f t="shared" si="4"/>
        <v>-9.2506851403752255E-2</v>
      </c>
      <c r="I88" s="109">
        <f t="shared" si="6"/>
        <v>0.87936443090198901</v>
      </c>
    </row>
    <row r="89" spans="1:9" x14ac:dyDescent="0.15">
      <c r="A89" s="113" t="s">
        <v>493</v>
      </c>
      <c r="B89" s="141" t="s">
        <v>494</v>
      </c>
      <c r="C89" s="106">
        <v>6.0600000000000001E-2</v>
      </c>
      <c r="D89" s="106">
        <v>0</v>
      </c>
      <c r="E89" s="108" t="str">
        <f t="shared" si="5"/>
        <v/>
      </c>
      <c r="F89" s="107">
        <v>0.1214397</v>
      </c>
      <c r="G89" s="106">
        <v>2.61693E-2</v>
      </c>
      <c r="H89" s="108">
        <f t="shared" si="4"/>
        <v>3.6405406334903878</v>
      </c>
      <c r="I89" s="109">
        <f t="shared" si="6"/>
        <v>2.0039554455445545</v>
      </c>
    </row>
    <row r="90" spans="1:9" x14ac:dyDescent="0.15">
      <c r="A90" s="113" t="s">
        <v>495</v>
      </c>
      <c r="B90" s="141" t="s">
        <v>496</v>
      </c>
      <c r="C90" s="106">
        <v>10.341049880000002</v>
      </c>
      <c r="D90" s="106">
        <v>1.3146246499999998</v>
      </c>
      <c r="E90" s="108">
        <f t="shared" si="5"/>
        <v>6.8661615541744201</v>
      </c>
      <c r="F90" s="107">
        <v>0.22482976000000002</v>
      </c>
      <c r="G90" s="106">
        <v>0</v>
      </c>
      <c r="H90" s="108" t="str">
        <f t="shared" si="4"/>
        <v/>
      </c>
      <c r="I90" s="109">
        <f t="shared" si="6"/>
        <v>2.1741482983737428E-2</v>
      </c>
    </row>
    <row r="91" spans="1:9" x14ac:dyDescent="0.15">
      <c r="A91" s="113" t="s">
        <v>85</v>
      </c>
      <c r="B91" s="141" t="s">
        <v>482</v>
      </c>
      <c r="C91" s="106">
        <v>3.4015854300000004</v>
      </c>
      <c r="D91" s="106">
        <v>0.35280867999999999</v>
      </c>
      <c r="E91" s="108">
        <f t="shared" si="5"/>
        <v>8.6414448476721173</v>
      </c>
      <c r="F91" s="107">
        <v>2.7491598100000001</v>
      </c>
      <c r="G91" s="106">
        <v>8.0064000000000003E-3</v>
      </c>
      <c r="H91" s="108">
        <f t="shared" si="4"/>
        <v>342.37028002597924</v>
      </c>
      <c r="I91" s="109">
        <f t="shared" si="6"/>
        <v>0.80819954887918244</v>
      </c>
    </row>
    <row r="92" spans="1:9" x14ac:dyDescent="0.15">
      <c r="A92" s="113" t="s">
        <v>22</v>
      </c>
      <c r="B92" s="141" t="s">
        <v>481</v>
      </c>
      <c r="C92" s="106">
        <v>5.5670850000000001E-2</v>
      </c>
      <c r="D92" s="106">
        <v>4.181265E-2</v>
      </c>
      <c r="E92" s="108">
        <f t="shared" si="5"/>
        <v>0.33143558229387526</v>
      </c>
      <c r="F92" s="107">
        <v>0</v>
      </c>
      <c r="G92" s="106">
        <v>0</v>
      </c>
      <c r="H92" s="108" t="str">
        <f t="shared" si="4"/>
        <v/>
      </c>
      <c r="I92" s="109">
        <f t="shared" si="6"/>
        <v>0</v>
      </c>
    </row>
    <row r="93" spans="1:9" x14ac:dyDescent="0.15">
      <c r="A93" s="113" t="s">
        <v>497</v>
      </c>
      <c r="B93" s="141" t="s">
        <v>498</v>
      </c>
      <c r="C93" s="106">
        <v>1.8162071499999999</v>
      </c>
      <c r="D93" s="106">
        <v>2.6896538100000003</v>
      </c>
      <c r="E93" s="108">
        <f t="shared" si="5"/>
        <v>-0.32474315346925642</v>
      </c>
      <c r="F93" s="107">
        <v>0.20485361999999999</v>
      </c>
      <c r="G93" s="106">
        <v>0</v>
      </c>
      <c r="H93" s="108" t="str">
        <f t="shared" si="4"/>
        <v/>
      </c>
      <c r="I93" s="109">
        <f t="shared" si="6"/>
        <v>0.11279199071537627</v>
      </c>
    </row>
    <row r="94" spans="1:9" x14ac:dyDescent="0.15">
      <c r="A94" s="113" t="s">
        <v>499</v>
      </c>
      <c r="B94" s="141" t="s">
        <v>500</v>
      </c>
      <c r="C94" s="106">
        <v>157.60032772</v>
      </c>
      <c r="D94" s="106">
        <v>173.07433319</v>
      </c>
      <c r="E94" s="108">
        <f t="shared" si="5"/>
        <v>-8.9406702801002491E-2</v>
      </c>
      <c r="F94" s="107">
        <v>31.2870183</v>
      </c>
      <c r="G94" s="106">
        <v>1.8363672</v>
      </c>
      <c r="H94" s="108">
        <f t="shared" si="4"/>
        <v>16.037452150092857</v>
      </c>
      <c r="I94" s="109">
        <f t="shared" si="6"/>
        <v>0.19852127690740567</v>
      </c>
    </row>
    <row r="95" spans="1:9" x14ac:dyDescent="0.15">
      <c r="A95" s="113" t="s">
        <v>65</v>
      </c>
      <c r="B95" s="141" t="s">
        <v>501</v>
      </c>
      <c r="C95" s="106">
        <v>55.487799170000002</v>
      </c>
      <c r="D95" s="106">
        <v>65.118485440000001</v>
      </c>
      <c r="E95" s="108">
        <f t="shared" si="5"/>
        <v>-0.1478948136604572</v>
      </c>
      <c r="F95" s="107">
        <v>27.684611480000001</v>
      </c>
      <c r="G95" s="106">
        <v>1.4137029999999999</v>
      </c>
      <c r="H95" s="108">
        <f t="shared" si="4"/>
        <v>18.58304642488557</v>
      </c>
      <c r="I95" s="109">
        <f t="shared" si="6"/>
        <v>0.49893151096480948</v>
      </c>
    </row>
    <row r="96" spans="1:9" x14ac:dyDescent="0.15">
      <c r="A96" s="113" t="s">
        <v>502</v>
      </c>
      <c r="B96" s="141" t="s">
        <v>503</v>
      </c>
      <c r="C96" s="106">
        <v>1.9909999999999999E-4</v>
      </c>
      <c r="D96" s="106">
        <v>1.01941075</v>
      </c>
      <c r="E96" s="108">
        <f t="shared" si="5"/>
        <v>-0.99980469109237857</v>
      </c>
      <c r="F96" s="107">
        <v>0</v>
      </c>
      <c r="G96" s="106">
        <v>8.0308859999999996E-2</v>
      </c>
      <c r="H96" s="108">
        <f t="shared" si="4"/>
        <v>-1</v>
      </c>
      <c r="I96" s="109">
        <f t="shared" si="6"/>
        <v>0</v>
      </c>
    </row>
    <row r="97" spans="1:9" x14ac:dyDescent="0.15">
      <c r="A97" s="113" t="s">
        <v>504</v>
      </c>
      <c r="B97" s="141" t="s">
        <v>505</v>
      </c>
      <c r="C97" s="106">
        <v>5.7531350000000002E-2</v>
      </c>
      <c r="D97" s="106">
        <v>0.84791158999999994</v>
      </c>
      <c r="E97" s="108">
        <f t="shared" si="5"/>
        <v>-0.93214935297676493</v>
      </c>
      <c r="F97" s="107">
        <v>9.6050000000000007E-3</v>
      </c>
      <c r="G97" s="106">
        <v>0</v>
      </c>
      <c r="H97" s="108" t="str">
        <f t="shared" si="4"/>
        <v/>
      </c>
      <c r="I97" s="109">
        <f t="shared" si="6"/>
        <v>0.16695245288003846</v>
      </c>
    </row>
    <row r="98" spans="1:9" x14ac:dyDescent="0.15">
      <c r="A98" s="113" t="s">
        <v>506</v>
      </c>
      <c r="B98" s="141" t="s">
        <v>507</v>
      </c>
      <c r="C98" s="106">
        <v>8.6262169999999999E-2</v>
      </c>
      <c r="D98" s="106">
        <v>4.9439949999999996E-2</v>
      </c>
      <c r="E98" s="108">
        <f t="shared" si="5"/>
        <v>0.74478675645909842</v>
      </c>
      <c r="F98" s="107">
        <v>0</v>
      </c>
      <c r="G98" s="106">
        <v>0</v>
      </c>
      <c r="H98" s="108" t="str">
        <f t="shared" si="4"/>
        <v/>
      </c>
      <c r="I98" s="109">
        <f t="shared" si="6"/>
        <v>0</v>
      </c>
    </row>
    <row r="99" spans="1:9" x14ac:dyDescent="0.15">
      <c r="A99" s="113" t="s">
        <v>508</v>
      </c>
      <c r="B99" s="141" t="s">
        <v>509</v>
      </c>
      <c r="C99" s="106">
        <v>3.3784540199999999</v>
      </c>
      <c r="D99" s="106">
        <v>8.9215812100000011</v>
      </c>
      <c r="E99" s="108">
        <f t="shared" si="5"/>
        <v>-0.62131667688983583</v>
      </c>
      <c r="F99" s="107">
        <v>0.93103079</v>
      </c>
      <c r="G99" s="106">
        <v>1.1976607800000001</v>
      </c>
      <c r="H99" s="108">
        <f t="shared" si="4"/>
        <v>-0.22262563361221532</v>
      </c>
      <c r="I99" s="109">
        <f t="shared" si="6"/>
        <v>0.27557894364949803</v>
      </c>
    </row>
    <row r="100" spans="1:9" x14ac:dyDescent="0.15">
      <c r="A100" s="114" t="s">
        <v>510</v>
      </c>
      <c r="B100" s="141" t="s">
        <v>511</v>
      </c>
      <c r="C100" s="106">
        <v>0.54239643999999998</v>
      </c>
      <c r="D100" s="106">
        <v>2.0950763399999999</v>
      </c>
      <c r="E100" s="108">
        <f t="shared" si="5"/>
        <v>-0.74110898507879663</v>
      </c>
      <c r="F100" s="107">
        <v>0</v>
      </c>
      <c r="G100" s="106">
        <v>1.3317499999999999E-2</v>
      </c>
      <c r="H100" s="108">
        <f t="shared" si="4"/>
        <v>-1</v>
      </c>
      <c r="I100" s="109">
        <f t="shared" si="6"/>
        <v>0</v>
      </c>
    </row>
    <row r="101" spans="1:9" x14ac:dyDescent="0.15">
      <c r="A101" s="114" t="s">
        <v>512</v>
      </c>
      <c r="B101" s="141" t="s">
        <v>513</v>
      </c>
      <c r="C101" s="106">
        <v>1.8361097200000001</v>
      </c>
      <c r="D101" s="106">
        <v>0.78105537999999997</v>
      </c>
      <c r="E101" s="108">
        <f t="shared" si="5"/>
        <v>1.350806059360349</v>
      </c>
      <c r="F101" s="107">
        <v>0</v>
      </c>
      <c r="G101" s="106">
        <v>0</v>
      </c>
      <c r="H101" s="108" t="str">
        <f t="shared" si="4"/>
        <v/>
      </c>
      <c r="I101" s="109">
        <f t="shared" si="6"/>
        <v>0</v>
      </c>
    </row>
    <row r="102" spans="1:9" x14ac:dyDescent="0.15">
      <c r="A102" s="113" t="s">
        <v>514</v>
      </c>
      <c r="B102" s="141" t="s">
        <v>515</v>
      </c>
      <c r="C102" s="106">
        <v>3.40128327</v>
      </c>
      <c r="D102" s="106">
        <v>7.0175091100000007</v>
      </c>
      <c r="E102" s="108">
        <f t="shared" si="5"/>
        <v>-0.51531473394838256</v>
      </c>
      <c r="F102" s="107">
        <v>0</v>
      </c>
      <c r="G102" s="106">
        <v>15.698186640000001</v>
      </c>
      <c r="H102" s="108">
        <f t="shared" si="4"/>
        <v>-1</v>
      </c>
      <c r="I102" s="109">
        <f t="shared" si="6"/>
        <v>0</v>
      </c>
    </row>
    <row r="103" spans="1:9" x14ac:dyDescent="0.15">
      <c r="A103" s="113" t="s">
        <v>516</v>
      </c>
      <c r="B103" s="141" t="s">
        <v>517</v>
      </c>
      <c r="C103" s="106">
        <v>0.25412275000000001</v>
      </c>
      <c r="D103" s="106">
        <v>5.54222707</v>
      </c>
      <c r="E103" s="108">
        <f t="shared" si="5"/>
        <v>-0.95414789997047156</v>
      </c>
      <c r="F103" s="107">
        <v>0</v>
      </c>
      <c r="G103" s="106">
        <v>2.6980000000000001E-2</v>
      </c>
      <c r="H103" s="108">
        <f t="shared" si="4"/>
        <v>-1</v>
      </c>
      <c r="I103" s="109">
        <f t="shared" si="6"/>
        <v>0</v>
      </c>
    </row>
    <row r="104" spans="1:9" x14ac:dyDescent="0.15">
      <c r="A104" s="113" t="s">
        <v>518</v>
      </c>
      <c r="B104" s="141" t="s">
        <v>519</v>
      </c>
      <c r="C104" s="106">
        <v>31.195583280000001</v>
      </c>
      <c r="D104" s="106">
        <v>47.049989359999998</v>
      </c>
      <c r="E104" s="108">
        <f t="shared" si="5"/>
        <v>-0.33696938714886882</v>
      </c>
      <c r="F104" s="107">
        <v>48.830539450000003</v>
      </c>
      <c r="G104" s="106">
        <v>12.660359880000001</v>
      </c>
      <c r="H104" s="108">
        <f t="shared" si="4"/>
        <v>2.8569629862686017</v>
      </c>
      <c r="I104" s="109">
        <f t="shared" si="6"/>
        <v>1.5653029793261171</v>
      </c>
    </row>
    <row r="105" spans="1:9" x14ac:dyDescent="0.15">
      <c r="A105" s="113" t="s">
        <v>520</v>
      </c>
      <c r="B105" s="141" t="s">
        <v>521</v>
      </c>
      <c r="C105" s="106">
        <v>23.25332985</v>
      </c>
      <c r="D105" s="106">
        <v>8.6160380100000005</v>
      </c>
      <c r="E105" s="108">
        <f t="shared" si="5"/>
        <v>1.698842533309576</v>
      </c>
      <c r="F105" s="107">
        <v>13.8943876</v>
      </c>
      <c r="G105" s="106">
        <v>10.009362599999999</v>
      </c>
      <c r="H105" s="108">
        <f t="shared" si="4"/>
        <v>0.38813910088540515</v>
      </c>
      <c r="I105" s="109">
        <f t="shared" si="6"/>
        <v>0.59752249203139396</v>
      </c>
    </row>
    <row r="106" spans="1:9" x14ac:dyDescent="0.15">
      <c r="A106" s="113" t="s">
        <v>522</v>
      </c>
      <c r="B106" s="141" t="s">
        <v>523</v>
      </c>
      <c r="C106" s="106">
        <v>1.4611499999999999</v>
      </c>
      <c r="D106" s="106">
        <v>0.26630872999999999</v>
      </c>
      <c r="E106" s="108">
        <f t="shared" si="5"/>
        <v>4.4866770608684137</v>
      </c>
      <c r="F106" s="107">
        <v>0.73055000000000003</v>
      </c>
      <c r="G106" s="106">
        <v>0.58605335000000003</v>
      </c>
      <c r="H106" s="108">
        <f t="shared" si="4"/>
        <v>0.24655886703829943</v>
      </c>
      <c r="I106" s="109">
        <f t="shared" si="6"/>
        <v>0.49998289018923453</v>
      </c>
    </row>
    <row r="107" spans="1:9" x14ac:dyDescent="0.15">
      <c r="A107" s="113" t="s">
        <v>524</v>
      </c>
      <c r="B107" s="141" t="s">
        <v>525</v>
      </c>
      <c r="C107" s="106">
        <v>8.2724308400000002</v>
      </c>
      <c r="D107" s="106">
        <v>26.907785559999997</v>
      </c>
      <c r="E107" s="108">
        <f t="shared" si="5"/>
        <v>-0.69256367003691843</v>
      </c>
      <c r="F107" s="107">
        <v>2.7707555099999999</v>
      </c>
      <c r="G107" s="106">
        <v>23.3355721</v>
      </c>
      <c r="H107" s="108">
        <f t="shared" si="4"/>
        <v>-0.88126472759585783</v>
      </c>
      <c r="I107" s="109">
        <f t="shared" si="6"/>
        <v>0.33493849191249325</v>
      </c>
    </row>
    <row r="108" spans="1:9" x14ac:dyDescent="0.15">
      <c r="A108" s="113" t="s">
        <v>526</v>
      </c>
      <c r="B108" s="141" t="s">
        <v>527</v>
      </c>
      <c r="C108" s="106">
        <v>14.871176630000001</v>
      </c>
      <c r="D108" s="106">
        <v>23.520437659999999</v>
      </c>
      <c r="E108" s="108">
        <f t="shared" si="5"/>
        <v>-0.36773384726209213</v>
      </c>
      <c r="F108" s="107">
        <v>7.3658769699999995</v>
      </c>
      <c r="G108" s="106">
        <v>12.68267584</v>
      </c>
      <c r="H108" s="108">
        <f t="shared" si="4"/>
        <v>-0.41921743779268594</v>
      </c>
      <c r="I108" s="109">
        <f t="shared" si="6"/>
        <v>0.49531231813497728</v>
      </c>
    </row>
    <row r="109" spans="1:9" x14ac:dyDescent="0.15">
      <c r="A109" s="113" t="s">
        <v>528</v>
      </c>
      <c r="B109" s="141" t="s">
        <v>529</v>
      </c>
      <c r="C109" s="106">
        <v>13.90661534</v>
      </c>
      <c r="D109" s="106">
        <v>8.0279047099999996</v>
      </c>
      <c r="E109" s="108">
        <f t="shared" si="5"/>
        <v>0.7322845552310997</v>
      </c>
      <c r="F109" s="107">
        <v>8.0302227899999998</v>
      </c>
      <c r="G109" s="106">
        <v>3.9644697500000001</v>
      </c>
      <c r="H109" s="108">
        <f t="shared" si="4"/>
        <v>1.0255477520039089</v>
      </c>
      <c r="I109" s="109">
        <f t="shared" si="6"/>
        <v>0.57743905282994612</v>
      </c>
    </row>
    <row r="110" spans="1:9" x14ac:dyDescent="0.15">
      <c r="A110" s="113" t="s">
        <v>530</v>
      </c>
      <c r="B110" s="141" t="s">
        <v>531</v>
      </c>
      <c r="C110" s="106">
        <v>21.928983590000001</v>
      </c>
      <c r="D110" s="106">
        <v>16.209500139999999</v>
      </c>
      <c r="E110" s="108">
        <f t="shared" si="5"/>
        <v>0.35284761409058496</v>
      </c>
      <c r="F110" s="107">
        <v>21.832499469999998</v>
      </c>
      <c r="G110" s="106">
        <v>24.968753499999998</v>
      </c>
      <c r="H110" s="108">
        <f t="shared" si="4"/>
        <v>-0.12560715255569321</v>
      </c>
      <c r="I110" s="109">
        <f t="shared" si="6"/>
        <v>0.99560015540145685</v>
      </c>
    </row>
    <row r="111" spans="1:9" x14ac:dyDescent="0.15">
      <c r="A111" s="113" t="s">
        <v>532</v>
      </c>
      <c r="B111" s="141" t="s">
        <v>533</v>
      </c>
      <c r="C111" s="106">
        <v>1526.3278000299999</v>
      </c>
      <c r="D111" s="106">
        <v>2193.3262001999997</v>
      </c>
      <c r="E111" s="108">
        <f t="shared" si="5"/>
        <v>-0.30410360306149586</v>
      </c>
      <c r="F111" s="107">
        <v>2404.7352256300001</v>
      </c>
      <c r="G111" s="106">
        <v>7258.5491612799997</v>
      </c>
      <c r="H111" s="108">
        <f t="shared" si="4"/>
        <v>-0.66870304627020805</v>
      </c>
      <c r="I111" s="109">
        <f t="shared" si="6"/>
        <v>1.5755037846933897</v>
      </c>
    </row>
    <row r="112" spans="1:9" x14ac:dyDescent="0.15">
      <c r="A112" s="113" t="s">
        <v>534</v>
      </c>
      <c r="B112" s="141" t="s">
        <v>535</v>
      </c>
      <c r="C112" s="106">
        <v>31.045188079999999</v>
      </c>
      <c r="D112" s="106">
        <v>30.77220385</v>
      </c>
      <c r="E112" s="108">
        <f t="shared" si="5"/>
        <v>8.8711303009256781E-3</v>
      </c>
      <c r="F112" s="107">
        <v>6113.7884718100004</v>
      </c>
      <c r="G112" s="106">
        <v>2998.04767971</v>
      </c>
      <c r="H112" s="108">
        <f t="shared" si="4"/>
        <v>1.0392565846055475</v>
      </c>
      <c r="I112" s="109">
        <f t="shared" si="6"/>
        <v>196.93191924157287</v>
      </c>
    </row>
    <row r="113" spans="1:9" x14ac:dyDescent="0.15">
      <c r="A113" s="113" t="s">
        <v>537</v>
      </c>
      <c r="B113" s="141" t="s">
        <v>538</v>
      </c>
      <c r="C113" s="106">
        <v>1.57922845</v>
      </c>
      <c r="D113" s="106">
        <v>1.32301304</v>
      </c>
      <c r="E113" s="108">
        <f t="shared" si="5"/>
        <v>0.19366053262785687</v>
      </c>
      <c r="F113" s="107">
        <v>1.5794000000000001E-3</v>
      </c>
      <c r="G113" s="106">
        <v>1.40754E-2</v>
      </c>
      <c r="H113" s="108">
        <f t="shared" si="4"/>
        <v>-0.88779004504312486</v>
      </c>
      <c r="I113" s="109">
        <f t="shared" si="6"/>
        <v>1.0001086289953807E-3</v>
      </c>
    </row>
    <row r="114" spans="1:9" x14ac:dyDescent="0.15">
      <c r="A114" s="113" t="s">
        <v>39</v>
      </c>
      <c r="B114" s="141" t="s">
        <v>536</v>
      </c>
      <c r="C114" s="106">
        <v>6.0484515199999995</v>
      </c>
      <c r="D114" s="106">
        <v>3.8238359599999998</v>
      </c>
      <c r="E114" s="108">
        <f t="shared" si="5"/>
        <v>0.58177588768739952</v>
      </c>
      <c r="F114" s="107">
        <v>1.8736143300000001</v>
      </c>
      <c r="G114" s="106">
        <v>0.46695492</v>
      </c>
      <c r="H114" s="108">
        <f t="shared" si="4"/>
        <v>3.0124094420078071</v>
      </c>
      <c r="I114" s="109">
        <f t="shared" si="6"/>
        <v>0.30976760313026369</v>
      </c>
    </row>
    <row r="115" spans="1:9" x14ac:dyDescent="0.15">
      <c r="A115" s="113" t="s">
        <v>539</v>
      </c>
      <c r="B115" s="141" t="s">
        <v>540</v>
      </c>
      <c r="C115" s="106">
        <v>3.2017507099999998</v>
      </c>
      <c r="D115" s="106">
        <v>8.7777438800000009</v>
      </c>
      <c r="E115" s="108">
        <f t="shared" si="5"/>
        <v>-0.63524218138841393</v>
      </c>
      <c r="F115" s="107">
        <v>0.52391891000000002</v>
      </c>
      <c r="G115" s="106">
        <v>3.56246427</v>
      </c>
      <c r="H115" s="108">
        <f t="shared" si="4"/>
        <v>-0.85293356780810603</v>
      </c>
      <c r="I115" s="109">
        <f t="shared" si="6"/>
        <v>0.16363513510394445</v>
      </c>
    </row>
    <row r="116" spans="1:9" x14ac:dyDescent="0.15">
      <c r="A116" s="113" t="s">
        <v>196</v>
      </c>
      <c r="B116" s="141" t="s">
        <v>541</v>
      </c>
      <c r="C116" s="106">
        <v>37.078729029999998</v>
      </c>
      <c r="D116" s="106">
        <v>6.7851876300000002</v>
      </c>
      <c r="E116" s="108">
        <f t="shared" si="5"/>
        <v>4.4646578771175403</v>
      </c>
      <c r="F116" s="107">
        <v>66.454235119999993</v>
      </c>
      <c r="G116" s="106">
        <v>83.180591769999992</v>
      </c>
      <c r="H116" s="108">
        <f t="shared" si="4"/>
        <v>-0.20108484796849624</v>
      </c>
      <c r="I116" s="109">
        <f t="shared" si="6"/>
        <v>1.7922468449830788</v>
      </c>
    </row>
    <row r="117" spans="1:9" x14ac:dyDescent="0.15">
      <c r="A117" s="113" t="s">
        <v>228</v>
      </c>
      <c r="B117" s="141" t="s">
        <v>542</v>
      </c>
      <c r="C117" s="106">
        <v>426.20309220000001</v>
      </c>
      <c r="D117" s="106">
        <v>423.19643627999994</v>
      </c>
      <c r="E117" s="108">
        <f t="shared" si="5"/>
        <v>7.1046343074845364E-3</v>
      </c>
      <c r="F117" s="107">
        <v>401.17797870999999</v>
      </c>
      <c r="G117" s="106">
        <v>396.45206270999995</v>
      </c>
      <c r="H117" s="108">
        <f t="shared" si="4"/>
        <v>1.1920523171693009E-2</v>
      </c>
      <c r="I117" s="109">
        <f t="shared" si="6"/>
        <v>0.94128359472751844</v>
      </c>
    </row>
    <row r="118" spans="1:9" x14ac:dyDescent="0.15">
      <c r="A118" s="113" t="s">
        <v>24</v>
      </c>
      <c r="B118" s="141" t="s">
        <v>543</v>
      </c>
      <c r="C118" s="106">
        <v>638.30616010000006</v>
      </c>
      <c r="D118" s="106">
        <v>948.57923241999993</v>
      </c>
      <c r="E118" s="108">
        <f t="shared" si="5"/>
        <v>-0.327092415388893</v>
      </c>
      <c r="F118" s="107">
        <v>1013.03122216</v>
      </c>
      <c r="G118" s="106">
        <v>762.15154692999999</v>
      </c>
      <c r="H118" s="108">
        <f t="shared" si="4"/>
        <v>0.32917295286030845</v>
      </c>
      <c r="I118" s="109">
        <f t="shared" si="6"/>
        <v>1.5870616413936749</v>
      </c>
    </row>
    <row r="119" spans="1:9" x14ac:dyDescent="0.15">
      <c r="A119" s="113" t="s">
        <v>1121</v>
      </c>
      <c r="B119" s="141" t="s">
        <v>544</v>
      </c>
      <c r="C119" s="106">
        <v>38.099778369999996</v>
      </c>
      <c r="D119" s="106">
        <v>28.90254079</v>
      </c>
      <c r="E119" s="108">
        <f t="shared" si="5"/>
        <v>0.31821553844782224</v>
      </c>
      <c r="F119" s="107">
        <v>84.846116340000009</v>
      </c>
      <c r="G119" s="106">
        <v>10.81990459</v>
      </c>
      <c r="H119" s="108">
        <f t="shared" si="4"/>
        <v>6.8416695484003345</v>
      </c>
      <c r="I119" s="109">
        <f t="shared" si="6"/>
        <v>2.2269451416758996</v>
      </c>
    </row>
    <row r="120" spans="1:9" x14ac:dyDescent="0.15">
      <c r="A120" s="113" t="s">
        <v>26</v>
      </c>
      <c r="B120" s="141" t="s">
        <v>545</v>
      </c>
      <c r="C120" s="106">
        <v>3.4426730600000002</v>
      </c>
      <c r="D120" s="106">
        <v>1.78538599</v>
      </c>
      <c r="E120" s="108">
        <f t="shared" si="5"/>
        <v>0.92825141413818324</v>
      </c>
      <c r="F120" s="107">
        <v>0.71874280000000002</v>
      </c>
      <c r="G120" s="106">
        <v>0.32494646000000005</v>
      </c>
      <c r="H120" s="108">
        <f t="shared" si="4"/>
        <v>1.2118806895142047</v>
      </c>
      <c r="I120" s="109">
        <f t="shared" si="6"/>
        <v>0.20877463165206864</v>
      </c>
    </row>
    <row r="121" spans="1:9" x14ac:dyDescent="0.15">
      <c r="A121" s="113" t="s">
        <v>27</v>
      </c>
      <c r="B121" s="141" t="s">
        <v>546</v>
      </c>
      <c r="C121" s="106">
        <v>0.16248103</v>
      </c>
      <c r="D121" s="106">
        <v>2.0258650000000003E-2</v>
      </c>
      <c r="E121" s="108">
        <f t="shared" si="5"/>
        <v>7.02032860037564</v>
      </c>
      <c r="F121" s="107">
        <v>1.006552E-2</v>
      </c>
      <c r="G121" s="106">
        <v>0</v>
      </c>
      <c r="H121" s="108" t="str">
        <f t="shared" si="4"/>
        <v/>
      </c>
      <c r="I121" s="109">
        <f t="shared" si="6"/>
        <v>6.1948893356966038E-2</v>
      </c>
    </row>
    <row r="122" spans="1:9" x14ac:dyDescent="0.15">
      <c r="A122" s="113" t="s">
        <v>229</v>
      </c>
      <c r="B122" s="141" t="s">
        <v>547</v>
      </c>
      <c r="C122" s="106">
        <v>2.9412326099999997</v>
      </c>
      <c r="D122" s="106">
        <v>2.5432953500000002</v>
      </c>
      <c r="E122" s="108">
        <f t="shared" si="5"/>
        <v>0.15646521745891584</v>
      </c>
      <c r="F122" s="107">
        <v>1.48265793</v>
      </c>
      <c r="G122" s="106">
        <v>1.9829411100000001</v>
      </c>
      <c r="H122" s="108">
        <f t="shared" si="4"/>
        <v>-0.25229351364852182</v>
      </c>
      <c r="I122" s="109">
        <f t="shared" si="6"/>
        <v>0.50409407435476516</v>
      </c>
    </row>
    <row r="123" spans="1:9" x14ac:dyDescent="0.15">
      <c r="A123" s="113" t="s">
        <v>28</v>
      </c>
      <c r="B123" s="141" t="s">
        <v>548</v>
      </c>
      <c r="C123" s="106">
        <v>5.1693671500000002</v>
      </c>
      <c r="D123" s="106">
        <v>1.7152136499999999</v>
      </c>
      <c r="E123" s="108">
        <f t="shared" si="5"/>
        <v>2.0138327956986584</v>
      </c>
      <c r="F123" s="107">
        <v>3.2204752999999999</v>
      </c>
      <c r="G123" s="106">
        <v>1.6302273300000001</v>
      </c>
      <c r="H123" s="108">
        <f t="shared" ref="H123:H186" si="7">IF(ISERROR(F123/G123-1),"",(F123/G123-1))</f>
        <v>0.97547620551791381</v>
      </c>
      <c r="I123" s="109">
        <f t="shared" si="6"/>
        <v>0.62299217806574247</v>
      </c>
    </row>
    <row r="124" spans="1:9" x14ac:dyDescent="0.15">
      <c r="A124" s="113" t="s">
        <v>29</v>
      </c>
      <c r="B124" s="141" t="s">
        <v>549</v>
      </c>
      <c r="C124" s="106">
        <v>53.17668845</v>
      </c>
      <c r="D124" s="106">
        <v>34.771875109999996</v>
      </c>
      <c r="E124" s="108">
        <f t="shared" si="5"/>
        <v>0.52930172105406492</v>
      </c>
      <c r="F124" s="107">
        <v>40.329223640000002</v>
      </c>
      <c r="G124" s="106">
        <v>35.031712859999999</v>
      </c>
      <c r="H124" s="108">
        <f t="shared" si="7"/>
        <v>0.15122043278816721</v>
      </c>
      <c r="I124" s="109">
        <f t="shared" si="6"/>
        <v>0.75840043476795327</v>
      </c>
    </row>
    <row r="125" spans="1:9" x14ac:dyDescent="0.15">
      <c r="A125" s="113" t="s">
        <v>30</v>
      </c>
      <c r="B125" s="141" t="s">
        <v>550</v>
      </c>
      <c r="C125" s="106">
        <v>2.4527517900000002</v>
      </c>
      <c r="D125" s="106">
        <v>1.2795497499999999</v>
      </c>
      <c r="E125" s="108">
        <f t="shared" si="5"/>
        <v>0.91688661578027775</v>
      </c>
      <c r="F125" s="107">
        <v>45.76291157</v>
      </c>
      <c r="G125" s="106">
        <v>0.32624797</v>
      </c>
      <c r="H125" s="108">
        <f t="shared" si="7"/>
        <v>139.27033354414436</v>
      </c>
      <c r="I125" s="109">
        <f t="shared" si="6"/>
        <v>18.657783374811032</v>
      </c>
    </row>
    <row r="126" spans="1:9" x14ac:dyDescent="0.15">
      <c r="A126" s="113" t="s">
        <v>200</v>
      </c>
      <c r="B126" s="141" t="s">
        <v>551</v>
      </c>
      <c r="C126" s="106">
        <v>8.8814928599999998</v>
      </c>
      <c r="D126" s="106">
        <v>1.8676377</v>
      </c>
      <c r="E126" s="108">
        <f t="shared" si="5"/>
        <v>3.7554688256721311</v>
      </c>
      <c r="F126" s="107">
        <v>6.4598242900000002</v>
      </c>
      <c r="G126" s="106">
        <v>0.67642877000000001</v>
      </c>
      <c r="H126" s="108">
        <f t="shared" si="7"/>
        <v>8.5498958301256174</v>
      </c>
      <c r="I126" s="109">
        <f t="shared" si="6"/>
        <v>0.72733541442040861</v>
      </c>
    </row>
    <row r="127" spans="1:9" x14ac:dyDescent="0.15">
      <c r="A127" s="113" t="s">
        <v>86</v>
      </c>
      <c r="B127" s="141" t="s">
        <v>746</v>
      </c>
      <c r="C127" s="106">
        <v>0.39272704999999997</v>
      </c>
      <c r="D127" s="106">
        <v>8.5928846400000012</v>
      </c>
      <c r="E127" s="108">
        <f t="shared" si="5"/>
        <v>-0.95429625015889896</v>
      </c>
      <c r="F127" s="107">
        <v>7.3375160000000009E-2</v>
      </c>
      <c r="G127" s="106">
        <v>0.76443016000000008</v>
      </c>
      <c r="H127" s="108">
        <f t="shared" si="7"/>
        <v>-0.90401325871286919</v>
      </c>
      <c r="I127" s="109">
        <f t="shared" si="6"/>
        <v>0.18683500410781487</v>
      </c>
    </row>
    <row r="128" spans="1:9" x14ac:dyDescent="0.15">
      <c r="A128" s="113" t="s">
        <v>31</v>
      </c>
      <c r="B128" s="141" t="s">
        <v>552</v>
      </c>
      <c r="C128" s="106">
        <v>4.6717967300000005</v>
      </c>
      <c r="D128" s="106">
        <v>11.05433429</v>
      </c>
      <c r="E128" s="108">
        <f t="shared" si="5"/>
        <v>-0.57737873602879786</v>
      </c>
      <c r="F128" s="107">
        <v>21.772689789999998</v>
      </c>
      <c r="G128" s="106">
        <v>66.323171040000005</v>
      </c>
      <c r="H128" s="108">
        <f t="shared" si="7"/>
        <v>-0.67171820272482563</v>
      </c>
      <c r="I128" s="109">
        <f t="shared" si="6"/>
        <v>4.6604531507517013</v>
      </c>
    </row>
    <row r="129" spans="1:9" x14ac:dyDescent="0.15">
      <c r="A129" s="113" t="s">
        <v>32</v>
      </c>
      <c r="B129" s="141" t="s">
        <v>553</v>
      </c>
      <c r="C129" s="106">
        <v>2.6659526900000001</v>
      </c>
      <c r="D129" s="106">
        <v>0.88895092000000009</v>
      </c>
      <c r="E129" s="108">
        <f t="shared" si="5"/>
        <v>1.9989874919078772</v>
      </c>
      <c r="F129" s="107">
        <v>0.53129442000000004</v>
      </c>
      <c r="G129" s="106">
        <v>0.91740068000000008</v>
      </c>
      <c r="H129" s="108">
        <f t="shared" si="7"/>
        <v>-0.42086982102520354</v>
      </c>
      <c r="I129" s="109">
        <f t="shared" si="6"/>
        <v>0.19928876532313858</v>
      </c>
    </row>
    <row r="130" spans="1:9" x14ac:dyDescent="0.15">
      <c r="A130" s="113" t="s">
        <v>554</v>
      </c>
      <c r="B130" s="141" t="s">
        <v>555</v>
      </c>
      <c r="C130" s="106">
        <v>2.31736078</v>
      </c>
      <c r="D130" s="106">
        <v>10.40728434</v>
      </c>
      <c r="E130" s="108">
        <f t="shared" si="5"/>
        <v>-0.77733280803203275</v>
      </c>
      <c r="F130" s="107">
        <v>0.84669969999999994</v>
      </c>
      <c r="G130" s="106">
        <v>4.5188035700000002</v>
      </c>
      <c r="H130" s="108">
        <f t="shared" si="7"/>
        <v>-0.81262746059129987</v>
      </c>
      <c r="I130" s="109">
        <f t="shared" si="6"/>
        <v>0.36537241300856049</v>
      </c>
    </row>
    <row r="131" spans="1:9" x14ac:dyDescent="0.15">
      <c r="A131" s="113" t="s">
        <v>556</v>
      </c>
      <c r="B131" s="141" t="s">
        <v>557</v>
      </c>
      <c r="C131" s="106">
        <v>8.3305933000000003</v>
      </c>
      <c r="D131" s="106">
        <v>9.7144969099999994</v>
      </c>
      <c r="E131" s="108">
        <f t="shared" si="5"/>
        <v>-0.1424575686030044</v>
      </c>
      <c r="F131" s="107">
        <v>10.101562769999999</v>
      </c>
      <c r="G131" s="106">
        <v>3.60580693</v>
      </c>
      <c r="H131" s="108">
        <f t="shared" si="7"/>
        <v>1.801470784793239</v>
      </c>
      <c r="I131" s="109">
        <f t="shared" si="6"/>
        <v>1.2125862356046115</v>
      </c>
    </row>
    <row r="132" spans="1:9" x14ac:dyDescent="0.15">
      <c r="A132" s="113" t="s">
        <v>558</v>
      </c>
      <c r="B132" s="141" t="s">
        <v>559</v>
      </c>
      <c r="C132" s="106">
        <v>64.295104170000002</v>
      </c>
      <c r="D132" s="106">
        <v>63.002384030000002</v>
      </c>
      <c r="E132" s="108">
        <f t="shared" si="5"/>
        <v>2.0518590842283801E-2</v>
      </c>
      <c r="F132" s="107">
        <v>24.814183670000002</v>
      </c>
      <c r="G132" s="106">
        <v>13.20462906</v>
      </c>
      <c r="H132" s="108">
        <f t="shared" si="7"/>
        <v>0.87920338823966948</v>
      </c>
      <c r="I132" s="109">
        <f t="shared" si="6"/>
        <v>0.38594204007182031</v>
      </c>
    </row>
    <row r="133" spans="1:9" x14ac:dyDescent="0.15">
      <c r="A133" s="113" t="s">
        <v>560</v>
      </c>
      <c r="B133" s="141" t="s">
        <v>561</v>
      </c>
      <c r="C133" s="106">
        <v>31.752807559999997</v>
      </c>
      <c r="D133" s="106">
        <v>39.371351789999999</v>
      </c>
      <c r="E133" s="108">
        <f t="shared" si="5"/>
        <v>-0.19350476637520608</v>
      </c>
      <c r="F133" s="107">
        <v>27.634556019999998</v>
      </c>
      <c r="G133" s="106">
        <v>14.598771960000001</v>
      </c>
      <c r="H133" s="108">
        <f t="shared" si="7"/>
        <v>0.89293702893075366</v>
      </c>
      <c r="I133" s="109">
        <f t="shared" si="6"/>
        <v>0.87030275882791897</v>
      </c>
    </row>
    <row r="134" spans="1:9" x14ac:dyDescent="0.15">
      <c r="A134" s="113" t="s">
        <v>562</v>
      </c>
      <c r="B134" s="141" t="s">
        <v>563</v>
      </c>
      <c r="C134" s="106">
        <v>35.359536270000007</v>
      </c>
      <c r="D134" s="106">
        <v>32.729571679999999</v>
      </c>
      <c r="E134" s="108">
        <f t="shared" si="5"/>
        <v>8.035438458264621E-2</v>
      </c>
      <c r="F134" s="107">
        <v>21.726731409999999</v>
      </c>
      <c r="G134" s="106">
        <v>29.8790154</v>
      </c>
      <c r="H134" s="108">
        <f t="shared" si="7"/>
        <v>-0.27284312688563361</v>
      </c>
      <c r="I134" s="109">
        <f t="shared" si="6"/>
        <v>0.61445181984565644</v>
      </c>
    </row>
    <row r="135" spans="1:9" x14ac:dyDescent="0.15">
      <c r="A135" s="113" t="s">
        <v>564</v>
      </c>
      <c r="B135" s="141" t="s">
        <v>565</v>
      </c>
      <c r="C135" s="106">
        <v>5.1938013400000003</v>
      </c>
      <c r="D135" s="106">
        <v>6.1260620399999999</v>
      </c>
      <c r="E135" s="108">
        <f t="shared" ref="E135:E198" si="8">IF(ISERROR(C135/D135-1),"",(C135/D135-1))</f>
        <v>-0.15217944152586471</v>
      </c>
      <c r="F135" s="107">
        <v>0.93047814000000006</v>
      </c>
      <c r="G135" s="106">
        <v>7.2139631500000005</v>
      </c>
      <c r="H135" s="108">
        <f t="shared" si="7"/>
        <v>-0.87101706500954335</v>
      </c>
      <c r="I135" s="109">
        <f t="shared" ref="I135:I198" si="9">IF(ISERROR(F135/C135),"",(F135/C135))</f>
        <v>0.17915166158434548</v>
      </c>
    </row>
    <row r="136" spans="1:9" x14ac:dyDescent="0.15">
      <c r="A136" s="113" t="s">
        <v>566</v>
      </c>
      <c r="B136" s="141" t="s">
        <v>567</v>
      </c>
      <c r="C136" s="106">
        <v>0.59040324</v>
      </c>
      <c r="D136" s="106">
        <v>1.52079856</v>
      </c>
      <c r="E136" s="108">
        <f t="shared" si="8"/>
        <v>-0.61178077391130614</v>
      </c>
      <c r="F136" s="107">
        <v>0.52586613999999998</v>
      </c>
      <c r="G136" s="106">
        <v>2.4599990699999998</v>
      </c>
      <c r="H136" s="108">
        <f t="shared" si="7"/>
        <v>-0.78623319560848448</v>
      </c>
      <c r="I136" s="109">
        <f t="shared" si="9"/>
        <v>0.89068979364002132</v>
      </c>
    </row>
    <row r="137" spans="1:9" x14ac:dyDescent="0.15">
      <c r="A137" s="113" t="s">
        <v>568</v>
      </c>
      <c r="B137" s="141" t="s">
        <v>569</v>
      </c>
      <c r="C137" s="106">
        <v>34.94899522</v>
      </c>
      <c r="D137" s="106">
        <v>57.03192499</v>
      </c>
      <c r="E137" s="108">
        <f t="shared" si="8"/>
        <v>-0.38720295297540863</v>
      </c>
      <c r="F137" s="107">
        <v>27.589818579999999</v>
      </c>
      <c r="G137" s="106">
        <v>153.12693707</v>
      </c>
      <c r="H137" s="108">
        <f t="shared" si="7"/>
        <v>-0.81982387222055075</v>
      </c>
      <c r="I137" s="109">
        <f t="shared" si="9"/>
        <v>0.78943095234427163</v>
      </c>
    </row>
    <row r="138" spans="1:9" x14ac:dyDescent="0.15">
      <c r="A138" s="113" t="s">
        <v>570</v>
      </c>
      <c r="B138" s="141" t="s">
        <v>571</v>
      </c>
      <c r="C138" s="106">
        <v>11.12613981</v>
      </c>
      <c r="D138" s="106">
        <v>23.241887730000002</v>
      </c>
      <c r="E138" s="108">
        <f t="shared" si="8"/>
        <v>-0.52128932299941033</v>
      </c>
      <c r="F138" s="107">
        <v>7.6411275700000001</v>
      </c>
      <c r="G138" s="106">
        <v>49.244395539999999</v>
      </c>
      <c r="H138" s="108">
        <f t="shared" si="7"/>
        <v>-0.84483254416650722</v>
      </c>
      <c r="I138" s="109">
        <f t="shared" si="9"/>
        <v>0.68677256447310453</v>
      </c>
    </row>
    <row r="139" spans="1:9" x14ac:dyDescent="0.15">
      <c r="A139" s="113" t="s">
        <v>572</v>
      </c>
      <c r="B139" s="141" t="s">
        <v>573</v>
      </c>
      <c r="C139" s="106">
        <v>75.72095204</v>
      </c>
      <c r="D139" s="106">
        <v>29.709970210000002</v>
      </c>
      <c r="E139" s="108">
        <f t="shared" si="8"/>
        <v>1.5486714225823519</v>
      </c>
      <c r="F139" s="107">
        <v>106.44716443</v>
      </c>
      <c r="G139" s="106">
        <v>53.282387820000004</v>
      </c>
      <c r="H139" s="108">
        <f t="shared" si="7"/>
        <v>0.99779268131906318</v>
      </c>
      <c r="I139" s="109">
        <f t="shared" si="9"/>
        <v>1.4057821720700066</v>
      </c>
    </row>
    <row r="140" spans="1:9" x14ac:dyDescent="0.15">
      <c r="A140" s="113" t="s">
        <v>574</v>
      </c>
      <c r="B140" s="141" t="s">
        <v>575</v>
      </c>
      <c r="C140" s="106">
        <v>16.566167719999999</v>
      </c>
      <c r="D140" s="106">
        <v>11.93097873</v>
      </c>
      <c r="E140" s="108">
        <f t="shared" si="8"/>
        <v>0.38850031459238044</v>
      </c>
      <c r="F140" s="107">
        <v>28.86498035</v>
      </c>
      <c r="G140" s="106">
        <v>14.87055617</v>
      </c>
      <c r="H140" s="108">
        <f t="shared" si="7"/>
        <v>0.94108276919947897</v>
      </c>
      <c r="I140" s="109">
        <f t="shared" si="9"/>
        <v>1.7424054155356579</v>
      </c>
    </row>
    <row r="141" spans="1:9" x14ac:dyDescent="0.15">
      <c r="A141" s="113" t="s">
        <v>576</v>
      </c>
      <c r="B141" s="141" t="s">
        <v>577</v>
      </c>
      <c r="C141" s="106">
        <v>4.2358350499999995</v>
      </c>
      <c r="D141" s="106">
        <v>5.4982396100000006</v>
      </c>
      <c r="E141" s="108">
        <f t="shared" si="8"/>
        <v>-0.22960159060801666</v>
      </c>
      <c r="F141" s="107">
        <v>3.5576592599999999</v>
      </c>
      <c r="G141" s="106">
        <v>1.00345339</v>
      </c>
      <c r="H141" s="108">
        <f t="shared" si="7"/>
        <v>2.5454155573683397</v>
      </c>
      <c r="I141" s="109">
        <f t="shared" si="9"/>
        <v>0.83989560924946793</v>
      </c>
    </row>
    <row r="142" spans="1:9" x14ac:dyDescent="0.15">
      <c r="A142" s="113" t="s">
        <v>578</v>
      </c>
      <c r="B142" s="141" t="s">
        <v>579</v>
      </c>
      <c r="C142" s="106">
        <v>5.9745073099999999</v>
      </c>
      <c r="D142" s="106">
        <v>3.12175863</v>
      </c>
      <c r="E142" s="108">
        <f t="shared" si="8"/>
        <v>0.91382743450604309</v>
      </c>
      <c r="F142" s="107">
        <v>6.3910181500000007</v>
      </c>
      <c r="G142" s="106">
        <v>6.06650314</v>
      </c>
      <c r="H142" s="108">
        <f t="shared" si="7"/>
        <v>5.3492927063745199E-2</v>
      </c>
      <c r="I142" s="109">
        <f t="shared" si="9"/>
        <v>1.0697146757696412</v>
      </c>
    </row>
    <row r="143" spans="1:9" x14ac:dyDescent="0.15">
      <c r="A143" s="113" t="s">
        <v>580</v>
      </c>
      <c r="B143" s="141" t="s">
        <v>581</v>
      </c>
      <c r="C143" s="106">
        <v>2.4478230999999999</v>
      </c>
      <c r="D143" s="106">
        <v>2.16749752</v>
      </c>
      <c r="E143" s="108">
        <f t="shared" si="8"/>
        <v>0.12933144209549075</v>
      </c>
      <c r="F143" s="107">
        <v>1.3914893100000001</v>
      </c>
      <c r="G143" s="106">
        <v>1.00143242</v>
      </c>
      <c r="H143" s="108">
        <f t="shared" si="7"/>
        <v>0.38949896389413885</v>
      </c>
      <c r="I143" s="109">
        <f t="shared" si="9"/>
        <v>0.56845991444398092</v>
      </c>
    </row>
    <row r="144" spans="1:9" x14ac:dyDescent="0.15">
      <c r="A144" s="113" t="s">
        <v>582</v>
      </c>
      <c r="B144" s="141" t="s">
        <v>583</v>
      </c>
      <c r="C144" s="106">
        <v>2.0709184399999998</v>
      </c>
      <c r="D144" s="106">
        <v>2.9541989599999998</v>
      </c>
      <c r="E144" s="108">
        <f t="shared" si="8"/>
        <v>-0.29899154794909277</v>
      </c>
      <c r="F144" s="107">
        <v>0.94518140000000006</v>
      </c>
      <c r="G144" s="106">
        <v>3.1024630399999999</v>
      </c>
      <c r="H144" s="108">
        <f t="shared" si="7"/>
        <v>-0.69534483156969373</v>
      </c>
      <c r="I144" s="109">
        <f t="shared" si="9"/>
        <v>0.45640686844239031</v>
      </c>
    </row>
    <row r="145" spans="1:9" x14ac:dyDescent="0.15">
      <c r="A145" s="113" t="s">
        <v>584</v>
      </c>
      <c r="B145" s="141" t="s">
        <v>585</v>
      </c>
      <c r="C145" s="106">
        <v>5.7720503499999998</v>
      </c>
      <c r="D145" s="106">
        <v>2.1397083800000001</v>
      </c>
      <c r="E145" s="108">
        <f t="shared" si="8"/>
        <v>1.6975873927268537</v>
      </c>
      <c r="F145" s="107">
        <v>0.85812292000000001</v>
      </c>
      <c r="G145" s="106">
        <v>8.1537172099999999</v>
      </c>
      <c r="H145" s="108">
        <f t="shared" si="7"/>
        <v>-0.8947568455099757</v>
      </c>
      <c r="I145" s="109">
        <f t="shared" si="9"/>
        <v>0.14866864770159188</v>
      </c>
    </row>
    <row r="146" spans="1:9" x14ac:dyDescent="0.15">
      <c r="A146" s="113" t="s">
        <v>586</v>
      </c>
      <c r="B146" s="141" t="s">
        <v>587</v>
      </c>
      <c r="C146" s="106">
        <v>5.5016799699999996</v>
      </c>
      <c r="D146" s="106">
        <v>5.8379067500000001</v>
      </c>
      <c r="E146" s="108">
        <f t="shared" si="8"/>
        <v>-5.759372227040116E-2</v>
      </c>
      <c r="F146" s="107">
        <v>3.0668282400000004</v>
      </c>
      <c r="G146" s="106">
        <v>15.186459220000001</v>
      </c>
      <c r="H146" s="108">
        <f t="shared" si="7"/>
        <v>-0.79805508344162923</v>
      </c>
      <c r="I146" s="109">
        <f t="shared" si="9"/>
        <v>0.55743486657221919</v>
      </c>
    </row>
    <row r="147" spans="1:9" x14ac:dyDescent="0.15">
      <c r="A147" s="113" t="s">
        <v>588</v>
      </c>
      <c r="B147" s="141" t="s">
        <v>589</v>
      </c>
      <c r="C147" s="106">
        <v>5.24237529</v>
      </c>
      <c r="D147" s="106">
        <v>4.0276902999999997</v>
      </c>
      <c r="E147" s="108">
        <f t="shared" si="8"/>
        <v>0.30158351301240827</v>
      </c>
      <c r="F147" s="107">
        <v>4.4109155700000002</v>
      </c>
      <c r="G147" s="106">
        <v>13.554470159999999</v>
      </c>
      <c r="H147" s="108">
        <f t="shared" si="7"/>
        <v>-0.67457853254811395</v>
      </c>
      <c r="I147" s="109">
        <f t="shared" si="9"/>
        <v>0.84139637587830918</v>
      </c>
    </row>
    <row r="148" spans="1:9" x14ac:dyDescent="0.15">
      <c r="A148" s="113" t="s">
        <v>590</v>
      </c>
      <c r="B148" s="141" t="s">
        <v>591</v>
      </c>
      <c r="C148" s="106">
        <v>3.97965138</v>
      </c>
      <c r="D148" s="106">
        <v>2.9671873199999999</v>
      </c>
      <c r="E148" s="108">
        <f t="shared" si="8"/>
        <v>0.34122013570750909</v>
      </c>
      <c r="F148" s="107">
        <v>12.113613619999999</v>
      </c>
      <c r="G148" s="106">
        <v>24.308014839999998</v>
      </c>
      <c r="H148" s="108">
        <f t="shared" si="7"/>
        <v>-0.50166174820386944</v>
      </c>
      <c r="I148" s="109">
        <f t="shared" si="9"/>
        <v>3.0438881357492171</v>
      </c>
    </row>
    <row r="149" spans="1:9" x14ac:dyDescent="0.15">
      <c r="A149" s="113" t="s">
        <v>592</v>
      </c>
      <c r="B149" s="141" t="s">
        <v>593</v>
      </c>
      <c r="C149" s="106">
        <v>7.2302821900000005</v>
      </c>
      <c r="D149" s="106">
        <v>28.604473120000002</v>
      </c>
      <c r="E149" s="108">
        <f t="shared" si="8"/>
        <v>-0.74723246396925769</v>
      </c>
      <c r="F149" s="107">
        <v>7.8003842900000002</v>
      </c>
      <c r="G149" s="106">
        <v>28.696402600000003</v>
      </c>
      <c r="H149" s="108">
        <f t="shared" si="7"/>
        <v>-0.72817553479682506</v>
      </c>
      <c r="I149" s="109">
        <f t="shared" si="9"/>
        <v>1.0788492184701299</v>
      </c>
    </row>
    <row r="150" spans="1:9" x14ac:dyDescent="0.15">
      <c r="A150" s="113" t="s">
        <v>594</v>
      </c>
      <c r="B150" s="141" t="s">
        <v>595</v>
      </c>
      <c r="C150" s="106">
        <v>3.4225287599999996</v>
      </c>
      <c r="D150" s="106">
        <v>4.5502757599999999</v>
      </c>
      <c r="E150" s="108">
        <f t="shared" si="8"/>
        <v>-0.24784146268972507</v>
      </c>
      <c r="F150" s="107">
        <v>4.4548361399999994</v>
      </c>
      <c r="G150" s="106">
        <v>2.5744645400000001</v>
      </c>
      <c r="H150" s="108">
        <f t="shared" si="7"/>
        <v>0.73039328014982074</v>
      </c>
      <c r="I150" s="109">
        <f t="shared" si="9"/>
        <v>1.3016212433522398</v>
      </c>
    </row>
    <row r="151" spans="1:9" x14ac:dyDescent="0.15">
      <c r="A151" s="113" t="s">
        <v>596</v>
      </c>
      <c r="B151" s="141" t="s">
        <v>597</v>
      </c>
      <c r="C151" s="106">
        <v>5.5952675099999993</v>
      </c>
      <c r="D151" s="106">
        <v>4.31693383</v>
      </c>
      <c r="E151" s="108">
        <f t="shared" si="8"/>
        <v>0.29612074920314435</v>
      </c>
      <c r="F151" s="107">
        <v>3.6333915699999997</v>
      </c>
      <c r="G151" s="106">
        <v>1.77890923</v>
      </c>
      <c r="H151" s="108">
        <f t="shared" si="7"/>
        <v>1.0424828365188703</v>
      </c>
      <c r="I151" s="109">
        <f t="shared" si="9"/>
        <v>0.64936869658265906</v>
      </c>
    </row>
    <row r="152" spans="1:9" x14ac:dyDescent="0.15">
      <c r="A152" s="113" t="s">
        <v>598</v>
      </c>
      <c r="B152" s="141" t="s">
        <v>599</v>
      </c>
      <c r="C152" s="106">
        <v>3.5439176400000001</v>
      </c>
      <c r="D152" s="106">
        <v>1.71313121</v>
      </c>
      <c r="E152" s="108">
        <f t="shared" si="8"/>
        <v>1.068678463922212</v>
      </c>
      <c r="F152" s="107">
        <v>2.5712549900000004</v>
      </c>
      <c r="G152" s="106">
        <v>0.58687900999999998</v>
      </c>
      <c r="H152" s="108">
        <f t="shared" si="7"/>
        <v>3.3812352225716857</v>
      </c>
      <c r="I152" s="109">
        <f t="shared" si="9"/>
        <v>0.72554027807485966</v>
      </c>
    </row>
    <row r="153" spans="1:9" x14ac:dyDescent="0.15">
      <c r="A153" s="113" t="s">
        <v>600</v>
      </c>
      <c r="B153" s="141" t="s">
        <v>601</v>
      </c>
      <c r="C153" s="106">
        <v>14.990141730000001</v>
      </c>
      <c r="D153" s="106">
        <v>25.391943699999999</v>
      </c>
      <c r="E153" s="108">
        <f t="shared" si="8"/>
        <v>-0.40964969412719665</v>
      </c>
      <c r="F153" s="107">
        <v>29.896175679999999</v>
      </c>
      <c r="G153" s="106">
        <v>83.190465660000001</v>
      </c>
      <c r="H153" s="108">
        <f t="shared" si="7"/>
        <v>-0.64062978319912434</v>
      </c>
      <c r="I153" s="109">
        <f t="shared" si="9"/>
        <v>1.9943891271000009</v>
      </c>
    </row>
    <row r="154" spans="1:9" x14ac:dyDescent="0.15">
      <c r="A154" s="113" t="s">
        <v>602</v>
      </c>
      <c r="B154" s="141" t="s">
        <v>603</v>
      </c>
      <c r="C154" s="106">
        <v>6.7801418499999997</v>
      </c>
      <c r="D154" s="106">
        <v>17.96327028</v>
      </c>
      <c r="E154" s="108">
        <f t="shared" si="8"/>
        <v>-0.62255526169146969</v>
      </c>
      <c r="F154" s="107">
        <v>21.216071170000003</v>
      </c>
      <c r="G154" s="106">
        <v>30.646512770000001</v>
      </c>
      <c r="H154" s="108">
        <f t="shared" si="7"/>
        <v>-0.30771662899380503</v>
      </c>
      <c r="I154" s="109">
        <f t="shared" si="9"/>
        <v>3.1291485693621595</v>
      </c>
    </row>
    <row r="155" spans="1:9" x14ac:dyDescent="0.15">
      <c r="A155" s="113" t="s">
        <v>604</v>
      </c>
      <c r="B155" s="141" t="s">
        <v>605</v>
      </c>
      <c r="C155" s="106">
        <v>0.161109</v>
      </c>
      <c r="D155" s="106">
        <v>0.59245526999999998</v>
      </c>
      <c r="E155" s="108">
        <f t="shared" si="8"/>
        <v>-0.72806554661924094</v>
      </c>
      <c r="F155" s="107">
        <v>2.9789330000000003E-2</v>
      </c>
      <c r="G155" s="106">
        <v>0.21507149</v>
      </c>
      <c r="H155" s="108">
        <f t="shared" si="7"/>
        <v>-0.86149103258642046</v>
      </c>
      <c r="I155" s="109">
        <f t="shared" si="9"/>
        <v>0.18490171250519835</v>
      </c>
    </row>
    <row r="156" spans="1:9" x14ac:dyDescent="0.15">
      <c r="A156" s="113" t="s">
        <v>606</v>
      </c>
      <c r="B156" s="141" t="s">
        <v>607</v>
      </c>
      <c r="C156" s="106">
        <v>4.6336599999999999E-2</v>
      </c>
      <c r="D156" s="106">
        <v>5.6362800000000005E-2</v>
      </c>
      <c r="E156" s="108">
        <f t="shared" si="8"/>
        <v>-0.17788683315945986</v>
      </c>
      <c r="F156" s="107">
        <v>4.53357E-2</v>
      </c>
      <c r="G156" s="106">
        <v>11.5455992</v>
      </c>
      <c r="H156" s="108">
        <f t="shared" si="7"/>
        <v>-0.9960733350244827</v>
      </c>
      <c r="I156" s="109">
        <f t="shared" si="9"/>
        <v>0.97839936464911104</v>
      </c>
    </row>
    <row r="157" spans="1:9" x14ac:dyDescent="0.15">
      <c r="A157" s="113" t="s">
        <v>608</v>
      </c>
      <c r="B157" s="141" t="s">
        <v>609</v>
      </c>
      <c r="C157" s="106">
        <v>15.122784919999999</v>
      </c>
      <c r="D157" s="106">
        <v>33.947950520000006</v>
      </c>
      <c r="E157" s="108">
        <f t="shared" si="8"/>
        <v>-0.55453025327432948</v>
      </c>
      <c r="F157" s="107">
        <v>42.961491250000002</v>
      </c>
      <c r="G157" s="106">
        <v>34.911440939999999</v>
      </c>
      <c r="H157" s="108">
        <f t="shared" si="7"/>
        <v>0.23058487685555851</v>
      </c>
      <c r="I157" s="109">
        <f t="shared" si="9"/>
        <v>2.8408452197969898</v>
      </c>
    </row>
    <row r="158" spans="1:9" x14ac:dyDescent="0.15">
      <c r="A158" s="113" t="s">
        <v>610</v>
      </c>
      <c r="B158" s="141" t="s">
        <v>611</v>
      </c>
      <c r="C158" s="106">
        <v>31.6939198</v>
      </c>
      <c r="D158" s="106">
        <v>16.50419166</v>
      </c>
      <c r="E158" s="108">
        <f t="shared" si="8"/>
        <v>0.92035577706081972</v>
      </c>
      <c r="F158" s="107">
        <v>70.866126099999988</v>
      </c>
      <c r="G158" s="106">
        <v>74.061099010000007</v>
      </c>
      <c r="H158" s="108">
        <f t="shared" si="7"/>
        <v>-4.3139690778402073E-2</v>
      </c>
      <c r="I158" s="109">
        <f t="shared" si="9"/>
        <v>2.2359533483769334</v>
      </c>
    </row>
    <row r="159" spans="1:9" x14ac:dyDescent="0.15">
      <c r="A159" s="113" t="s">
        <v>612</v>
      </c>
      <c r="B159" s="141" t="s">
        <v>613</v>
      </c>
      <c r="C159" s="106">
        <v>3.3387834600000001</v>
      </c>
      <c r="D159" s="106">
        <v>2.82477468</v>
      </c>
      <c r="E159" s="108">
        <f t="shared" si="8"/>
        <v>0.18196452398107743</v>
      </c>
      <c r="F159" s="107">
        <v>2.9418271499999999</v>
      </c>
      <c r="G159" s="106">
        <v>1.4400406000000001</v>
      </c>
      <c r="H159" s="108">
        <f t="shared" si="7"/>
        <v>1.0428779230252254</v>
      </c>
      <c r="I159" s="109">
        <f t="shared" si="9"/>
        <v>0.88110750075418187</v>
      </c>
    </row>
    <row r="160" spans="1:9" x14ac:dyDescent="0.15">
      <c r="A160" s="113" t="s">
        <v>614</v>
      </c>
      <c r="B160" s="141" t="s">
        <v>615</v>
      </c>
      <c r="C160" s="106">
        <v>6.17121312</v>
      </c>
      <c r="D160" s="106">
        <v>4.0224858699999997</v>
      </c>
      <c r="E160" s="108">
        <f t="shared" si="8"/>
        <v>0.53417894293311718</v>
      </c>
      <c r="F160" s="107">
        <v>5.3361095800000005</v>
      </c>
      <c r="G160" s="106">
        <v>25.99924068</v>
      </c>
      <c r="H160" s="108">
        <f t="shared" si="7"/>
        <v>-0.79475902217002747</v>
      </c>
      <c r="I160" s="109">
        <f t="shared" si="9"/>
        <v>0.86467757250295718</v>
      </c>
    </row>
    <row r="161" spans="1:9" x14ac:dyDescent="0.15">
      <c r="A161" s="113" t="s">
        <v>616</v>
      </c>
      <c r="B161" s="141" t="s">
        <v>617</v>
      </c>
      <c r="C161" s="106">
        <v>1.1601964599999999</v>
      </c>
      <c r="D161" s="106">
        <v>1.35255679</v>
      </c>
      <c r="E161" s="108">
        <f t="shared" si="8"/>
        <v>-0.14221978065704732</v>
      </c>
      <c r="F161" s="107">
        <v>7.9441899999999996E-2</v>
      </c>
      <c r="G161" s="106">
        <v>8.6963899999999997E-2</v>
      </c>
      <c r="H161" s="108">
        <f t="shared" si="7"/>
        <v>-8.6495660843177502E-2</v>
      </c>
      <c r="I161" s="109">
        <f t="shared" si="9"/>
        <v>6.8472799856672553E-2</v>
      </c>
    </row>
    <row r="162" spans="1:9" x14ac:dyDescent="0.15">
      <c r="A162" s="113" t="s">
        <v>618</v>
      </c>
      <c r="B162" s="141" t="s">
        <v>619</v>
      </c>
      <c r="C162" s="106">
        <v>1.43835395</v>
      </c>
      <c r="D162" s="106">
        <v>0.29495891999999996</v>
      </c>
      <c r="E162" s="108">
        <f t="shared" si="8"/>
        <v>3.876455168740109</v>
      </c>
      <c r="F162" s="107">
        <v>1.8321841000000001</v>
      </c>
      <c r="G162" s="106">
        <v>0.78829512000000002</v>
      </c>
      <c r="H162" s="108">
        <f t="shared" si="7"/>
        <v>1.3242362581161227</v>
      </c>
      <c r="I162" s="109">
        <f t="shared" si="9"/>
        <v>1.2738061448644127</v>
      </c>
    </row>
    <row r="163" spans="1:9" x14ac:dyDescent="0.15">
      <c r="A163" s="113" t="s">
        <v>620</v>
      </c>
      <c r="B163" s="141" t="s">
        <v>621</v>
      </c>
      <c r="C163" s="106">
        <v>0.86288130000000007</v>
      </c>
      <c r="D163" s="106">
        <v>3.6643427000000002</v>
      </c>
      <c r="E163" s="108">
        <f t="shared" si="8"/>
        <v>-0.76451948667355807</v>
      </c>
      <c r="F163" s="107">
        <v>0.87881176999999999</v>
      </c>
      <c r="G163" s="106">
        <v>6.38480852</v>
      </c>
      <c r="H163" s="108">
        <f t="shared" si="7"/>
        <v>-0.86235894667049462</v>
      </c>
      <c r="I163" s="109">
        <f t="shared" si="9"/>
        <v>1.0184619483583661</v>
      </c>
    </row>
    <row r="164" spans="1:9" x14ac:dyDescent="0.15">
      <c r="A164" s="113" t="s">
        <v>622</v>
      </c>
      <c r="B164" s="141" t="s">
        <v>623</v>
      </c>
      <c r="C164" s="106">
        <v>2.3677447099999998</v>
      </c>
      <c r="D164" s="106">
        <v>9.2002750500000001</v>
      </c>
      <c r="E164" s="108">
        <f t="shared" si="8"/>
        <v>-0.74264413866626744</v>
      </c>
      <c r="F164" s="107">
        <v>15.960947769999999</v>
      </c>
      <c r="G164" s="106">
        <v>15.02590827</v>
      </c>
      <c r="H164" s="108">
        <f t="shared" si="7"/>
        <v>6.2228484508111359E-2</v>
      </c>
      <c r="I164" s="109">
        <f t="shared" si="9"/>
        <v>6.7409918402900795</v>
      </c>
    </row>
    <row r="165" spans="1:9" x14ac:dyDescent="0.15">
      <c r="A165" s="113" t="s">
        <v>624</v>
      </c>
      <c r="B165" s="141" t="s">
        <v>625</v>
      </c>
      <c r="C165" s="106">
        <v>2.4953687400000004</v>
      </c>
      <c r="D165" s="106">
        <v>3.3978230800000002</v>
      </c>
      <c r="E165" s="108">
        <f t="shared" si="8"/>
        <v>-0.26559780151943635</v>
      </c>
      <c r="F165" s="107">
        <v>9.4121093000000009</v>
      </c>
      <c r="G165" s="106">
        <v>5.8902414800000003</v>
      </c>
      <c r="H165" s="108">
        <f t="shared" si="7"/>
        <v>0.59791569360242947</v>
      </c>
      <c r="I165" s="109">
        <f t="shared" si="9"/>
        <v>3.7718310521113603</v>
      </c>
    </row>
    <row r="166" spans="1:9" x14ac:dyDescent="0.15">
      <c r="A166" s="113" t="s">
        <v>626</v>
      </c>
      <c r="B166" s="141" t="s">
        <v>627</v>
      </c>
      <c r="C166" s="106">
        <v>12.54582795</v>
      </c>
      <c r="D166" s="106">
        <v>10.634684960000001</v>
      </c>
      <c r="E166" s="108">
        <f t="shared" si="8"/>
        <v>0.1797084725300595</v>
      </c>
      <c r="F166" s="107">
        <v>24.090808299999999</v>
      </c>
      <c r="G166" s="106">
        <v>54.566534479999994</v>
      </c>
      <c r="H166" s="108">
        <f t="shared" si="7"/>
        <v>-0.55850580342737577</v>
      </c>
      <c r="I166" s="109">
        <f t="shared" si="9"/>
        <v>1.9202246671970342</v>
      </c>
    </row>
    <row r="167" spans="1:9" x14ac:dyDescent="0.15">
      <c r="A167" s="113" t="s">
        <v>628</v>
      </c>
      <c r="B167" s="141" t="s">
        <v>629</v>
      </c>
      <c r="C167" s="106">
        <v>3.9803419199999999</v>
      </c>
      <c r="D167" s="106">
        <v>3.53672181</v>
      </c>
      <c r="E167" s="108">
        <f t="shared" si="8"/>
        <v>0.12543257113004325</v>
      </c>
      <c r="F167" s="107">
        <v>11.56138082</v>
      </c>
      <c r="G167" s="106">
        <v>4.1979181199999998</v>
      </c>
      <c r="H167" s="108">
        <f t="shared" si="7"/>
        <v>1.7540748746190413</v>
      </c>
      <c r="I167" s="109">
        <f t="shared" si="9"/>
        <v>2.9046200181717055</v>
      </c>
    </row>
    <row r="168" spans="1:9" x14ac:dyDescent="0.15">
      <c r="A168" s="113" t="s">
        <v>630</v>
      </c>
      <c r="B168" s="141" t="s">
        <v>631</v>
      </c>
      <c r="C168" s="106">
        <v>0.68759298999999996</v>
      </c>
      <c r="D168" s="106">
        <v>1.9611520500000001</v>
      </c>
      <c r="E168" s="108">
        <f t="shared" si="8"/>
        <v>-0.64939332980326547</v>
      </c>
      <c r="F168" s="107">
        <v>0</v>
      </c>
      <c r="G168" s="106">
        <v>1.00537798</v>
      </c>
      <c r="H168" s="108">
        <f t="shared" si="7"/>
        <v>-1</v>
      </c>
      <c r="I168" s="109">
        <f t="shared" si="9"/>
        <v>0</v>
      </c>
    </row>
    <row r="169" spans="1:9" x14ac:dyDescent="0.15">
      <c r="A169" s="113" t="s">
        <v>632</v>
      </c>
      <c r="B169" s="141" t="s">
        <v>633</v>
      </c>
      <c r="C169" s="106">
        <v>0.60140156</v>
      </c>
      <c r="D169" s="106">
        <v>2.72696746</v>
      </c>
      <c r="E169" s="108">
        <f t="shared" si="8"/>
        <v>-0.77946140948817921</v>
      </c>
      <c r="F169" s="107">
        <v>0.72194387999999998</v>
      </c>
      <c r="G169" s="106">
        <v>0.62794868999999998</v>
      </c>
      <c r="H169" s="108">
        <f t="shared" si="7"/>
        <v>0.1496860993531175</v>
      </c>
      <c r="I169" s="109">
        <f t="shared" si="9"/>
        <v>1.2004356623218602</v>
      </c>
    </row>
    <row r="170" spans="1:9" x14ac:dyDescent="0.15">
      <c r="A170" s="113" t="s">
        <v>634</v>
      </c>
      <c r="B170" s="141" t="s">
        <v>635</v>
      </c>
      <c r="C170" s="106">
        <v>11.25118704</v>
      </c>
      <c r="D170" s="106">
        <v>10.79819444</v>
      </c>
      <c r="E170" s="108">
        <f t="shared" si="8"/>
        <v>4.1950772651580426E-2</v>
      </c>
      <c r="F170" s="107">
        <v>28.495332050000002</v>
      </c>
      <c r="G170" s="106">
        <v>9.1075184499999988</v>
      </c>
      <c r="H170" s="108">
        <f t="shared" si="7"/>
        <v>2.1287701701005068</v>
      </c>
      <c r="I170" s="109">
        <f t="shared" si="9"/>
        <v>2.5326511726001848</v>
      </c>
    </row>
    <row r="171" spans="1:9" x14ac:dyDescent="0.15">
      <c r="A171" s="113" t="s">
        <v>636</v>
      </c>
      <c r="B171" s="141" t="s">
        <v>637</v>
      </c>
      <c r="C171" s="106">
        <v>6.5759803099999994</v>
      </c>
      <c r="D171" s="106">
        <v>1.9830018300000001</v>
      </c>
      <c r="E171" s="108">
        <f t="shared" si="8"/>
        <v>2.3161746048413878</v>
      </c>
      <c r="F171" s="107">
        <v>3.7949895899999997</v>
      </c>
      <c r="G171" s="106">
        <v>25.529699079999997</v>
      </c>
      <c r="H171" s="108">
        <f t="shared" si="7"/>
        <v>-0.8513500069817509</v>
      </c>
      <c r="I171" s="109">
        <f t="shared" si="9"/>
        <v>0.57709868507802753</v>
      </c>
    </row>
    <row r="172" spans="1:9" x14ac:dyDescent="0.15">
      <c r="A172" s="113" t="s">
        <v>638</v>
      </c>
      <c r="B172" s="141" t="s">
        <v>639</v>
      </c>
      <c r="C172" s="106">
        <v>1.98830475</v>
      </c>
      <c r="D172" s="106">
        <v>0.95184771000000001</v>
      </c>
      <c r="E172" s="108">
        <f t="shared" si="8"/>
        <v>1.0888895661681004</v>
      </c>
      <c r="F172" s="107">
        <v>4.3010799999999997E-3</v>
      </c>
      <c r="G172" s="106">
        <v>0</v>
      </c>
      <c r="H172" s="108" t="str">
        <f t="shared" si="7"/>
        <v/>
      </c>
      <c r="I172" s="109">
        <f t="shared" si="9"/>
        <v>2.1631895211234593E-3</v>
      </c>
    </row>
    <row r="173" spans="1:9" x14ac:dyDescent="0.15">
      <c r="A173" s="113" t="s">
        <v>640</v>
      </c>
      <c r="B173" s="141" t="s">
        <v>641</v>
      </c>
      <c r="C173" s="106">
        <v>1.5750108600000001</v>
      </c>
      <c r="D173" s="106">
        <v>1.28844447</v>
      </c>
      <c r="E173" s="108">
        <f t="shared" si="8"/>
        <v>0.22241268185970031</v>
      </c>
      <c r="F173" s="107">
        <v>1.1725178799999998</v>
      </c>
      <c r="G173" s="106">
        <v>0.90443445</v>
      </c>
      <c r="H173" s="108">
        <f t="shared" si="7"/>
        <v>0.29641001622616181</v>
      </c>
      <c r="I173" s="109">
        <f t="shared" si="9"/>
        <v>0.74445066366082058</v>
      </c>
    </row>
    <row r="174" spans="1:9" x14ac:dyDescent="0.15">
      <c r="A174" s="113" t="s">
        <v>642</v>
      </c>
      <c r="B174" s="141" t="s">
        <v>643</v>
      </c>
      <c r="C174" s="106">
        <v>4.1395185300000001</v>
      </c>
      <c r="D174" s="106">
        <v>10.177024579999999</v>
      </c>
      <c r="E174" s="108">
        <f t="shared" si="8"/>
        <v>-0.59324864576479186</v>
      </c>
      <c r="F174" s="107">
        <v>0.96010224</v>
      </c>
      <c r="G174" s="106">
        <v>1.4722410700000002</v>
      </c>
      <c r="H174" s="108">
        <f t="shared" si="7"/>
        <v>-0.34786343108876872</v>
      </c>
      <c r="I174" s="109">
        <f t="shared" si="9"/>
        <v>0.23193572707596985</v>
      </c>
    </row>
    <row r="175" spans="1:9" x14ac:dyDescent="0.15">
      <c r="A175" s="113" t="s">
        <v>194</v>
      </c>
      <c r="B175" s="141" t="s">
        <v>646</v>
      </c>
      <c r="C175" s="106">
        <v>2.1725433399999998</v>
      </c>
      <c r="D175" s="106">
        <v>7.8363719199999995</v>
      </c>
      <c r="E175" s="108">
        <f t="shared" si="8"/>
        <v>-0.72276158378149058</v>
      </c>
      <c r="F175" s="107">
        <v>0.10259978</v>
      </c>
      <c r="G175" s="106">
        <v>6.0179274000000005</v>
      </c>
      <c r="H175" s="108">
        <f t="shared" si="7"/>
        <v>-0.98295097744117021</v>
      </c>
      <c r="I175" s="109">
        <f t="shared" si="9"/>
        <v>4.7225653965549896E-2</v>
      </c>
    </row>
    <row r="176" spans="1:9" x14ac:dyDescent="0.15">
      <c r="A176" s="113" t="s">
        <v>195</v>
      </c>
      <c r="B176" s="141" t="s">
        <v>647</v>
      </c>
      <c r="C176" s="106">
        <v>4.37273976</v>
      </c>
      <c r="D176" s="106">
        <v>2.54013775</v>
      </c>
      <c r="E176" s="108">
        <f t="shared" si="8"/>
        <v>0.72145772803069441</v>
      </c>
      <c r="F176" s="107">
        <v>2.7420029999999998E-2</v>
      </c>
      <c r="G176" s="106">
        <v>7.1667240000000007E-2</v>
      </c>
      <c r="H176" s="108">
        <f t="shared" si="7"/>
        <v>-0.6173979910486298</v>
      </c>
      <c r="I176" s="109">
        <f t="shared" si="9"/>
        <v>6.2706750241180598E-3</v>
      </c>
    </row>
    <row r="177" spans="1:9" x14ac:dyDescent="0.15">
      <c r="A177" s="113" t="s">
        <v>644</v>
      </c>
      <c r="B177" s="141" t="s">
        <v>645</v>
      </c>
      <c r="C177" s="106">
        <v>5.7494394800000004</v>
      </c>
      <c r="D177" s="106">
        <v>11.398325760000001</v>
      </c>
      <c r="E177" s="108">
        <f t="shared" si="8"/>
        <v>-0.49558912413466594</v>
      </c>
      <c r="F177" s="107">
        <v>4.1228755000000001</v>
      </c>
      <c r="G177" s="106">
        <v>19.921764670000002</v>
      </c>
      <c r="H177" s="108">
        <f t="shared" si="7"/>
        <v>-0.79304667190409095</v>
      </c>
      <c r="I177" s="109">
        <f t="shared" si="9"/>
        <v>0.71709172943585797</v>
      </c>
    </row>
    <row r="178" spans="1:9" x14ac:dyDescent="0.15">
      <c r="A178" s="113" t="s">
        <v>198</v>
      </c>
      <c r="B178" s="141" t="s">
        <v>648</v>
      </c>
      <c r="C178" s="106">
        <v>1.9569423400000001</v>
      </c>
      <c r="D178" s="106">
        <v>1.48091876</v>
      </c>
      <c r="E178" s="108">
        <f t="shared" si="8"/>
        <v>0.3214380105496133</v>
      </c>
      <c r="F178" s="107">
        <v>3.5937169999999997E-2</v>
      </c>
      <c r="G178" s="106">
        <v>0.61488746999999999</v>
      </c>
      <c r="H178" s="108">
        <f t="shared" si="7"/>
        <v>-0.94155488320488956</v>
      </c>
      <c r="I178" s="109">
        <f t="shared" si="9"/>
        <v>1.8363939123520624E-2</v>
      </c>
    </row>
    <row r="179" spans="1:9" x14ac:dyDescent="0.15">
      <c r="A179" s="113" t="s">
        <v>649</v>
      </c>
      <c r="B179" s="141" t="s">
        <v>650</v>
      </c>
      <c r="C179" s="106">
        <v>4.3022316500000004</v>
      </c>
      <c r="D179" s="106">
        <v>3.83492393</v>
      </c>
      <c r="E179" s="108">
        <f t="shared" si="8"/>
        <v>0.12185579910577271</v>
      </c>
      <c r="F179" s="107">
        <v>1.4889912299999999</v>
      </c>
      <c r="G179" s="106">
        <v>6.7248974299999995</v>
      </c>
      <c r="H179" s="108">
        <f t="shared" si="7"/>
        <v>-0.77858528765694501</v>
      </c>
      <c r="I179" s="109">
        <f t="shared" si="9"/>
        <v>0.34609740970131159</v>
      </c>
    </row>
    <row r="180" spans="1:9" x14ac:dyDescent="0.15">
      <c r="A180" s="113" t="s">
        <v>651</v>
      </c>
      <c r="B180" s="141" t="s">
        <v>652</v>
      </c>
      <c r="C180" s="106">
        <v>38.43931911</v>
      </c>
      <c r="D180" s="106">
        <v>27.028613119999999</v>
      </c>
      <c r="E180" s="108">
        <f t="shared" si="8"/>
        <v>0.42217134631878594</v>
      </c>
      <c r="F180" s="107">
        <v>26.292353730000002</v>
      </c>
      <c r="G180" s="106">
        <v>43.729542080000002</v>
      </c>
      <c r="H180" s="108">
        <f t="shared" si="7"/>
        <v>-0.39875076482849825</v>
      </c>
      <c r="I180" s="109">
        <f t="shared" si="9"/>
        <v>0.68399634381557084</v>
      </c>
    </row>
    <row r="181" spans="1:9" x14ac:dyDescent="0.15">
      <c r="A181" s="113" t="s">
        <v>653</v>
      </c>
      <c r="B181" s="141" t="s">
        <v>654</v>
      </c>
      <c r="C181" s="106">
        <v>48.758689090000004</v>
      </c>
      <c r="D181" s="106">
        <v>175.90822903</v>
      </c>
      <c r="E181" s="108">
        <f t="shared" si="8"/>
        <v>-0.72281746363506094</v>
      </c>
      <c r="F181" s="107">
        <v>33.158437910000004</v>
      </c>
      <c r="G181" s="106">
        <v>136.40764530999999</v>
      </c>
      <c r="H181" s="108">
        <f t="shared" si="7"/>
        <v>-0.75691657286038372</v>
      </c>
      <c r="I181" s="109">
        <f t="shared" si="9"/>
        <v>0.68005187442171244</v>
      </c>
    </row>
    <row r="182" spans="1:9" x14ac:dyDescent="0.15">
      <c r="A182" s="113" t="s">
        <v>655</v>
      </c>
      <c r="B182" s="141" t="s">
        <v>656</v>
      </c>
      <c r="C182" s="106">
        <v>25.716232980000001</v>
      </c>
      <c r="D182" s="106">
        <v>53.171678799999995</v>
      </c>
      <c r="E182" s="108">
        <f t="shared" si="8"/>
        <v>-0.51635469181386839</v>
      </c>
      <c r="F182" s="107">
        <v>6.7639188499999996</v>
      </c>
      <c r="G182" s="106">
        <v>86.244196049999999</v>
      </c>
      <c r="H182" s="108">
        <f t="shared" si="7"/>
        <v>-0.92157247490510985</v>
      </c>
      <c r="I182" s="109">
        <f t="shared" si="9"/>
        <v>0.26302137079176513</v>
      </c>
    </row>
    <row r="183" spans="1:9" x14ac:dyDescent="0.15">
      <c r="A183" s="113" t="s">
        <v>657</v>
      </c>
      <c r="B183" s="141" t="s">
        <v>658</v>
      </c>
      <c r="C183" s="106">
        <v>8.3792442200000004</v>
      </c>
      <c r="D183" s="106">
        <v>9.3372527899999991</v>
      </c>
      <c r="E183" s="108">
        <f t="shared" si="8"/>
        <v>-0.10260068904057151</v>
      </c>
      <c r="F183" s="107">
        <v>36.626200520000005</v>
      </c>
      <c r="G183" s="106">
        <v>10.726749160000001</v>
      </c>
      <c r="H183" s="108">
        <f t="shared" si="7"/>
        <v>2.4144734787477775</v>
      </c>
      <c r="I183" s="109">
        <f t="shared" si="9"/>
        <v>4.3710625395759148</v>
      </c>
    </row>
    <row r="184" spans="1:9" x14ac:dyDescent="0.15">
      <c r="A184" s="113" t="s">
        <v>659</v>
      </c>
      <c r="B184" s="141" t="s">
        <v>660</v>
      </c>
      <c r="C184" s="106">
        <v>35.35531289</v>
      </c>
      <c r="D184" s="106">
        <v>39.338925150000001</v>
      </c>
      <c r="E184" s="108">
        <f t="shared" si="8"/>
        <v>-0.1012638816340411</v>
      </c>
      <c r="F184" s="107">
        <v>35.037681999999997</v>
      </c>
      <c r="G184" s="106">
        <v>146.31678995999999</v>
      </c>
      <c r="H184" s="108">
        <f t="shared" si="7"/>
        <v>-0.76053546548158568</v>
      </c>
      <c r="I184" s="109">
        <f t="shared" si="9"/>
        <v>0.99101603510091285</v>
      </c>
    </row>
    <row r="185" spans="1:9" x14ac:dyDescent="0.15">
      <c r="A185" s="113" t="s">
        <v>661</v>
      </c>
      <c r="B185" s="141" t="s">
        <v>662</v>
      </c>
      <c r="C185" s="106">
        <v>53.200032010000001</v>
      </c>
      <c r="D185" s="106">
        <v>181.32849166</v>
      </c>
      <c r="E185" s="108">
        <f t="shared" si="8"/>
        <v>-0.70660963689174272</v>
      </c>
      <c r="F185" s="107">
        <v>200.98604137000001</v>
      </c>
      <c r="G185" s="106">
        <v>365.18462725000001</v>
      </c>
      <c r="H185" s="108">
        <f t="shared" si="7"/>
        <v>-0.44963170305521116</v>
      </c>
      <c r="I185" s="109">
        <f t="shared" si="9"/>
        <v>3.7779308353089092</v>
      </c>
    </row>
    <row r="186" spans="1:9" x14ac:dyDescent="0.15">
      <c r="A186" s="113" t="s">
        <v>663</v>
      </c>
      <c r="B186" s="141" t="s">
        <v>664</v>
      </c>
      <c r="C186" s="106">
        <v>81.167214810000004</v>
      </c>
      <c r="D186" s="106">
        <v>65.069812630000001</v>
      </c>
      <c r="E186" s="108">
        <f t="shared" si="8"/>
        <v>0.24738663797194338</v>
      </c>
      <c r="F186" s="107">
        <v>69.228923349999988</v>
      </c>
      <c r="G186" s="106">
        <v>54.363618109999997</v>
      </c>
      <c r="H186" s="108">
        <f t="shared" si="7"/>
        <v>0.2734421614455711</v>
      </c>
      <c r="I186" s="109">
        <f t="shared" si="9"/>
        <v>0.85291732027585609</v>
      </c>
    </row>
    <row r="187" spans="1:9" x14ac:dyDescent="0.15">
      <c r="A187" s="113" t="s">
        <v>665</v>
      </c>
      <c r="B187" s="141" t="s">
        <v>666</v>
      </c>
      <c r="C187" s="106">
        <v>6.692E-3</v>
      </c>
      <c r="D187" s="106">
        <v>2.0779119999999998E-2</v>
      </c>
      <c r="E187" s="108">
        <f t="shared" si="8"/>
        <v>-0.67794593803779946</v>
      </c>
      <c r="F187" s="107">
        <v>0</v>
      </c>
      <c r="G187" s="106">
        <v>0</v>
      </c>
      <c r="H187" s="108" t="str">
        <f t="shared" ref="H187:H250" si="10">IF(ISERROR(F187/G187-1),"",(F187/G187-1))</f>
        <v/>
      </c>
      <c r="I187" s="109">
        <f t="shared" si="9"/>
        <v>0</v>
      </c>
    </row>
    <row r="188" spans="1:9" x14ac:dyDescent="0.15">
      <c r="A188" s="113" t="s">
        <v>667</v>
      </c>
      <c r="B188" s="141" t="s">
        <v>668</v>
      </c>
      <c r="C188" s="106">
        <v>33.291249710000002</v>
      </c>
      <c r="D188" s="106">
        <v>13.156739480000001</v>
      </c>
      <c r="E188" s="108">
        <f t="shared" si="8"/>
        <v>1.5303571421025053</v>
      </c>
      <c r="F188" s="107">
        <v>86.103966200000002</v>
      </c>
      <c r="G188" s="106">
        <v>2.5552696699999999</v>
      </c>
      <c r="H188" s="108">
        <f t="shared" si="10"/>
        <v>32.696625922069508</v>
      </c>
      <c r="I188" s="109">
        <f t="shared" si="9"/>
        <v>2.5863843187039071</v>
      </c>
    </row>
    <row r="189" spans="1:9" x14ac:dyDescent="0.15">
      <c r="A189" s="113" t="s">
        <v>669</v>
      </c>
      <c r="B189" s="141" t="s">
        <v>670</v>
      </c>
      <c r="C189" s="106">
        <v>2.93860426</v>
      </c>
      <c r="D189" s="106">
        <v>0.72782937999999997</v>
      </c>
      <c r="E189" s="108">
        <f t="shared" si="8"/>
        <v>3.0374905723096806</v>
      </c>
      <c r="F189" s="107">
        <v>8.3596729999999994E-2</v>
      </c>
      <c r="G189" s="106">
        <v>2.369545E-2</v>
      </c>
      <c r="H189" s="108">
        <f t="shared" si="10"/>
        <v>2.5279654954854198</v>
      </c>
      <c r="I189" s="109">
        <f t="shared" si="9"/>
        <v>2.844776724035648E-2</v>
      </c>
    </row>
    <row r="190" spans="1:9" x14ac:dyDescent="0.15">
      <c r="A190" s="113" t="s">
        <v>671</v>
      </c>
      <c r="B190" s="141" t="s">
        <v>672</v>
      </c>
      <c r="C190" s="106">
        <v>2.69715967</v>
      </c>
      <c r="D190" s="106">
        <v>2.5954966600000002</v>
      </c>
      <c r="E190" s="108">
        <f t="shared" si="8"/>
        <v>3.9169000510291374E-2</v>
      </c>
      <c r="F190" s="107">
        <v>2.0152437999999999</v>
      </c>
      <c r="G190" s="106">
        <v>1.3732058700000001</v>
      </c>
      <c r="H190" s="108">
        <f t="shared" si="10"/>
        <v>0.46754674155303455</v>
      </c>
      <c r="I190" s="109">
        <f t="shared" si="9"/>
        <v>0.74717259879538389</v>
      </c>
    </row>
    <row r="191" spans="1:9" x14ac:dyDescent="0.15">
      <c r="A191" s="113" t="s">
        <v>673</v>
      </c>
      <c r="B191" s="141" t="s">
        <v>674</v>
      </c>
      <c r="C191" s="106">
        <v>0.56672701999999997</v>
      </c>
      <c r="D191" s="106">
        <v>1.5813430800000001</v>
      </c>
      <c r="E191" s="108">
        <f t="shared" si="8"/>
        <v>-0.64161665664607082</v>
      </c>
      <c r="F191" s="107">
        <v>0</v>
      </c>
      <c r="G191" s="106">
        <v>0.14496020000000001</v>
      </c>
      <c r="H191" s="108">
        <f t="shared" si="10"/>
        <v>-1</v>
      </c>
      <c r="I191" s="109">
        <f t="shared" si="9"/>
        <v>0</v>
      </c>
    </row>
    <row r="192" spans="1:9" x14ac:dyDescent="0.15">
      <c r="A192" s="113" t="s">
        <v>675</v>
      </c>
      <c r="B192" s="141" t="s">
        <v>676</v>
      </c>
      <c r="C192" s="106">
        <v>1.0588774399999998</v>
      </c>
      <c r="D192" s="106">
        <v>1.3348568600000001</v>
      </c>
      <c r="E192" s="108">
        <f t="shared" si="8"/>
        <v>-0.20674832506011187</v>
      </c>
      <c r="F192" s="107">
        <v>0</v>
      </c>
      <c r="G192" s="106">
        <v>9.9465579999999998E-2</v>
      </c>
      <c r="H192" s="108">
        <f t="shared" si="10"/>
        <v>-1</v>
      </c>
      <c r="I192" s="109">
        <f t="shared" si="9"/>
        <v>0</v>
      </c>
    </row>
    <row r="193" spans="1:9" x14ac:dyDescent="0.15">
      <c r="A193" s="113" t="s">
        <v>677</v>
      </c>
      <c r="B193" s="141" t="s">
        <v>678</v>
      </c>
      <c r="C193" s="106">
        <v>9.7108671500000003</v>
      </c>
      <c r="D193" s="106">
        <v>4.3635082900000004</v>
      </c>
      <c r="E193" s="108">
        <f t="shared" si="8"/>
        <v>1.225472373286129</v>
      </c>
      <c r="F193" s="107">
        <v>2.6928434599999997</v>
      </c>
      <c r="G193" s="106">
        <v>1.9990464299999999</v>
      </c>
      <c r="H193" s="108">
        <f t="shared" si="10"/>
        <v>0.34706398990442655</v>
      </c>
      <c r="I193" s="109">
        <f t="shared" si="9"/>
        <v>0.27730205947673786</v>
      </c>
    </row>
    <row r="194" spans="1:9" x14ac:dyDescent="0.15">
      <c r="A194" s="113" t="s">
        <v>679</v>
      </c>
      <c r="B194" s="141" t="s">
        <v>680</v>
      </c>
      <c r="C194" s="106">
        <v>15.369332740000001</v>
      </c>
      <c r="D194" s="106">
        <v>8.4785665999999988</v>
      </c>
      <c r="E194" s="108">
        <f t="shared" si="8"/>
        <v>0.81272772451890662</v>
      </c>
      <c r="F194" s="107">
        <v>5.3757407800000001</v>
      </c>
      <c r="G194" s="106">
        <v>7.1702342999999997</v>
      </c>
      <c r="H194" s="108">
        <f t="shared" si="10"/>
        <v>-0.25026985798776469</v>
      </c>
      <c r="I194" s="109">
        <f t="shared" si="9"/>
        <v>0.34977060298845475</v>
      </c>
    </row>
    <row r="195" spans="1:9" x14ac:dyDescent="0.15">
      <c r="A195" s="113" t="s">
        <v>681</v>
      </c>
      <c r="B195" s="141" t="s">
        <v>682</v>
      </c>
      <c r="C195" s="106">
        <v>4.3344282300000003</v>
      </c>
      <c r="D195" s="106">
        <v>2.56905246</v>
      </c>
      <c r="E195" s="108">
        <f t="shared" si="8"/>
        <v>0.68716999652081845</v>
      </c>
      <c r="F195" s="107">
        <v>0.17880776999999998</v>
      </c>
      <c r="G195" s="106">
        <v>1.7147899199999999</v>
      </c>
      <c r="H195" s="108">
        <f t="shared" si="10"/>
        <v>-0.89572613652872413</v>
      </c>
      <c r="I195" s="109">
        <f t="shared" si="9"/>
        <v>4.1252908229605166E-2</v>
      </c>
    </row>
    <row r="196" spans="1:9" x14ac:dyDescent="0.15">
      <c r="A196" s="113" t="s">
        <v>683</v>
      </c>
      <c r="B196" s="141" t="s">
        <v>684</v>
      </c>
      <c r="C196" s="106">
        <v>15.44266264</v>
      </c>
      <c r="D196" s="106">
        <v>7.37726243</v>
      </c>
      <c r="E196" s="108">
        <f t="shared" si="8"/>
        <v>1.0932782026570798</v>
      </c>
      <c r="F196" s="107">
        <v>7.7156336599999999</v>
      </c>
      <c r="G196" s="106">
        <v>1.40408632</v>
      </c>
      <c r="H196" s="108">
        <f t="shared" si="10"/>
        <v>4.4951277212073402</v>
      </c>
      <c r="I196" s="109">
        <f t="shared" si="9"/>
        <v>0.49963104419666321</v>
      </c>
    </row>
    <row r="197" spans="1:9" x14ac:dyDescent="0.15">
      <c r="A197" s="113" t="s">
        <v>685</v>
      </c>
      <c r="B197" s="141" t="s">
        <v>686</v>
      </c>
      <c r="C197" s="106">
        <v>2.9020181800000002</v>
      </c>
      <c r="D197" s="106">
        <v>0.77596506999999992</v>
      </c>
      <c r="E197" s="108">
        <f t="shared" si="8"/>
        <v>2.7398824923910565</v>
      </c>
      <c r="F197" s="107">
        <v>2.0754185000000001</v>
      </c>
      <c r="G197" s="106">
        <v>1.6478166999999999</v>
      </c>
      <c r="H197" s="108">
        <f t="shared" si="10"/>
        <v>0.25949597427917803</v>
      </c>
      <c r="I197" s="109">
        <f t="shared" si="9"/>
        <v>0.71516385193699916</v>
      </c>
    </row>
    <row r="198" spans="1:9" x14ac:dyDescent="0.15">
      <c r="A198" s="113" t="s">
        <v>687</v>
      </c>
      <c r="B198" s="141" t="s">
        <v>688</v>
      </c>
      <c r="C198" s="106">
        <v>1.6993464599999999</v>
      </c>
      <c r="D198" s="106">
        <v>2.2642487400000002</v>
      </c>
      <c r="E198" s="108">
        <f t="shared" si="8"/>
        <v>-0.24948773075170194</v>
      </c>
      <c r="F198" s="107">
        <v>0.25872000000000001</v>
      </c>
      <c r="G198" s="106">
        <v>0</v>
      </c>
      <c r="H198" s="108" t="str">
        <f t="shared" si="10"/>
        <v/>
      </c>
      <c r="I198" s="109">
        <f t="shared" si="9"/>
        <v>0.1522467643237389</v>
      </c>
    </row>
    <row r="199" spans="1:9" x14ac:dyDescent="0.15">
      <c r="A199" s="113" t="s">
        <v>689</v>
      </c>
      <c r="B199" s="141" t="s">
        <v>690</v>
      </c>
      <c r="C199" s="106">
        <v>17.533467329999997</v>
      </c>
      <c r="D199" s="106">
        <v>3.7099746600000003</v>
      </c>
      <c r="E199" s="108">
        <f t="shared" ref="E199:E262" si="11">IF(ISERROR(C199/D199-1),"",(C199/D199-1))</f>
        <v>3.7260342554469084</v>
      </c>
      <c r="F199" s="107">
        <v>3.5290591</v>
      </c>
      <c r="G199" s="106">
        <v>4.42607427</v>
      </c>
      <c r="H199" s="108">
        <f t="shared" si="10"/>
        <v>-0.20266609082454456</v>
      </c>
      <c r="I199" s="109">
        <f t="shared" ref="I199:I262" si="12">IF(ISERROR(F199/C199),"",(F199/C199))</f>
        <v>0.20127559675328638</v>
      </c>
    </row>
    <row r="200" spans="1:9" x14ac:dyDescent="0.15">
      <c r="A200" s="113" t="s">
        <v>691</v>
      </c>
      <c r="B200" s="141" t="s">
        <v>692</v>
      </c>
      <c r="C200" s="106">
        <v>2.638538</v>
      </c>
      <c r="D200" s="106">
        <v>5.9548900000000002E-2</v>
      </c>
      <c r="E200" s="108">
        <f t="shared" si="11"/>
        <v>43.308761370906936</v>
      </c>
      <c r="F200" s="107">
        <v>0</v>
      </c>
      <c r="G200" s="106">
        <v>0</v>
      </c>
      <c r="H200" s="108" t="str">
        <f t="shared" si="10"/>
        <v/>
      </c>
      <c r="I200" s="109">
        <f t="shared" si="12"/>
        <v>0</v>
      </c>
    </row>
    <row r="201" spans="1:9" x14ac:dyDescent="0.15">
      <c r="A201" s="113" t="s">
        <v>693</v>
      </c>
      <c r="B201" s="141" t="s">
        <v>694</v>
      </c>
      <c r="C201" s="106">
        <v>1.52127261</v>
      </c>
      <c r="D201" s="106">
        <v>2.9600653599999998</v>
      </c>
      <c r="E201" s="108">
        <f t="shared" si="11"/>
        <v>-0.48606789885207125</v>
      </c>
      <c r="F201" s="107">
        <v>1.08893335</v>
      </c>
      <c r="G201" s="106">
        <v>1.5351852500000001</v>
      </c>
      <c r="H201" s="108">
        <f t="shared" si="10"/>
        <v>-0.29068276939216298</v>
      </c>
      <c r="I201" s="109">
        <f t="shared" si="12"/>
        <v>0.71580421736509148</v>
      </c>
    </row>
    <row r="202" spans="1:9" x14ac:dyDescent="0.15">
      <c r="A202" s="113" t="s">
        <v>695</v>
      </c>
      <c r="B202" s="141" t="s">
        <v>696</v>
      </c>
      <c r="C202" s="106">
        <v>3.71021578</v>
      </c>
      <c r="D202" s="106">
        <v>10.4771436</v>
      </c>
      <c r="E202" s="108">
        <f t="shared" si="11"/>
        <v>-0.64587525745089525</v>
      </c>
      <c r="F202" s="107">
        <v>1.0631875</v>
      </c>
      <c r="G202" s="106">
        <v>69.581549030000005</v>
      </c>
      <c r="H202" s="108">
        <f t="shared" si="10"/>
        <v>-0.98472026686928726</v>
      </c>
      <c r="I202" s="109">
        <f t="shared" si="12"/>
        <v>0.28655678349791286</v>
      </c>
    </row>
    <row r="203" spans="1:9" x14ac:dyDescent="0.15">
      <c r="A203" s="113" t="s">
        <v>697</v>
      </c>
      <c r="B203" s="141" t="s">
        <v>698</v>
      </c>
      <c r="C203" s="106">
        <v>95.443528829999991</v>
      </c>
      <c r="D203" s="106">
        <v>85.977376599999999</v>
      </c>
      <c r="E203" s="108">
        <f t="shared" si="11"/>
        <v>0.11010050090316414</v>
      </c>
      <c r="F203" s="107">
        <v>98.243737150000001</v>
      </c>
      <c r="G203" s="106">
        <v>140.96271781999999</v>
      </c>
      <c r="H203" s="108">
        <f t="shared" si="10"/>
        <v>-0.30305162478882741</v>
      </c>
      <c r="I203" s="109">
        <f t="shared" si="12"/>
        <v>1.0293389018022125</v>
      </c>
    </row>
    <row r="204" spans="1:9" x14ac:dyDescent="0.15">
      <c r="A204" s="113" t="s">
        <v>699</v>
      </c>
      <c r="B204" s="141" t="s">
        <v>700</v>
      </c>
      <c r="C204" s="106">
        <v>23.779640929999999</v>
      </c>
      <c r="D204" s="106">
        <v>30.723844499999998</v>
      </c>
      <c r="E204" s="108">
        <f t="shared" si="11"/>
        <v>-0.2260200076849106</v>
      </c>
      <c r="F204" s="107">
        <v>39.99490909</v>
      </c>
      <c r="G204" s="106">
        <v>2.0121608100000001</v>
      </c>
      <c r="H204" s="108">
        <f t="shared" si="10"/>
        <v>18.876596786516281</v>
      </c>
      <c r="I204" s="109">
        <f t="shared" si="12"/>
        <v>1.6818970987717097</v>
      </c>
    </row>
    <row r="205" spans="1:9" x14ac:dyDescent="0.15">
      <c r="A205" s="113" t="s">
        <v>701</v>
      </c>
      <c r="B205" s="141" t="s">
        <v>702</v>
      </c>
      <c r="C205" s="106">
        <v>8.3501307300000001</v>
      </c>
      <c r="D205" s="106">
        <v>4.2394275099999996</v>
      </c>
      <c r="E205" s="108">
        <f t="shared" si="11"/>
        <v>0.96963639791071721</v>
      </c>
      <c r="F205" s="107">
        <v>4.4151784800000007</v>
      </c>
      <c r="G205" s="106">
        <v>14.238463359999999</v>
      </c>
      <c r="H205" s="108">
        <f t="shared" si="10"/>
        <v>-0.68991186981570451</v>
      </c>
      <c r="I205" s="109">
        <f t="shared" si="12"/>
        <v>0.52875561147052852</v>
      </c>
    </row>
    <row r="206" spans="1:9" x14ac:dyDescent="0.15">
      <c r="A206" s="115" t="s">
        <v>703</v>
      </c>
      <c r="B206" s="141" t="s">
        <v>704</v>
      </c>
      <c r="C206" s="106">
        <v>17.345909469999999</v>
      </c>
      <c r="D206" s="106">
        <v>10.444697029999999</v>
      </c>
      <c r="E206" s="108">
        <f t="shared" si="11"/>
        <v>0.66073840343840029</v>
      </c>
      <c r="F206" s="107">
        <v>0.75514227</v>
      </c>
      <c r="G206" s="106">
        <v>0.33045025</v>
      </c>
      <c r="H206" s="108">
        <f t="shared" si="10"/>
        <v>1.2851920069662528</v>
      </c>
      <c r="I206" s="109">
        <f t="shared" si="12"/>
        <v>4.3534314029831038E-2</v>
      </c>
    </row>
    <row r="207" spans="1:9" x14ac:dyDescent="0.15">
      <c r="A207" s="113" t="s">
        <v>705</v>
      </c>
      <c r="B207" s="141" t="s">
        <v>706</v>
      </c>
      <c r="C207" s="106">
        <v>0.11746858</v>
      </c>
      <c r="D207" s="106">
        <v>0.62141071999999997</v>
      </c>
      <c r="E207" s="108">
        <f t="shared" si="11"/>
        <v>-0.81096467083799262</v>
      </c>
      <c r="F207" s="107">
        <v>5.215943E-2</v>
      </c>
      <c r="G207" s="106">
        <v>0.49805887999999998</v>
      </c>
      <c r="H207" s="108">
        <f t="shared" si="10"/>
        <v>-0.89527457074954675</v>
      </c>
      <c r="I207" s="109">
        <f t="shared" si="12"/>
        <v>0.44402877773784272</v>
      </c>
    </row>
    <row r="208" spans="1:9" x14ac:dyDescent="0.15">
      <c r="A208" s="113" t="s">
        <v>707</v>
      </c>
      <c r="B208" s="141" t="s">
        <v>708</v>
      </c>
      <c r="C208" s="106">
        <v>7.2813478099999998</v>
      </c>
      <c r="D208" s="106">
        <v>4.4449522199999993</v>
      </c>
      <c r="E208" s="108">
        <f t="shared" si="11"/>
        <v>0.63811610330425572</v>
      </c>
      <c r="F208" s="107">
        <v>5.6836358200000001</v>
      </c>
      <c r="G208" s="106">
        <v>3.6527310399999999</v>
      </c>
      <c r="H208" s="108">
        <f t="shared" si="10"/>
        <v>0.55599625533885466</v>
      </c>
      <c r="I208" s="109">
        <f t="shared" si="12"/>
        <v>0.78057469143202496</v>
      </c>
    </row>
    <row r="209" spans="1:9" x14ac:dyDescent="0.15">
      <c r="A209" s="113" t="s">
        <v>709</v>
      </c>
      <c r="B209" s="141" t="s">
        <v>710</v>
      </c>
      <c r="C209" s="106">
        <v>5.2107065499999994</v>
      </c>
      <c r="D209" s="106">
        <v>5.5338555500000002</v>
      </c>
      <c r="E209" s="108">
        <f t="shared" si="11"/>
        <v>-5.8394910579117054E-2</v>
      </c>
      <c r="F209" s="107">
        <v>3.5030429300000003</v>
      </c>
      <c r="G209" s="106">
        <v>4.8272507199999994</v>
      </c>
      <c r="H209" s="108">
        <f t="shared" si="10"/>
        <v>-0.27431924853490919</v>
      </c>
      <c r="I209" s="109">
        <f t="shared" si="12"/>
        <v>0.67227791401916515</v>
      </c>
    </row>
    <row r="210" spans="1:9" x14ac:dyDescent="0.15">
      <c r="A210" s="113" t="s">
        <v>711</v>
      </c>
      <c r="B210" s="141" t="s">
        <v>712</v>
      </c>
      <c r="C210" s="106">
        <v>16.743584250000001</v>
      </c>
      <c r="D210" s="106">
        <v>21.336407480000002</v>
      </c>
      <c r="E210" s="108">
        <f t="shared" si="11"/>
        <v>-0.21525757015585456</v>
      </c>
      <c r="F210" s="107">
        <v>9.2646152500000003</v>
      </c>
      <c r="G210" s="106">
        <v>13.540817890000001</v>
      </c>
      <c r="H210" s="108">
        <f t="shared" si="10"/>
        <v>-0.31580091208212835</v>
      </c>
      <c r="I210" s="109">
        <f t="shared" si="12"/>
        <v>0.55332329754902987</v>
      </c>
    </row>
    <row r="211" spans="1:9" x14ac:dyDescent="0.15">
      <c r="A211" s="113" t="s">
        <v>713</v>
      </c>
      <c r="B211" s="141" t="s">
        <v>714</v>
      </c>
      <c r="C211" s="106">
        <v>3.7835267200000002</v>
      </c>
      <c r="D211" s="106">
        <v>6.8062824500000003</v>
      </c>
      <c r="E211" s="108">
        <f t="shared" si="11"/>
        <v>-0.44411259042004636</v>
      </c>
      <c r="F211" s="107">
        <v>4.8302595500000001</v>
      </c>
      <c r="G211" s="106">
        <v>3.28005448</v>
      </c>
      <c r="H211" s="108">
        <f t="shared" si="10"/>
        <v>0.47261564692059621</v>
      </c>
      <c r="I211" s="109">
        <f t="shared" si="12"/>
        <v>1.276655329131652</v>
      </c>
    </row>
    <row r="212" spans="1:9" x14ac:dyDescent="0.15">
      <c r="A212" s="113" t="s">
        <v>715</v>
      </c>
      <c r="B212" s="141" t="s">
        <v>716</v>
      </c>
      <c r="C212" s="106">
        <v>0.34306096999999997</v>
      </c>
      <c r="D212" s="106">
        <v>4.70860799</v>
      </c>
      <c r="E212" s="108">
        <f t="shared" si="11"/>
        <v>-0.92714174322250176</v>
      </c>
      <c r="F212" s="107">
        <v>3.7309929999999998E-2</v>
      </c>
      <c r="G212" s="106">
        <v>1.39029278</v>
      </c>
      <c r="H212" s="108">
        <f t="shared" si="10"/>
        <v>-0.97316397629569795</v>
      </c>
      <c r="I212" s="109">
        <f t="shared" si="12"/>
        <v>0.10875597419315873</v>
      </c>
    </row>
    <row r="213" spans="1:9" x14ac:dyDescent="0.15">
      <c r="A213" s="113" t="s">
        <v>717</v>
      </c>
      <c r="B213" s="141" t="s">
        <v>718</v>
      </c>
      <c r="C213" s="106">
        <v>4.7145242999999999</v>
      </c>
      <c r="D213" s="106">
        <v>2.6409845099999996</v>
      </c>
      <c r="E213" s="108">
        <f t="shared" si="11"/>
        <v>0.78513894426438746</v>
      </c>
      <c r="F213" s="107">
        <v>1.6068447100000001</v>
      </c>
      <c r="G213" s="106">
        <v>0.96408470999999996</v>
      </c>
      <c r="H213" s="108">
        <f t="shared" si="10"/>
        <v>0.6667048998215106</v>
      </c>
      <c r="I213" s="109">
        <f t="shared" si="12"/>
        <v>0.34082859855022918</v>
      </c>
    </row>
    <row r="214" spans="1:9" x14ac:dyDescent="0.15">
      <c r="A214" s="113" t="s">
        <v>719</v>
      </c>
      <c r="B214" s="141" t="s">
        <v>720</v>
      </c>
      <c r="C214" s="106">
        <v>8.00672067</v>
      </c>
      <c r="D214" s="106">
        <v>14.90333047</v>
      </c>
      <c r="E214" s="108">
        <f t="shared" si="11"/>
        <v>-0.46275628215335418</v>
      </c>
      <c r="F214" s="107">
        <v>2.6639047999999996</v>
      </c>
      <c r="G214" s="106">
        <v>2.9925984900000002</v>
      </c>
      <c r="H214" s="108">
        <f t="shared" si="10"/>
        <v>-0.10983554629809378</v>
      </c>
      <c r="I214" s="109">
        <f t="shared" si="12"/>
        <v>0.33270859691424698</v>
      </c>
    </row>
    <row r="215" spans="1:9" x14ac:dyDescent="0.15">
      <c r="A215" s="113" t="s">
        <v>721</v>
      </c>
      <c r="B215" s="141" t="s">
        <v>722</v>
      </c>
      <c r="C215" s="106">
        <v>2.5241570299999996</v>
      </c>
      <c r="D215" s="106">
        <v>1.3284943200000001</v>
      </c>
      <c r="E215" s="108">
        <f t="shared" si="11"/>
        <v>0.9000134151872019</v>
      </c>
      <c r="F215" s="107">
        <v>1.68966657</v>
      </c>
      <c r="G215" s="106">
        <v>2.4554433199999997</v>
      </c>
      <c r="H215" s="108">
        <f t="shared" si="10"/>
        <v>-0.3118690395997411</v>
      </c>
      <c r="I215" s="109">
        <f t="shared" si="12"/>
        <v>0.66939835751819299</v>
      </c>
    </row>
    <row r="216" spans="1:9" x14ac:dyDescent="0.15">
      <c r="A216" s="115" t="s">
        <v>723</v>
      </c>
      <c r="B216" s="141" t="s">
        <v>724</v>
      </c>
      <c r="C216" s="106">
        <v>0</v>
      </c>
      <c r="D216" s="106">
        <v>0</v>
      </c>
      <c r="E216" s="108" t="str">
        <f t="shared" si="11"/>
        <v/>
      </c>
      <c r="F216" s="107">
        <v>0</v>
      </c>
      <c r="G216" s="106">
        <v>0</v>
      </c>
      <c r="H216" s="108" t="str">
        <f t="shared" si="10"/>
        <v/>
      </c>
      <c r="I216" s="109" t="str">
        <f t="shared" si="12"/>
        <v/>
      </c>
    </row>
    <row r="217" spans="1:9" x14ac:dyDescent="0.15">
      <c r="A217" s="113" t="s">
        <v>725</v>
      </c>
      <c r="B217" s="141" t="s">
        <v>726</v>
      </c>
      <c r="C217" s="106">
        <v>15.2064714</v>
      </c>
      <c r="D217" s="106">
        <v>13.855090089999999</v>
      </c>
      <c r="E217" s="108">
        <f t="shared" si="11"/>
        <v>9.7536811469408624E-2</v>
      </c>
      <c r="F217" s="107">
        <v>1.41244814</v>
      </c>
      <c r="G217" s="106">
        <v>18.028251109999999</v>
      </c>
      <c r="H217" s="108">
        <f t="shared" si="10"/>
        <v>-0.92165362400479678</v>
      </c>
      <c r="I217" s="109">
        <f t="shared" si="12"/>
        <v>9.2884674086849625E-2</v>
      </c>
    </row>
    <row r="218" spans="1:9" x14ac:dyDescent="0.15">
      <c r="A218" s="113" t="s">
        <v>727</v>
      </c>
      <c r="B218" s="141" t="s">
        <v>728</v>
      </c>
      <c r="C218" s="106">
        <v>1.7168240000000001E-2</v>
      </c>
      <c r="D218" s="106">
        <v>1.3939200000000001E-2</v>
      </c>
      <c r="E218" s="108">
        <f t="shared" si="11"/>
        <v>0.23165174471992667</v>
      </c>
      <c r="F218" s="107">
        <v>1.1999379999999999E-2</v>
      </c>
      <c r="G218" s="106">
        <v>1.394478E-2</v>
      </c>
      <c r="H218" s="108">
        <f t="shared" si="10"/>
        <v>-0.13950739990161209</v>
      </c>
      <c r="I218" s="109">
        <f t="shared" si="12"/>
        <v>0.69892895253095233</v>
      </c>
    </row>
    <row r="219" spans="1:9" x14ac:dyDescent="0.15">
      <c r="A219" s="113" t="s">
        <v>73</v>
      </c>
      <c r="B219" s="141" t="s">
        <v>729</v>
      </c>
      <c r="C219" s="106">
        <v>25.608946800000002</v>
      </c>
      <c r="D219" s="106">
        <v>13.74405552</v>
      </c>
      <c r="E219" s="108">
        <f t="shared" si="11"/>
        <v>0.86327439981121401</v>
      </c>
      <c r="F219" s="107">
        <v>33.706428090000003</v>
      </c>
      <c r="G219" s="106">
        <v>3.2093836800000002</v>
      </c>
      <c r="H219" s="108">
        <f t="shared" si="10"/>
        <v>9.5024613604316706</v>
      </c>
      <c r="I219" s="109">
        <f t="shared" si="12"/>
        <v>1.3161973568549878</v>
      </c>
    </row>
    <row r="220" spans="1:9" x14ac:dyDescent="0.15">
      <c r="A220" s="113" t="s">
        <v>730</v>
      </c>
      <c r="B220" s="141" t="s">
        <v>731</v>
      </c>
      <c r="C220" s="106">
        <v>29.119385010000002</v>
      </c>
      <c r="D220" s="106">
        <v>36.973896609999997</v>
      </c>
      <c r="E220" s="108">
        <f t="shared" si="11"/>
        <v>-0.21243396883074683</v>
      </c>
      <c r="F220" s="107">
        <v>59.928073560000001</v>
      </c>
      <c r="G220" s="106">
        <v>25.934478370000001</v>
      </c>
      <c r="H220" s="108">
        <f t="shared" si="10"/>
        <v>1.3107491388499439</v>
      </c>
      <c r="I220" s="109">
        <f t="shared" si="12"/>
        <v>2.058013022576537</v>
      </c>
    </row>
    <row r="221" spans="1:9" x14ac:dyDescent="0.15">
      <c r="A221" s="113" t="s">
        <v>732</v>
      </c>
      <c r="B221" s="141" t="s">
        <v>733</v>
      </c>
      <c r="C221" s="106">
        <v>83.97127777</v>
      </c>
      <c r="D221" s="106">
        <v>123.60636029000001</v>
      </c>
      <c r="E221" s="108">
        <f t="shared" si="11"/>
        <v>-0.32065568816208045</v>
      </c>
      <c r="F221" s="107">
        <v>44.736708450000002</v>
      </c>
      <c r="G221" s="106">
        <v>37.479366509999998</v>
      </c>
      <c r="H221" s="108">
        <f t="shared" si="10"/>
        <v>0.19363566185313319</v>
      </c>
      <c r="I221" s="109">
        <f t="shared" si="12"/>
        <v>0.53276203051875981</v>
      </c>
    </row>
    <row r="222" spans="1:9" x14ac:dyDescent="0.15">
      <c r="A222" s="113" t="s">
        <v>734</v>
      </c>
      <c r="B222" s="141" t="s">
        <v>735</v>
      </c>
      <c r="C222" s="106">
        <v>0.44821224999999998</v>
      </c>
      <c r="D222" s="106">
        <v>0.46835771999999998</v>
      </c>
      <c r="E222" s="108">
        <f t="shared" si="11"/>
        <v>-4.301299869680808E-2</v>
      </c>
      <c r="F222" s="107">
        <v>0.28224120000000003</v>
      </c>
      <c r="G222" s="106">
        <v>2.6646060000000003E-2</v>
      </c>
      <c r="H222" s="108">
        <f t="shared" si="10"/>
        <v>9.5922301458452015</v>
      </c>
      <c r="I222" s="109">
        <f t="shared" si="12"/>
        <v>0.62970434208346615</v>
      </c>
    </row>
    <row r="223" spans="1:9" x14ac:dyDescent="0.15">
      <c r="A223" s="113" t="s">
        <v>736</v>
      </c>
      <c r="B223" s="141" t="s">
        <v>737</v>
      </c>
      <c r="C223" s="106">
        <v>0.58514745999999995</v>
      </c>
      <c r="D223" s="106">
        <v>0.17272638000000001</v>
      </c>
      <c r="E223" s="108">
        <f t="shared" si="11"/>
        <v>2.3877133301815272</v>
      </c>
      <c r="F223" s="107">
        <v>0.11815497</v>
      </c>
      <c r="G223" s="106">
        <v>2.0580000000000001E-2</v>
      </c>
      <c r="H223" s="108">
        <f t="shared" si="10"/>
        <v>4.7412521865889206</v>
      </c>
      <c r="I223" s="109">
        <f t="shared" si="12"/>
        <v>0.20192340918646387</v>
      </c>
    </row>
    <row r="224" spans="1:9" x14ac:dyDescent="0.15">
      <c r="A224" s="113" t="s">
        <v>738</v>
      </c>
      <c r="B224" s="141" t="s">
        <v>739</v>
      </c>
      <c r="C224" s="106">
        <v>1.27299166</v>
      </c>
      <c r="D224" s="106">
        <v>0.51540246999999995</v>
      </c>
      <c r="E224" s="108">
        <f t="shared" si="11"/>
        <v>1.4698982525248669</v>
      </c>
      <c r="F224" s="107">
        <v>5.0851500000000001E-2</v>
      </c>
      <c r="G224" s="106">
        <v>0.54174122999999996</v>
      </c>
      <c r="H224" s="108">
        <f t="shared" si="10"/>
        <v>-0.90613322895877801</v>
      </c>
      <c r="I224" s="109">
        <f t="shared" si="12"/>
        <v>3.994645180943291E-2</v>
      </c>
    </row>
    <row r="225" spans="1:9" x14ac:dyDescent="0.15">
      <c r="A225" s="113" t="s">
        <v>740</v>
      </c>
      <c r="B225" s="141" t="s">
        <v>741</v>
      </c>
      <c r="C225" s="106">
        <v>3.5106860000000004E-2</v>
      </c>
      <c r="D225" s="106">
        <v>2.6346959999999999E-2</v>
      </c>
      <c r="E225" s="108">
        <f t="shared" si="11"/>
        <v>0.33248238126903473</v>
      </c>
      <c r="F225" s="107">
        <v>0</v>
      </c>
      <c r="G225" s="106">
        <v>0</v>
      </c>
      <c r="H225" s="108" t="str">
        <f t="shared" si="10"/>
        <v/>
      </c>
      <c r="I225" s="109">
        <f t="shared" si="12"/>
        <v>0</v>
      </c>
    </row>
    <row r="226" spans="1:9" x14ac:dyDescent="0.15">
      <c r="A226" s="113" t="s">
        <v>742</v>
      </c>
      <c r="B226" s="141" t="s">
        <v>743</v>
      </c>
      <c r="C226" s="106">
        <v>3.5378836499999999</v>
      </c>
      <c r="D226" s="106">
        <v>10.712534310000001</v>
      </c>
      <c r="E226" s="108">
        <f t="shared" si="11"/>
        <v>-0.66974354082605503</v>
      </c>
      <c r="F226" s="107">
        <v>1.6713347700000001</v>
      </c>
      <c r="G226" s="106">
        <v>2.71209648</v>
      </c>
      <c r="H226" s="108">
        <f t="shared" si="10"/>
        <v>-0.3837480405564333</v>
      </c>
      <c r="I226" s="109">
        <f t="shared" si="12"/>
        <v>0.47241089174880019</v>
      </c>
    </row>
    <row r="227" spans="1:9" x14ac:dyDescent="0.15">
      <c r="A227" s="113" t="s">
        <v>744</v>
      </c>
      <c r="B227" s="141" t="s">
        <v>745</v>
      </c>
      <c r="C227" s="106">
        <v>23.634659809999999</v>
      </c>
      <c r="D227" s="106">
        <v>29.079998420000003</v>
      </c>
      <c r="E227" s="108">
        <f t="shared" si="11"/>
        <v>-0.18725374504336045</v>
      </c>
      <c r="F227" s="107">
        <v>11.409817480000001</v>
      </c>
      <c r="G227" s="106">
        <v>19.573558379999998</v>
      </c>
      <c r="H227" s="108">
        <f t="shared" si="10"/>
        <v>-0.41708005981894425</v>
      </c>
      <c r="I227" s="109">
        <f t="shared" si="12"/>
        <v>0.48275784681158912</v>
      </c>
    </row>
    <row r="228" spans="1:9" x14ac:dyDescent="0.15">
      <c r="A228" s="113" t="s">
        <v>747</v>
      </c>
      <c r="B228" s="141" t="s">
        <v>748</v>
      </c>
      <c r="C228" s="106">
        <v>26.632240940000003</v>
      </c>
      <c r="D228" s="106">
        <v>10.972586919999999</v>
      </c>
      <c r="E228" s="108">
        <f t="shared" si="11"/>
        <v>1.4271615375820605</v>
      </c>
      <c r="F228" s="107">
        <v>7.6723854299999994</v>
      </c>
      <c r="G228" s="106">
        <v>3.60363027</v>
      </c>
      <c r="H228" s="108">
        <f t="shared" si="10"/>
        <v>1.1290712018577862</v>
      </c>
      <c r="I228" s="109">
        <f t="shared" si="12"/>
        <v>0.28808636296454287</v>
      </c>
    </row>
    <row r="229" spans="1:9" x14ac:dyDescent="0.15">
      <c r="A229" s="113" t="s">
        <v>749</v>
      </c>
      <c r="B229" s="141" t="s">
        <v>750</v>
      </c>
      <c r="C229" s="106">
        <v>31.135747690000002</v>
      </c>
      <c r="D229" s="106">
        <v>10.630386590000001</v>
      </c>
      <c r="E229" s="108">
        <f t="shared" si="11"/>
        <v>1.9289384187861414</v>
      </c>
      <c r="F229" s="107">
        <v>7.0197352500000001</v>
      </c>
      <c r="G229" s="106">
        <v>4.5158459899999999</v>
      </c>
      <c r="H229" s="108">
        <f t="shared" si="10"/>
        <v>0.55446737234721333</v>
      </c>
      <c r="I229" s="109">
        <f t="shared" si="12"/>
        <v>0.22545581111111579</v>
      </c>
    </row>
    <row r="230" spans="1:9" x14ac:dyDescent="0.15">
      <c r="A230" s="113" t="s">
        <v>751</v>
      </c>
      <c r="B230" s="141" t="s">
        <v>752</v>
      </c>
      <c r="C230" s="106">
        <v>8.680516410000001</v>
      </c>
      <c r="D230" s="106">
        <v>6.8456122000000006</v>
      </c>
      <c r="E230" s="108">
        <f t="shared" si="11"/>
        <v>0.2680409226219389</v>
      </c>
      <c r="F230" s="107">
        <v>3.9968807799999997</v>
      </c>
      <c r="G230" s="106">
        <v>3.9983213700000002</v>
      </c>
      <c r="H230" s="108">
        <f t="shared" si="10"/>
        <v>-3.6029870205267489E-4</v>
      </c>
      <c r="I230" s="109">
        <f t="shared" si="12"/>
        <v>0.46044274225385623</v>
      </c>
    </row>
    <row r="231" spans="1:9" x14ac:dyDescent="0.15">
      <c r="A231" s="113" t="s">
        <v>753</v>
      </c>
      <c r="B231" s="141" t="s">
        <v>754</v>
      </c>
      <c r="C231" s="106">
        <v>2.9420202599999996</v>
      </c>
      <c r="D231" s="106">
        <v>3.5292654900000002</v>
      </c>
      <c r="E231" s="108">
        <f t="shared" si="11"/>
        <v>-0.16639304457653614</v>
      </c>
      <c r="F231" s="107">
        <v>1.2852753600000002</v>
      </c>
      <c r="G231" s="106">
        <v>3.2963352599999998</v>
      </c>
      <c r="H231" s="108">
        <f t="shared" si="10"/>
        <v>-0.61008961206209333</v>
      </c>
      <c r="I231" s="109">
        <f t="shared" si="12"/>
        <v>0.43686828995528409</v>
      </c>
    </row>
    <row r="232" spans="1:9" x14ac:dyDescent="0.15">
      <c r="A232" s="113" t="s">
        <v>755</v>
      </c>
      <c r="B232" s="141" t="s">
        <v>756</v>
      </c>
      <c r="C232" s="106">
        <v>127.62787702</v>
      </c>
      <c r="D232" s="106">
        <v>300.97035218000002</v>
      </c>
      <c r="E232" s="108">
        <f t="shared" si="11"/>
        <v>-0.57594535110996525</v>
      </c>
      <c r="F232" s="107">
        <v>41.992640909999999</v>
      </c>
      <c r="G232" s="106">
        <v>17.708816590000001</v>
      </c>
      <c r="H232" s="108">
        <f t="shared" si="10"/>
        <v>1.3712844218914571</v>
      </c>
      <c r="I232" s="109">
        <f t="shared" si="12"/>
        <v>0.32902404937300272</v>
      </c>
    </row>
    <row r="233" spans="1:9" x14ac:dyDescent="0.15">
      <c r="A233" s="113" t="s">
        <v>757</v>
      </c>
      <c r="B233" s="141" t="s">
        <v>758</v>
      </c>
      <c r="C233" s="106">
        <v>8.3008783499999996</v>
      </c>
      <c r="D233" s="106">
        <v>0.7171284</v>
      </c>
      <c r="E233" s="108">
        <f t="shared" si="11"/>
        <v>10.575163318033423</v>
      </c>
      <c r="F233" s="107">
        <v>7.1401185900000002</v>
      </c>
      <c r="G233" s="106">
        <v>0.21097684999999999</v>
      </c>
      <c r="H233" s="108">
        <f t="shared" si="10"/>
        <v>32.843137718664394</v>
      </c>
      <c r="I233" s="109">
        <f t="shared" si="12"/>
        <v>0.86016422466906772</v>
      </c>
    </row>
    <row r="234" spans="1:9" x14ac:dyDescent="0.15">
      <c r="A234" s="113" t="s">
        <v>759</v>
      </c>
      <c r="B234" s="141" t="s">
        <v>760</v>
      </c>
      <c r="C234" s="106">
        <v>0.72707268999999997</v>
      </c>
      <c r="D234" s="106">
        <v>0.46067269999999999</v>
      </c>
      <c r="E234" s="108">
        <f t="shared" si="11"/>
        <v>0.57828473447634288</v>
      </c>
      <c r="F234" s="107">
        <v>1.2572497199999999</v>
      </c>
      <c r="G234" s="106">
        <v>0.60877831999999998</v>
      </c>
      <c r="H234" s="108">
        <f t="shared" si="10"/>
        <v>1.0652012049312134</v>
      </c>
      <c r="I234" s="109">
        <f t="shared" si="12"/>
        <v>1.7291939819662323</v>
      </c>
    </row>
    <row r="235" spans="1:9" x14ac:dyDescent="0.15">
      <c r="A235" s="113" t="s">
        <v>34</v>
      </c>
      <c r="B235" s="141" t="s">
        <v>761</v>
      </c>
      <c r="C235" s="106">
        <v>150.9220119</v>
      </c>
      <c r="D235" s="106">
        <v>315.73551527999996</v>
      </c>
      <c r="E235" s="108">
        <f t="shared" si="11"/>
        <v>-0.52199862037642597</v>
      </c>
      <c r="F235" s="107">
        <v>33.075518510000002</v>
      </c>
      <c r="G235" s="106">
        <v>20.77207714</v>
      </c>
      <c r="H235" s="108">
        <f t="shared" si="10"/>
        <v>0.59230674366733083</v>
      </c>
      <c r="I235" s="109">
        <f t="shared" si="12"/>
        <v>0.21915635826479465</v>
      </c>
    </row>
    <row r="236" spans="1:9" x14ac:dyDescent="0.15">
      <c r="A236" s="113" t="s">
        <v>762</v>
      </c>
      <c r="B236" s="141" t="s">
        <v>763</v>
      </c>
      <c r="C236" s="106">
        <v>0.91565425</v>
      </c>
      <c r="D236" s="106">
        <v>2.0647742999999998</v>
      </c>
      <c r="E236" s="108">
        <f t="shared" si="11"/>
        <v>-0.55653542859381777</v>
      </c>
      <c r="F236" s="107">
        <v>0</v>
      </c>
      <c r="G236" s="106">
        <v>2.0115000000000001E-2</v>
      </c>
      <c r="H236" s="108">
        <f t="shared" si="10"/>
        <v>-1</v>
      </c>
      <c r="I236" s="109">
        <f t="shared" si="12"/>
        <v>0</v>
      </c>
    </row>
    <row r="237" spans="1:9" x14ac:dyDescent="0.15">
      <c r="A237" s="113" t="s">
        <v>764</v>
      </c>
      <c r="B237" s="141" t="s">
        <v>765</v>
      </c>
      <c r="C237" s="106">
        <v>0.61511201999999998</v>
      </c>
      <c r="D237" s="106">
        <v>0.46943279999999998</v>
      </c>
      <c r="E237" s="108">
        <f t="shared" si="11"/>
        <v>0.31033029647693988</v>
      </c>
      <c r="F237" s="107">
        <v>10.436390119999999</v>
      </c>
      <c r="G237" s="106">
        <v>0</v>
      </c>
      <c r="H237" s="108" t="str">
        <f t="shared" si="10"/>
        <v/>
      </c>
      <c r="I237" s="109">
        <f t="shared" si="12"/>
        <v>16.966649619365263</v>
      </c>
    </row>
    <row r="238" spans="1:9" x14ac:dyDescent="0.15">
      <c r="A238" s="113" t="s">
        <v>766</v>
      </c>
      <c r="B238" s="141" t="s">
        <v>767</v>
      </c>
      <c r="C238" s="106">
        <v>8.0361663799999992</v>
      </c>
      <c r="D238" s="106">
        <v>4.7186830199999994</v>
      </c>
      <c r="E238" s="108">
        <f t="shared" si="11"/>
        <v>0.70305281069716785</v>
      </c>
      <c r="F238" s="107">
        <v>8.7263017600000001</v>
      </c>
      <c r="G238" s="106">
        <v>3.9294822200000001</v>
      </c>
      <c r="H238" s="108">
        <f t="shared" si="10"/>
        <v>1.2207255998221567</v>
      </c>
      <c r="I238" s="109">
        <f t="shared" si="12"/>
        <v>1.08587868236745</v>
      </c>
    </row>
    <row r="239" spans="1:9" x14ac:dyDescent="0.15">
      <c r="A239" s="113" t="s">
        <v>768</v>
      </c>
      <c r="B239" s="141" t="s">
        <v>769</v>
      </c>
      <c r="C239" s="106">
        <v>9.5131169399999997</v>
      </c>
      <c r="D239" s="106">
        <v>2.8835599700000003</v>
      </c>
      <c r="E239" s="108">
        <f t="shared" si="11"/>
        <v>2.2990875996936517</v>
      </c>
      <c r="F239" s="107">
        <v>7.7850000000000003E-3</v>
      </c>
      <c r="G239" s="106">
        <v>0.20993033999999999</v>
      </c>
      <c r="H239" s="108">
        <f t="shared" si="10"/>
        <v>-0.96291627022563775</v>
      </c>
      <c r="I239" s="109">
        <f t="shared" si="12"/>
        <v>8.1834377198352834E-4</v>
      </c>
    </row>
    <row r="240" spans="1:9" x14ac:dyDescent="0.15">
      <c r="A240" s="113" t="s">
        <v>770</v>
      </c>
      <c r="B240" s="141" t="s">
        <v>771</v>
      </c>
      <c r="C240" s="106">
        <v>1.64254922</v>
      </c>
      <c r="D240" s="106">
        <v>0.71929106000000009</v>
      </c>
      <c r="E240" s="108">
        <f t="shared" si="11"/>
        <v>1.2835668498368378</v>
      </c>
      <c r="F240" s="107">
        <v>0.20067018</v>
      </c>
      <c r="G240" s="106">
        <v>0</v>
      </c>
      <c r="H240" s="108" t="str">
        <f t="shared" si="10"/>
        <v/>
      </c>
      <c r="I240" s="109">
        <f t="shared" si="12"/>
        <v>0.12216996456276664</v>
      </c>
    </row>
    <row r="241" spans="1:9" x14ac:dyDescent="0.15">
      <c r="A241" s="113" t="s">
        <v>772</v>
      </c>
      <c r="B241" s="141" t="s">
        <v>773</v>
      </c>
      <c r="C241" s="106">
        <v>0.55417561999999998</v>
      </c>
      <c r="D241" s="106">
        <v>3.9064399999999997E-3</v>
      </c>
      <c r="E241" s="108">
        <f t="shared" si="11"/>
        <v>140.86205854947215</v>
      </c>
      <c r="F241" s="107">
        <v>0</v>
      </c>
      <c r="G241" s="106">
        <v>7.0447100000000012E-2</v>
      </c>
      <c r="H241" s="108">
        <f t="shared" si="10"/>
        <v>-1</v>
      </c>
      <c r="I241" s="109">
        <f t="shared" si="12"/>
        <v>0</v>
      </c>
    </row>
    <row r="242" spans="1:9" x14ac:dyDescent="0.15">
      <c r="A242" s="113" t="s">
        <v>774</v>
      </c>
      <c r="B242" s="141" t="s">
        <v>775</v>
      </c>
      <c r="C242" s="106">
        <v>0.11962250000000001</v>
      </c>
      <c r="D242" s="106">
        <v>1.388174E-2</v>
      </c>
      <c r="E242" s="108">
        <f t="shared" si="11"/>
        <v>7.6172554737374423</v>
      </c>
      <c r="F242" s="107">
        <v>0</v>
      </c>
      <c r="G242" s="106">
        <v>3.4749999999999998E-3</v>
      </c>
      <c r="H242" s="108">
        <f t="shared" si="10"/>
        <v>-1</v>
      </c>
      <c r="I242" s="109">
        <f t="shared" si="12"/>
        <v>0</v>
      </c>
    </row>
    <row r="243" spans="1:9" x14ac:dyDescent="0.15">
      <c r="A243" s="113" t="s">
        <v>776</v>
      </c>
      <c r="B243" s="141" t="s">
        <v>777</v>
      </c>
      <c r="C243" s="106">
        <v>0.2738488</v>
      </c>
      <c r="D243" s="106">
        <v>6.2133216200000003</v>
      </c>
      <c r="E243" s="108">
        <f t="shared" si="11"/>
        <v>-0.95592553922872581</v>
      </c>
      <c r="F243" s="107">
        <v>2.33542652</v>
      </c>
      <c r="G243" s="106">
        <v>1.0629445399999999</v>
      </c>
      <c r="H243" s="108">
        <f t="shared" si="10"/>
        <v>1.1971292312202855</v>
      </c>
      <c r="I243" s="109">
        <f t="shared" si="12"/>
        <v>8.5281605031681718</v>
      </c>
    </row>
    <row r="244" spans="1:9" x14ac:dyDescent="0.15">
      <c r="A244" s="113" t="s">
        <v>778</v>
      </c>
      <c r="B244" s="141" t="s">
        <v>779</v>
      </c>
      <c r="C244" s="106">
        <v>0.67116484999999992</v>
      </c>
      <c r="D244" s="106">
        <v>1.91164468</v>
      </c>
      <c r="E244" s="108">
        <f t="shared" si="11"/>
        <v>-0.64890711280089985</v>
      </c>
      <c r="F244" s="107">
        <v>0.82071834999999993</v>
      </c>
      <c r="G244" s="106">
        <v>3.5608889999999997E-2</v>
      </c>
      <c r="H244" s="108">
        <f t="shared" si="10"/>
        <v>22.048130677479698</v>
      </c>
      <c r="I244" s="109">
        <f t="shared" si="12"/>
        <v>1.2228267764618483</v>
      </c>
    </row>
    <row r="245" spans="1:9" x14ac:dyDescent="0.15">
      <c r="A245" s="113" t="s">
        <v>780</v>
      </c>
      <c r="B245" s="141" t="s">
        <v>781</v>
      </c>
      <c r="C245" s="106">
        <v>0.10531447000000001</v>
      </c>
      <c r="D245" s="106">
        <v>1.0386445099999999</v>
      </c>
      <c r="E245" s="108">
        <f t="shared" si="11"/>
        <v>-0.89860393138745809</v>
      </c>
      <c r="F245" s="107">
        <v>0.19948580999999999</v>
      </c>
      <c r="G245" s="106">
        <v>0</v>
      </c>
      <c r="H245" s="108" t="str">
        <f t="shared" si="10"/>
        <v/>
      </c>
      <c r="I245" s="109">
        <f t="shared" si="12"/>
        <v>1.8941918427733622</v>
      </c>
    </row>
    <row r="246" spans="1:9" x14ac:dyDescent="0.15">
      <c r="A246" s="113" t="s">
        <v>782</v>
      </c>
      <c r="B246" s="141" t="s">
        <v>783</v>
      </c>
      <c r="C246" s="106">
        <v>2.9077503199999999</v>
      </c>
      <c r="D246" s="106">
        <v>2.2439246699999997</v>
      </c>
      <c r="E246" s="108">
        <f t="shared" si="11"/>
        <v>0.29583241312641761</v>
      </c>
      <c r="F246" s="107">
        <v>9.9707683599999992</v>
      </c>
      <c r="G246" s="106">
        <v>2.1560947000000001</v>
      </c>
      <c r="H246" s="108">
        <f t="shared" si="10"/>
        <v>3.6244575249871902</v>
      </c>
      <c r="I246" s="109">
        <f t="shared" si="12"/>
        <v>3.4290318159091457</v>
      </c>
    </row>
    <row r="247" spans="1:9" x14ac:dyDescent="0.15">
      <c r="A247" s="113" t="s">
        <v>784</v>
      </c>
      <c r="B247" s="141" t="s">
        <v>785</v>
      </c>
      <c r="C247" s="106">
        <v>2.0506E-2</v>
      </c>
      <c r="D247" s="106">
        <v>0</v>
      </c>
      <c r="E247" s="108" t="str">
        <f t="shared" si="11"/>
        <v/>
      </c>
      <c r="F247" s="107">
        <v>0</v>
      </c>
      <c r="G247" s="106">
        <v>0</v>
      </c>
      <c r="H247" s="108" t="str">
        <f t="shared" si="10"/>
        <v/>
      </c>
      <c r="I247" s="109">
        <f t="shared" si="12"/>
        <v>0</v>
      </c>
    </row>
    <row r="248" spans="1:9" x14ac:dyDescent="0.15">
      <c r="A248" s="113" t="s">
        <v>786</v>
      </c>
      <c r="B248" s="141" t="s">
        <v>787</v>
      </c>
      <c r="C248" s="106">
        <v>10.41075519</v>
      </c>
      <c r="D248" s="106">
        <v>1.9631286699999999</v>
      </c>
      <c r="E248" s="108">
        <f t="shared" si="11"/>
        <v>4.3031445921473912</v>
      </c>
      <c r="F248" s="107">
        <v>36.863452340000002</v>
      </c>
      <c r="G248" s="106">
        <v>0.55731976000000005</v>
      </c>
      <c r="H248" s="108">
        <f t="shared" si="10"/>
        <v>65.144168905836025</v>
      </c>
      <c r="I248" s="109">
        <f t="shared" si="12"/>
        <v>3.5409008921282688</v>
      </c>
    </row>
    <row r="249" spans="1:9" x14ac:dyDescent="0.15">
      <c r="A249" s="113" t="s">
        <v>788</v>
      </c>
      <c r="B249" s="141" t="s">
        <v>789</v>
      </c>
      <c r="C249" s="106">
        <v>0.3649</v>
      </c>
      <c r="D249" s="106">
        <v>0.35094784000000001</v>
      </c>
      <c r="E249" s="108">
        <f t="shared" si="11"/>
        <v>3.9755651438116768E-2</v>
      </c>
      <c r="F249" s="107">
        <v>0</v>
      </c>
      <c r="G249" s="106">
        <v>0</v>
      </c>
      <c r="H249" s="108" t="str">
        <f t="shared" si="10"/>
        <v/>
      </c>
      <c r="I249" s="109">
        <f t="shared" si="12"/>
        <v>0</v>
      </c>
    </row>
    <row r="250" spans="1:9" x14ac:dyDescent="0.15">
      <c r="A250" s="113" t="s">
        <v>790</v>
      </c>
      <c r="B250" s="141" t="s">
        <v>791</v>
      </c>
      <c r="C250" s="106">
        <v>0.27981071000000002</v>
      </c>
      <c r="D250" s="106">
        <v>0.79479900000000003</v>
      </c>
      <c r="E250" s="108">
        <f t="shared" si="11"/>
        <v>-0.64794783335157691</v>
      </c>
      <c r="F250" s="107">
        <v>0</v>
      </c>
      <c r="G250" s="106">
        <v>0</v>
      </c>
      <c r="H250" s="108" t="str">
        <f t="shared" si="10"/>
        <v/>
      </c>
      <c r="I250" s="109">
        <f t="shared" si="12"/>
        <v>0</v>
      </c>
    </row>
    <row r="251" spans="1:9" x14ac:dyDescent="0.15">
      <c r="A251" s="113" t="s">
        <v>792</v>
      </c>
      <c r="B251" s="141" t="s">
        <v>793</v>
      </c>
      <c r="C251" s="106">
        <v>0.52240333999999999</v>
      </c>
      <c r="D251" s="106">
        <v>0.80296698999999994</v>
      </c>
      <c r="E251" s="108">
        <f t="shared" si="11"/>
        <v>-0.34940869736127012</v>
      </c>
      <c r="F251" s="107">
        <v>0.42045512000000002</v>
      </c>
      <c r="G251" s="106">
        <v>0.40151311000000001</v>
      </c>
      <c r="H251" s="108">
        <f t="shared" ref="H251:H314" si="13">IF(ISERROR(F251/G251-1),"",(F251/G251-1))</f>
        <v>4.7176566663041264E-2</v>
      </c>
      <c r="I251" s="109">
        <f t="shared" si="12"/>
        <v>0.80484768722956479</v>
      </c>
    </row>
    <row r="252" spans="1:9" x14ac:dyDescent="0.15">
      <c r="A252" s="113" t="s">
        <v>794</v>
      </c>
      <c r="B252" s="141" t="s">
        <v>795</v>
      </c>
      <c r="C252" s="106">
        <v>3.5722659399999999</v>
      </c>
      <c r="D252" s="106">
        <v>1.1374713999999999</v>
      </c>
      <c r="E252" s="108">
        <f t="shared" si="11"/>
        <v>2.1405325355872686</v>
      </c>
      <c r="F252" s="107">
        <v>2.2198681499999999</v>
      </c>
      <c r="G252" s="106">
        <v>0.59828400000000004</v>
      </c>
      <c r="H252" s="108">
        <f t="shared" si="13"/>
        <v>2.7103919710371658</v>
      </c>
      <c r="I252" s="109">
        <f t="shared" si="12"/>
        <v>0.62141738249196532</v>
      </c>
    </row>
    <row r="253" spans="1:9" x14ac:dyDescent="0.15">
      <c r="A253" s="113" t="s">
        <v>796</v>
      </c>
      <c r="B253" s="141" t="s">
        <v>797</v>
      </c>
      <c r="C253" s="106">
        <v>0.93634348000000001</v>
      </c>
      <c r="D253" s="106">
        <v>0.87193827000000002</v>
      </c>
      <c r="E253" s="108">
        <f t="shared" si="11"/>
        <v>7.3864414736607431E-2</v>
      </c>
      <c r="F253" s="107">
        <v>20.474345</v>
      </c>
      <c r="G253" s="106">
        <v>0</v>
      </c>
      <c r="H253" s="108" t="str">
        <f t="shared" si="13"/>
        <v/>
      </c>
      <c r="I253" s="109">
        <f t="shared" si="12"/>
        <v>21.866276037934284</v>
      </c>
    </row>
    <row r="254" spans="1:9" x14ac:dyDescent="0.15">
      <c r="A254" s="113" t="s">
        <v>798</v>
      </c>
      <c r="B254" s="141" t="s">
        <v>799</v>
      </c>
      <c r="C254" s="106">
        <v>5.4743327199999996</v>
      </c>
      <c r="D254" s="106">
        <v>0.15540257000000002</v>
      </c>
      <c r="E254" s="108">
        <f t="shared" si="11"/>
        <v>34.226783701196183</v>
      </c>
      <c r="F254" s="107">
        <v>6.0211970000000004E-2</v>
      </c>
      <c r="G254" s="106">
        <v>6.6523280000000004E-2</v>
      </c>
      <c r="H254" s="108">
        <f t="shared" si="13"/>
        <v>-9.4873704363344635E-2</v>
      </c>
      <c r="I254" s="109">
        <f t="shared" si="12"/>
        <v>1.0998960618528135E-2</v>
      </c>
    </row>
    <row r="255" spans="1:9" x14ac:dyDescent="0.15">
      <c r="A255" s="113" t="s">
        <v>800</v>
      </c>
      <c r="B255" s="141" t="s">
        <v>801</v>
      </c>
      <c r="C255" s="106">
        <v>2.57667804</v>
      </c>
      <c r="D255" s="106">
        <v>3.6823093999999998</v>
      </c>
      <c r="E255" s="108">
        <f t="shared" si="11"/>
        <v>-0.30025487809362239</v>
      </c>
      <c r="F255" s="107">
        <v>0.10669519000000001</v>
      </c>
      <c r="G255" s="106">
        <v>0.26943597999999996</v>
      </c>
      <c r="H255" s="108">
        <f t="shared" si="13"/>
        <v>-0.60400541160093013</v>
      </c>
      <c r="I255" s="109">
        <f t="shared" si="12"/>
        <v>4.1408041029448915E-2</v>
      </c>
    </row>
    <row r="256" spans="1:9" x14ac:dyDescent="0.15">
      <c r="A256" s="113" t="s">
        <v>802</v>
      </c>
      <c r="B256" s="141" t="s">
        <v>803</v>
      </c>
      <c r="C256" s="106">
        <v>2.5455142200000003</v>
      </c>
      <c r="D256" s="106">
        <v>4.1271297499999999</v>
      </c>
      <c r="E256" s="108">
        <f t="shared" si="11"/>
        <v>-0.3832240869093102</v>
      </c>
      <c r="F256" s="107">
        <v>7.8206719900000001</v>
      </c>
      <c r="G256" s="106">
        <v>51.627728850000004</v>
      </c>
      <c r="H256" s="108">
        <f t="shared" si="13"/>
        <v>-0.84851799286537855</v>
      </c>
      <c r="I256" s="109">
        <f t="shared" si="12"/>
        <v>3.0723348267133228</v>
      </c>
    </row>
    <row r="257" spans="1:9" x14ac:dyDescent="0.15">
      <c r="A257" s="115" t="s">
        <v>804</v>
      </c>
      <c r="B257" s="141" t="s">
        <v>805</v>
      </c>
      <c r="C257" s="106">
        <v>18.394748019999998</v>
      </c>
      <c r="D257" s="106">
        <v>21.915573260000002</v>
      </c>
      <c r="E257" s="108">
        <f t="shared" si="11"/>
        <v>-0.16065403346880114</v>
      </c>
      <c r="F257" s="107">
        <v>0.42062548</v>
      </c>
      <c r="G257" s="106">
        <v>3.3836109799999998</v>
      </c>
      <c r="H257" s="108">
        <f t="shared" si="13"/>
        <v>-0.87568739950122754</v>
      </c>
      <c r="I257" s="109">
        <f t="shared" si="12"/>
        <v>2.2866607335021272E-2</v>
      </c>
    </row>
    <row r="258" spans="1:9" x14ac:dyDescent="0.15">
      <c r="A258" s="113" t="s">
        <v>806</v>
      </c>
      <c r="B258" s="141" t="s">
        <v>807</v>
      </c>
      <c r="C258" s="106">
        <v>23.8151963</v>
      </c>
      <c r="D258" s="106">
        <v>70.488709370000009</v>
      </c>
      <c r="E258" s="108">
        <f t="shared" si="11"/>
        <v>-0.6621416888910191</v>
      </c>
      <c r="F258" s="107">
        <v>17.985410559999998</v>
      </c>
      <c r="G258" s="106">
        <v>28.705767640000001</v>
      </c>
      <c r="H258" s="108">
        <f t="shared" si="13"/>
        <v>-0.37345655460060723</v>
      </c>
      <c r="I258" s="109">
        <f t="shared" si="12"/>
        <v>0.75520731945425945</v>
      </c>
    </row>
    <row r="259" spans="1:9" x14ac:dyDescent="0.15">
      <c r="A259" s="113" t="s">
        <v>808</v>
      </c>
      <c r="B259" s="141" t="s">
        <v>809</v>
      </c>
      <c r="C259" s="106">
        <v>1.03150765</v>
      </c>
      <c r="D259" s="106">
        <v>15.46408184</v>
      </c>
      <c r="E259" s="108">
        <f t="shared" si="11"/>
        <v>-0.9332965474010968</v>
      </c>
      <c r="F259" s="107">
        <v>0.11217855</v>
      </c>
      <c r="G259" s="106">
        <v>3.9835552000000001</v>
      </c>
      <c r="H259" s="108">
        <f t="shared" si="13"/>
        <v>-0.97183958942002358</v>
      </c>
      <c r="I259" s="109">
        <f t="shared" si="12"/>
        <v>0.10875202912940103</v>
      </c>
    </row>
    <row r="260" spans="1:9" x14ac:dyDescent="0.15">
      <c r="A260" s="115" t="s">
        <v>810</v>
      </c>
      <c r="B260" s="141" t="s">
        <v>811</v>
      </c>
      <c r="C260" s="106">
        <v>12.034839470000001</v>
      </c>
      <c r="D260" s="106">
        <v>43.738120819999999</v>
      </c>
      <c r="E260" s="108">
        <f t="shared" si="11"/>
        <v>-0.72484324327676952</v>
      </c>
      <c r="F260" s="107">
        <v>8.0043160000000002E-2</v>
      </c>
      <c r="G260" s="106">
        <v>1.5743655600000002</v>
      </c>
      <c r="H260" s="108">
        <f t="shared" si="13"/>
        <v>-0.94915846609347831</v>
      </c>
      <c r="I260" s="109">
        <f t="shared" si="12"/>
        <v>6.6509536915327037E-3</v>
      </c>
    </row>
    <row r="261" spans="1:9" x14ac:dyDescent="0.15">
      <c r="A261" s="113" t="s">
        <v>812</v>
      </c>
      <c r="B261" s="141" t="s">
        <v>813</v>
      </c>
      <c r="C261" s="106">
        <v>0.32723750000000001</v>
      </c>
      <c r="D261" s="106">
        <v>0.16216839999999999</v>
      </c>
      <c r="E261" s="108">
        <f t="shared" si="11"/>
        <v>1.0178869619481974</v>
      </c>
      <c r="F261" s="107">
        <v>0</v>
      </c>
      <c r="G261" s="106">
        <v>0</v>
      </c>
      <c r="H261" s="108" t="str">
        <f t="shared" si="13"/>
        <v/>
      </c>
      <c r="I261" s="109">
        <f t="shared" si="12"/>
        <v>0</v>
      </c>
    </row>
    <row r="262" spans="1:9" x14ac:dyDescent="0.15">
      <c r="A262" s="113" t="s">
        <v>814</v>
      </c>
      <c r="B262" s="141" t="s">
        <v>815</v>
      </c>
      <c r="C262" s="106">
        <v>2.5975827100000002</v>
      </c>
      <c r="D262" s="106">
        <v>14.579709509999999</v>
      </c>
      <c r="E262" s="108">
        <f t="shared" si="11"/>
        <v>-0.82183577058113821</v>
      </c>
      <c r="F262" s="107">
        <v>3.6160680000000001E-2</v>
      </c>
      <c r="G262" s="106">
        <v>2.1535518199999997</v>
      </c>
      <c r="H262" s="108">
        <f t="shared" si="13"/>
        <v>-0.98320881825820194</v>
      </c>
      <c r="I262" s="109">
        <f t="shared" si="12"/>
        <v>1.3920896478403184E-2</v>
      </c>
    </row>
    <row r="263" spans="1:9" x14ac:dyDescent="0.15">
      <c r="A263" s="113" t="s">
        <v>816</v>
      </c>
      <c r="B263" s="141" t="s">
        <v>817</v>
      </c>
      <c r="C263" s="106">
        <v>2.1047312699999998</v>
      </c>
      <c r="D263" s="106">
        <v>3.7060246600000002</v>
      </c>
      <c r="E263" s="108">
        <f t="shared" ref="E263:E326" si="14">IF(ISERROR(C263/D263-1),"",(C263/D263-1))</f>
        <v>-0.43207844979639187</v>
      </c>
      <c r="F263" s="107">
        <v>3.4620440000000002E-2</v>
      </c>
      <c r="G263" s="106">
        <v>0</v>
      </c>
      <c r="H263" s="108" t="str">
        <f t="shared" si="13"/>
        <v/>
      </c>
      <c r="I263" s="109">
        <f t="shared" ref="I263:I323" si="15">IF(ISERROR(F263/C263),"",(F263/C263))</f>
        <v>1.6448864752220842E-2</v>
      </c>
    </row>
    <row r="264" spans="1:9" x14ac:dyDescent="0.15">
      <c r="A264" s="113" t="s">
        <v>818</v>
      </c>
      <c r="B264" s="141" t="s">
        <v>819</v>
      </c>
      <c r="C264" s="106">
        <v>1.91863524</v>
      </c>
      <c r="D264" s="106">
        <v>9.9848087599999999</v>
      </c>
      <c r="E264" s="108">
        <f t="shared" si="14"/>
        <v>-0.8078445680716273</v>
      </c>
      <c r="F264" s="107">
        <v>0.40833913999999999</v>
      </c>
      <c r="G264" s="106">
        <v>2.0904868799999998</v>
      </c>
      <c r="H264" s="108">
        <f t="shared" si="13"/>
        <v>-0.8046679250146741</v>
      </c>
      <c r="I264" s="109">
        <f t="shared" si="15"/>
        <v>0.21282791615982202</v>
      </c>
    </row>
    <row r="265" spans="1:9" x14ac:dyDescent="0.15">
      <c r="A265" s="113" t="s">
        <v>820</v>
      </c>
      <c r="B265" s="141" t="s">
        <v>821</v>
      </c>
      <c r="C265" s="106">
        <v>3.4152399999999999E-2</v>
      </c>
      <c r="D265" s="106">
        <v>2.3120379999999999E-2</v>
      </c>
      <c r="E265" s="108">
        <f t="shared" si="14"/>
        <v>0.47715565228599188</v>
      </c>
      <c r="F265" s="107">
        <v>0</v>
      </c>
      <c r="G265" s="106">
        <v>0</v>
      </c>
      <c r="H265" s="108" t="str">
        <f t="shared" si="13"/>
        <v/>
      </c>
      <c r="I265" s="109">
        <f t="shared" si="15"/>
        <v>0</v>
      </c>
    </row>
    <row r="266" spans="1:9" x14ac:dyDescent="0.15">
      <c r="A266" s="113" t="s">
        <v>822</v>
      </c>
      <c r="B266" s="141" t="s">
        <v>823</v>
      </c>
      <c r="C266" s="106">
        <v>4.8084886200000003</v>
      </c>
      <c r="D266" s="106">
        <v>9.0379124900000001</v>
      </c>
      <c r="E266" s="108">
        <f t="shared" si="14"/>
        <v>-0.46796468484062514</v>
      </c>
      <c r="F266" s="107">
        <v>4.6323999999999997E-2</v>
      </c>
      <c r="G266" s="106">
        <v>2.5099602000000001</v>
      </c>
      <c r="H266" s="108">
        <f t="shared" si="13"/>
        <v>-0.98154393045754273</v>
      </c>
      <c r="I266" s="109">
        <f t="shared" si="15"/>
        <v>9.6337963257985201E-3</v>
      </c>
    </row>
    <row r="267" spans="1:9" x14ac:dyDescent="0.15">
      <c r="A267" s="113" t="s">
        <v>824</v>
      </c>
      <c r="B267" s="141" t="s">
        <v>825</v>
      </c>
      <c r="C267" s="106">
        <v>4.9688347999999998</v>
      </c>
      <c r="D267" s="106">
        <v>31.395325140000001</v>
      </c>
      <c r="E267" s="108">
        <f t="shared" si="14"/>
        <v>-0.84173329061436186</v>
      </c>
      <c r="F267" s="107">
        <v>1.0715856399999999</v>
      </c>
      <c r="G267" s="106">
        <v>1.78165408</v>
      </c>
      <c r="H267" s="108">
        <f t="shared" si="13"/>
        <v>-0.39854450309456257</v>
      </c>
      <c r="I267" s="109">
        <f t="shared" si="15"/>
        <v>0.21566135384496984</v>
      </c>
    </row>
    <row r="268" spans="1:9" x14ac:dyDescent="0.15">
      <c r="A268" s="113" t="s">
        <v>826</v>
      </c>
      <c r="B268" s="141" t="s">
        <v>827</v>
      </c>
      <c r="C268" s="106">
        <v>0.34294703000000004</v>
      </c>
      <c r="D268" s="106">
        <v>1.2212385800000001</v>
      </c>
      <c r="E268" s="108">
        <f t="shared" si="14"/>
        <v>-0.71918097281204463</v>
      </c>
      <c r="F268" s="107">
        <v>3.8395999999999999E-3</v>
      </c>
      <c r="G268" s="106">
        <v>8.2383600000000001E-3</v>
      </c>
      <c r="H268" s="108">
        <f t="shared" si="13"/>
        <v>-0.53393636597575256</v>
      </c>
      <c r="I268" s="109">
        <f t="shared" si="15"/>
        <v>1.1195898095399746E-2</v>
      </c>
    </row>
    <row r="269" spans="1:9" x14ac:dyDescent="0.15">
      <c r="A269" s="113" t="s">
        <v>828</v>
      </c>
      <c r="B269" s="141" t="s">
        <v>829</v>
      </c>
      <c r="C269" s="106">
        <v>7.4786889999999995E-2</v>
      </c>
      <c r="D269" s="106">
        <v>0.54463128000000005</v>
      </c>
      <c r="E269" s="108">
        <f t="shared" si="14"/>
        <v>-0.86268344704696365</v>
      </c>
      <c r="F269" s="107">
        <v>0</v>
      </c>
      <c r="G269" s="106">
        <v>0</v>
      </c>
      <c r="H269" s="108" t="str">
        <f t="shared" si="13"/>
        <v/>
      </c>
      <c r="I269" s="109">
        <f t="shared" si="15"/>
        <v>0</v>
      </c>
    </row>
    <row r="270" spans="1:9" x14ac:dyDescent="0.15">
      <c r="A270" s="115" t="s">
        <v>830</v>
      </c>
      <c r="B270" s="141" t="s">
        <v>831</v>
      </c>
      <c r="C270" s="106">
        <v>0.88689364000000004</v>
      </c>
      <c r="D270" s="106">
        <v>1.2522500600000002</v>
      </c>
      <c r="E270" s="108">
        <f t="shared" si="14"/>
        <v>-0.29175995407818156</v>
      </c>
      <c r="F270" s="107">
        <v>0</v>
      </c>
      <c r="G270" s="106">
        <v>0.194545</v>
      </c>
      <c r="H270" s="108">
        <f t="shared" si="13"/>
        <v>-1</v>
      </c>
      <c r="I270" s="109">
        <f t="shared" si="15"/>
        <v>0</v>
      </c>
    </row>
    <row r="271" spans="1:9" x14ac:dyDescent="0.15">
      <c r="A271" s="115" t="s">
        <v>832</v>
      </c>
      <c r="B271" s="141" t="s">
        <v>833</v>
      </c>
      <c r="C271" s="106">
        <v>0.66012373999999996</v>
      </c>
      <c r="D271" s="106">
        <v>0.2754837</v>
      </c>
      <c r="E271" s="108">
        <f t="shared" si="14"/>
        <v>1.3962352037525267</v>
      </c>
      <c r="F271" s="107">
        <v>0</v>
      </c>
      <c r="G271" s="106">
        <v>0</v>
      </c>
      <c r="H271" s="108" t="str">
        <f t="shared" si="13"/>
        <v/>
      </c>
      <c r="I271" s="109">
        <f t="shared" si="15"/>
        <v>0</v>
      </c>
    </row>
    <row r="272" spans="1:9" x14ac:dyDescent="0.15">
      <c r="A272" s="115" t="s">
        <v>834</v>
      </c>
      <c r="B272" s="141" t="s">
        <v>835</v>
      </c>
      <c r="C272" s="106">
        <v>9.1570174099999999</v>
      </c>
      <c r="D272" s="106">
        <v>8.8331166000000003</v>
      </c>
      <c r="E272" s="108">
        <f t="shared" si="14"/>
        <v>3.6668915929401358E-2</v>
      </c>
      <c r="F272" s="107">
        <v>0.36094152000000002</v>
      </c>
      <c r="G272" s="106">
        <v>2.8980349999999998E-2</v>
      </c>
      <c r="H272" s="108">
        <f t="shared" si="13"/>
        <v>11.454698442220334</v>
      </c>
      <c r="I272" s="109">
        <f t="shared" si="15"/>
        <v>3.9416930626978028E-2</v>
      </c>
    </row>
    <row r="273" spans="1:9" x14ac:dyDescent="0.15">
      <c r="A273" s="115" t="s">
        <v>836</v>
      </c>
      <c r="B273" s="141" t="s">
        <v>837</v>
      </c>
      <c r="C273" s="106">
        <v>12.05750651</v>
      </c>
      <c r="D273" s="106">
        <v>10.269342179999999</v>
      </c>
      <c r="E273" s="108">
        <f t="shared" si="14"/>
        <v>0.17412647262670156</v>
      </c>
      <c r="F273" s="107">
        <v>35.892510479999999</v>
      </c>
      <c r="G273" s="106">
        <v>0.30329719999999999</v>
      </c>
      <c r="H273" s="108">
        <f t="shared" si="13"/>
        <v>117.34105451682376</v>
      </c>
      <c r="I273" s="109">
        <f t="shared" si="15"/>
        <v>2.9767772010101945</v>
      </c>
    </row>
    <row r="274" spans="1:9" x14ac:dyDescent="0.15">
      <c r="A274" s="113" t="s">
        <v>838</v>
      </c>
      <c r="B274" s="141" t="s">
        <v>839</v>
      </c>
      <c r="C274" s="106">
        <v>113.76734337000001</v>
      </c>
      <c r="D274" s="106">
        <v>68.650574219999996</v>
      </c>
      <c r="E274" s="108">
        <f t="shared" si="14"/>
        <v>0.6571943448778339</v>
      </c>
      <c r="F274" s="107">
        <v>42.102601770000007</v>
      </c>
      <c r="G274" s="106">
        <v>13.84476098</v>
      </c>
      <c r="H274" s="108">
        <f t="shared" si="13"/>
        <v>2.0410493782320254</v>
      </c>
      <c r="I274" s="109">
        <f t="shared" si="15"/>
        <v>0.37007633757493802</v>
      </c>
    </row>
    <row r="275" spans="1:9" x14ac:dyDescent="0.15">
      <c r="A275" s="113" t="s">
        <v>840</v>
      </c>
      <c r="B275" s="141" t="s">
        <v>841</v>
      </c>
      <c r="C275" s="106">
        <v>14.93239913</v>
      </c>
      <c r="D275" s="106">
        <v>7.2650468899999998</v>
      </c>
      <c r="E275" s="108">
        <f t="shared" si="14"/>
        <v>1.0553754650302056</v>
      </c>
      <c r="F275" s="107">
        <v>2.9644200000000001</v>
      </c>
      <c r="G275" s="106">
        <v>8.9882127300000008</v>
      </c>
      <c r="H275" s="108">
        <f t="shared" si="13"/>
        <v>-0.67018804638372198</v>
      </c>
      <c r="I275" s="109">
        <f t="shared" si="15"/>
        <v>0.19852268709080509</v>
      </c>
    </row>
    <row r="276" spans="1:9" x14ac:dyDescent="0.15">
      <c r="A276" s="113" t="s">
        <v>842</v>
      </c>
      <c r="B276" s="141" t="s">
        <v>843</v>
      </c>
      <c r="C276" s="106">
        <v>4.9843633799999996</v>
      </c>
      <c r="D276" s="106">
        <v>4.1749111800000005</v>
      </c>
      <c r="E276" s="108">
        <f t="shared" si="14"/>
        <v>0.1938848912230029</v>
      </c>
      <c r="F276" s="107">
        <v>0.49810411999999998</v>
      </c>
      <c r="G276" s="106">
        <v>0.44569806000000001</v>
      </c>
      <c r="H276" s="108">
        <f t="shared" si="13"/>
        <v>0.1175819791542283</v>
      </c>
      <c r="I276" s="109">
        <f t="shared" si="15"/>
        <v>9.993334795746775E-2</v>
      </c>
    </row>
    <row r="277" spans="1:9" x14ac:dyDescent="0.15">
      <c r="A277" s="113" t="s">
        <v>844</v>
      </c>
      <c r="B277" s="141" t="s">
        <v>845</v>
      </c>
      <c r="C277" s="106">
        <v>6.5610729499999998</v>
      </c>
      <c r="D277" s="106">
        <v>4.5968575700000001</v>
      </c>
      <c r="E277" s="108">
        <f t="shared" si="14"/>
        <v>0.42729524465122815</v>
      </c>
      <c r="F277" s="107">
        <v>2.4450795800000003</v>
      </c>
      <c r="G277" s="106">
        <v>4.6898845400000004</v>
      </c>
      <c r="H277" s="108">
        <f t="shared" si="13"/>
        <v>-0.47864823554909941</v>
      </c>
      <c r="I277" s="109">
        <f t="shared" si="15"/>
        <v>0.37266459291540116</v>
      </c>
    </row>
    <row r="278" spans="1:9" x14ac:dyDescent="0.15">
      <c r="A278" s="113" t="s">
        <v>846</v>
      </c>
      <c r="B278" s="141" t="s">
        <v>847</v>
      </c>
      <c r="C278" s="106">
        <v>3.8016306000000002</v>
      </c>
      <c r="D278" s="106">
        <v>7.4663673099999999</v>
      </c>
      <c r="E278" s="108">
        <f t="shared" si="14"/>
        <v>-0.49083263089557261</v>
      </c>
      <c r="F278" s="107">
        <v>2.64756517</v>
      </c>
      <c r="G278" s="106">
        <v>4.6240714199999999</v>
      </c>
      <c r="H278" s="108">
        <f t="shared" si="13"/>
        <v>-0.42743852126747639</v>
      </c>
      <c r="I278" s="109">
        <f t="shared" si="15"/>
        <v>0.69642883503726005</v>
      </c>
    </row>
    <row r="279" spans="1:9" x14ac:dyDescent="0.15">
      <c r="A279" s="115" t="s">
        <v>848</v>
      </c>
      <c r="B279" s="141" t="s">
        <v>849</v>
      </c>
      <c r="C279" s="106">
        <v>3.0377657299999998</v>
      </c>
      <c r="D279" s="106">
        <v>1.79659181</v>
      </c>
      <c r="E279" s="108">
        <f t="shared" si="14"/>
        <v>0.6908491473085363</v>
      </c>
      <c r="F279" s="107">
        <v>2.6519617000000002</v>
      </c>
      <c r="G279" s="106">
        <v>0</v>
      </c>
      <c r="H279" s="108" t="str">
        <f t="shared" si="13"/>
        <v/>
      </c>
      <c r="I279" s="109">
        <f t="shared" si="15"/>
        <v>0.87299743815333652</v>
      </c>
    </row>
    <row r="280" spans="1:9" x14ac:dyDescent="0.15">
      <c r="A280" s="113" t="s">
        <v>850</v>
      </c>
      <c r="B280" s="142" t="s">
        <v>851</v>
      </c>
      <c r="C280" s="106">
        <v>3.0293346200000002</v>
      </c>
      <c r="D280" s="106">
        <v>0.84985833999999993</v>
      </c>
      <c r="E280" s="108">
        <f t="shared" si="14"/>
        <v>2.5645171405860423</v>
      </c>
      <c r="F280" s="107">
        <v>1.0720187999999999</v>
      </c>
      <c r="G280" s="106">
        <v>0.23989227999999999</v>
      </c>
      <c r="H280" s="108">
        <f t="shared" si="13"/>
        <v>3.4687507242834155</v>
      </c>
      <c r="I280" s="109">
        <f t="shared" si="15"/>
        <v>0.35387929511728877</v>
      </c>
    </row>
    <row r="281" spans="1:9" x14ac:dyDescent="0.15">
      <c r="A281" s="113" t="s">
        <v>852</v>
      </c>
      <c r="B281" s="142" t="s">
        <v>853</v>
      </c>
      <c r="C281" s="106">
        <v>4.2819639199999999</v>
      </c>
      <c r="D281" s="106">
        <v>4.13489708</v>
      </c>
      <c r="E281" s="108">
        <f t="shared" si="14"/>
        <v>3.5567231095386731E-2</v>
      </c>
      <c r="F281" s="107">
        <v>0.20347329</v>
      </c>
      <c r="G281" s="106">
        <v>4.9792999400000006</v>
      </c>
      <c r="H281" s="108">
        <f t="shared" si="13"/>
        <v>-0.95913616523370149</v>
      </c>
      <c r="I281" s="109">
        <f t="shared" si="15"/>
        <v>4.7518683903343122E-2</v>
      </c>
    </row>
    <row r="282" spans="1:9" x14ac:dyDescent="0.15">
      <c r="A282" s="113" t="s">
        <v>854</v>
      </c>
      <c r="B282" s="142" t="s">
        <v>855</v>
      </c>
      <c r="C282" s="106">
        <v>32.83932025</v>
      </c>
      <c r="D282" s="106">
        <v>9.4617266199999985</v>
      </c>
      <c r="E282" s="108">
        <f t="shared" si="14"/>
        <v>2.4707534437303376</v>
      </c>
      <c r="F282" s="107">
        <v>16.060321689999999</v>
      </c>
      <c r="G282" s="106">
        <v>1.44628563</v>
      </c>
      <c r="H282" s="108">
        <f t="shared" si="13"/>
        <v>10.104529670256074</v>
      </c>
      <c r="I282" s="109">
        <f t="shared" si="15"/>
        <v>0.48905767743472089</v>
      </c>
    </row>
    <row r="283" spans="1:9" x14ac:dyDescent="0.15">
      <c r="A283" s="113" t="s">
        <v>856</v>
      </c>
      <c r="B283" s="142" t="s">
        <v>857</v>
      </c>
      <c r="C283" s="106">
        <v>0</v>
      </c>
      <c r="D283" s="106">
        <v>4.9570749999999997E-2</v>
      </c>
      <c r="E283" s="108">
        <f t="shared" si="14"/>
        <v>-1</v>
      </c>
      <c r="F283" s="107">
        <v>0</v>
      </c>
      <c r="G283" s="106">
        <v>9.9465818099999996</v>
      </c>
      <c r="H283" s="108">
        <f t="shared" si="13"/>
        <v>-1</v>
      </c>
      <c r="I283" s="109" t="str">
        <f t="shared" si="15"/>
        <v/>
      </c>
    </row>
    <row r="284" spans="1:9" x14ac:dyDescent="0.15">
      <c r="A284" s="113" t="s">
        <v>858</v>
      </c>
      <c r="B284" s="142" t="s">
        <v>859</v>
      </c>
      <c r="C284" s="106">
        <v>10.243642769999999</v>
      </c>
      <c r="D284" s="106">
        <v>10.43628567</v>
      </c>
      <c r="E284" s="108">
        <f t="shared" si="14"/>
        <v>-1.8458952360203118E-2</v>
      </c>
      <c r="F284" s="107">
        <v>13.821360070000001</v>
      </c>
      <c r="G284" s="106">
        <v>4.9705558600000002</v>
      </c>
      <c r="H284" s="108">
        <f t="shared" si="13"/>
        <v>1.7806467645250446</v>
      </c>
      <c r="I284" s="109">
        <f t="shared" si="15"/>
        <v>1.349262208799185</v>
      </c>
    </row>
    <row r="285" spans="1:9" x14ac:dyDescent="0.15">
      <c r="A285" s="115" t="s">
        <v>860</v>
      </c>
      <c r="B285" s="141" t="s">
        <v>861</v>
      </c>
      <c r="C285" s="106">
        <v>8.9663453200000003</v>
      </c>
      <c r="D285" s="106">
        <v>9.9323757200000014</v>
      </c>
      <c r="E285" s="108">
        <f t="shared" si="14"/>
        <v>-9.7260758879145648E-2</v>
      </c>
      <c r="F285" s="107">
        <v>2.3487642100000001</v>
      </c>
      <c r="G285" s="106">
        <v>6.3956100000000002E-2</v>
      </c>
      <c r="H285" s="108">
        <f t="shared" si="13"/>
        <v>35.724631583226618</v>
      </c>
      <c r="I285" s="109">
        <f t="shared" si="15"/>
        <v>0.26195335180331869</v>
      </c>
    </row>
    <row r="286" spans="1:9" x14ac:dyDescent="0.15">
      <c r="A286" s="115" t="s">
        <v>863</v>
      </c>
      <c r="B286" s="141" t="s">
        <v>864</v>
      </c>
      <c r="C286" s="106">
        <v>4.7662864900000006</v>
      </c>
      <c r="D286" s="106">
        <v>19.89724125</v>
      </c>
      <c r="E286" s="108">
        <f t="shared" si="14"/>
        <v>-0.7604549077877818</v>
      </c>
      <c r="F286" s="107">
        <v>8.3260000000000001E-2</v>
      </c>
      <c r="G286" s="106">
        <v>2.511396</v>
      </c>
      <c r="H286" s="108">
        <f t="shared" si="13"/>
        <v>-0.96684712406964091</v>
      </c>
      <c r="I286" s="109">
        <f t="shared" si="15"/>
        <v>1.7468526110355567E-2</v>
      </c>
    </row>
    <row r="287" spans="1:9" x14ac:dyDescent="0.15">
      <c r="A287" s="113" t="s">
        <v>865</v>
      </c>
      <c r="B287" s="142" t="s">
        <v>866</v>
      </c>
      <c r="C287" s="106">
        <v>7.2723869099999998</v>
      </c>
      <c r="D287" s="106">
        <v>12.63941567</v>
      </c>
      <c r="E287" s="108">
        <f t="shared" si="14"/>
        <v>-0.42462633559388274</v>
      </c>
      <c r="F287" s="107">
        <v>1.6034565600000001</v>
      </c>
      <c r="G287" s="106">
        <v>7.0582171499999999</v>
      </c>
      <c r="H287" s="108">
        <f t="shared" si="13"/>
        <v>-0.77282413874160838</v>
      </c>
      <c r="I287" s="109">
        <f t="shared" si="15"/>
        <v>0.22048559569831799</v>
      </c>
    </row>
    <row r="288" spans="1:9" x14ac:dyDescent="0.15">
      <c r="A288" s="115" t="s">
        <v>72</v>
      </c>
      <c r="B288" s="141" t="s">
        <v>862</v>
      </c>
      <c r="C288" s="106">
        <v>8.7206868200000009</v>
      </c>
      <c r="D288" s="106">
        <v>8.0320580499999998</v>
      </c>
      <c r="E288" s="108">
        <f t="shared" si="14"/>
        <v>8.5735033999162935E-2</v>
      </c>
      <c r="F288" s="107">
        <v>8.755975789999999</v>
      </c>
      <c r="G288" s="106">
        <v>3.1586512200000003</v>
      </c>
      <c r="H288" s="108">
        <f t="shared" si="13"/>
        <v>1.772061611158195</v>
      </c>
      <c r="I288" s="109">
        <f t="shared" si="15"/>
        <v>1.0040465815053772</v>
      </c>
    </row>
    <row r="289" spans="1:9" x14ac:dyDescent="0.15">
      <c r="A289" s="115" t="s">
        <v>867</v>
      </c>
      <c r="B289" s="141" t="s">
        <v>868</v>
      </c>
      <c r="C289" s="106">
        <v>1.6425616200000002</v>
      </c>
      <c r="D289" s="106">
        <v>0</v>
      </c>
      <c r="E289" s="108" t="str">
        <f t="shared" si="14"/>
        <v/>
      </c>
      <c r="F289" s="107">
        <v>0</v>
      </c>
      <c r="G289" s="106">
        <v>0</v>
      </c>
      <c r="H289" s="108" t="str">
        <f t="shared" si="13"/>
        <v/>
      </c>
      <c r="I289" s="109">
        <f t="shared" si="15"/>
        <v>0</v>
      </c>
    </row>
    <row r="290" spans="1:9" x14ac:dyDescent="0.15">
      <c r="A290" s="115" t="s">
        <v>869</v>
      </c>
      <c r="B290" s="141" t="s">
        <v>870</v>
      </c>
      <c r="C290" s="106">
        <v>8.1876470000000007E-2</v>
      </c>
      <c r="D290" s="106">
        <v>0.68113793999999994</v>
      </c>
      <c r="E290" s="108">
        <f t="shared" si="14"/>
        <v>-0.87979458316475512</v>
      </c>
      <c r="F290" s="107">
        <v>9.25960143</v>
      </c>
      <c r="G290" s="106">
        <v>0.28605915999999998</v>
      </c>
      <c r="H290" s="108">
        <f t="shared" si="13"/>
        <v>31.369533036453021</v>
      </c>
      <c r="I290" s="109">
        <f t="shared" si="15"/>
        <v>113.09233812840245</v>
      </c>
    </row>
    <row r="291" spans="1:9" x14ac:dyDescent="0.15">
      <c r="A291" s="115" t="s">
        <v>239</v>
      </c>
      <c r="B291" s="141" t="s">
        <v>240</v>
      </c>
      <c r="C291" s="106">
        <v>21.438338850000001</v>
      </c>
      <c r="D291" s="106">
        <v>9.8926152700000003</v>
      </c>
      <c r="E291" s="108">
        <f t="shared" si="14"/>
        <v>1.1671052866084017</v>
      </c>
      <c r="F291" s="107">
        <v>9.851363619999999</v>
      </c>
      <c r="G291" s="106">
        <v>1.31027757</v>
      </c>
      <c r="H291" s="108">
        <f t="shared" si="13"/>
        <v>6.5185318329153716</v>
      </c>
      <c r="I291" s="109">
        <f t="shared" si="15"/>
        <v>0.45952084669097387</v>
      </c>
    </row>
    <row r="292" spans="1:9" x14ac:dyDescent="0.15">
      <c r="A292" s="115" t="s">
        <v>241</v>
      </c>
      <c r="B292" s="141" t="s">
        <v>242</v>
      </c>
      <c r="C292" s="106">
        <v>3.8352395099999996</v>
      </c>
      <c r="D292" s="106">
        <v>2.8460343399999997</v>
      </c>
      <c r="E292" s="108">
        <f t="shared" si="14"/>
        <v>0.34757316737084776</v>
      </c>
      <c r="F292" s="107">
        <v>0.36459820000000004</v>
      </c>
      <c r="G292" s="106">
        <v>0.60895706999999999</v>
      </c>
      <c r="H292" s="108">
        <f t="shared" si="13"/>
        <v>-0.40127437883264905</v>
      </c>
      <c r="I292" s="109">
        <f t="shared" si="15"/>
        <v>9.506530141060214E-2</v>
      </c>
    </row>
    <row r="293" spans="1:9" x14ac:dyDescent="0.15">
      <c r="A293" s="115" t="s">
        <v>243</v>
      </c>
      <c r="B293" s="141" t="s">
        <v>244</v>
      </c>
      <c r="C293" s="106">
        <v>7.9099383400000001</v>
      </c>
      <c r="D293" s="106">
        <v>3.78772025</v>
      </c>
      <c r="E293" s="108">
        <f t="shared" si="14"/>
        <v>1.0883111259338647</v>
      </c>
      <c r="F293" s="107">
        <v>4.5074100100000001</v>
      </c>
      <c r="G293" s="106">
        <v>0.32764934000000001</v>
      </c>
      <c r="H293" s="108">
        <f t="shared" si="13"/>
        <v>12.756810894232229</v>
      </c>
      <c r="I293" s="109">
        <f t="shared" si="15"/>
        <v>0.56984135858636797</v>
      </c>
    </row>
    <row r="294" spans="1:9" x14ac:dyDescent="0.15">
      <c r="A294" s="115" t="s">
        <v>245</v>
      </c>
      <c r="B294" s="141" t="s">
        <v>246</v>
      </c>
      <c r="C294" s="106">
        <v>1.2446575800000002</v>
      </c>
      <c r="D294" s="106">
        <v>1.1902953200000002</v>
      </c>
      <c r="E294" s="108">
        <f t="shared" si="14"/>
        <v>4.567123728588629E-2</v>
      </c>
      <c r="F294" s="107">
        <v>3.4325358500000003</v>
      </c>
      <c r="G294" s="106">
        <v>1.7649109599999999</v>
      </c>
      <c r="H294" s="108">
        <f t="shared" si="13"/>
        <v>0.94487763280704007</v>
      </c>
      <c r="I294" s="109">
        <f t="shared" si="15"/>
        <v>2.7578154065473974</v>
      </c>
    </row>
    <row r="295" spans="1:9" x14ac:dyDescent="0.15">
      <c r="A295" s="115" t="s">
        <v>190</v>
      </c>
      <c r="B295" s="141" t="s">
        <v>247</v>
      </c>
      <c r="C295" s="106">
        <v>3.7698934400000002</v>
      </c>
      <c r="D295" s="106">
        <v>2.9045301100000001</v>
      </c>
      <c r="E295" s="108">
        <f t="shared" si="14"/>
        <v>0.29793574080042839</v>
      </c>
      <c r="F295" s="107">
        <v>5.5552469599999998</v>
      </c>
      <c r="G295" s="106">
        <v>0.48340626000000003</v>
      </c>
      <c r="H295" s="108">
        <f t="shared" si="13"/>
        <v>10.491880473372436</v>
      </c>
      <c r="I295" s="109">
        <f t="shared" si="15"/>
        <v>1.4735819588577017</v>
      </c>
    </row>
    <row r="296" spans="1:9" x14ac:dyDescent="0.15">
      <c r="A296" s="115" t="s">
        <v>248</v>
      </c>
      <c r="B296" s="141" t="s">
        <v>249</v>
      </c>
      <c r="C296" s="106">
        <v>0.65525135000000001</v>
      </c>
      <c r="D296" s="106">
        <v>0.52028224000000001</v>
      </c>
      <c r="E296" s="108">
        <f t="shared" si="14"/>
        <v>0.25941517819251336</v>
      </c>
      <c r="F296" s="107">
        <v>0.10569961</v>
      </c>
      <c r="G296" s="106">
        <v>0.28361314000000004</v>
      </c>
      <c r="H296" s="108">
        <f t="shared" si="13"/>
        <v>-0.62731060345088396</v>
      </c>
      <c r="I296" s="109">
        <f t="shared" si="15"/>
        <v>0.16131154861413105</v>
      </c>
    </row>
    <row r="297" spans="1:9" x14ac:dyDescent="0.15">
      <c r="A297" s="115" t="s">
        <v>250</v>
      </c>
      <c r="B297" s="141" t="s">
        <v>251</v>
      </c>
      <c r="C297" s="106">
        <v>2.82941493</v>
      </c>
      <c r="D297" s="106">
        <v>1.2385848700000002</v>
      </c>
      <c r="E297" s="108">
        <f t="shared" si="14"/>
        <v>1.2843932608348427</v>
      </c>
      <c r="F297" s="107">
        <v>0.33765946999999996</v>
      </c>
      <c r="G297" s="106">
        <v>5.3063039999999999E-2</v>
      </c>
      <c r="H297" s="108">
        <f t="shared" si="13"/>
        <v>5.3633645942637278</v>
      </c>
      <c r="I297" s="109">
        <f t="shared" si="15"/>
        <v>0.11933897231538251</v>
      </c>
    </row>
    <row r="298" spans="1:9" x14ac:dyDescent="0.15">
      <c r="A298" s="115" t="s">
        <v>252</v>
      </c>
      <c r="B298" s="141" t="s">
        <v>253</v>
      </c>
      <c r="C298" s="106">
        <v>3.3569359400000001</v>
      </c>
      <c r="D298" s="106">
        <v>1.1053037999999999</v>
      </c>
      <c r="E298" s="108">
        <f t="shared" si="14"/>
        <v>2.0371160761412384</v>
      </c>
      <c r="F298" s="107">
        <v>1.3256527499999999</v>
      </c>
      <c r="G298" s="106">
        <v>0.25282830000000001</v>
      </c>
      <c r="H298" s="108">
        <f t="shared" si="13"/>
        <v>4.2432925823572756</v>
      </c>
      <c r="I298" s="109">
        <f t="shared" si="15"/>
        <v>0.39489962683053165</v>
      </c>
    </row>
    <row r="299" spans="1:9" x14ac:dyDescent="0.15">
      <c r="A299" s="115" t="s">
        <v>254</v>
      </c>
      <c r="B299" s="141" t="s">
        <v>255</v>
      </c>
      <c r="C299" s="106">
        <v>0.28546336</v>
      </c>
      <c r="D299" s="106">
        <v>0.31535426999999999</v>
      </c>
      <c r="E299" s="108">
        <f t="shared" si="14"/>
        <v>-9.4785176049780429E-2</v>
      </c>
      <c r="F299" s="107">
        <v>5.4808719999999998E-2</v>
      </c>
      <c r="G299" s="106">
        <v>0</v>
      </c>
      <c r="H299" s="108" t="str">
        <f t="shared" si="13"/>
        <v/>
      </c>
      <c r="I299" s="109">
        <f t="shared" si="15"/>
        <v>0.19199914132587803</v>
      </c>
    </row>
    <row r="300" spans="1:9" x14ac:dyDescent="0.15">
      <c r="A300" s="113" t="s">
        <v>256</v>
      </c>
      <c r="B300" s="141" t="s">
        <v>257</v>
      </c>
      <c r="C300" s="106">
        <v>1.08999131</v>
      </c>
      <c r="D300" s="106">
        <v>0.15948917999999998</v>
      </c>
      <c r="E300" s="108">
        <f t="shared" si="14"/>
        <v>5.8342649325803801</v>
      </c>
      <c r="F300" s="107">
        <v>0.12818158999999998</v>
      </c>
      <c r="G300" s="106">
        <v>0</v>
      </c>
      <c r="H300" s="108" t="str">
        <f t="shared" si="13"/>
        <v/>
      </c>
      <c r="I300" s="109">
        <f t="shared" si="15"/>
        <v>0.11759872654397582</v>
      </c>
    </row>
    <row r="301" spans="1:9" x14ac:dyDescent="0.15">
      <c r="A301" s="113" t="s">
        <v>258</v>
      </c>
      <c r="B301" s="141" t="s">
        <v>259</v>
      </c>
      <c r="C301" s="106">
        <v>10.6609639</v>
      </c>
      <c r="D301" s="106">
        <v>11.49868934</v>
      </c>
      <c r="E301" s="108">
        <f t="shared" si="14"/>
        <v>-7.2853993636113001E-2</v>
      </c>
      <c r="F301" s="107">
        <v>5.89475091</v>
      </c>
      <c r="G301" s="106">
        <v>38.884777909999997</v>
      </c>
      <c r="H301" s="108">
        <f t="shared" si="13"/>
        <v>-0.84840466560864558</v>
      </c>
      <c r="I301" s="109">
        <f t="shared" si="15"/>
        <v>0.5529285124021478</v>
      </c>
    </row>
    <row r="302" spans="1:9" x14ac:dyDescent="0.15">
      <c r="A302" s="113" t="s">
        <v>74</v>
      </c>
      <c r="B302" s="141" t="s">
        <v>260</v>
      </c>
      <c r="C302" s="106">
        <v>6.3978266500000007</v>
      </c>
      <c r="D302" s="106">
        <v>12.206044550000001</v>
      </c>
      <c r="E302" s="108">
        <f t="shared" si="14"/>
        <v>-0.47584767335623068</v>
      </c>
      <c r="F302" s="107">
        <v>4.2247562300000006</v>
      </c>
      <c r="G302" s="106">
        <v>5.9031634999999998</v>
      </c>
      <c r="H302" s="108">
        <f t="shared" si="13"/>
        <v>-0.28432335814517073</v>
      </c>
      <c r="I302" s="109">
        <f t="shared" si="15"/>
        <v>0.66034240393181021</v>
      </c>
    </row>
    <row r="303" spans="1:9" x14ac:dyDescent="0.15">
      <c r="A303" s="113" t="s">
        <v>75</v>
      </c>
      <c r="B303" s="141" t="s">
        <v>261</v>
      </c>
      <c r="C303" s="106">
        <v>1.9195865300000001</v>
      </c>
      <c r="D303" s="106">
        <v>3.5611374900000001</v>
      </c>
      <c r="E303" s="108">
        <f t="shared" si="14"/>
        <v>-0.46096253363135387</v>
      </c>
      <c r="F303" s="107">
        <v>6.6735545999999992</v>
      </c>
      <c r="G303" s="106">
        <v>3.8385628999999999</v>
      </c>
      <c r="H303" s="108">
        <f t="shared" si="13"/>
        <v>0.73855548908681401</v>
      </c>
      <c r="I303" s="109">
        <f t="shared" si="15"/>
        <v>3.4765583607215658</v>
      </c>
    </row>
    <row r="304" spans="1:9" x14ac:dyDescent="0.15">
      <c r="A304" s="113" t="s">
        <v>262</v>
      </c>
      <c r="B304" s="141" t="s">
        <v>263</v>
      </c>
      <c r="C304" s="106">
        <v>0.37646909000000001</v>
      </c>
      <c r="D304" s="106">
        <v>0.29707844999999999</v>
      </c>
      <c r="E304" s="108">
        <f t="shared" si="14"/>
        <v>0.26723796357494134</v>
      </c>
      <c r="F304" s="107">
        <v>0.21030207000000001</v>
      </c>
      <c r="G304" s="106">
        <v>4.8460719999999999E-2</v>
      </c>
      <c r="H304" s="108">
        <f t="shared" si="13"/>
        <v>3.339639815504186</v>
      </c>
      <c r="I304" s="109">
        <f t="shared" si="15"/>
        <v>0.55861709655897651</v>
      </c>
    </row>
    <row r="305" spans="1:9" x14ac:dyDescent="0.15">
      <c r="A305" s="113" t="s">
        <v>264</v>
      </c>
      <c r="B305" s="141" t="s">
        <v>265</v>
      </c>
      <c r="C305" s="106">
        <v>0.45150000000000001</v>
      </c>
      <c r="D305" s="106">
        <v>3.5639999999999999E-3</v>
      </c>
      <c r="E305" s="108">
        <f t="shared" si="14"/>
        <v>125.68350168350169</v>
      </c>
      <c r="F305" s="107">
        <v>0</v>
      </c>
      <c r="G305" s="106">
        <v>0</v>
      </c>
      <c r="H305" s="108" t="str">
        <f t="shared" si="13"/>
        <v/>
      </c>
      <c r="I305" s="109">
        <f t="shared" si="15"/>
        <v>0</v>
      </c>
    </row>
    <row r="306" spans="1:9" x14ac:dyDescent="0.15">
      <c r="A306" s="113" t="s">
        <v>266</v>
      </c>
      <c r="B306" s="141" t="s">
        <v>267</v>
      </c>
      <c r="C306" s="106">
        <v>1.5449999999999999E-3</v>
      </c>
      <c r="D306" s="106">
        <v>0</v>
      </c>
      <c r="E306" s="108" t="str">
        <f t="shared" si="14"/>
        <v/>
      </c>
      <c r="F306" s="107">
        <v>0</v>
      </c>
      <c r="G306" s="106">
        <v>0</v>
      </c>
      <c r="H306" s="108" t="str">
        <f t="shared" si="13"/>
        <v/>
      </c>
      <c r="I306" s="109">
        <f t="shared" si="15"/>
        <v>0</v>
      </c>
    </row>
    <row r="307" spans="1:9" x14ac:dyDescent="0.15">
      <c r="A307" s="113" t="s">
        <v>268</v>
      </c>
      <c r="B307" s="141" t="s">
        <v>269</v>
      </c>
      <c r="C307" s="106">
        <v>0.86470000000000002</v>
      </c>
      <c r="D307" s="106">
        <v>9.6900000000000011E-5</v>
      </c>
      <c r="E307" s="108">
        <f t="shared" si="14"/>
        <v>8922.6326109391121</v>
      </c>
      <c r="F307" s="107">
        <v>0</v>
      </c>
      <c r="G307" s="106">
        <v>0</v>
      </c>
      <c r="H307" s="108" t="str">
        <f t="shared" si="13"/>
        <v/>
      </c>
      <c r="I307" s="109">
        <f t="shared" si="15"/>
        <v>0</v>
      </c>
    </row>
    <row r="308" spans="1:9" x14ac:dyDescent="0.15">
      <c r="A308" s="113" t="s">
        <v>270</v>
      </c>
      <c r="B308" s="141" t="s">
        <v>271</v>
      </c>
      <c r="C308" s="106">
        <v>12.497872460000002</v>
      </c>
      <c r="D308" s="106">
        <v>5.3969501200000005</v>
      </c>
      <c r="E308" s="108">
        <f t="shared" si="14"/>
        <v>1.3157287323604172</v>
      </c>
      <c r="F308" s="107">
        <v>0.80547172999999994</v>
      </c>
      <c r="G308" s="106">
        <v>0.61279306999999994</v>
      </c>
      <c r="H308" s="108">
        <f t="shared" si="13"/>
        <v>0.31442695655810859</v>
      </c>
      <c r="I308" s="109">
        <f t="shared" si="15"/>
        <v>6.444870777629938E-2</v>
      </c>
    </row>
    <row r="309" spans="1:9" x14ac:dyDescent="0.15">
      <c r="A309" s="113" t="s">
        <v>272</v>
      </c>
      <c r="B309" s="141" t="s">
        <v>273</v>
      </c>
      <c r="C309" s="106">
        <v>7.9466999999999993E-3</v>
      </c>
      <c r="D309" s="106">
        <v>1.3764999999999999E-2</v>
      </c>
      <c r="E309" s="108">
        <f t="shared" si="14"/>
        <v>-0.42268797675263348</v>
      </c>
      <c r="F309" s="107">
        <v>0</v>
      </c>
      <c r="G309" s="106">
        <v>0</v>
      </c>
      <c r="H309" s="108" t="str">
        <f t="shared" si="13"/>
        <v/>
      </c>
      <c r="I309" s="109">
        <f t="shared" si="15"/>
        <v>0</v>
      </c>
    </row>
    <row r="310" spans="1:9" x14ac:dyDescent="0.15">
      <c r="A310" s="113" t="s">
        <v>274</v>
      </c>
      <c r="B310" s="141" t="s">
        <v>275</v>
      </c>
      <c r="C310" s="106">
        <v>3.8937110000000004E-2</v>
      </c>
      <c r="D310" s="106">
        <v>3.3305169999999995E-2</v>
      </c>
      <c r="E310" s="108">
        <f t="shared" si="14"/>
        <v>0.16910107349699799</v>
      </c>
      <c r="F310" s="107">
        <v>0</v>
      </c>
      <c r="G310" s="106">
        <v>0</v>
      </c>
      <c r="H310" s="108" t="str">
        <f t="shared" si="13"/>
        <v/>
      </c>
      <c r="I310" s="109">
        <f t="shared" si="15"/>
        <v>0</v>
      </c>
    </row>
    <row r="311" spans="1:9" x14ac:dyDescent="0.15">
      <c r="A311" s="113" t="s">
        <v>276</v>
      </c>
      <c r="B311" s="141" t="s">
        <v>277</v>
      </c>
      <c r="C311" s="106">
        <v>3.9734999999999996E-3</v>
      </c>
      <c r="D311" s="106">
        <v>4.9019999999999999E-4</v>
      </c>
      <c r="E311" s="108">
        <f t="shared" si="14"/>
        <v>7.1058751529987756</v>
      </c>
      <c r="F311" s="107">
        <v>0</v>
      </c>
      <c r="G311" s="106">
        <v>0</v>
      </c>
      <c r="H311" s="108" t="str">
        <f t="shared" si="13"/>
        <v/>
      </c>
      <c r="I311" s="109">
        <f t="shared" si="15"/>
        <v>0</v>
      </c>
    </row>
    <row r="312" spans="1:9" x14ac:dyDescent="0.15">
      <c r="A312" s="113" t="s">
        <v>278</v>
      </c>
      <c r="B312" s="143" t="s">
        <v>279</v>
      </c>
      <c r="C312" s="106">
        <v>0</v>
      </c>
      <c r="D312" s="106">
        <v>0.97781700000000005</v>
      </c>
      <c r="E312" s="108">
        <f t="shared" si="14"/>
        <v>-1</v>
      </c>
      <c r="F312" s="107">
        <v>0</v>
      </c>
      <c r="G312" s="106">
        <v>0</v>
      </c>
      <c r="H312" s="108" t="str">
        <f t="shared" si="13"/>
        <v/>
      </c>
      <c r="I312" s="109" t="str">
        <f t="shared" si="15"/>
        <v/>
      </c>
    </row>
    <row r="313" spans="1:9" x14ac:dyDescent="0.15">
      <c r="A313" s="113" t="s">
        <v>280</v>
      </c>
      <c r="B313" s="143" t="s">
        <v>281</v>
      </c>
      <c r="C313" s="106">
        <v>9.8284780000000002E-2</v>
      </c>
      <c r="D313" s="106">
        <v>0.20972044000000001</v>
      </c>
      <c r="E313" s="108">
        <f t="shared" si="14"/>
        <v>-0.53135335783197868</v>
      </c>
      <c r="F313" s="107">
        <v>1.903651E-2</v>
      </c>
      <c r="G313" s="106">
        <v>1.004624E-2</v>
      </c>
      <c r="H313" s="108">
        <f t="shared" si="13"/>
        <v>0.89488903311089518</v>
      </c>
      <c r="I313" s="109">
        <f t="shared" si="15"/>
        <v>0.19368726266671196</v>
      </c>
    </row>
    <row r="314" spans="1:9" x14ac:dyDescent="0.15">
      <c r="A314" s="113" t="s">
        <v>282</v>
      </c>
      <c r="B314" s="143" t="s">
        <v>283</v>
      </c>
      <c r="C314" s="106">
        <v>9.0366000000000005E-3</v>
      </c>
      <c r="D314" s="106">
        <v>2.9039999999999999E-3</v>
      </c>
      <c r="E314" s="108">
        <f t="shared" si="14"/>
        <v>2.1117768595041326</v>
      </c>
      <c r="F314" s="107">
        <v>0</v>
      </c>
      <c r="G314" s="106">
        <v>0</v>
      </c>
      <c r="H314" s="108" t="str">
        <f t="shared" si="13"/>
        <v/>
      </c>
      <c r="I314" s="109">
        <f t="shared" si="15"/>
        <v>0</v>
      </c>
    </row>
    <row r="315" spans="1:9" x14ac:dyDescent="0.15">
      <c r="A315" s="113" t="s">
        <v>284</v>
      </c>
      <c r="B315" s="143" t="s">
        <v>285</v>
      </c>
      <c r="C315" s="106">
        <v>2.3569525099999997</v>
      </c>
      <c r="D315" s="106">
        <v>4.5899379999999997E-2</v>
      </c>
      <c r="E315" s="108">
        <f t="shared" si="14"/>
        <v>50.35042150896156</v>
      </c>
      <c r="F315" s="107">
        <v>0</v>
      </c>
      <c r="G315" s="106">
        <v>0</v>
      </c>
      <c r="H315" s="108" t="str">
        <f t="shared" ref="H315:H378" si="16">IF(ISERROR(F315/G315-1),"",(F315/G315-1))</f>
        <v/>
      </c>
      <c r="I315" s="109">
        <f t="shared" si="15"/>
        <v>0</v>
      </c>
    </row>
    <row r="316" spans="1:9" x14ac:dyDescent="0.15">
      <c r="A316" s="113" t="s">
        <v>35</v>
      </c>
      <c r="B316" s="143" t="s">
        <v>286</v>
      </c>
      <c r="C316" s="106">
        <v>40.626552869999998</v>
      </c>
      <c r="D316" s="106">
        <v>42.79589386</v>
      </c>
      <c r="E316" s="108">
        <f t="shared" si="14"/>
        <v>-5.0690400277574765E-2</v>
      </c>
      <c r="F316" s="107">
        <v>45.791538840000001</v>
      </c>
      <c r="G316" s="106">
        <v>72.64553841</v>
      </c>
      <c r="H316" s="108">
        <f t="shared" si="16"/>
        <v>-0.36965793299569538</v>
      </c>
      <c r="I316" s="109">
        <f t="shared" si="15"/>
        <v>1.1271332565804273</v>
      </c>
    </row>
    <row r="317" spans="1:9" x14ac:dyDescent="0.15">
      <c r="A317" s="113" t="s">
        <v>191</v>
      </c>
      <c r="B317" s="143" t="s">
        <v>288</v>
      </c>
      <c r="C317" s="106">
        <v>0.432145</v>
      </c>
      <c r="D317" s="106">
        <v>1.8545042599999999</v>
      </c>
      <c r="E317" s="108">
        <f t="shared" si="14"/>
        <v>-0.76697546114021864</v>
      </c>
      <c r="F317" s="107">
        <v>0.432145</v>
      </c>
      <c r="G317" s="106">
        <v>0.79390799999999995</v>
      </c>
      <c r="H317" s="108">
        <f t="shared" si="16"/>
        <v>-0.45567370526559747</v>
      </c>
      <c r="I317" s="109">
        <f t="shared" si="15"/>
        <v>1</v>
      </c>
    </row>
    <row r="318" spans="1:9" x14ac:dyDescent="0.15">
      <c r="A318" s="113" t="s">
        <v>292</v>
      </c>
      <c r="B318" s="143" t="s">
        <v>293</v>
      </c>
      <c r="C318" s="106">
        <v>0.30849921999999996</v>
      </c>
      <c r="D318" s="106">
        <v>8.7361649999999999E-2</v>
      </c>
      <c r="E318" s="108">
        <f t="shared" si="14"/>
        <v>2.5312888435600742</v>
      </c>
      <c r="F318" s="107">
        <v>0.25844989000000002</v>
      </c>
      <c r="G318" s="106">
        <v>2.9490470000000001E-2</v>
      </c>
      <c r="H318" s="108">
        <f t="shared" si="16"/>
        <v>7.7638443876954142</v>
      </c>
      <c r="I318" s="109">
        <f t="shared" si="15"/>
        <v>0.83776513276111375</v>
      </c>
    </row>
    <row r="319" spans="1:9" x14ac:dyDescent="0.15">
      <c r="A319" s="113" t="s">
        <v>1141</v>
      </c>
      <c r="B319" s="143" t="s">
        <v>289</v>
      </c>
      <c r="C319" s="106">
        <v>4.26581133</v>
      </c>
      <c r="D319" s="106">
        <v>2.90729046</v>
      </c>
      <c r="E319" s="108">
        <f t="shared" si="14"/>
        <v>0.46728075116374845</v>
      </c>
      <c r="F319" s="107">
        <v>4.24831542</v>
      </c>
      <c r="G319" s="106">
        <v>3.9129664399999999</v>
      </c>
      <c r="H319" s="108">
        <f t="shared" si="16"/>
        <v>8.5701982151423772E-2</v>
      </c>
      <c r="I319" s="109">
        <f t="shared" si="15"/>
        <v>0.9958985738827788</v>
      </c>
    </row>
    <row r="320" spans="1:9" x14ac:dyDescent="0.15">
      <c r="A320" s="113" t="s">
        <v>1142</v>
      </c>
      <c r="B320" s="143" t="s">
        <v>291</v>
      </c>
      <c r="C320" s="106">
        <v>4.1446795099999996</v>
      </c>
      <c r="D320" s="106">
        <v>1.2519929999999999</v>
      </c>
      <c r="E320" s="108">
        <f t="shared" si="14"/>
        <v>2.3104654019631101</v>
      </c>
      <c r="F320" s="107">
        <v>0.50270802999999997</v>
      </c>
      <c r="G320" s="106">
        <v>5.5863812499999996</v>
      </c>
      <c r="H320" s="108">
        <f t="shared" si="16"/>
        <v>-0.91001186501547848</v>
      </c>
      <c r="I320" s="109">
        <f t="shared" si="15"/>
        <v>0.12128996434756907</v>
      </c>
    </row>
    <row r="321" spans="1:9" x14ac:dyDescent="0.15">
      <c r="A321" s="113" t="s">
        <v>1143</v>
      </c>
      <c r="B321" s="143" t="s">
        <v>290</v>
      </c>
      <c r="C321" s="106">
        <v>19.09788502</v>
      </c>
      <c r="D321" s="106">
        <v>5.9590122999999995</v>
      </c>
      <c r="E321" s="108">
        <f t="shared" si="14"/>
        <v>2.2048742406522641</v>
      </c>
      <c r="F321" s="107">
        <v>1.70284554</v>
      </c>
      <c r="G321" s="106">
        <v>0</v>
      </c>
      <c r="H321" s="108" t="str">
        <f t="shared" si="16"/>
        <v/>
      </c>
      <c r="I321" s="109">
        <f t="shared" si="15"/>
        <v>8.9164090066346E-2</v>
      </c>
    </row>
    <row r="322" spans="1:9" x14ac:dyDescent="0.15">
      <c r="A322" s="116" t="s">
        <v>294</v>
      </c>
      <c r="B322" s="144" t="s">
        <v>295</v>
      </c>
      <c r="C322" s="106">
        <v>20.37695003</v>
      </c>
      <c r="D322" s="106">
        <v>9.6468506099999995</v>
      </c>
      <c r="E322" s="126">
        <f t="shared" si="14"/>
        <v>1.1122904099786823</v>
      </c>
      <c r="F322" s="124">
        <v>14.68571684</v>
      </c>
      <c r="G322" s="125">
        <v>10.118145720000001</v>
      </c>
      <c r="H322" s="126">
        <f t="shared" si="16"/>
        <v>0.45142373379457501</v>
      </c>
      <c r="I322" s="129">
        <f t="shared" si="15"/>
        <v>0.72070240238990269</v>
      </c>
    </row>
    <row r="323" spans="1:9" x14ac:dyDescent="0.15">
      <c r="A323" s="110"/>
      <c r="B323" s="118"/>
      <c r="C323" s="11">
        <f>SUM(C7:C322)</f>
        <v>6995.5639509300017</v>
      </c>
      <c r="D323" s="13">
        <f>SUM(D7:D322)</f>
        <v>8857.2059347300074</v>
      </c>
      <c r="E323" s="12">
        <f t="shared" si="14"/>
        <v>-0.21018388840890756</v>
      </c>
      <c r="F323" s="11">
        <f>SUM(F7:F322)</f>
        <v>16434.379685578897</v>
      </c>
      <c r="G323" s="13">
        <f>SUM(G7:G322)</f>
        <v>18695.366588312067</v>
      </c>
      <c r="H323" s="12">
        <f t="shared" si="16"/>
        <v>-0.1209383561457783</v>
      </c>
      <c r="I323" s="17">
        <f t="shared" si="15"/>
        <v>2.3492573008919577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XTF Exchange Traded Funds</vt:lpstr>
      <vt:lpstr>XTF - Cascade OTC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2008-06-19T10:12:31Z</cp:lastPrinted>
  <dcterms:created xsi:type="dcterms:W3CDTF">2008-04-23T07:36:26Z</dcterms:created>
  <dcterms:modified xsi:type="dcterms:W3CDTF">2022-10-31T17:17:18Z</dcterms:modified>
</cp:coreProperties>
</file>