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C3EBE5C0-D69D-6A4D-97F0-02BAC06A678B}" xr6:coauthVersionLast="47" xr6:coauthVersionMax="47" xr10:uidLastSave="{00000000-0000-0000-0000-000000000000}"/>
  <bookViews>
    <workbookView xWindow="480" yWindow="760" windowWidth="15480" windowHeight="10880"/>
  </bookViews>
  <sheets>
    <sheet name="XTF Exchange Traded Funds" sheetId="2" r:id="rId1"/>
    <sheet name="XTF - Cascade OT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2" i="2" l="1"/>
  <c r="C325" i="2"/>
  <c r="C881" i="2"/>
  <c r="C1030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333" i="2"/>
  <c r="E334" i="2"/>
  <c r="E335" i="2"/>
  <c r="E336" i="2"/>
  <c r="E337" i="2"/>
  <c r="E338" i="2"/>
  <c r="E339" i="2"/>
  <c r="E340" i="2"/>
  <c r="D612" i="2"/>
  <c r="I318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02" i="3"/>
  <c r="H20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95" i="3"/>
  <c r="H96" i="3"/>
  <c r="H97" i="3"/>
  <c r="H98" i="3"/>
  <c r="H99" i="3"/>
  <c r="H100" i="3"/>
  <c r="H101" i="3"/>
  <c r="H102" i="3"/>
  <c r="H103" i="3"/>
  <c r="H58" i="3"/>
  <c r="H59" i="3"/>
  <c r="H37" i="3"/>
  <c r="H38" i="3"/>
  <c r="H8" i="3"/>
  <c r="H9" i="3"/>
  <c r="H10" i="3"/>
  <c r="H11" i="3"/>
  <c r="E309" i="3"/>
  <c r="E310" i="3"/>
  <c r="E311" i="3"/>
  <c r="E312" i="3"/>
  <c r="E313" i="3"/>
  <c r="E314" i="3"/>
  <c r="E315" i="3"/>
  <c r="E316" i="3"/>
  <c r="E317" i="3"/>
  <c r="E318" i="3"/>
  <c r="E249" i="3"/>
  <c r="E220" i="3"/>
  <c r="E95" i="3"/>
  <c r="E96" i="3"/>
  <c r="E97" i="3"/>
  <c r="E98" i="3"/>
  <c r="D326" i="3"/>
  <c r="C1159" i="2"/>
  <c r="C1195" i="2"/>
  <c r="C1207" i="2"/>
  <c r="C1230" i="2"/>
  <c r="C1256" i="2"/>
  <c r="C1262" i="2"/>
  <c r="C1268" i="2"/>
  <c r="C1273" i="2"/>
  <c r="C1278" i="2"/>
  <c r="C1283" i="2"/>
  <c r="C1288" i="2"/>
  <c r="C1293" i="2"/>
  <c r="E1261" i="2"/>
  <c r="E1226" i="2"/>
  <c r="E1229" i="2"/>
  <c r="E1140" i="2"/>
  <c r="E1144" i="2"/>
  <c r="E997" i="2"/>
  <c r="E998" i="2"/>
  <c r="E977" i="2"/>
  <c r="E978" i="2"/>
  <c r="E979" i="2"/>
  <c r="E980" i="2"/>
  <c r="E981" i="2"/>
  <c r="E982" i="2"/>
  <c r="E955" i="2"/>
  <c r="E956" i="2"/>
  <c r="E957" i="2"/>
  <c r="E958" i="2"/>
  <c r="E959" i="2"/>
  <c r="E960" i="2"/>
  <c r="E961" i="2"/>
  <c r="E962" i="2"/>
  <c r="E963" i="2"/>
  <c r="E890" i="2"/>
  <c r="E838" i="2"/>
  <c r="E836" i="2"/>
  <c r="E658" i="2"/>
  <c r="E656" i="2"/>
  <c r="E659" i="2"/>
  <c r="E657" i="2"/>
  <c r="E654" i="2"/>
  <c r="E655" i="2"/>
  <c r="E317" i="2"/>
  <c r="D1306" i="2"/>
  <c r="D325" i="2"/>
  <c r="D881" i="2"/>
  <c r="D1030" i="2"/>
  <c r="D1159" i="2"/>
  <c r="D1195" i="2"/>
  <c r="D1207" i="2"/>
  <c r="D1230" i="2"/>
  <c r="D1256" i="2"/>
  <c r="D1262" i="2"/>
  <c r="D1268" i="2"/>
  <c r="D1273" i="2"/>
  <c r="D1278" i="2"/>
  <c r="D1283" i="2"/>
  <c r="D1288" i="2"/>
  <c r="D1293" i="2"/>
  <c r="I220" i="3"/>
  <c r="I221" i="3"/>
  <c r="I222" i="3"/>
  <c r="I223" i="3"/>
  <c r="I224" i="3"/>
  <c r="I95" i="3"/>
  <c r="I96" i="3"/>
  <c r="I97" i="3"/>
  <c r="E640" i="2"/>
  <c r="E660" i="2"/>
  <c r="E850" i="2"/>
  <c r="E851" i="2"/>
  <c r="E852" i="2"/>
  <c r="E853" i="2"/>
  <c r="E854" i="2"/>
  <c r="E855" i="2"/>
  <c r="E856" i="2"/>
  <c r="E857" i="2"/>
  <c r="E858" i="2"/>
  <c r="E859" i="2"/>
  <c r="E877" i="2"/>
  <c r="E817" i="2"/>
  <c r="E818" i="2"/>
  <c r="E773" i="2"/>
  <c r="E774" i="2"/>
  <c r="E775" i="2"/>
  <c r="E776" i="2"/>
  <c r="E645" i="2"/>
  <c r="E646" i="2"/>
  <c r="E331" i="2"/>
  <c r="E330" i="2"/>
  <c r="E351" i="2"/>
  <c r="E346" i="2"/>
  <c r="E347" i="2"/>
  <c r="E350" i="2"/>
  <c r="E348" i="2"/>
  <c r="E345" i="2"/>
  <c r="E342" i="2"/>
  <c r="E344" i="2"/>
  <c r="E343" i="2"/>
  <c r="E349" i="2"/>
  <c r="E341" i="2"/>
  <c r="E332" i="2"/>
  <c r="E329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0" i="2"/>
  <c r="E21" i="2"/>
  <c r="E22" i="2"/>
  <c r="E23" i="2"/>
  <c r="E24" i="2"/>
  <c r="E25" i="2"/>
  <c r="E26" i="2"/>
  <c r="E27" i="2"/>
  <c r="E28" i="2"/>
  <c r="I313" i="3"/>
  <c r="I314" i="3"/>
  <c r="I315" i="3"/>
  <c r="I285" i="3"/>
  <c r="I286" i="3"/>
  <c r="I287" i="3"/>
  <c r="I288" i="3"/>
  <c r="I218" i="3"/>
  <c r="I219" i="3"/>
  <c r="I58" i="3"/>
  <c r="I37" i="3"/>
  <c r="I84" i="3"/>
  <c r="I85" i="3"/>
  <c r="I86" i="3"/>
  <c r="I87" i="3"/>
  <c r="I88" i="3"/>
  <c r="I89" i="3"/>
  <c r="I90" i="3"/>
  <c r="I91" i="3"/>
  <c r="I92" i="3"/>
  <c r="I93" i="3"/>
  <c r="I94" i="3"/>
  <c r="I98" i="3"/>
  <c r="I99" i="3"/>
  <c r="I100" i="3"/>
  <c r="I101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H258" i="3"/>
  <c r="H259" i="3"/>
  <c r="H260" i="3"/>
  <c r="H261" i="3"/>
  <c r="H254" i="3"/>
  <c r="H255" i="3"/>
  <c r="H256" i="3"/>
  <c r="H257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00" i="3"/>
  <c r="H201" i="3"/>
  <c r="H204" i="3"/>
  <c r="H190" i="3"/>
  <c r="H123" i="3"/>
  <c r="H124" i="3"/>
  <c r="H90" i="3"/>
  <c r="H91" i="3"/>
  <c r="H92" i="3"/>
  <c r="H93" i="3"/>
  <c r="H94" i="3"/>
  <c r="H104" i="3"/>
  <c r="H105" i="3"/>
  <c r="E21" i="3"/>
  <c r="H12" i="3"/>
  <c r="H13" i="3"/>
  <c r="H14" i="3"/>
  <c r="H15" i="3"/>
  <c r="H16" i="3"/>
  <c r="H17" i="3"/>
  <c r="H18" i="3"/>
  <c r="H19" i="3"/>
  <c r="H20" i="3"/>
  <c r="H21" i="3"/>
  <c r="H7" i="3"/>
  <c r="E58" i="3"/>
  <c r="E37" i="3"/>
  <c r="E84" i="3"/>
  <c r="E85" i="3"/>
  <c r="E86" i="3"/>
  <c r="E87" i="3"/>
  <c r="E88" i="3"/>
  <c r="E89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C1306" i="2"/>
  <c r="E1245" i="2"/>
  <c r="E1246" i="2"/>
  <c r="E1247" i="2"/>
  <c r="E1248" i="2"/>
  <c r="E1249" i="2"/>
  <c r="E1250" i="2"/>
  <c r="E1251" i="2"/>
  <c r="E1252" i="2"/>
  <c r="E1253" i="2"/>
  <c r="E1254" i="2"/>
  <c r="E1255" i="2"/>
  <c r="E1234" i="2"/>
  <c r="E1063" i="2"/>
  <c r="E917" i="2"/>
  <c r="E896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911" i="2"/>
  <c r="E876" i="2"/>
  <c r="E724" i="2"/>
  <c r="E642" i="2"/>
  <c r="E1174" i="2"/>
  <c r="E1178" i="2"/>
  <c r="E1187" i="2"/>
  <c r="E1189" i="2"/>
  <c r="E1194" i="2"/>
  <c r="E312" i="2"/>
  <c r="E313" i="2"/>
  <c r="E314" i="2"/>
  <c r="E315" i="2"/>
  <c r="E316" i="2"/>
  <c r="E318" i="2"/>
  <c r="E319" i="2"/>
  <c r="E321" i="2"/>
  <c r="E323" i="2"/>
  <c r="E322" i="2"/>
  <c r="E320" i="2"/>
  <c r="E324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13" i="2"/>
  <c r="E114" i="2"/>
  <c r="E115" i="2"/>
  <c r="E116" i="2"/>
  <c r="E117" i="2"/>
  <c r="E118" i="2"/>
  <c r="E119" i="2"/>
  <c r="E120" i="2"/>
  <c r="E121" i="2"/>
  <c r="E122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7" i="2"/>
  <c r="E36" i="2"/>
  <c r="E83" i="2"/>
  <c r="E84" i="2"/>
  <c r="E85" i="2"/>
  <c r="E86" i="2"/>
  <c r="E87" i="2"/>
  <c r="E88" i="2"/>
  <c r="E89" i="2"/>
  <c r="E90" i="2"/>
  <c r="E91" i="2"/>
  <c r="E92" i="2"/>
  <c r="E93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29" i="2"/>
  <c r="E30" i="2"/>
  <c r="E31" i="2"/>
  <c r="E32" i="2"/>
  <c r="E33" i="2"/>
  <c r="E34" i="2"/>
  <c r="E35" i="2"/>
  <c r="E37" i="2"/>
  <c r="E38" i="2"/>
  <c r="E3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292" i="2"/>
  <c r="I308" i="3"/>
  <c r="I291" i="3"/>
  <c r="I249" i="3"/>
  <c r="I34" i="3"/>
  <c r="I35" i="3"/>
  <c r="I36" i="3"/>
  <c r="I38" i="3"/>
  <c r="I39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91" i="3"/>
  <c r="H192" i="3"/>
  <c r="H193" i="3"/>
  <c r="H194" i="3"/>
  <c r="H195" i="3"/>
  <c r="H196" i="3"/>
  <c r="H197" i="3"/>
  <c r="H198" i="3"/>
  <c r="H199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90" i="3"/>
  <c r="E91" i="3"/>
  <c r="E92" i="3"/>
  <c r="E93" i="3"/>
  <c r="E94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19" i="3"/>
  <c r="E320" i="3"/>
  <c r="E322" i="3"/>
  <c r="E324" i="3"/>
  <c r="E323" i="3"/>
  <c r="E321" i="3"/>
  <c r="E325" i="3"/>
  <c r="E881" i="2"/>
  <c r="E880" i="2"/>
  <c r="E879" i="2"/>
  <c r="E878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49" i="2"/>
  <c r="E848" i="2"/>
  <c r="E847" i="2"/>
  <c r="E846" i="2"/>
  <c r="E845" i="2"/>
  <c r="E844" i="2"/>
  <c r="E843" i="2"/>
  <c r="E842" i="2"/>
  <c r="E841" i="2"/>
  <c r="E840" i="2"/>
  <c r="E839" i="2"/>
  <c r="E837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4" i="2"/>
  <c r="E733" i="2"/>
  <c r="E735" i="2"/>
  <c r="E732" i="2"/>
  <c r="E731" i="2"/>
  <c r="E730" i="2"/>
  <c r="E729" i="2"/>
  <c r="E728" i="2"/>
  <c r="E727" i="2"/>
  <c r="E726" i="2"/>
  <c r="E725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88" i="2"/>
  <c r="E687" i="2"/>
  <c r="E686" i="2"/>
  <c r="E691" i="2"/>
  <c r="E690" i="2"/>
  <c r="E689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53" i="2"/>
  <c r="E652" i="2"/>
  <c r="E651" i="2"/>
  <c r="E650" i="2"/>
  <c r="E649" i="2"/>
  <c r="E648" i="2"/>
  <c r="E647" i="2"/>
  <c r="E644" i="2"/>
  <c r="E643" i="2"/>
  <c r="E641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F326" i="3"/>
  <c r="C326" i="3"/>
  <c r="E326" i="3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6" i="3"/>
  <c r="I115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9" i="3"/>
  <c r="I177" i="3"/>
  <c r="I178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25" i="3"/>
  <c r="I226" i="3"/>
  <c r="I227" i="3"/>
  <c r="I228" i="3"/>
  <c r="I229" i="3"/>
  <c r="I1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90" i="3"/>
  <c r="I289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9" i="3"/>
  <c r="I310" i="3"/>
  <c r="I311" i="3"/>
  <c r="I312" i="3"/>
  <c r="I316" i="3"/>
  <c r="I317" i="3"/>
  <c r="I319" i="3"/>
  <c r="I320" i="3"/>
  <c r="I322" i="3"/>
  <c r="I324" i="3"/>
  <c r="I323" i="3"/>
  <c r="I321" i="3"/>
  <c r="I32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7" i="3"/>
  <c r="G326" i="3"/>
  <c r="E7" i="3"/>
  <c r="E1306" i="2"/>
  <c r="E1302" i="2"/>
  <c r="E1303" i="2"/>
  <c r="E1305" i="2"/>
  <c r="E1304" i="2"/>
  <c r="E1301" i="2"/>
  <c r="E1293" i="2"/>
  <c r="E1288" i="2"/>
  <c r="E1287" i="2"/>
  <c r="E1282" i="2"/>
  <c r="E1164" i="2"/>
  <c r="E1165" i="2"/>
  <c r="E1166" i="2"/>
  <c r="E1167" i="2"/>
  <c r="E1168" i="2"/>
  <c r="E1169" i="2"/>
  <c r="E1170" i="2"/>
  <c r="E1171" i="2"/>
  <c r="E1172" i="2"/>
  <c r="E1173" i="2"/>
  <c r="E1175" i="2"/>
  <c r="E1176" i="2"/>
  <c r="E1177" i="2"/>
  <c r="E1179" i="2"/>
  <c r="E1180" i="2"/>
  <c r="E1181" i="2"/>
  <c r="E1182" i="2"/>
  <c r="E1183" i="2"/>
  <c r="E1184" i="2"/>
  <c r="E1185" i="2"/>
  <c r="E1186" i="2"/>
  <c r="E1188" i="2"/>
  <c r="E1190" i="2"/>
  <c r="E1191" i="2"/>
  <c r="E1192" i="2"/>
  <c r="E1193" i="2"/>
  <c r="E1195" i="2"/>
  <c r="E1163" i="2"/>
  <c r="E1277" i="2"/>
  <c r="E1272" i="2"/>
  <c r="E1267" i="2"/>
  <c r="E1266" i="2"/>
  <c r="E1202" i="2"/>
  <c r="E1199" i="2"/>
  <c r="E1203" i="2"/>
  <c r="E1204" i="2"/>
  <c r="E1206" i="2"/>
  <c r="E1201" i="2"/>
  <c r="E1205" i="2"/>
  <c r="E1200" i="2"/>
  <c r="E1260" i="2"/>
  <c r="E1235" i="2"/>
  <c r="E1236" i="2"/>
  <c r="E1237" i="2"/>
  <c r="E1238" i="2"/>
  <c r="E1239" i="2"/>
  <c r="E1240" i="2"/>
  <c r="E1241" i="2"/>
  <c r="E1243" i="2"/>
  <c r="E1242" i="2"/>
  <c r="E1244" i="2"/>
  <c r="E1256" i="2"/>
  <c r="E1257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8" i="2"/>
  <c r="E1227" i="2"/>
  <c r="E1225" i="2"/>
  <c r="E1230" i="2"/>
  <c r="E1231" i="2"/>
  <c r="E1211" i="2"/>
  <c r="E1035" i="2"/>
  <c r="E1046" i="2"/>
  <c r="E1049" i="2"/>
  <c r="E1052" i="2"/>
  <c r="E1036" i="2"/>
  <c r="E1037" i="2"/>
  <c r="E1038" i="2"/>
  <c r="E1039" i="2"/>
  <c r="E1040" i="2"/>
  <c r="E1041" i="2"/>
  <c r="E1042" i="2"/>
  <c r="E1043" i="2"/>
  <c r="E1044" i="2"/>
  <c r="E1045" i="2"/>
  <c r="E1047" i="2"/>
  <c r="E1048" i="2"/>
  <c r="E1050" i="2"/>
  <c r="E1051" i="2"/>
  <c r="E1053" i="2"/>
  <c r="E1054" i="2"/>
  <c r="E1069" i="2"/>
  <c r="E1076" i="2"/>
  <c r="E1055" i="2"/>
  <c r="E1056" i="2"/>
  <c r="E1057" i="2"/>
  <c r="E1058" i="2"/>
  <c r="E1059" i="2"/>
  <c r="E1060" i="2"/>
  <c r="E1061" i="2"/>
  <c r="E1062" i="2"/>
  <c r="E1064" i="2"/>
  <c r="E1065" i="2"/>
  <c r="E1066" i="2"/>
  <c r="E1067" i="2"/>
  <c r="E1068" i="2"/>
  <c r="E1070" i="2"/>
  <c r="E1071" i="2"/>
  <c r="E1072" i="2"/>
  <c r="E1073" i="2"/>
  <c r="E1074" i="2"/>
  <c r="E1075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1" i="2"/>
  <c r="E1132" i="2"/>
  <c r="E1133" i="2"/>
  <c r="E1134" i="2"/>
  <c r="E1135" i="2"/>
  <c r="E1130" i="2"/>
  <c r="E1136" i="2"/>
  <c r="E1104" i="2"/>
  <c r="E1137" i="2"/>
  <c r="E1138" i="2"/>
  <c r="E1143" i="2"/>
  <c r="E1141" i="2"/>
  <c r="E1142" i="2"/>
  <c r="E1139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034" i="2"/>
  <c r="E988" i="2"/>
  <c r="E989" i="2"/>
  <c r="E983" i="2"/>
  <c r="E995" i="2"/>
  <c r="E1006" i="2"/>
  <c r="E1008" i="2"/>
  <c r="E996" i="2"/>
  <c r="E1010" i="2"/>
  <c r="E1007" i="2"/>
  <c r="E990" i="2"/>
  <c r="E991" i="2"/>
  <c r="E992" i="2"/>
  <c r="E993" i="2"/>
  <c r="E999" i="2"/>
  <c r="E1000" i="2"/>
  <c r="E986" i="2"/>
  <c r="E994" i="2"/>
  <c r="E1001" i="2"/>
  <c r="E1005" i="2"/>
  <c r="E985" i="2"/>
  <c r="E1009" i="2"/>
  <c r="E984" i="2"/>
  <c r="E1002" i="2"/>
  <c r="E1003" i="2"/>
  <c r="E1004" i="2"/>
  <c r="E952" i="2"/>
  <c r="E939" i="2"/>
  <c r="E938" i="2"/>
  <c r="E932" i="2"/>
  <c r="E951" i="2"/>
  <c r="E972" i="2"/>
  <c r="E924" i="2"/>
  <c r="E918" i="2"/>
  <c r="E922" i="2"/>
  <c r="E940" i="2"/>
  <c r="E950" i="2"/>
  <c r="E934" i="2"/>
  <c r="E936" i="2"/>
  <c r="E970" i="2"/>
  <c r="E935" i="2"/>
  <c r="E937" i="2"/>
  <c r="E933" i="2"/>
  <c r="E929" i="2"/>
  <c r="E930" i="2"/>
  <c r="E947" i="2"/>
  <c r="E948" i="2"/>
  <c r="E964" i="2"/>
  <c r="E967" i="2"/>
  <c r="E954" i="2"/>
  <c r="E966" i="2"/>
  <c r="E925" i="2"/>
  <c r="E920" i="2"/>
  <c r="E931" i="2"/>
  <c r="E942" i="2"/>
  <c r="E943" i="2"/>
  <c r="E949" i="2"/>
  <c r="E968" i="2"/>
  <c r="E927" i="2"/>
  <c r="E921" i="2"/>
  <c r="E928" i="2"/>
  <c r="E926" i="2"/>
  <c r="E946" i="2"/>
  <c r="E919" i="2"/>
  <c r="E923" i="2"/>
  <c r="E945" i="2"/>
  <c r="E976" i="2"/>
  <c r="E975" i="2"/>
  <c r="E944" i="2"/>
  <c r="E941" i="2"/>
  <c r="E1026" i="2"/>
  <c r="E1024" i="2"/>
  <c r="E1025" i="2"/>
  <c r="E1027" i="2"/>
  <c r="E1028" i="2"/>
  <c r="E1029" i="2"/>
  <c r="E974" i="2"/>
  <c r="E965" i="2"/>
  <c r="E971" i="2"/>
  <c r="E969" i="2"/>
  <c r="E953" i="2"/>
  <c r="E973" i="2"/>
  <c r="E909" i="2"/>
  <c r="E903" i="2"/>
  <c r="E904" i="2"/>
  <c r="E908" i="2"/>
  <c r="E885" i="2"/>
  <c r="E887" i="2"/>
  <c r="E888" i="2"/>
  <c r="E889" i="2"/>
  <c r="E891" i="2"/>
  <c r="E892" i="2"/>
  <c r="E905" i="2"/>
  <c r="E916" i="2"/>
  <c r="E886" i="2"/>
  <c r="E902" i="2"/>
  <c r="E899" i="2"/>
  <c r="E901" i="2"/>
  <c r="E900" i="2"/>
  <c r="E907" i="2"/>
  <c r="E898" i="2"/>
  <c r="E895" i="2"/>
  <c r="E897" i="2"/>
  <c r="E910" i="2"/>
  <c r="E906" i="2"/>
  <c r="E894" i="2"/>
  <c r="E913" i="2"/>
  <c r="E893" i="2"/>
  <c r="E915" i="2"/>
  <c r="E914" i="2"/>
  <c r="E912" i="2"/>
  <c r="E1030" i="2"/>
  <c r="E987" i="2"/>
  <c r="E612" i="2"/>
  <c r="E613" i="2"/>
  <c r="E325" i="2"/>
  <c r="E326" i="2"/>
  <c r="E6" i="2"/>
  <c r="E1283" i="2"/>
  <c r="E1278" i="2"/>
  <c r="E1273" i="2"/>
  <c r="E1268" i="2"/>
  <c r="E1207" i="2"/>
  <c r="E1262" i="2"/>
  <c r="H326" i="3" l="1"/>
  <c r="I326" i="3"/>
  <c r="D1296" i="2"/>
  <c r="C1296" i="2"/>
  <c r="F1273" i="2"/>
  <c r="F1262" i="2"/>
  <c r="F354" i="2" l="1"/>
  <c r="F655" i="2"/>
  <c r="F606" i="2"/>
  <c r="F450" i="2"/>
  <c r="F881" i="2"/>
  <c r="F890" i="2"/>
  <c r="F851" i="2"/>
  <c r="F859" i="2"/>
  <c r="F503" i="2"/>
  <c r="F578" i="2"/>
  <c r="F385" i="2"/>
  <c r="F488" i="2"/>
  <c r="F595" i="2"/>
  <c r="F471" i="2"/>
  <c r="F562" i="2"/>
  <c r="F525" i="2"/>
  <c r="F521" i="2"/>
  <c r="F546" i="2"/>
  <c r="F507" i="2"/>
  <c r="F538" i="2"/>
  <c r="F386" i="2"/>
  <c r="F602" i="2"/>
  <c r="E1296" i="2"/>
  <c r="F1194" i="2"/>
  <c r="F1016" i="2"/>
  <c r="F963" i="2"/>
  <c r="F775" i="2"/>
  <c r="F813" i="2"/>
  <c r="F809" i="2"/>
  <c r="F805" i="2"/>
  <c r="F801" i="2"/>
  <c r="F797" i="2"/>
  <c r="F793" i="2"/>
  <c r="F789" i="2"/>
  <c r="F785" i="2"/>
  <c r="F781" i="2"/>
  <c r="F777" i="2"/>
  <c r="F769" i="2"/>
  <c r="F765" i="2"/>
  <c r="F761" i="2"/>
  <c r="F757" i="2"/>
  <c r="F753" i="2"/>
  <c r="F749" i="2"/>
  <c r="F745" i="2"/>
  <c r="F741" i="2"/>
  <c r="F737" i="2"/>
  <c r="F735" i="2"/>
  <c r="F729" i="2"/>
  <c r="F725" i="2"/>
  <c r="F691" i="2"/>
  <c r="F1168" i="2"/>
  <c r="F1177" i="2"/>
  <c r="F1186" i="2"/>
  <c r="F1272" i="2"/>
  <c r="F1201" i="2"/>
  <c r="F1251" i="2"/>
  <c r="F1237" i="2"/>
  <c r="F1245" i="2"/>
  <c r="F1218" i="2"/>
  <c r="F1227" i="2"/>
  <c r="F1037" i="2"/>
  <c r="F1045" i="2"/>
  <c r="F1076" i="2"/>
  <c r="F1062" i="2"/>
  <c r="F1071" i="2"/>
  <c r="F1080" i="2"/>
  <c r="F1088" i="2"/>
  <c r="F1096" i="2"/>
  <c r="F1140" i="2"/>
  <c r="F838" i="2"/>
  <c r="F368" i="2"/>
  <c r="F356" i="2"/>
  <c r="F609" i="2"/>
  <c r="F1030" i="2"/>
  <c r="F1278" i="2"/>
  <c r="F852" i="2"/>
  <c r="F685" i="2"/>
  <c r="F549" i="2"/>
  <c r="F579" i="2"/>
  <c r="F392" i="2"/>
  <c r="F477" i="2"/>
  <c r="F589" i="2"/>
  <c r="F611" i="2"/>
  <c r="F552" i="2"/>
  <c r="F526" i="2"/>
  <c r="F522" i="2"/>
  <c r="F377" i="2"/>
  <c r="F329" i="2"/>
  <c r="F500" i="2"/>
  <c r="F406" i="2"/>
  <c r="F455" i="2"/>
  <c r="F94" i="2"/>
  <c r="F917" i="2"/>
  <c r="F1017" i="2"/>
  <c r="F955" i="2"/>
  <c r="F776" i="2"/>
  <c r="F879" i="2"/>
  <c r="F874" i="2"/>
  <c r="F870" i="2"/>
  <c r="F866" i="2"/>
  <c r="F862" i="2"/>
  <c r="F848" i="2"/>
  <c r="F844" i="2"/>
  <c r="F840" i="2"/>
  <c r="F834" i="2"/>
  <c r="F830" i="2"/>
  <c r="F826" i="2"/>
  <c r="F822" i="2"/>
  <c r="F818" i="2"/>
  <c r="F720" i="2"/>
  <c r="F716" i="2"/>
  <c r="F712" i="2"/>
  <c r="F708" i="2"/>
  <c r="F704" i="2"/>
  <c r="F700" i="2"/>
  <c r="F696" i="2"/>
  <c r="F692" i="2"/>
  <c r="F683" i="2"/>
  <c r="F679" i="2"/>
  <c r="F675" i="2"/>
  <c r="F671" i="2"/>
  <c r="F667" i="2"/>
  <c r="F663" i="2"/>
  <c r="F652" i="2"/>
  <c r="F648" i="2"/>
  <c r="F643" i="2"/>
  <c r="F637" i="2"/>
  <c r="F633" i="2"/>
  <c r="F629" i="2"/>
  <c r="F625" i="2"/>
  <c r="F621" i="2"/>
  <c r="F617" i="2"/>
  <c r="F1292" i="2"/>
  <c r="F1169" i="2"/>
  <c r="F1179" i="2"/>
  <c r="F1188" i="2"/>
  <c r="F1267" i="2"/>
  <c r="F1205" i="2"/>
  <c r="F1253" i="2"/>
  <c r="F1238" i="2"/>
  <c r="F1246" i="2"/>
  <c r="F1219" i="2"/>
  <c r="F1225" i="2"/>
  <c r="F1038" i="2"/>
  <c r="F1047" i="2"/>
  <c r="F1055" i="2"/>
  <c r="F1063" i="2"/>
  <c r="F1072" i="2"/>
  <c r="F1081" i="2"/>
  <c r="F1089" i="2"/>
  <c r="F1097" i="2"/>
  <c r="F1106" i="2"/>
  <c r="F1144" i="2"/>
  <c r="F836" i="2"/>
  <c r="F537" i="2"/>
  <c r="F555" i="2"/>
  <c r="F608" i="2"/>
  <c r="F1159" i="2"/>
  <c r="F1195" i="2"/>
  <c r="F853" i="2"/>
  <c r="F686" i="2"/>
  <c r="F504" i="2"/>
  <c r="F580" i="2"/>
  <c r="F393" i="2"/>
  <c r="F594" i="2"/>
  <c r="F588" i="2"/>
  <c r="F384" i="2"/>
  <c r="F563" i="2"/>
  <c r="F515" i="2"/>
  <c r="F514" i="2"/>
  <c r="F372" i="2"/>
  <c r="F544" i="2"/>
  <c r="F531" i="2"/>
  <c r="F499" i="2"/>
  <c r="F95" i="2"/>
  <c r="F896" i="2"/>
  <c r="F1018" i="2"/>
  <c r="F977" i="2"/>
  <c r="F1261" i="2"/>
  <c r="F658" i="2"/>
  <c r="F533" i="2"/>
  <c r="F564" i="2"/>
  <c r="F607" i="2"/>
  <c r="F1230" i="2"/>
  <c r="F1283" i="2"/>
  <c r="F854" i="2"/>
  <c r="F583" i="2"/>
  <c r="F351" i="2"/>
  <c r="F338" i="2"/>
  <c r="F591" i="2"/>
  <c r="F587" i="2"/>
  <c r="F558" i="2"/>
  <c r="F567" i="2"/>
  <c r="F516" i="2"/>
  <c r="F510" i="2"/>
  <c r="F376" i="2"/>
  <c r="F568" i="2"/>
  <c r="F373" i="2"/>
  <c r="F505" i="2"/>
  <c r="F96" i="2"/>
  <c r="F1011" i="2"/>
  <c r="F1019" i="2"/>
  <c r="F642" i="2"/>
  <c r="F656" i="2"/>
  <c r="F530" i="2"/>
  <c r="F528" i="2"/>
  <c r="F317" i="2"/>
  <c r="F1256" i="2"/>
  <c r="F1288" i="2"/>
  <c r="F855" i="2"/>
  <c r="F388" i="2"/>
  <c r="F582" i="2"/>
  <c r="F346" i="2"/>
  <c r="F464" i="2"/>
  <c r="F593" i="2"/>
  <c r="F489" i="2"/>
  <c r="F501" i="2"/>
  <c r="F573" i="2"/>
  <c r="F517" i="2"/>
  <c r="F511" i="2"/>
  <c r="F367" i="2"/>
  <c r="F366" i="2"/>
  <c r="F548" i="2"/>
  <c r="F508" i="2"/>
  <c r="F1174" i="2"/>
  <c r="F1012" i="2"/>
  <c r="F1020" i="2"/>
  <c r="F57" i="2"/>
  <c r="F333" i="2"/>
  <c r="F339" i="2"/>
  <c r="F654" i="2"/>
  <c r="F407" i="2"/>
  <c r="F378" i="2"/>
  <c r="F612" i="2"/>
  <c r="F850" i="2"/>
  <c r="F858" i="2"/>
  <c r="F581" i="2"/>
  <c r="F584" i="2"/>
  <c r="F335" i="2"/>
  <c r="F461" i="2"/>
  <c r="F597" i="2"/>
  <c r="F470" i="2"/>
  <c r="F391" i="2"/>
  <c r="F524" i="2"/>
  <c r="F520" i="2"/>
  <c r="F502" i="2"/>
  <c r="F371" i="2"/>
  <c r="F557" i="2"/>
  <c r="F374" i="2"/>
  <c r="F458" i="2"/>
  <c r="F1189" i="2"/>
  <c r="F1015" i="2"/>
  <c r="F1023" i="2"/>
  <c r="F774" i="2"/>
  <c r="F880" i="2"/>
  <c r="F875" i="2"/>
  <c r="F871" i="2"/>
  <c r="F867" i="2"/>
  <c r="F863" i="2"/>
  <c r="F849" i="2"/>
  <c r="F845" i="2"/>
  <c r="F841" i="2"/>
  <c r="F835" i="2"/>
  <c r="F831" i="2"/>
  <c r="F827" i="2"/>
  <c r="F823" i="2"/>
  <c r="F819" i="2"/>
  <c r="F721" i="2"/>
  <c r="F717" i="2"/>
  <c r="F713" i="2"/>
  <c r="F709" i="2"/>
  <c r="F705" i="2"/>
  <c r="F701" i="2"/>
  <c r="F697" i="2"/>
  <c r="F693" i="2"/>
  <c r="F684" i="2"/>
  <c r="F680" i="2"/>
  <c r="F676" i="2"/>
  <c r="F672" i="2"/>
  <c r="F668" i="2"/>
  <c r="F664" i="2"/>
  <c r="F653" i="2"/>
  <c r="F649" i="2"/>
  <c r="F644" i="2"/>
  <c r="F638" i="2"/>
  <c r="F634" i="2"/>
  <c r="F630" i="2"/>
  <c r="F626" i="2"/>
  <c r="F622" i="2"/>
  <c r="F618" i="2"/>
  <c r="F1167" i="2"/>
  <c r="F1176" i="2"/>
  <c r="F1185" i="2"/>
  <c r="F1277" i="2"/>
  <c r="F1206" i="2"/>
  <c r="F1250" i="2"/>
  <c r="F1236" i="2"/>
  <c r="F1244" i="2"/>
  <c r="F1217" i="2"/>
  <c r="F1228" i="2"/>
  <c r="F1036" i="2"/>
  <c r="F1044" i="2"/>
  <c r="F1226" i="2"/>
  <c r="F387" i="2"/>
  <c r="F596" i="2"/>
  <c r="F519" i="2"/>
  <c r="F497" i="2"/>
  <c r="F878" i="2"/>
  <c r="F872" i="2"/>
  <c r="F861" i="2"/>
  <c r="F846" i="2"/>
  <c r="F833" i="2"/>
  <c r="F828" i="2"/>
  <c r="F811" i="2"/>
  <c r="F802" i="2"/>
  <c r="F788" i="2"/>
  <c r="F779" i="2"/>
  <c r="F766" i="2"/>
  <c r="F752" i="2"/>
  <c r="F743" i="2"/>
  <c r="F733" i="2"/>
  <c r="F719" i="2"/>
  <c r="F714" i="2"/>
  <c r="F703" i="2"/>
  <c r="F698" i="2"/>
  <c r="F690" i="2"/>
  <c r="F1164" i="2"/>
  <c r="F1180" i="2"/>
  <c r="F1193" i="2"/>
  <c r="F1260" i="2"/>
  <c r="F1235" i="2"/>
  <c r="F1214" i="2"/>
  <c r="F1211" i="2"/>
  <c r="F1042" i="2"/>
  <c r="F1056" i="2"/>
  <c r="F1066" i="2"/>
  <c r="F1078" i="2"/>
  <c r="F1090" i="2"/>
  <c r="F1100" i="2"/>
  <c r="F1110" i="2"/>
  <c r="F1118" i="2"/>
  <c r="F1126" i="2"/>
  <c r="F1135" i="2"/>
  <c r="F1142" i="2"/>
  <c r="F1151" i="2"/>
  <c r="F1034" i="2"/>
  <c r="F996" i="2"/>
  <c r="F993" i="2"/>
  <c r="F1009" i="2"/>
  <c r="F932" i="2"/>
  <c r="F950" i="2"/>
  <c r="F930" i="2"/>
  <c r="F957" i="2"/>
  <c r="F949" i="2"/>
  <c r="F923" i="2"/>
  <c r="F1025" i="2"/>
  <c r="F965" i="2"/>
  <c r="F904" i="2"/>
  <c r="F892" i="2"/>
  <c r="F907" i="2"/>
  <c r="F893" i="2"/>
  <c r="F542" i="2"/>
  <c r="F560" i="2"/>
  <c r="F395" i="2"/>
  <c r="F585" i="2"/>
  <c r="F600" i="2"/>
  <c r="F599" i="2"/>
  <c r="F382" i="2"/>
  <c r="F418" i="2"/>
  <c r="F485" i="2"/>
  <c r="F417" i="2"/>
  <c r="F408" i="2"/>
  <c r="F554" i="2"/>
  <c r="F570" i="2"/>
  <c r="F550" i="2"/>
  <c r="F539" i="2"/>
  <c r="F340" i="2"/>
  <c r="F432" i="2"/>
  <c r="F436" i="2"/>
  <c r="F457" i="2"/>
  <c r="F12" i="2"/>
  <c r="F20" i="2"/>
  <c r="F28" i="2"/>
  <c r="F37" i="2"/>
  <c r="F46" i="2"/>
  <c r="F54" i="2"/>
  <c r="F1229" i="2"/>
  <c r="F325" i="2"/>
  <c r="F576" i="2"/>
  <c r="F481" i="2"/>
  <c r="F512" i="2"/>
  <c r="F451" i="2"/>
  <c r="F1178" i="2"/>
  <c r="F817" i="2"/>
  <c r="F815" i="2"/>
  <c r="F806" i="2"/>
  <c r="F792" i="2"/>
  <c r="F659" i="2"/>
  <c r="F1207" i="2"/>
  <c r="F640" i="2"/>
  <c r="F577" i="2"/>
  <c r="F472" i="2"/>
  <c r="F513" i="2"/>
  <c r="F486" i="2"/>
  <c r="F1187" i="2"/>
  <c r="F773" i="2"/>
  <c r="F657" i="2"/>
  <c r="F660" i="2"/>
  <c r="F347" i="2"/>
  <c r="F389" i="2"/>
  <c r="F369" i="2"/>
  <c r="F1013" i="2"/>
  <c r="F876" i="2"/>
  <c r="F814" i="2"/>
  <c r="F800" i="2"/>
  <c r="F791" i="2"/>
  <c r="F782" i="2"/>
  <c r="F764" i="2"/>
  <c r="F755" i="2"/>
  <c r="F746" i="2"/>
  <c r="F732" i="2"/>
  <c r="F674" i="2"/>
  <c r="F669" i="2"/>
  <c r="F651" i="2"/>
  <c r="F646" i="2"/>
  <c r="F632" i="2"/>
  <c r="F627" i="2"/>
  <c r="F616" i="2"/>
  <c r="F334" i="2"/>
  <c r="F420" i="2"/>
  <c r="F1293" i="2"/>
  <c r="F856" i="2"/>
  <c r="F350" i="2"/>
  <c r="F390" i="2"/>
  <c r="F370" i="2"/>
  <c r="F1014" i="2"/>
  <c r="F36" i="2"/>
  <c r="F998" i="2"/>
  <c r="F355" i="2"/>
  <c r="F365" i="2"/>
  <c r="F592" i="2"/>
  <c r="F518" i="2"/>
  <c r="F598" i="2"/>
  <c r="F816" i="2"/>
  <c r="F807" i="2"/>
  <c r="F798" i="2"/>
  <c r="F784" i="2"/>
  <c r="F771" i="2"/>
  <c r="F762" i="2"/>
  <c r="F748" i="2"/>
  <c r="F739" i="2"/>
  <c r="F730" i="2"/>
  <c r="F682" i="2"/>
  <c r="F677" i="2"/>
  <c r="F666" i="2"/>
  <c r="F661" i="2"/>
  <c r="F641" i="2"/>
  <c r="F635" i="2"/>
  <c r="F624" i="2"/>
  <c r="F619" i="2"/>
  <c r="F1282" i="2"/>
  <c r="F1175" i="2"/>
  <c r="F1192" i="2"/>
  <c r="F1200" i="2"/>
  <c r="F1234" i="2"/>
  <c r="F1213" i="2"/>
  <c r="F1224" i="2"/>
  <c r="F1041" i="2"/>
  <c r="F1069" i="2"/>
  <c r="F1065" i="2"/>
  <c r="F1077" i="2"/>
  <c r="F1087" i="2"/>
  <c r="F1099" i="2"/>
  <c r="F1109" i="2"/>
  <c r="F1117" i="2"/>
  <c r="F1125" i="2"/>
  <c r="F1134" i="2"/>
  <c r="F1141" i="2"/>
  <c r="F1150" i="2"/>
  <c r="F1158" i="2"/>
  <c r="F1008" i="2"/>
  <c r="F992" i="2"/>
  <c r="F985" i="2"/>
  <c r="F938" i="2"/>
  <c r="F962" i="2"/>
  <c r="F929" i="2"/>
  <c r="F954" i="2"/>
  <c r="F943" i="2"/>
  <c r="F919" i="2"/>
  <c r="F1024" i="2"/>
  <c r="F978" i="2"/>
  <c r="F903" i="2"/>
  <c r="F891" i="2"/>
  <c r="F900" i="2"/>
  <c r="F913" i="2"/>
  <c r="F545" i="2"/>
  <c r="F506" i="2"/>
  <c r="F394" i="2"/>
  <c r="F344" i="2"/>
  <c r="F610" i="2"/>
  <c r="F603" i="2"/>
  <c r="F476" i="2"/>
  <c r="F425" i="2"/>
  <c r="F428" i="2"/>
  <c r="F412" i="2"/>
  <c r="F416" i="2"/>
  <c r="F565" i="2"/>
  <c r="F400" i="2"/>
  <c r="F380" i="2"/>
  <c r="F362" i="2"/>
  <c r="F574" i="2"/>
  <c r="F443" i="2"/>
  <c r="F438" i="2"/>
  <c r="F434" i="2"/>
  <c r="F11" i="2"/>
  <c r="F19" i="2"/>
  <c r="F27" i="2"/>
  <c r="F35" i="2"/>
  <c r="F45" i="2"/>
  <c r="F53" i="2"/>
  <c r="F62" i="2"/>
  <c r="F491" i="2"/>
  <c r="F490" i="2"/>
  <c r="F38" i="2"/>
  <c r="F509" i="2"/>
  <c r="F860" i="2"/>
  <c r="F799" i="2"/>
  <c r="F794" i="2"/>
  <c r="F751" i="2"/>
  <c r="F740" i="2"/>
  <c r="F734" i="2"/>
  <c r="F724" i="2"/>
  <c r="F718" i="2"/>
  <c r="F670" i="2"/>
  <c r="F650" i="2"/>
  <c r="F628" i="2"/>
  <c r="F997" i="2"/>
  <c r="F523" i="2"/>
  <c r="F865" i="2"/>
  <c r="F843" i="2"/>
  <c r="F837" i="2"/>
  <c r="F824" i="2"/>
  <c r="F810" i="2"/>
  <c r="F804" i="2"/>
  <c r="F787" i="2"/>
  <c r="F772" i="2"/>
  <c r="F767" i="2"/>
  <c r="F756" i="2"/>
  <c r="F728" i="2"/>
  <c r="F723" i="2"/>
  <c r="F711" i="2"/>
  <c r="F706" i="2"/>
  <c r="F694" i="2"/>
  <c r="F1287" i="2"/>
  <c r="F1182" i="2"/>
  <c r="F1199" i="2"/>
  <c r="F1255" i="2"/>
  <c r="F1216" i="2"/>
  <c r="F1052" i="2"/>
  <c r="F1054" i="2"/>
  <c r="F1068" i="2"/>
  <c r="F1084" i="2"/>
  <c r="F1098" i="2"/>
  <c r="F1112" i="2"/>
  <c r="F1122" i="2"/>
  <c r="F1133" i="2"/>
  <c r="F1145" i="2"/>
  <c r="F1155" i="2"/>
  <c r="F1006" i="2"/>
  <c r="F1000" i="2"/>
  <c r="F1004" i="2"/>
  <c r="F940" i="2"/>
  <c r="F958" i="2"/>
  <c r="F920" i="2"/>
  <c r="F946" i="2"/>
  <c r="F1028" i="2"/>
  <c r="F953" i="2"/>
  <c r="F889" i="2"/>
  <c r="F895" i="2"/>
  <c r="F987" i="2"/>
  <c r="F527" i="2"/>
  <c r="F349" i="2"/>
  <c r="F402" i="2"/>
  <c r="F484" i="2"/>
  <c r="F415" i="2"/>
  <c r="F479" i="2"/>
  <c r="F403" i="2"/>
  <c r="F482" i="2"/>
  <c r="F405" i="2"/>
  <c r="F495" i="2"/>
  <c r="F569" i="2"/>
  <c r="F444" i="2"/>
  <c r="F424" i="2"/>
  <c r="F535" i="2"/>
  <c r="F16" i="2"/>
  <c r="F26" i="2"/>
  <c r="F40" i="2"/>
  <c r="F50" i="2"/>
  <c r="F61" i="2"/>
  <c r="F70" i="2"/>
  <c r="F78" i="2"/>
  <c r="F84" i="2"/>
  <c r="F97" i="2"/>
  <c r="F105" i="2"/>
  <c r="F113" i="2"/>
  <c r="F121" i="2"/>
  <c r="F129" i="2"/>
  <c r="F137" i="2"/>
  <c r="F145" i="2"/>
  <c r="F153" i="2"/>
  <c r="F161" i="2"/>
  <c r="F169" i="2"/>
  <c r="F176" i="2"/>
  <c r="F185" i="2"/>
  <c r="F193" i="2"/>
  <c r="F201" i="2"/>
  <c r="F209" i="2"/>
  <c r="F217" i="2"/>
  <c r="F225" i="2"/>
  <c r="F233" i="2"/>
  <c r="F241" i="2"/>
  <c r="F375" i="2"/>
  <c r="F1021" i="2"/>
  <c r="F829" i="2"/>
  <c r="F760" i="2"/>
  <c r="F750" i="2"/>
  <c r="F744" i="2"/>
  <c r="F699" i="2"/>
  <c r="F681" i="2"/>
  <c r="F662" i="2"/>
  <c r="F639" i="2"/>
  <c r="F620" i="2"/>
  <c r="F1165" i="2"/>
  <c r="F1183" i="2"/>
  <c r="F1203" i="2"/>
  <c r="F1239" i="2"/>
  <c r="F1220" i="2"/>
  <c r="F1039" i="2"/>
  <c r="F1057" i="2"/>
  <c r="F1070" i="2"/>
  <c r="F1085" i="2"/>
  <c r="F1101" i="2"/>
  <c r="F1113" i="2"/>
  <c r="F1123" i="2"/>
  <c r="F1130" i="2"/>
  <c r="F1146" i="2"/>
  <c r="F1156" i="2"/>
  <c r="F980" i="2"/>
  <c r="F986" i="2"/>
  <c r="F556" i="2"/>
  <c r="F1022" i="2"/>
  <c r="F877" i="2"/>
  <c r="F869" i="2"/>
  <c r="F864" i="2"/>
  <c r="F842" i="2"/>
  <c r="F803" i="2"/>
  <c r="F786" i="2"/>
  <c r="F780" i="2"/>
  <c r="F738" i="2"/>
  <c r="F727" i="2"/>
  <c r="F722" i="2"/>
  <c r="F710" i="2"/>
  <c r="F1166" i="2"/>
  <c r="F1184" i="2"/>
  <c r="F1204" i="2"/>
  <c r="F1240" i="2"/>
  <c r="F1221" i="2"/>
  <c r="F1040" i="2"/>
  <c r="F1058" i="2"/>
  <c r="F1073" i="2"/>
  <c r="F1086" i="2"/>
  <c r="F1102" i="2"/>
  <c r="F1114" i="2"/>
  <c r="F1124" i="2"/>
  <c r="F1136" i="2"/>
  <c r="F1147" i="2"/>
  <c r="F1157" i="2"/>
  <c r="F981" i="2"/>
  <c r="F994" i="2"/>
  <c r="F433" i="2"/>
  <c r="F857" i="2"/>
  <c r="F429" i="2"/>
  <c r="F868" i="2"/>
  <c r="F821" i="2"/>
  <c r="F790" i="2"/>
  <c r="F742" i="2"/>
  <c r="F731" i="2"/>
  <c r="F726" i="2"/>
  <c r="F688" i="2"/>
  <c r="F796" i="2"/>
  <c r="F759" i="2"/>
  <c r="F715" i="2"/>
  <c r="F645" i="2"/>
  <c r="F1170" i="2"/>
  <c r="F1266" i="2"/>
  <c r="F1243" i="2"/>
  <c r="F1049" i="2"/>
  <c r="F1061" i="2"/>
  <c r="F1091" i="2"/>
  <c r="F1108" i="2"/>
  <c r="F1128" i="2"/>
  <c r="F1139" i="2"/>
  <c r="F982" i="2"/>
  <c r="F1001" i="2"/>
  <c r="F972" i="2"/>
  <c r="F937" i="2"/>
  <c r="F961" i="2"/>
  <c r="F926" i="2"/>
  <c r="F1029" i="2"/>
  <c r="F909" i="2"/>
  <c r="F886" i="2"/>
  <c r="F894" i="2"/>
  <c r="F547" i="2"/>
  <c r="F586" i="2"/>
  <c r="F381" i="2"/>
  <c r="F414" i="2"/>
  <c r="F431" i="2"/>
  <c r="F487" i="2"/>
  <c r="F462" i="2"/>
  <c r="F529" i="2"/>
  <c r="F396" i="2"/>
  <c r="F397" i="2"/>
  <c r="F439" i="2"/>
  <c r="F437" i="2"/>
  <c r="F9" i="2"/>
  <c r="F22" i="2"/>
  <c r="F33" i="2"/>
  <c r="F48" i="2"/>
  <c r="F60" i="2"/>
  <c r="F71" i="2"/>
  <c r="F80" i="2"/>
  <c r="F87" i="2"/>
  <c r="F101" i="2"/>
  <c r="F110" i="2"/>
  <c r="F119" i="2"/>
  <c r="F128" i="2"/>
  <c r="F138" i="2"/>
  <c r="F147" i="2"/>
  <c r="F156" i="2"/>
  <c r="F165" i="2"/>
  <c r="F174" i="2"/>
  <c r="F183" i="2"/>
  <c r="F192" i="2"/>
  <c r="F202" i="2"/>
  <c r="F211" i="2"/>
  <c r="F220" i="2"/>
  <c r="F229" i="2"/>
  <c r="F238" i="2"/>
  <c r="F247" i="2"/>
  <c r="F255" i="2"/>
  <c r="F263" i="2"/>
  <c r="F271" i="2"/>
  <c r="F279" i="2"/>
  <c r="F289" i="2"/>
  <c r="F295" i="2"/>
  <c r="F303" i="2"/>
  <c r="F311" i="2"/>
  <c r="F321" i="2"/>
  <c r="F23" i="2"/>
  <c r="F265" i="2"/>
  <c r="F305" i="2"/>
  <c r="F873" i="2"/>
  <c r="F832" i="2"/>
  <c r="F825" i="2"/>
  <c r="F707" i="2"/>
  <c r="F673" i="2"/>
  <c r="F1171" i="2"/>
  <c r="F1202" i="2"/>
  <c r="F1242" i="2"/>
  <c r="F1043" i="2"/>
  <c r="F1064" i="2"/>
  <c r="F1092" i="2"/>
  <c r="F1111" i="2"/>
  <c r="F1129" i="2"/>
  <c r="F1148" i="2"/>
  <c r="F983" i="2"/>
  <c r="F1005" i="2"/>
  <c r="F924" i="2"/>
  <c r="F933" i="2"/>
  <c r="F925" i="2"/>
  <c r="F945" i="2"/>
  <c r="F979" i="2"/>
  <c r="F908" i="2"/>
  <c r="F902" i="2"/>
  <c r="F915" i="2"/>
  <c r="F559" i="2"/>
  <c r="F343" i="2"/>
  <c r="F460" i="2"/>
  <c r="F473" i="2"/>
  <c r="F427" i="2"/>
  <c r="F423" i="2"/>
  <c r="F463" i="2"/>
  <c r="F353" i="2"/>
  <c r="F493" i="2"/>
  <c r="F399" i="2"/>
  <c r="F440" i="2"/>
  <c r="F442" i="2"/>
  <c r="F10" i="2"/>
  <c r="F24" i="2"/>
  <c r="F34" i="2"/>
  <c r="F49" i="2"/>
  <c r="F63" i="2"/>
  <c r="F72" i="2"/>
  <c r="F81" i="2"/>
  <c r="F88" i="2"/>
  <c r="F102" i="2"/>
  <c r="F111" i="2"/>
  <c r="F120" i="2"/>
  <c r="F130" i="2"/>
  <c r="F139" i="2"/>
  <c r="F148" i="2"/>
  <c r="F157" i="2"/>
  <c r="F166" i="2"/>
  <c r="F177" i="2"/>
  <c r="F184" i="2"/>
  <c r="F194" i="2"/>
  <c r="F203" i="2"/>
  <c r="F212" i="2"/>
  <c r="F221" i="2"/>
  <c r="F230" i="2"/>
  <c r="F239" i="2"/>
  <c r="F248" i="2"/>
  <c r="F256" i="2"/>
  <c r="F264" i="2"/>
  <c r="F272" i="2"/>
  <c r="F280" i="2"/>
  <c r="F287" i="2"/>
  <c r="F296" i="2"/>
  <c r="F304" i="2"/>
  <c r="F312" i="2"/>
  <c r="F323" i="2"/>
  <c r="F122" i="2"/>
  <c r="F240" i="2"/>
  <c r="F281" i="2"/>
  <c r="F313" i="2"/>
  <c r="F847" i="2"/>
  <c r="F795" i="2"/>
  <c r="F770" i="2"/>
  <c r="F758" i="2"/>
  <c r="F689" i="2"/>
  <c r="F665" i="2"/>
  <c r="F1172" i="2"/>
  <c r="F1247" i="2"/>
  <c r="F1212" i="2"/>
  <c r="F1048" i="2"/>
  <c r="F1067" i="2"/>
  <c r="F1093" i="2"/>
  <c r="F1115" i="2"/>
  <c r="F1131" i="2"/>
  <c r="F1149" i="2"/>
  <c r="F995" i="2"/>
  <c r="F984" i="2"/>
  <c r="F918" i="2"/>
  <c r="F947" i="2"/>
  <c r="F931" i="2"/>
  <c r="F976" i="2"/>
  <c r="F974" i="2"/>
  <c r="F885" i="2"/>
  <c r="F899" i="2"/>
  <c r="F914" i="2"/>
  <c r="F358" i="2"/>
  <c r="F342" i="2"/>
  <c r="F448" i="2"/>
  <c r="F480" i="2"/>
  <c r="F430" i="2"/>
  <c r="F468" i="2"/>
  <c r="F466" i="2"/>
  <c r="F348" i="2"/>
  <c r="F572" i="2"/>
  <c r="F379" i="2"/>
  <c r="F452" i="2"/>
  <c r="F435" i="2"/>
  <c r="F13" i="2"/>
  <c r="F39" i="2"/>
  <c r="F51" i="2"/>
  <c r="F64" i="2"/>
  <c r="F73" i="2"/>
  <c r="F82" i="2"/>
  <c r="F89" i="2"/>
  <c r="F103" i="2"/>
  <c r="F112" i="2"/>
  <c r="F131" i="2"/>
  <c r="F140" i="2"/>
  <c r="F149" i="2"/>
  <c r="F158" i="2"/>
  <c r="F167" i="2"/>
  <c r="F175" i="2"/>
  <c r="F186" i="2"/>
  <c r="F195" i="2"/>
  <c r="F204" i="2"/>
  <c r="F222" i="2"/>
  <c r="F231" i="2"/>
  <c r="F249" i="2"/>
  <c r="F257" i="2"/>
  <c r="F273" i="2"/>
  <c r="F297" i="2"/>
  <c r="F778" i="2"/>
  <c r="F687" i="2"/>
  <c r="F631" i="2"/>
  <c r="F1223" i="2"/>
  <c r="F1120" i="2"/>
  <c r="F990" i="2"/>
  <c r="F956" i="2"/>
  <c r="F959" i="2"/>
  <c r="F543" i="2"/>
  <c r="F601" i="2"/>
  <c r="F419" i="2"/>
  <c r="F496" i="2"/>
  <c r="F441" i="2"/>
  <c r="F30" i="2"/>
  <c r="F76" i="2"/>
  <c r="F125" i="2"/>
  <c r="F152" i="2"/>
  <c r="F180" i="2"/>
  <c r="F207" i="2"/>
  <c r="F226" i="2"/>
  <c r="F252" i="2"/>
  <c r="F276" i="2"/>
  <c r="F300" i="2"/>
  <c r="F839" i="2"/>
  <c r="F808" i="2"/>
  <c r="F763" i="2"/>
  <c r="F736" i="2"/>
  <c r="F678" i="2"/>
  <c r="F1173" i="2"/>
  <c r="F1248" i="2"/>
  <c r="F1215" i="2"/>
  <c r="F1050" i="2"/>
  <c r="F1074" i="2"/>
  <c r="F1094" i="2"/>
  <c r="F1116" i="2"/>
  <c r="F1132" i="2"/>
  <c r="F1152" i="2"/>
  <c r="F1010" i="2"/>
  <c r="F1002" i="2"/>
  <c r="F922" i="2"/>
  <c r="F948" i="2"/>
  <c r="F942" i="2"/>
  <c r="F975" i="2"/>
  <c r="F960" i="2"/>
  <c r="F911" i="2"/>
  <c r="F901" i="2"/>
  <c r="F912" i="2"/>
  <c r="F561" i="2"/>
  <c r="F345" i="2"/>
  <c r="F604" i="2"/>
  <c r="F337" i="2"/>
  <c r="F590" i="2"/>
  <c r="F331" i="2"/>
  <c r="F475" i="2"/>
  <c r="F332" i="2"/>
  <c r="F571" i="2"/>
  <c r="F492" i="2"/>
  <c r="F453" i="2"/>
  <c r="F445" i="2"/>
  <c r="F14" i="2"/>
  <c r="F25" i="2"/>
  <c r="F41" i="2"/>
  <c r="F52" i="2"/>
  <c r="F65" i="2"/>
  <c r="F74" i="2"/>
  <c r="F90" i="2"/>
  <c r="F92" i="2"/>
  <c r="F104" i="2"/>
  <c r="F115" i="2"/>
  <c r="F123" i="2"/>
  <c r="F132" i="2"/>
  <c r="F141" i="2"/>
  <c r="F150" i="2"/>
  <c r="F159" i="2"/>
  <c r="F168" i="2"/>
  <c r="F178" i="2"/>
  <c r="F187" i="2"/>
  <c r="F196" i="2"/>
  <c r="F205" i="2"/>
  <c r="F214" i="2"/>
  <c r="F223" i="2"/>
  <c r="F232" i="2"/>
  <c r="F242" i="2"/>
  <c r="F250" i="2"/>
  <c r="F258" i="2"/>
  <c r="F266" i="2"/>
  <c r="F274" i="2"/>
  <c r="F282" i="2"/>
  <c r="F290" i="2"/>
  <c r="F298" i="2"/>
  <c r="F306" i="2"/>
  <c r="F314" i="2"/>
  <c r="F320" i="2"/>
  <c r="F768" i="2"/>
  <c r="F1252" i="2"/>
  <c r="F1079" i="2"/>
  <c r="F1154" i="2"/>
  <c r="F936" i="2"/>
  <c r="F941" i="2"/>
  <c r="F897" i="2"/>
  <c r="F352" i="2"/>
  <c r="F409" i="2"/>
  <c r="F398" i="2"/>
  <c r="F447" i="2"/>
  <c r="F43" i="2"/>
  <c r="F116" i="2"/>
  <c r="F143" i="2"/>
  <c r="F171" i="2"/>
  <c r="F198" i="2"/>
  <c r="F235" i="2"/>
  <c r="F260" i="2"/>
  <c r="F284" i="2"/>
  <c r="F1181" i="2"/>
  <c r="F1249" i="2"/>
  <c r="F1222" i="2"/>
  <c r="F1051" i="2"/>
  <c r="F1075" i="2"/>
  <c r="F1095" i="2"/>
  <c r="F1119" i="2"/>
  <c r="F1104" i="2"/>
  <c r="F1153" i="2"/>
  <c r="F1007" i="2"/>
  <c r="F1003" i="2"/>
  <c r="F934" i="2"/>
  <c r="F964" i="2"/>
  <c r="F968" i="2"/>
  <c r="F944" i="2"/>
  <c r="F971" i="2"/>
  <c r="F887" i="2"/>
  <c r="F898" i="2"/>
  <c r="F566" i="2"/>
  <c r="F540" i="2"/>
  <c r="F341" i="2"/>
  <c r="F605" i="2"/>
  <c r="F449" i="2"/>
  <c r="F413" i="2"/>
  <c r="F330" i="2"/>
  <c r="F360" i="2"/>
  <c r="F536" i="2"/>
  <c r="F532" i="2"/>
  <c r="F575" i="2"/>
  <c r="F454" i="2"/>
  <c r="F422" i="2"/>
  <c r="F15" i="2"/>
  <c r="F29" i="2"/>
  <c r="F42" i="2"/>
  <c r="F55" i="2"/>
  <c r="F66" i="2"/>
  <c r="F75" i="2"/>
  <c r="F91" i="2"/>
  <c r="F93" i="2"/>
  <c r="F106" i="2"/>
  <c r="F114" i="2"/>
  <c r="F124" i="2"/>
  <c r="F133" i="2"/>
  <c r="F142" i="2"/>
  <c r="F151" i="2"/>
  <c r="F160" i="2"/>
  <c r="F170" i="2"/>
  <c r="F179" i="2"/>
  <c r="F188" i="2"/>
  <c r="F197" i="2"/>
  <c r="F206" i="2"/>
  <c r="F215" i="2"/>
  <c r="F224" i="2"/>
  <c r="F234" i="2"/>
  <c r="F243" i="2"/>
  <c r="F251" i="2"/>
  <c r="F259" i="2"/>
  <c r="F267" i="2"/>
  <c r="F275" i="2"/>
  <c r="F283" i="2"/>
  <c r="F291" i="2"/>
  <c r="F299" i="2"/>
  <c r="F307" i="2"/>
  <c r="F315" i="2"/>
  <c r="F324" i="2"/>
  <c r="F1190" i="2"/>
  <c r="F1053" i="2"/>
  <c r="F1103" i="2"/>
  <c r="F1137" i="2"/>
  <c r="F952" i="2"/>
  <c r="F927" i="2"/>
  <c r="F888" i="2"/>
  <c r="F541" i="2"/>
  <c r="F411" i="2"/>
  <c r="F483" i="2"/>
  <c r="F363" i="2"/>
  <c r="F17" i="2"/>
  <c r="F56" i="2"/>
  <c r="F83" i="2"/>
  <c r="F134" i="2"/>
  <c r="F162" i="2"/>
  <c r="F189" i="2"/>
  <c r="F216" i="2"/>
  <c r="F244" i="2"/>
  <c r="F268" i="2"/>
  <c r="F820" i="2"/>
  <c r="F783" i="2"/>
  <c r="F754" i="2"/>
  <c r="F747" i="2"/>
  <c r="F702" i="2"/>
  <c r="F695" i="2"/>
  <c r="F636" i="2"/>
  <c r="F1163" i="2"/>
  <c r="F1241" i="2"/>
  <c r="F1046" i="2"/>
  <c r="F1060" i="2"/>
  <c r="F1083" i="2"/>
  <c r="F1107" i="2"/>
  <c r="F1127" i="2"/>
  <c r="F1143" i="2"/>
  <c r="F989" i="2"/>
  <c r="F999" i="2"/>
  <c r="F951" i="2"/>
  <c r="F935" i="2"/>
  <c r="F966" i="2"/>
  <c r="F928" i="2"/>
  <c r="F1027" i="2"/>
  <c r="F973" i="2"/>
  <c r="F916" i="2"/>
  <c r="F906" i="2"/>
  <c r="F498" i="2"/>
  <c r="F534" i="2"/>
  <c r="F364" i="2"/>
  <c r="F459" i="2"/>
  <c r="F401" i="2"/>
  <c r="F426" i="2"/>
  <c r="F421" i="2"/>
  <c r="F465" i="2"/>
  <c r="F494" i="2"/>
  <c r="F357" i="2"/>
  <c r="F383" i="2"/>
  <c r="F456" i="2"/>
  <c r="F8" i="2"/>
  <c r="F21" i="2"/>
  <c r="F32" i="2"/>
  <c r="F47" i="2"/>
  <c r="F59" i="2"/>
  <c r="F69" i="2"/>
  <c r="F79" i="2"/>
  <c r="F86" i="2"/>
  <c r="F100" i="2"/>
  <c r="F109" i="2"/>
  <c r="F118" i="2"/>
  <c r="F127" i="2"/>
  <c r="F136" i="2"/>
  <c r="F146" i="2"/>
  <c r="F155" i="2"/>
  <c r="F164" i="2"/>
  <c r="F173" i="2"/>
  <c r="F182" i="2"/>
  <c r="F191" i="2"/>
  <c r="F200" i="2"/>
  <c r="F210" i="2"/>
  <c r="F219" i="2"/>
  <c r="F228" i="2"/>
  <c r="F237" i="2"/>
  <c r="F246" i="2"/>
  <c r="F254" i="2"/>
  <c r="F262" i="2"/>
  <c r="F270" i="2"/>
  <c r="F278" i="2"/>
  <c r="F286" i="2"/>
  <c r="F294" i="2"/>
  <c r="F302" i="2"/>
  <c r="F310" i="2"/>
  <c r="F319" i="2"/>
  <c r="F213" i="2"/>
  <c r="F288" i="2"/>
  <c r="F322" i="2"/>
  <c r="F812" i="2"/>
  <c r="F1138" i="2"/>
  <c r="F969" i="2"/>
  <c r="F467" i="2"/>
  <c r="F18" i="2"/>
  <c r="F98" i="2"/>
  <c r="F154" i="2"/>
  <c r="F227" i="2"/>
  <c r="F292" i="2"/>
  <c r="F68" i="2"/>
  <c r="F469" i="2"/>
  <c r="F318" i="2"/>
  <c r="F1191" i="2"/>
  <c r="F988" i="2"/>
  <c r="F905" i="2"/>
  <c r="F404" i="2"/>
  <c r="F31" i="2"/>
  <c r="F99" i="2"/>
  <c r="F163" i="2"/>
  <c r="F236" i="2"/>
  <c r="F293" i="2"/>
  <c r="F1254" i="2"/>
  <c r="F910" i="2"/>
  <c r="F478" i="2"/>
  <c r="F44" i="2"/>
  <c r="F107" i="2"/>
  <c r="F172" i="2"/>
  <c r="F245" i="2"/>
  <c r="F301" i="2"/>
  <c r="F361" i="2"/>
  <c r="F181" i="2"/>
  <c r="F308" i="2"/>
  <c r="F410" i="2"/>
  <c r="F269" i="2"/>
  <c r="F446" i="2"/>
  <c r="F647" i="2"/>
  <c r="F991" i="2"/>
  <c r="F336" i="2"/>
  <c r="F921" i="2"/>
  <c r="F277" i="2"/>
  <c r="F1035" i="2"/>
  <c r="F939" i="2"/>
  <c r="F553" i="2"/>
  <c r="F58" i="2"/>
  <c r="F108" i="2"/>
  <c r="F253" i="2"/>
  <c r="F967" i="2"/>
  <c r="F1105" i="2"/>
  <c r="F208" i="2"/>
  <c r="F1059" i="2"/>
  <c r="F970" i="2"/>
  <c r="F359" i="2"/>
  <c r="F551" i="2"/>
  <c r="F67" i="2"/>
  <c r="F117" i="2"/>
  <c r="F190" i="2"/>
  <c r="F261" i="2"/>
  <c r="F309" i="2"/>
  <c r="F1082" i="2"/>
  <c r="F199" i="2"/>
  <c r="F135" i="2"/>
  <c r="F623" i="2"/>
  <c r="F1121" i="2"/>
  <c r="F1026" i="2"/>
  <c r="F474" i="2"/>
  <c r="F7" i="2"/>
  <c r="F85" i="2"/>
  <c r="F144" i="2"/>
  <c r="F218" i="2"/>
  <c r="F285" i="2"/>
  <c r="F6" i="2"/>
  <c r="F126" i="2"/>
  <c r="F316" i="2"/>
  <c r="F77" i="2"/>
  <c r="F1268" i="2"/>
  <c r="F1296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<sst xmlns="http://schemas.openxmlformats.org/spreadsheetml/2006/main" count="3258" uniqueCount="1241">
  <si>
    <t>Lyxor ETF PRIVEX</t>
  </si>
  <si>
    <t>FR0010407197</t>
  </si>
  <si>
    <t>Wiener Börse</t>
  </si>
  <si>
    <t>ESPA STOCK NTX</t>
  </si>
  <si>
    <t>AT0000A00EH2</t>
  </si>
  <si>
    <t>HEX</t>
  </si>
  <si>
    <t>OMXH25 ETF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</si>
  <si>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</si>
  <si>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</si>
  <si>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</si>
  <si>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</si>
  <si>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</si>
  <si>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</si>
  <si>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</si>
  <si>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</si>
  <si>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</si>
  <si>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</si>
  <si>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</si>
  <si>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</si>
  <si>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</si>
  <si>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</si>
  <si>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</si>
  <si>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</si>
  <si>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</si>
  <si>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</si>
  <si>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</si>
  <si>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</si>
  <si>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</si>
  <si>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</si>
  <si>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</si>
  <si>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</si>
  <si>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</si>
  <si>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</si>
  <si>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</si>
  <si>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</si>
  <si>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</si>
  <si>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</si>
  <si>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</si>
  <si>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</si>
  <si>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</si>
  <si>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</si>
  <si>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</si>
  <si>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</si>
  <si>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</si>
  <si>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</si>
  <si>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</si>
  <si>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</si>
  <si>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</si>
  <si>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</si>
  <si>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</si>
  <si>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</si>
  <si>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</si>
  <si>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</si>
  <si>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</si>
  <si>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</si>
  <si>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</si>
  <si>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</si>
  <si>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</si>
  <si>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</si>
  <si>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</si>
  <si>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</si>
  <si>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</si>
  <si>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</si>
  <si>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</si>
  <si>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</si>
  <si>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</si>
  <si>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</si>
  <si>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</si>
  <si>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</si>
  <si>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</si>
  <si>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</si>
  <si>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</si>
  <si>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</si>
  <si>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</si>
  <si>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</si>
  <si>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</si>
  <si>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</si>
  <si>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</si>
  <si>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</si>
  <si>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</si>
  <si>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</si>
  <si>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</si>
  <si>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</si>
  <si>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</si>
  <si>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</si>
  <si>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</si>
  <si>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</si>
  <si>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</si>
  <si>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</si>
  <si>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</si>
  <si>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</si>
  <si>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</si>
  <si>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</si>
  <si>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</si>
  <si>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</si>
  <si>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</si>
  <si>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</si>
  <si>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</si>
  <si>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</si>
  <si>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</si>
  <si>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</si>
  <si>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</si>
  <si>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</si>
  <si>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</si>
  <si>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</si>
  <si>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</si>
  <si>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</si>
  <si>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</si>
  <si>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</si>
  <si>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</si>
  <si>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</si>
  <si>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</si>
  <si>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</si>
  <si>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</si>
  <si>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</si>
  <si>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</si>
  <si>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</si>
  <si>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</si>
  <si>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</si>
  <si>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</si>
  <si>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</si>
  <si>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</si>
  <si>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</si>
  <si>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</si>
  <si>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</si>
  <si>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</si>
  <si>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</si>
  <si>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</si>
  <si>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</si>
  <si>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</si>
  <si>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</si>
  <si>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</si>
  <si>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</si>
  <si>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</si>
  <si>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</si>
  <si>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</si>
  <si>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</si>
  <si>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</si>
  <si>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</si>
  <si>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</si>
  <si>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</si>
  <si>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</si>
  <si>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</si>
  <si>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</si>
  <si>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</si>
  <si>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</si>
  <si>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</si>
  <si>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</si>
  <si>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</si>
  <si>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</si>
  <si>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</si>
  <si>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</si>
  <si>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</si>
  <si>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</si>
  <si>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</si>
  <si>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</si>
  <si>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</si>
  <si>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</si>
  <si>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</si>
  <si>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</si>
  <si>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</si>
  <si>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</si>
  <si>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</si>
  <si>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</si>
  <si>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</si>
  <si>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</si>
  <si>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</si>
  <si>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</si>
  <si>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</si>
  <si>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</si>
  <si>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</si>
  <si>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</si>
  <si>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</si>
  <si>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JPM ETF EMU 1-3 Y</t>
  </si>
  <si>
    <t>JPM ETF EMU 3-5 Y</t>
  </si>
  <si>
    <t>JPM ETF EMU 5-7 Y</t>
  </si>
  <si>
    <t>JPM ETF EMU 7-10 Y</t>
  </si>
  <si>
    <t>EasyETF DJ Stoxx 600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</si>
  <si>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</si>
  <si>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</si>
  <si>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</si>
  <si>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</si>
  <si>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</si>
  <si>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</si>
  <si>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</si>
  <si>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</si>
  <si>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</si>
  <si>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</si>
  <si>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</si>
  <si>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</si>
  <si>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</si>
  <si>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</si>
  <si>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</si>
  <si>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</si>
  <si>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</si>
  <si>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</si>
  <si>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</si>
  <si>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</si>
  <si>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</si>
  <si>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</si>
  <si>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</si>
  <si>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</si>
  <si>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</si>
  <si>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</si>
  <si>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</si>
  <si>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</si>
  <si>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 xml:space="preserve">JPMorgan ETF GBI EMU 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</si>
  <si>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</si>
  <si>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</si>
  <si>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</si>
  <si>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</si>
  <si>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</si>
  <si>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</si>
  <si>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</si>
  <si>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</si>
  <si>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</si>
  <si>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</si>
  <si>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</si>
  <si>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</si>
  <si>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</si>
  <si>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</si>
  <si>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</si>
  <si>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</si>
  <si>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</si>
  <si>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</si>
  <si>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</si>
  <si>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</si>
  <si>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</si>
  <si>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</si>
  <si>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</si>
  <si>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</si>
  <si>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</si>
  <si>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</si>
  <si>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</si>
  <si>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</si>
  <si>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</si>
  <si>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</si>
  <si>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</si>
  <si>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</si>
  <si>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</si>
  <si>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</si>
  <si>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</si>
  <si>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</si>
  <si>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</si>
  <si>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</si>
  <si>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</si>
  <si>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</si>
  <si>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</si>
  <si>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</si>
  <si>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</si>
  <si>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</si>
  <si>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</si>
  <si>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</si>
  <si>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</si>
  <si>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</si>
  <si>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</si>
  <si>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</si>
  <si>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</si>
  <si>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</si>
  <si>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</si>
  <si>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</si>
  <si>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</si>
  <si>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</si>
  <si>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</si>
  <si>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</si>
  <si>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</si>
  <si>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</si>
  <si>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</si>
  <si>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</si>
  <si>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</si>
  <si>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</si>
  <si>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</si>
  <si>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</si>
  <si>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</si>
  <si>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</si>
  <si>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</si>
  <si>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</si>
  <si>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</si>
  <si>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</si>
  <si>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</si>
  <si>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</si>
  <si>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</si>
  <si>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</si>
  <si>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</si>
  <si>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</si>
  <si>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06/2008</t>
  </si>
  <si>
    <t>ETFlab DAX Preisindex</t>
  </si>
  <si>
    <t>DE000ETFL060</t>
  </si>
  <si>
    <t>ETFlab DJ EURO STOXX Select Dividend 30</t>
  </si>
  <si>
    <t>DE000ETFL078</t>
  </si>
  <si>
    <t>CASAMETF EURMIDCAP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</si>
  <si>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</si>
  <si>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</si>
  <si>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</si>
  <si>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</si>
  <si>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</si>
  <si>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</si>
  <si>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</si>
  <si>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</si>
  <si>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</si>
  <si>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</si>
  <si>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</si>
  <si>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July 2008</t>
  </si>
  <si>
    <t>07/2008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</si>
  <si>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</si>
  <si>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</si>
  <si>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</si>
  <si>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</si>
  <si>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</si>
  <si>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</si>
  <si>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</si>
  <si>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</si>
  <si>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</si>
  <si>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</si>
  <si>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</si>
  <si>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</si>
  <si>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</si>
  <si>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</si>
  <si>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</si>
  <si>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</si>
  <si>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</si>
  <si>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</si>
  <si>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</si>
  <si>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</si>
  <si>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</si>
  <si>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</si>
  <si>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</si>
  <si>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</si>
  <si>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</si>
  <si>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</si>
  <si>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</si>
  <si>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</si>
  <si>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</si>
  <si>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</si>
  <si>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</si>
  <si>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</si>
  <si>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</si>
  <si>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</si>
  <si>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EasyETF DJ Stoxx Asia/Pacific ex Japan (EUR)</t>
  </si>
  <si>
    <t>FR0010636514</t>
  </si>
  <si>
    <t>EasyETF DJ Stoxx Asia/Pacific ex Japan (USD)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</si>
  <si>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</si>
  <si>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</si>
  <si>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</si>
  <si>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</si>
  <si>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</si>
  <si>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</si>
  <si>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</si>
  <si>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</si>
  <si>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</si>
  <si>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</si>
  <si>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</si>
  <si>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Lyxor ETF Kuwait (FTSE Coast Kuwait 40) GBP</t>
  </si>
  <si>
    <t>FR0010614834</t>
  </si>
  <si>
    <t>Lyxor ETF Kuwait (FTSE Coast Kuwait 40) USD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</si>
  <si>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</si>
  <si>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</si>
  <si>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</si>
  <si>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</si>
  <si>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</si>
  <si>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Source: Deutsche Börse, SWX, SWX Europe, Bloomberg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</si>
  <si>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</si>
  <si>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</si>
  <si>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</si>
  <si>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</si>
  <si>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</si>
  <si>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</si>
  <si>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</si>
  <si>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</si>
  <si>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</si>
  <si>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</si>
  <si>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</si>
  <si>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</si>
  <si>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</si>
  <si>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</si>
  <si>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</si>
  <si>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</si>
  <si>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</si>
  <si>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</si>
  <si>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</si>
  <si>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</si>
  <si>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</si>
  <si>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</si>
  <si>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</si>
  <si>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</si>
  <si>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</si>
  <si>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</si>
  <si>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</si>
  <si>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</si>
  <si>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</si>
  <si>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</si>
  <si>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</si>
  <si>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</si>
  <si>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</si>
  <si>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</si>
  <si>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</si>
  <si>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</si>
  <si>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</si>
  <si>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</si>
  <si>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</si>
  <si>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Market Access RICI - M Index Fund     /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</si>
  <si>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</si>
  <si>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</si>
  <si>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</si>
  <si>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</si>
  <si>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</si>
  <si>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</si>
  <si>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</si>
  <si>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</si>
  <si>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</si>
  <si>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</si>
  <si>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</si>
  <si>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</si>
  <si>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</si>
  <si>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</si>
  <si>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</si>
  <si>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</si>
  <si>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</si>
  <si>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</si>
  <si>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</si>
  <si>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</si>
  <si>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</si>
  <si>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</si>
  <si>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</si>
  <si>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</si>
  <si>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</si>
  <si>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</si>
  <si>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</si>
  <si>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</si>
  <si>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</si>
  <si>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</si>
  <si>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</si>
  <si>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</si>
  <si>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</si>
  <si>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</si>
  <si>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</si>
  <si>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</si>
  <si>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</si>
  <si>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</si>
  <si>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</si>
  <si>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</si>
  <si>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</si>
  <si>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</si>
  <si>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</si>
  <si>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</si>
  <si>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</si>
  <si>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</si>
  <si>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</si>
  <si>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</si>
  <si>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</si>
  <si>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</si>
  <si>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</si>
  <si>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</si>
  <si>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</si>
  <si>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</si>
  <si>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</si>
  <si>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</si>
  <si>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</si>
  <si>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</si>
  <si>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</si>
  <si>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</si>
  <si>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</si>
  <si>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</si>
  <si>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iSharesDJ EURO STOXX Technology (DE)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</si>
  <si>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</si>
  <si>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</si>
  <si>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</si>
  <si>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</si>
  <si>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</si>
  <si>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</si>
  <si>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</si>
  <si>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</si>
  <si>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</si>
  <si>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</si>
  <si>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</si>
  <si>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</si>
  <si>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</si>
  <si>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</si>
  <si>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</si>
  <si>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</si>
  <si>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</si>
  <si>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</si>
  <si>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</si>
  <si>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</si>
  <si>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</si>
  <si>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</si>
  <si>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</si>
  <si>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</si>
  <si>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</si>
  <si>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</si>
  <si>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</si>
  <si>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</si>
  <si>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</si>
  <si>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</si>
  <si>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</si>
  <si>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</si>
  <si>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</si>
  <si>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</si>
  <si>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</si>
  <si>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</si>
  <si>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</si>
  <si>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</si>
  <si>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</si>
  <si>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</si>
  <si>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</si>
  <si>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</si>
  <si>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</si>
  <si>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</si>
  <si>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</si>
  <si>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</si>
  <si>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</si>
  <si>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</si>
  <si>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</si>
  <si>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</si>
  <si>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</si>
  <si>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</si>
  <si>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</si>
  <si>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</si>
  <si>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</si>
  <si>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</si>
  <si>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</si>
  <si>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</si>
  <si>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</si>
  <si>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</si>
  <si>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</si>
  <si>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</si>
  <si>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</si>
  <si>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</si>
  <si>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</si>
  <si>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</si>
  <si>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</si>
  <si>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</si>
  <si>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</si>
  <si>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</si>
  <si>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</si>
  <si>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</si>
  <si>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</si>
  <si>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</si>
  <si>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</si>
  <si>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</si>
  <si>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</si>
  <si>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</si>
  <si>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</si>
  <si>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</si>
  <si>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</si>
  <si>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</si>
  <si>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</si>
  <si>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</si>
  <si>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</si>
  <si>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</si>
  <si>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</si>
  <si>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</si>
  <si>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</si>
  <si>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</si>
  <si>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</si>
  <si>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</si>
  <si>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</si>
  <si>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</si>
  <si>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</si>
  <si>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</si>
  <si>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</si>
  <si>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</si>
  <si>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</si>
  <si>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</si>
  <si>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</si>
  <si>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</si>
  <si>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</si>
  <si>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</si>
  <si>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</si>
  <si>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</si>
  <si>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</si>
  <si>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</si>
  <si>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</si>
  <si>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</si>
  <si>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</si>
  <si>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</si>
  <si>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</si>
  <si>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</si>
  <si>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</si>
  <si>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</si>
  <si>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</si>
  <si>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</si>
  <si>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</si>
  <si>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</si>
  <si>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</si>
  <si>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</si>
  <si>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</si>
  <si>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</si>
  <si>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</si>
  <si>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</si>
  <si>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</si>
  <si>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</si>
  <si>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</si>
  <si>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</si>
  <si>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</si>
  <si>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</si>
  <si>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</si>
  <si>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</si>
  <si>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</si>
  <si>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</si>
  <si>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</si>
  <si>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</si>
  <si>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</si>
  <si>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</si>
  <si>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</si>
  <si>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</si>
  <si>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</si>
  <si>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</si>
  <si>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</si>
  <si>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</si>
  <si>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</si>
  <si>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</si>
  <si>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</si>
  <si>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</si>
  <si>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</si>
  <si>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</si>
  <si>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</si>
  <si>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</si>
  <si>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</si>
  <si>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</si>
  <si>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</si>
  <si>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</si>
  <si>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</si>
  <si>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</si>
  <si>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</si>
  <si>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</si>
  <si>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</si>
  <si>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</si>
  <si>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</si>
  <si>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</si>
  <si>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</si>
  <si>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</si>
  <si>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</si>
  <si>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</si>
  <si>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</si>
  <si>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</si>
  <si>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</si>
  <si>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</si>
  <si>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</si>
  <si>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</si>
  <si>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</si>
  <si>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</si>
  <si>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</si>
  <si>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</si>
  <si>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</si>
  <si>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</si>
  <si>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</si>
  <si>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</si>
  <si>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</si>
  <si>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</si>
  <si>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</si>
  <si>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</si>
  <si>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</si>
  <si>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</si>
  <si>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</si>
  <si>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</si>
  <si>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</si>
  <si>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</si>
  <si>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</si>
  <si>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</si>
  <si>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</si>
  <si>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</si>
  <si>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</si>
  <si>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</si>
  <si>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</si>
  <si>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</si>
  <si>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</si>
  <si>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</si>
  <si>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</si>
  <si>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</si>
  <si>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</si>
  <si>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</si>
  <si>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</si>
  <si>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</si>
  <si>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</si>
  <si>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</si>
  <si>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</si>
  <si>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</si>
  <si>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</si>
  <si>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</si>
  <si>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</si>
  <si>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</si>
  <si>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</si>
  <si>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</si>
  <si>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</si>
  <si>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</si>
  <si>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</si>
  <si>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</si>
  <si>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</si>
  <si>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</si>
  <si>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</si>
  <si>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</si>
  <si>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</si>
  <si>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</si>
  <si>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</si>
  <si>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</si>
  <si>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</si>
  <si>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</si>
  <si>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</si>
  <si>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</si>
  <si>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</si>
  <si>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</si>
  <si>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</si>
  <si>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</si>
  <si>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</si>
  <si>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</si>
  <si>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</si>
  <si>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</si>
  <si>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</si>
  <si>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</si>
  <si>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</si>
  <si>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</si>
  <si>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</si>
  <si>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</si>
  <si>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</si>
  <si>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</si>
  <si>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</si>
  <si>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</si>
  <si>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</si>
  <si>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</si>
  <si>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</si>
  <si>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</si>
  <si>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</si>
  <si>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</si>
  <si>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</si>
  <si>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</si>
  <si>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</si>
  <si>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</si>
  <si>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</si>
  <si>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</si>
  <si>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</si>
  <si>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</si>
  <si>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</si>
  <si>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</si>
  <si>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</si>
  <si>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</si>
  <si>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</si>
  <si>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</si>
  <si>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</si>
  <si>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</si>
  <si>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</si>
  <si>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</si>
  <si>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</si>
  <si>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</si>
  <si>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</si>
  <si>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</si>
  <si>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</si>
  <si>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</si>
  <si>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</si>
  <si>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</si>
  <si>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</si>
  <si>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</si>
  <si>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</si>
  <si>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</si>
  <si>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</si>
  <si>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</si>
  <si>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</si>
  <si>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</si>
  <si>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</si>
  <si>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</si>
  <si>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</si>
  <si>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</si>
  <si>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</si>
  <si>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</si>
  <si>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</si>
  <si>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</si>
  <si>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</si>
  <si>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</si>
  <si>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</si>
  <si>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</si>
  <si>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</si>
  <si>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</si>
  <si>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</si>
  <si>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</si>
  <si>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</si>
  <si>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</si>
  <si>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</si>
  <si>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</si>
  <si>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</si>
  <si>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</si>
  <si>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</si>
  <si>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</si>
  <si>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</si>
  <si>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</si>
  <si>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</si>
  <si>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</si>
  <si>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</si>
  <si>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</si>
  <si>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</si>
  <si>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</si>
  <si>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</si>
  <si>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</si>
  <si>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</si>
  <si>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</si>
  <si>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</si>
  <si>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</si>
  <si>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</si>
  <si>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</si>
  <si>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</si>
  <si>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</si>
  <si>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</si>
  <si>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</si>
  <si>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</si>
  <si>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</si>
  <si>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</si>
  <si>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</si>
  <si>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</si>
  <si>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</si>
  <si>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</si>
  <si>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</si>
  <si>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</si>
  <si>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</si>
  <si>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</si>
  <si>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</si>
  <si>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</si>
  <si>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</si>
  <si>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</si>
  <si>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</si>
  <si>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</si>
  <si>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</si>
  <si>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</si>
  <si>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</si>
  <si>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</si>
  <si>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</si>
  <si>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</si>
  <si>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</si>
  <si>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</si>
  <si>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</si>
  <si>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</si>
  <si>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</si>
  <si>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</si>
  <si>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</si>
  <si>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</si>
  <si>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</si>
  <si>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</si>
  <si>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</si>
  <si>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</si>
  <si>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</si>
  <si>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</si>
  <si>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</si>
  <si>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</si>
  <si>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</si>
  <si>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</si>
  <si>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</si>
  <si>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</si>
  <si>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</si>
  <si>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</si>
  <si>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</si>
  <si>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</si>
  <si>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</si>
  <si>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</si>
  <si>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</si>
  <si>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</si>
  <si>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</si>
  <si>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</si>
  <si>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</si>
  <si>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</si>
  <si>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</si>
  <si>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</si>
  <si>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</si>
  <si>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</si>
  <si>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</si>
  <si>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</si>
  <si>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</si>
  <si>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</si>
  <si>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</si>
  <si>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</si>
  <si>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</si>
  <si>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</si>
  <si>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</si>
  <si>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</si>
  <si>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</si>
  <si>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</si>
  <si>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</si>
  <si>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</si>
  <si>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</si>
  <si>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</si>
  <si>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</si>
  <si>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</si>
  <si>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</si>
  <si>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</si>
  <si>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</si>
  <si>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</si>
  <si>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</si>
  <si>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</si>
  <si>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</si>
  <si>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</si>
  <si>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</si>
  <si>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</si>
  <si>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</si>
  <si>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</si>
  <si>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</si>
  <si>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</si>
  <si>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</si>
  <si>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</si>
  <si>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</si>
  <si>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</si>
  <si>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</si>
  <si>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</si>
  <si>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</si>
  <si>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</si>
  <si>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</si>
  <si>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</si>
  <si>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</si>
  <si>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</si>
  <si>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</si>
  <si>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</si>
  <si>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</si>
  <si>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</si>
  <si>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</si>
  <si>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</si>
  <si>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</si>
  <si>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</si>
  <si>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</si>
  <si>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</si>
  <si>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</si>
  <si>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</si>
  <si>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</si>
  <si>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</si>
  <si>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</si>
  <si>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</si>
  <si>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</si>
  <si>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</si>
  <si>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</si>
  <si>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</si>
  <si>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</si>
  <si>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</si>
  <si>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</si>
  <si>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</si>
  <si>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</si>
  <si>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</si>
  <si>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</si>
  <si>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</si>
  <si>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</si>
  <si>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</si>
  <si>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</si>
  <si>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</si>
  <si>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</si>
  <si>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</si>
  <si>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</si>
  <si>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</si>
  <si>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</si>
  <si>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</si>
  <si>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</si>
  <si>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</si>
  <si>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</si>
  <si>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</si>
  <si>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</si>
  <si>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</si>
  <si>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</si>
  <si>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</si>
  <si>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</si>
  <si>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</si>
  <si>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</si>
  <si>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</si>
  <si>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</si>
  <si>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iShares DJ STOXX 600 Construction &amp; Materials (DE)</t>
  </si>
  <si>
    <t>DE0006344740</t>
  </si>
  <si>
    <t>iShares DJ STOXX 600 Construction &amp; Materials Swap (DE)</t>
  </si>
  <si>
    <t>DE000A0F5T02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</si>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</sst>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right" vertical="top" wrapText="1"/>
    </xf>
    <xf numFmtId="49" fontId="3" fillId="3" borderId="4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0" applyNumberFormat="1" applyFont="1" applyFill="1" applyBorder="1"/>
    <xf numFmtId="4" fontId="4" fillId="3" borderId="8" xfId="1" applyNumberFormat="1" applyFont="1" applyFill="1" applyBorder="1"/>
    <xf numFmtId="2" fontId="6" fillId="0" borderId="0" xfId="0" applyNumberFormat="1" applyFont="1"/>
    <xf numFmtId="0" fontId="4" fillId="2" borderId="1" xfId="0" applyFont="1" applyFill="1" applyBorder="1"/>
    <xf numFmtId="49" fontId="3" fillId="3" borderId="3" xfId="0" applyNumberFormat="1" applyFont="1" applyFill="1" applyBorder="1" applyAlignment="1">
      <alignment horizontal="right" vertical="top" wrapText="1"/>
    </xf>
    <xf numFmtId="10" fontId="3" fillId="3" borderId="9" xfId="0" applyNumberFormat="1" applyFont="1" applyFill="1" applyBorder="1"/>
    <xf numFmtId="0" fontId="4" fillId="0" borderId="0" xfId="0" applyFont="1" applyBorder="1"/>
    <xf numFmtId="10" fontId="4" fillId="0" borderId="0" xfId="0" applyNumberFormat="1" applyFont="1" applyBorder="1"/>
    <xf numFmtId="0" fontId="2" fillId="0" borderId="1" xfId="0" applyFont="1" applyBorder="1"/>
    <xf numFmtId="2" fontId="2" fillId="0" borderId="10" xfId="0" applyNumberFormat="1" applyFont="1" applyBorder="1"/>
    <xf numFmtId="2" fontId="2" fillId="0" borderId="0" xfId="0" applyNumberFormat="1" applyFont="1" applyBorder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0" applyFont="1" applyBorder="1"/>
    <xf numFmtId="0" fontId="2" fillId="0" borderId="3" xfId="0" applyFont="1" applyBorder="1"/>
    <xf numFmtId="0" fontId="7" fillId="3" borderId="9" xfId="0" applyFont="1" applyFill="1" applyBorder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0" applyFont="1"/>
    <xf numFmtId="10" fontId="2" fillId="0" borderId="0" xfId="1" applyNumberFormat="1" applyFont="1"/>
    <xf numFmtId="0" fontId="8" fillId="2" borderId="13" xfId="0" applyFont="1" applyFill="1" applyBorder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8" fillId="3" borderId="2" xfId="0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right" vertical="top" wrapText="1"/>
    </xf>
    <xf numFmtId="49" fontId="8" fillId="3" borderId="4" xfId="0" applyNumberFormat="1" applyFont="1" applyFill="1" applyBorder="1" applyAlignment="1">
      <alignment horizontal="right" vertical="top" wrapText="1"/>
    </xf>
    <xf numFmtId="49" fontId="8" fillId="3" borderId="5" xfId="0" applyNumberFormat="1" applyFont="1" applyFill="1" applyBorder="1" applyAlignment="1">
      <alignment horizontal="right" vertical="top" wrapText="1"/>
    </xf>
    <xf numFmtId="49" fontId="8" fillId="3" borderId="3" xfId="0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0" applyNumberFormat="1" applyFont="1" applyBorder="1"/>
    <xf numFmtId="2" fontId="2" fillId="0" borderId="15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10" fontId="2" fillId="0" borderId="5" xfId="1" applyNumberFormat="1" applyFont="1" applyBorder="1"/>
    <xf numFmtId="10" fontId="8" fillId="3" borderId="9" xfId="0" applyNumberFormat="1" applyFont="1" applyFill="1" applyBorder="1"/>
    <xf numFmtId="10" fontId="8" fillId="3" borderId="7" xfId="0" applyNumberFormat="1" applyFont="1" applyFill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3" borderId="6" xfId="0" applyFont="1" applyFill="1" applyBorder="1"/>
    <xf numFmtId="10" fontId="8" fillId="3" borderId="8" xfId="0" applyNumberFormat="1" applyFont="1" applyFill="1" applyBorder="1"/>
    <xf numFmtId="0" fontId="2" fillId="0" borderId="12" xfId="0" applyFont="1" applyBorder="1" applyAlignment="1">
      <alignment wrapText="1"/>
    </xf>
    <xf numFmtId="0" fontId="2" fillId="0" borderId="12" xfId="0" applyFont="1" applyFill="1" applyBorder="1"/>
    <xf numFmtId="0" fontId="8" fillId="3" borderId="16" xfId="0" applyFont="1" applyFill="1" applyBorder="1"/>
    <xf numFmtId="4" fontId="2" fillId="3" borderId="17" xfId="0" applyNumberFormat="1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right" vertical="top" wrapText="1"/>
    </xf>
    <xf numFmtId="49" fontId="8" fillId="0" borderId="4" xfId="0" applyNumberFormat="1" applyFont="1" applyFill="1" applyBorder="1" applyAlignment="1">
      <alignment horizontal="right" vertical="top" wrapText="1"/>
    </xf>
    <xf numFmtId="49" fontId="8" fillId="0" borderId="5" xfId="0" applyNumberFormat="1" applyFont="1" applyFill="1" applyBorder="1" applyAlignment="1">
      <alignment horizontal="right" vertical="top" wrapText="1"/>
    </xf>
    <xf numFmtId="49" fontId="8" fillId="0" borderId="3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horizontal="right" vertical="top" wrapText="1"/>
    </xf>
    <xf numFmtId="10" fontId="2" fillId="0" borderId="0" xfId="0" applyNumberFormat="1" applyFont="1" applyFill="1" applyBorder="1"/>
    <xf numFmtId="49" fontId="2" fillId="0" borderId="1" xfId="0" applyNumberFormat="1" applyFont="1" applyFill="1" applyBorder="1" applyAlignment="1">
      <alignment horizontal="right" vertical="top" wrapText="1"/>
    </xf>
    <xf numFmtId="49" fontId="2" fillId="0" borderId="12" xfId="0" applyNumberFormat="1" applyFont="1" applyFill="1" applyBorder="1" applyAlignment="1">
      <alignment vertical="top" wrapText="1"/>
    </xf>
    <xf numFmtId="49" fontId="2" fillId="0" borderId="12" xfId="0" applyNumberFormat="1" applyFont="1" applyFill="1" applyBorder="1" applyAlignment="1">
      <alignment horizontal="right" vertical="top" wrapText="1"/>
    </xf>
    <xf numFmtId="10" fontId="2" fillId="0" borderId="12" xfId="0" applyNumberFormat="1" applyFont="1" applyFill="1" applyBorder="1"/>
    <xf numFmtId="0" fontId="2" fillId="0" borderId="3" xfId="0" applyFont="1" applyFill="1" applyBorder="1"/>
    <xf numFmtId="10" fontId="2" fillId="0" borderId="3" xfId="0" applyNumberFormat="1" applyFont="1" applyFill="1" applyBorder="1"/>
    <xf numFmtId="0" fontId="7" fillId="0" borderId="9" xfId="0" applyFont="1" applyFill="1" applyBorder="1"/>
    <xf numFmtId="4" fontId="2" fillId="0" borderId="6" xfId="1" applyNumberFormat="1" applyFont="1" applyFill="1" applyBorder="1"/>
    <xf numFmtId="10" fontId="8" fillId="0" borderId="7" xfId="0" applyNumberFormat="1" applyFont="1" applyFill="1" applyBorder="1"/>
    <xf numFmtId="0" fontId="10" fillId="0" borderId="0" xfId="0" applyFont="1" applyBorder="1"/>
    <xf numFmtId="10" fontId="2" fillId="0" borderId="0" xfId="0" applyNumberFormat="1" applyFont="1" applyBorder="1"/>
    <xf numFmtId="0" fontId="3" fillId="0" borderId="0" xfId="0" applyFont="1" applyAlignment="1">
      <alignment horizontal="left"/>
    </xf>
    <xf numFmtId="11" fontId="4" fillId="0" borderId="0" xfId="0" applyNumberFormat="1" applyFont="1" applyBorder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left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right" vertical="top" wrapText="1"/>
    </xf>
    <xf numFmtId="4" fontId="4" fillId="0" borderId="0" xfId="0" applyNumberFormat="1" applyFont="1" applyBorder="1"/>
    <xf numFmtId="4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0" fontId="5" fillId="3" borderId="8" xfId="0" applyFont="1" applyFill="1" applyBorder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6" fillId="0" borderId="10" xfId="0" applyFont="1" applyBorder="1"/>
    <xf numFmtId="0" fontId="4" fillId="0" borderId="2" xfId="0" applyFont="1" applyBorder="1"/>
    <xf numFmtId="49" fontId="3" fillId="3" borderId="10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49" fontId="3" fillId="3" borderId="13" xfId="0" applyNumberFormat="1" applyFont="1" applyFill="1" applyBorder="1" applyAlignment="1">
      <alignment horizontal="right" vertical="top" wrapText="1"/>
    </xf>
    <xf numFmtId="49" fontId="3" fillId="3" borderId="15" xfId="0" applyNumberFormat="1" applyFont="1" applyFill="1" applyBorder="1" applyAlignment="1">
      <alignment horizontal="right" vertical="top" wrapText="1"/>
    </xf>
    <xf numFmtId="4" fontId="4" fillId="0" borderId="13" xfId="0" applyNumberFormat="1" applyFont="1" applyBorder="1"/>
    <xf numFmtId="4" fontId="4" fillId="0" borderId="15" xfId="0" applyNumberFormat="1" applyFont="1" applyBorder="1"/>
    <xf numFmtId="10" fontId="4" fillId="0" borderId="14" xfId="0" applyNumberFormat="1" applyFont="1" applyBorder="1"/>
    <xf numFmtId="4" fontId="4" fillId="0" borderId="2" xfId="0" applyNumberFormat="1" applyFont="1" applyBorder="1"/>
    <xf numFmtId="4" fontId="4" fillId="0" borderId="4" xfId="0" applyNumberFormat="1" applyFont="1" applyBorder="1"/>
    <xf numFmtId="10" fontId="4" fillId="0" borderId="5" xfId="0" applyNumberFormat="1" applyFont="1" applyBorder="1"/>
    <xf numFmtId="10" fontId="4" fillId="0" borderId="1" xfId="0" applyNumberFormat="1" applyFont="1" applyBorder="1"/>
    <xf numFmtId="10" fontId="4" fillId="0" borderId="3" xfId="0" applyNumberFormat="1" applyFont="1" applyBorder="1"/>
    <xf numFmtId="10" fontId="3" fillId="3" borderId="17" xfId="1" applyNumberFormat="1" applyFont="1" applyFill="1" applyBorder="1"/>
    <xf numFmtId="0" fontId="3" fillId="2" borderId="1" xfId="0" applyFont="1" applyFill="1" applyBorder="1"/>
    <xf numFmtId="0" fontId="8" fillId="2" borderId="1" xfId="0" applyFont="1" applyFill="1" applyBorder="1"/>
    <xf numFmtId="0" fontId="3" fillId="3" borderId="9" xfId="0" applyFont="1" applyFill="1" applyBorder="1"/>
    <xf numFmtId="0" fontId="2" fillId="2" borderId="1" xfId="0" applyFont="1" applyFill="1" applyBorder="1" applyAlignment="1">
      <alignment horizontal="center"/>
    </xf>
    <xf numFmtId="4" fontId="2" fillId="0" borderId="0" xfId="0" applyNumberFormat="1" applyFont="1"/>
    <xf numFmtId="4" fontId="4" fillId="0" borderId="0" xfId="0" applyNumberFormat="1" applyFont="1"/>
    <xf numFmtId="0" fontId="0" fillId="0" borderId="0" xfId="0" applyBorder="1"/>
    <xf numFmtId="2" fontId="4" fillId="0" borderId="1" xfId="0" applyNumberFormat="1" applyFont="1" applyBorder="1"/>
    <xf numFmtId="2" fontId="4" fillId="0" borderId="1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10" xfId="0" applyFont="1" applyBorder="1"/>
    <xf numFmtId="2" fontId="0" fillId="0" borderId="0" xfId="0" applyNumberFormat="1"/>
    <xf numFmtId="4" fontId="2" fillId="0" borderId="13" xfId="0" applyNumberFormat="1" applyFont="1" applyBorder="1"/>
    <xf numFmtId="4" fontId="2" fillId="0" borderId="10" xfId="0" applyNumberFormat="1" applyFont="1" applyBorder="1"/>
    <xf numFmtId="4" fontId="2" fillId="0" borderId="2" xfId="0" applyNumberFormat="1" applyFont="1" applyBorder="1"/>
    <xf numFmtId="0" fontId="8" fillId="0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2"/>
  <sheetViews>
    <sheetView tabSelected="1" workbookViewId="0"/>
  </sheetViews>
  <sheetFormatPr baseColWidth="10" defaultRowHeight="13" x14ac:dyDescent="0.15"/>
  <cols>
    <col min="1" max="1" width="48.83203125" style="32" customWidth="1"/>
    <col min="2" max="2" width="15" style="32" customWidth="1"/>
    <col min="3" max="5" width="16.83203125" style="32" customWidth="1"/>
    <col min="6" max="6" width="13.5" style="32" bestFit="1" customWidth="1"/>
    <col min="7" max="7" width="23.6640625" customWidth="1"/>
    <col min="8" max="8" width="13.5" bestFit="1" customWidth="1"/>
    <col min="9" max="256" width="8.83203125" customWidth="1"/>
  </cols>
  <sheetData>
    <row r="1" spans="1:6" x14ac:dyDescent="0.15">
      <c r="A1" s="1" t="s">
        <v>697</v>
      </c>
      <c r="B1"/>
      <c r="C1"/>
      <c r="D1"/>
      <c r="E1"/>
      <c r="F1"/>
    </row>
    <row r="2" spans="1:6" x14ac:dyDescent="0.15">
      <c r="A2" s="2" t="s">
        <v>302</v>
      </c>
      <c r="B2"/>
      <c r="C2"/>
      <c r="D2"/>
      <c r="E2"/>
      <c r="F2"/>
    </row>
    <row r="3" spans="1:6" x14ac:dyDescent="0.15">
      <c r="A3"/>
      <c r="B3"/>
      <c r="C3"/>
      <c r="D3"/>
      <c r="E3"/>
      <c r="F3"/>
    </row>
    <row r="4" spans="1:6" s="4" customFormat="1" x14ac:dyDescent="0.15">
      <c r="A4" s="127" t="s">
        <v>435</v>
      </c>
      <c r="B4" s="3" t="s">
        <v>727</v>
      </c>
      <c r="C4" s="150" t="s">
        <v>252</v>
      </c>
      <c r="D4" s="151"/>
      <c r="E4" s="152"/>
      <c r="F4" s="15"/>
    </row>
    <row r="5" spans="1:6" s="10" customFormat="1" ht="12" x14ac:dyDescent="0.15">
      <c r="A5" s="6"/>
      <c r="B5" s="6"/>
      <c r="C5" s="7" t="s">
        <v>303</v>
      </c>
      <c r="D5" s="8" t="s">
        <v>285</v>
      </c>
      <c r="E5" s="9" t="s">
        <v>698</v>
      </c>
      <c r="F5" s="16" t="s">
        <v>699</v>
      </c>
    </row>
    <row r="6" spans="1:6" x14ac:dyDescent="0.15">
      <c r="A6" s="20" t="s">
        <v>728</v>
      </c>
      <c r="B6" s="20" t="s">
        <v>729</v>
      </c>
      <c r="C6" s="21">
        <v>0.13063585999999999</v>
      </c>
      <c r="D6" s="22">
        <v>3.0678824200000001</v>
      </c>
      <c r="E6" s="23">
        <f t="shared" ref="E6:E69" si="0">IF(ISERROR(C6/D6-1),"",((C6/D6-1)))</f>
        <v>-0.95741823117197566</v>
      </c>
      <c r="F6" s="24">
        <f t="shared" ref="F6:F69" si="1">C6/$C$1296</f>
        <v>4.7112834108269378E-6</v>
      </c>
    </row>
    <row r="7" spans="1:6" x14ac:dyDescent="0.15">
      <c r="A7" s="25" t="s">
        <v>730</v>
      </c>
      <c r="B7" s="25" t="s">
        <v>731</v>
      </c>
      <c r="C7" s="21">
        <v>0.53500824999999996</v>
      </c>
      <c r="D7" s="22">
        <v>1.3073900000000001E-3</v>
      </c>
      <c r="E7" s="23">
        <f t="shared" si="0"/>
        <v>408.2185575841944</v>
      </c>
      <c r="F7" s="24">
        <f t="shared" si="1"/>
        <v>1.9294667581172209E-5</v>
      </c>
    </row>
    <row r="8" spans="1:6" x14ac:dyDescent="0.15">
      <c r="A8" s="25" t="s">
        <v>732</v>
      </c>
      <c r="B8" s="25" t="s">
        <v>733</v>
      </c>
      <c r="C8" s="21">
        <v>0.10738882000000001</v>
      </c>
      <c r="D8" s="22">
        <v>2.9489061299999997</v>
      </c>
      <c r="E8" s="23">
        <f t="shared" si="0"/>
        <v>-0.96358350681037108</v>
      </c>
      <c r="F8" s="24">
        <f t="shared" si="1"/>
        <v>3.8728965092301623E-6</v>
      </c>
    </row>
    <row r="9" spans="1:6" x14ac:dyDescent="0.15">
      <c r="A9" s="25" t="s">
        <v>734</v>
      </c>
      <c r="B9" s="25" t="s">
        <v>735</v>
      </c>
      <c r="C9" s="21">
        <v>7.5944600000000001E-2</v>
      </c>
      <c r="D9" s="22">
        <v>2.70736E-2</v>
      </c>
      <c r="E9" s="23">
        <f t="shared" si="0"/>
        <v>1.8051164233792329</v>
      </c>
      <c r="F9" s="24">
        <f t="shared" si="1"/>
        <v>2.7388845154912863E-6</v>
      </c>
    </row>
    <row r="10" spans="1:6" x14ac:dyDescent="0.15">
      <c r="A10" s="25" t="s">
        <v>736</v>
      </c>
      <c r="B10" s="25" t="s">
        <v>737</v>
      </c>
      <c r="C10" s="21">
        <v>204.09698057</v>
      </c>
      <c r="D10" s="22">
        <v>213.54634368999999</v>
      </c>
      <c r="E10" s="23">
        <f t="shared" si="0"/>
        <v>-4.4249706910071906E-2</v>
      </c>
      <c r="F10" s="24">
        <f t="shared" si="1"/>
        <v>7.3606031204548963E-3</v>
      </c>
    </row>
    <row r="11" spans="1:6" x14ac:dyDescent="0.15">
      <c r="A11" s="25" t="s">
        <v>738</v>
      </c>
      <c r="B11" s="25" t="s">
        <v>739</v>
      </c>
      <c r="C11" s="21">
        <v>29.843659199999998</v>
      </c>
      <c r="D11" s="22">
        <v>16.84312868</v>
      </c>
      <c r="E11" s="23">
        <f t="shared" si="0"/>
        <v>0.77185959728712339</v>
      </c>
      <c r="F11" s="24">
        <f t="shared" si="1"/>
        <v>1.0762889799732841E-3</v>
      </c>
    </row>
    <row r="12" spans="1:6" x14ac:dyDescent="0.15">
      <c r="A12" s="25" t="s">
        <v>418</v>
      </c>
      <c r="B12" s="25" t="s">
        <v>740</v>
      </c>
      <c r="C12" s="21">
        <v>168.30062604</v>
      </c>
      <c r="D12" s="22">
        <v>168.52178344999999</v>
      </c>
      <c r="E12" s="23">
        <f t="shared" si="0"/>
        <v>-1.3123372271075517E-3</v>
      </c>
      <c r="F12" s="24">
        <f t="shared" si="1"/>
        <v>6.0696346890818514E-3</v>
      </c>
    </row>
    <row r="13" spans="1:6" x14ac:dyDescent="0.15">
      <c r="A13" s="25" t="s">
        <v>419</v>
      </c>
      <c r="B13" s="25" t="s">
        <v>741</v>
      </c>
      <c r="C13" s="21">
        <v>311.68188296</v>
      </c>
      <c r="D13" s="22">
        <v>195.76856078</v>
      </c>
      <c r="E13" s="23">
        <f t="shared" si="0"/>
        <v>0.5920936524136815</v>
      </c>
      <c r="F13" s="24">
        <f t="shared" si="1"/>
        <v>1.124057119266296E-2</v>
      </c>
    </row>
    <row r="14" spans="1:6" x14ac:dyDescent="0.15">
      <c r="A14" s="25" t="s">
        <v>420</v>
      </c>
      <c r="B14" s="25" t="s">
        <v>742</v>
      </c>
      <c r="C14" s="21">
        <v>4.8760654500000005</v>
      </c>
      <c r="D14" s="22">
        <v>8.1971447400000006</v>
      </c>
      <c r="E14" s="23">
        <f t="shared" si="0"/>
        <v>-0.40515074398942474</v>
      </c>
      <c r="F14" s="24">
        <f t="shared" si="1"/>
        <v>1.7585160969347462E-4</v>
      </c>
    </row>
    <row r="15" spans="1:6" x14ac:dyDescent="0.15">
      <c r="A15" s="25" t="s">
        <v>743</v>
      </c>
      <c r="B15" s="25" t="s">
        <v>744</v>
      </c>
      <c r="C15" s="21">
        <v>42.31510918</v>
      </c>
      <c r="D15" s="22">
        <v>15.669264400000001</v>
      </c>
      <c r="E15" s="23">
        <f t="shared" si="0"/>
        <v>1.700516635611816</v>
      </c>
      <c r="F15" s="24">
        <f t="shared" si="1"/>
        <v>1.526062383690548E-3</v>
      </c>
    </row>
    <row r="16" spans="1:6" x14ac:dyDescent="0.15">
      <c r="A16" s="25" t="s">
        <v>745</v>
      </c>
      <c r="B16" s="25" t="s">
        <v>746</v>
      </c>
      <c r="C16" s="21">
        <v>44.378707479999996</v>
      </c>
      <c r="D16" s="22">
        <v>38.127715170000002</v>
      </c>
      <c r="E16" s="23">
        <f t="shared" si="0"/>
        <v>0.16394877799859509</v>
      </c>
      <c r="F16" s="24">
        <f t="shared" si="1"/>
        <v>1.6004844944142087E-3</v>
      </c>
    </row>
    <row r="17" spans="1:6" x14ac:dyDescent="0.15">
      <c r="A17" s="25" t="s">
        <v>747</v>
      </c>
      <c r="B17" s="25" t="s">
        <v>748</v>
      </c>
      <c r="C17" s="21">
        <v>3.2800380899999997</v>
      </c>
      <c r="D17" s="22">
        <v>8.3690639000000004</v>
      </c>
      <c r="E17" s="23">
        <f t="shared" si="0"/>
        <v>-0.60807586975169348</v>
      </c>
      <c r="F17" s="24">
        <f t="shared" si="1"/>
        <v>1.1829209101006014E-4</v>
      </c>
    </row>
    <row r="18" spans="1:6" x14ac:dyDescent="0.15">
      <c r="A18" s="25" t="s">
        <v>436</v>
      </c>
      <c r="B18" s="25" t="s">
        <v>749</v>
      </c>
      <c r="C18" s="21">
        <v>0.39346735999999999</v>
      </c>
      <c r="D18" s="22">
        <v>0.98695240000000006</v>
      </c>
      <c r="E18" s="23">
        <f t="shared" si="0"/>
        <v>-0.60133096591081803</v>
      </c>
      <c r="F18" s="24">
        <f t="shared" si="1"/>
        <v>1.4190102517561953E-5</v>
      </c>
    </row>
    <row r="19" spans="1:6" x14ac:dyDescent="0.15">
      <c r="A19" s="25" t="s">
        <v>750</v>
      </c>
      <c r="B19" s="25" t="s">
        <v>751</v>
      </c>
      <c r="C19" s="21">
        <v>2.6060075499999997</v>
      </c>
      <c r="D19" s="22">
        <v>2.19491937</v>
      </c>
      <c r="E19" s="23">
        <f t="shared" si="0"/>
        <v>0.18729078872724125</v>
      </c>
      <c r="F19" s="24">
        <f t="shared" si="1"/>
        <v>9.3983689767914808E-5</v>
      </c>
    </row>
    <row r="20" spans="1:6" x14ac:dyDescent="0.15">
      <c r="A20" s="25" t="s">
        <v>752</v>
      </c>
      <c r="B20" s="25" t="s">
        <v>753</v>
      </c>
      <c r="C20" s="21">
        <v>2.41315E-2</v>
      </c>
      <c r="D20" s="22">
        <v>4.9690000000000003E-3</v>
      </c>
      <c r="E20" s="23">
        <f t="shared" si="0"/>
        <v>3.8564097403904203</v>
      </c>
      <c r="F20" s="24">
        <f t="shared" si="1"/>
        <v>8.7028428203687918E-7</v>
      </c>
    </row>
    <row r="21" spans="1:6" x14ac:dyDescent="0.15">
      <c r="A21" s="25" t="s">
        <v>754</v>
      </c>
      <c r="B21" s="25" t="s">
        <v>755</v>
      </c>
      <c r="C21" s="21">
        <v>3.0627813100000001</v>
      </c>
      <c r="D21" s="22">
        <v>1.24147948</v>
      </c>
      <c r="E21" s="23">
        <f t="shared" si="0"/>
        <v>1.467041428667029</v>
      </c>
      <c r="F21" s="24">
        <f t="shared" si="1"/>
        <v>1.1045688968399488E-4</v>
      </c>
    </row>
    <row r="22" spans="1:6" x14ac:dyDescent="0.15">
      <c r="A22" s="25" t="s">
        <v>756</v>
      </c>
      <c r="B22" s="25" t="s">
        <v>757</v>
      </c>
      <c r="C22" s="21">
        <v>1.1716464</v>
      </c>
      <c r="D22" s="22">
        <v>7.4574718400000002</v>
      </c>
      <c r="E22" s="23">
        <f t="shared" si="0"/>
        <v>-0.84288959782381156</v>
      </c>
      <c r="F22" s="24">
        <f t="shared" si="1"/>
        <v>4.2254540580780063E-5</v>
      </c>
    </row>
    <row r="23" spans="1:6" x14ac:dyDescent="0.15">
      <c r="A23" s="25" t="s">
        <v>437</v>
      </c>
      <c r="B23" s="25" t="s">
        <v>760</v>
      </c>
      <c r="C23" s="21">
        <v>1.2320906699999998</v>
      </c>
      <c r="D23" s="22">
        <v>2.9344617799999999</v>
      </c>
      <c r="E23" s="23">
        <f t="shared" si="0"/>
        <v>-0.5801306125718223</v>
      </c>
      <c r="F23" s="24">
        <f t="shared" si="1"/>
        <v>4.4434417427233589E-5</v>
      </c>
    </row>
    <row r="24" spans="1:6" x14ac:dyDescent="0.15">
      <c r="A24" s="25" t="s">
        <v>758</v>
      </c>
      <c r="B24" s="25" t="s">
        <v>759</v>
      </c>
      <c r="C24" s="21">
        <v>3.5070869099999999</v>
      </c>
      <c r="D24" s="22">
        <v>1.90286233</v>
      </c>
      <c r="E24" s="23">
        <f t="shared" si="0"/>
        <v>0.843058667307792</v>
      </c>
      <c r="F24" s="24">
        <f t="shared" si="1"/>
        <v>1.2648043484699613E-4</v>
      </c>
    </row>
    <row r="25" spans="1:6" x14ac:dyDescent="0.15">
      <c r="A25" s="25" t="s">
        <v>761</v>
      </c>
      <c r="B25" s="25" t="s">
        <v>762</v>
      </c>
      <c r="C25" s="21">
        <v>2.1990358300000001</v>
      </c>
      <c r="D25" s="22">
        <v>2.5042278599999999</v>
      </c>
      <c r="E25" s="23">
        <f t="shared" si="0"/>
        <v>-0.12187071107818426</v>
      </c>
      <c r="F25" s="24">
        <f t="shared" si="1"/>
        <v>7.9306562728588068E-5</v>
      </c>
    </row>
    <row r="26" spans="1:6" x14ac:dyDescent="0.15">
      <c r="A26" s="25" t="s">
        <v>763</v>
      </c>
      <c r="B26" s="25" t="s">
        <v>764</v>
      </c>
      <c r="C26" s="21">
        <v>1.4931142399999999</v>
      </c>
      <c r="D26" s="22">
        <v>8.3439827199999996</v>
      </c>
      <c r="E26" s="23">
        <f t="shared" si="0"/>
        <v>-0.82105496977826919</v>
      </c>
      <c r="F26" s="24">
        <f t="shared" si="1"/>
        <v>5.3848034906965607E-5</v>
      </c>
    </row>
    <row r="27" spans="1:6" x14ac:dyDescent="0.15">
      <c r="A27" s="25" t="s">
        <v>765</v>
      </c>
      <c r="B27" s="25" t="s">
        <v>766</v>
      </c>
      <c r="C27" s="21">
        <v>3.2938112200000003</v>
      </c>
      <c r="D27" s="22">
        <v>1.65280929</v>
      </c>
      <c r="E27" s="23">
        <f t="shared" si="0"/>
        <v>0.9928561872979309</v>
      </c>
      <c r="F27" s="24">
        <f t="shared" si="1"/>
        <v>1.1878880851843928E-4</v>
      </c>
    </row>
    <row r="28" spans="1:6" x14ac:dyDescent="0.15">
      <c r="A28" s="25" t="s">
        <v>767</v>
      </c>
      <c r="B28" s="25" t="s">
        <v>768</v>
      </c>
      <c r="C28" s="21">
        <v>3.9633847000000002</v>
      </c>
      <c r="D28" s="22">
        <v>0.16909279999999999</v>
      </c>
      <c r="E28" s="23">
        <f t="shared" si="0"/>
        <v>22.439109766944544</v>
      </c>
      <c r="F28" s="24">
        <f t="shared" si="1"/>
        <v>1.429364692652944E-4</v>
      </c>
    </row>
    <row r="29" spans="1:6" x14ac:dyDescent="0.15">
      <c r="A29" s="25" t="s">
        <v>769</v>
      </c>
      <c r="B29" s="25" t="s">
        <v>770</v>
      </c>
      <c r="C29" s="21">
        <v>0.97978079000000007</v>
      </c>
      <c r="D29" s="22">
        <v>0.57237780000000005</v>
      </c>
      <c r="E29" s="23">
        <f t="shared" si="0"/>
        <v>0.71177287099534614</v>
      </c>
      <c r="F29" s="24">
        <f t="shared" si="1"/>
        <v>3.5335052581840181E-5</v>
      </c>
    </row>
    <row r="30" spans="1:6" x14ac:dyDescent="0.15">
      <c r="A30" s="25" t="s">
        <v>771</v>
      </c>
      <c r="B30" s="25" t="s">
        <v>772</v>
      </c>
      <c r="C30" s="21">
        <v>3.6495654200000001</v>
      </c>
      <c r="D30" s="22">
        <v>3.0967618300000002</v>
      </c>
      <c r="E30" s="23">
        <f t="shared" si="0"/>
        <v>0.17851020528756645</v>
      </c>
      <c r="F30" s="24">
        <f t="shared" si="1"/>
        <v>1.3161881446620895E-4</v>
      </c>
    </row>
    <row r="31" spans="1:6" x14ac:dyDescent="0.15">
      <c r="A31" s="25" t="s">
        <v>773</v>
      </c>
      <c r="B31" s="25" t="s">
        <v>774</v>
      </c>
      <c r="C31" s="21">
        <v>24.038598420000003</v>
      </c>
      <c r="D31" s="22">
        <v>12.034776470000001</v>
      </c>
      <c r="E31" s="23">
        <f t="shared" si="0"/>
        <v>0.9974279106822499</v>
      </c>
      <c r="F31" s="24">
        <f t="shared" si="1"/>
        <v>8.6693385687265862E-4</v>
      </c>
    </row>
    <row r="32" spans="1:6" x14ac:dyDescent="0.15">
      <c r="A32" s="25" t="s">
        <v>775</v>
      </c>
      <c r="B32" s="25" t="s">
        <v>776</v>
      </c>
      <c r="C32" s="21">
        <v>0.92288550999999996</v>
      </c>
      <c r="D32" s="22">
        <v>2.3843829900000002</v>
      </c>
      <c r="E32" s="23">
        <f t="shared" si="0"/>
        <v>-0.61294577512482595</v>
      </c>
      <c r="F32" s="24">
        <f t="shared" si="1"/>
        <v>3.3283167373457473E-5</v>
      </c>
    </row>
    <row r="33" spans="1:6" x14ac:dyDescent="0.15">
      <c r="A33" s="25" t="s">
        <v>777</v>
      </c>
      <c r="B33" s="25" t="s">
        <v>778</v>
      </c>
      <c r="C33" s="21">
        <v>0.32889751</v>
      </c>
      <c r="D33" s="22">
        <v>3.3621569999999996E-2</v>
      </c>
      <c r="E33" s="23">
        <f t="shared" si="0"/>
        <v>8.7823364584104802</v>
      </c>
      <c r="F33" s="24">
        <f t="shared" si="1"/>
        <v>1.1861439751116479E-5</v>
      </c>
    </row>
    <row r="34" spans="1:6" x14ac:dyDescent="0.15">
      <c r="A34" s="25" t="s">
        <v>779</v>
      </c>
      <c r="B34" s="25" t="s">
        <v>780</v>
      </c>
      <c r="C34" s="21">
        <v>29.869829719999998</v>
      </c>
      <c r="D34" s="22">
        <v>13.639797609999999</v>
      </c>
      <c r="E34" s="23">
        <f t="shared" si="0"/>
        <v>1.1899027078012487</v>
      </c>
      <c r="F34" s="24">
        <f t="shared" si="1"/>
        <v>1.0772327999682588E-3</v>
      </c>
    </row>
    <row r="35" spans="1:6" x14ac:dyDescent="0.15">
      <c r="A35" s="25" t="s">
        <v>781</v>
      </c>
      <c r="B35" s="25" t="s">
        <v>782</v>
      </c>
      <c r="C35" s="21">
        <v>27.741528579999997</v>
      </c>
      <c r="D35" s="22">
        <v>26.292610549999999</v>
      </c>
      <c r="E35" s="23">
        <f t="shared" si="0"/>
        <v>5.5107423709206405E-2</v>
      </c>
      <c r="F35" s="24">
        <f t="shared" si="1"/>
        <v>1.0004772302944641E-3</v>
      </c>
    </row>
    <row r="36" spans="1:6" x14ac:dyDescent="0.15">
      <c r="A36" s="25" t="s">
        <v>265</v>
      </c>
      <c r="B36" s="25" t="s">
        <v>266</v>
      </c>
      <c r="C36" s="21">
        <v>1.7688079399999999</v>
      </c>
      <c r="D36" s="22">
        <v>3.1049017299999999</v>
      </c>
      <c r="E36" s="23">
        <f t="shared" si="0"/>
        <v>-0.43031757723295161</v>
      </c>
      <c r="F36" s="24">
        <f t="shared" si="1"/>
        <v>6.3790719521125133E-5</v>
      </c>
    </row>
    <row r="37" spans="1:6" x14ac:dyDescent="0.15">
      <c r="A37" s="25" t="s">
        <v>257</v>
      </c>
      <c r="B37" s="25" t="s">
        <v>783</v>
      </c>
      <c r="C37" s="21">
        <v>617.01611582999999</v>
      </c>
      <c r="D37" s="22">
        <v>443.61541579999999</v>
      </c>
      <c r="E37" s="23">
        <f t="shared" si="0"/>
        <v>0.39088069046765539</v>
      </c>
      <c r="F37" s="24">
        <f t="shared" si="1"/>
        <v>2.2252219189453429E-2</v>
      </c>
    </row>
    <row r="38" spans="1:6" x14ac:dyDescent="0.15">
      <c r="A38" s="25" t="s">
        <v>366</v>
      </c>
      <c r="B38" s="25" t="s">
        <v>258</v>
      </c>
      <c r="C38" s="21">
        <v>8.5212136799999989</v>
      </c>
      <c r="D38" s="22">
        <v>2.1049044599999998</v>
      </c>
      <c r="E38" s="23">
        <f t="shared" si="0"/>
        <v>3.0482662476756781</v>
      </c>
      <c r="F38" s="24">
        <f t="shared" si="1"/>
        <v>3.0731112154576515E-4</v>
      </c>
    </row>
    <row r="39" spans="1:6" x14ac:dyDescent="0.15">
      <c r="A39" s="25" t="s">
        <v>784</v>
      </c>
      <c r="B39" s="25" t="s">
        <v>785</v>
      </c>
      <c r="C39" s="21">
        <v>1.3839977999999999</v>
      </c>
      <c r="D39" s="22">
        <v>11.624248369999998</v>
      </c>
      <c r="E39" s="23">
        <f t="shared" si="0"/>
        <v>-0.88093872773986504</v>
      </c>
      <c r="F39" s="24">
        <f t="shared" si="1"/>
        <v>4.9912833090094698E-5</v>
      </c>
    </row>
    <row r="40" spans="1:6" x14ac:dyDescent="0.15">
      <c r="A40" s="25" t="s">
        <v>786</v>
      </c>
      <c r="B40" s="25" t="s">
        <v>787</v>
      </c>
      <c r="C40" s="21">
        <v>1.6608265200000001</v>
      </c>
      <c r="D40" s="22">
        <v>4.6426539199999999</v>
      </c>
      <c r="E40" s="23">
        <f t="shared" si="0"/>
        <v>-0.64226786044823259</v>
      </c>
      <c r="F40" s="24">
        <f t="shared" si="1"/>
        <v>5.9896451341442041E-5</v>
      </c>
    </row>
    <row r="41" spans="1:6" x14ac:dyDescent="0.15">
      <c r="A41" s="25" t="s">
        <v>367</v>
      </c>
      <c r="B41" s="25" t="s">
        <v>788</v>
      </c>
      <c r="C41" s="21">
        <v>9.5992594899999997</v>
      </c>
      <c r="D41" s="22">
        <v>2.1894158500000001</v>
      </c>
      <c r="E41" s="23">
        <f t="shared" si="0"/>
        <v>3.3843929831785955</v>
      </c>
      <c r="F41" s="24">
        <f t="shared" si="1"/>
        <v>3.4619002769576481E-4</v>
      </c>
    </row>
    <row r="42" spans="1:6" x14ac:dyDescent="0.15">
      <c r="A42" s="25" t="s">
        <v>368</v>
      </c>
      <c r="B42" s="25" t="s">
        <v>789</v>
      </c>
      <c r="C42" s="21">
        <v>5.4283770599999999</v>
      </c>
      <c r="D42" s="22">
        <v>8.6747969900000008</v>
      </c>
      <c r="E42" s="23">
        <f t="shared" si="0"/>
        <v>-0.37423583903373869</v>
      </c>
      <c r="F42" s="24">
        <f t="shared" si="1"/>
        <v>1.9577030985589645E-4</v>
      </c>
    </row>
    <row r="43" spans="1:6" x14ac:dyDescent="0.15">
      <c r="A43" s="25" t="s">
        <v>369</v>
      </c>
      <c r="B43" s="25" t="s">
        <v>790</v>
      </c>
      <c r="C43" s="21">
        <v>45.767581189999994</v>
      </c>
      <c r="D43" s="22">
        <v>71.428209629999998</v>
      </c>
      <c r="E43" s="23">
        <f t="shared" si="0"/>
        <v>-0.35925061782904444</v>
      </c>
      <c r="F43" s="24">
        <f t="shared" si="1"/>
        <v>1.6505731735078101E-3</v>
      </c>
    </row>
    <row r="44" spans="1:6" x14ac:dyDescent="0.15">
      <c r="A44" s="25" t="s">
        <v>370</v>
      </c>
      <c r="B44" s="25" t="s">
        <v>791</v>
      </c>
      <c r="C44" s="21">
        <v>1.5841231599999999</v>
      </c>
      <c r="D44" s="22">
        <v>3.0769999999999999E-3</v>
      </c>
      <c r="E44" s="23">
        <f t="shared" si="0"/>
        <v>513.82715632109193</v>
      </c>
      <c r="F44" s="24">
        <f t="shared" si="1"/>
        <v>5.7130202720866593E-5</v>
      </c>
    </row>
    <row r="45" spans="1:6" x14ac:dyDescent="0.15">
      <c r="A45" s="25" t="s">
        <v>371</v>
      </c>
      <c r="B45" s="25" t="s">
        <v>792</v>
      </c>
      <c r="C45" s="21">
        <v>3.5567000499999999</v>
      </c>
      <c r="D45" s="22">
        <v>14.4338579</v>
      </c>
      <c r="E45" s="23">
        <f t="shared" si="0"/>
        <v>-0.75358631942746235</v>
      </c>
      <c r="F45" s="24">
        <f t="shared" si="1"/>
        <v>1.2826969518823042E-4</v>
      </c>
    </row>
    <row r="46" spans="1:6" x14ac:dyDescent="0.15">
      <c r="A46" s="25" t="s">
        <v>372</v>
      </c>
      <c r="B46" s="25" t="s">
        <v>793</v>
      </c>
      <c r="C46" s="21">
        <v>16.0212346</v>
      </c>
      <c r="D46" s="22">
        <v>2.5871641899999998</v>
      </c>
      <c r="E46" s="23">
        <f t="shared" si="0"/>
        <v>5.1925851717976972</v>
      </c>
      <c r="F46" s="24">
        <f t="shared" si="1"/>
        <v>5.7779369915692794E-4</v>
      </c>
    </row>
    <row r="47" spans="1:6" x14ac:dyDescent="0.15">
      <c r="A47" s="25" t="s">
        <v>373</v>
      </c>
      <c r="B47" s="25" t="s">
        <v>794</v>
      </c>
      <c r="C47" s="21">
        <v>24.203707719999997</v>
      </c>
      <c r="D47" s="22">
        <v>11.096039510000001</v>
      </c>
      <c r="E47" s="23">
        <f t="shared" si="0"/>
        <v>1.1812924961367588</v>
      </c>
      <c r="F47" s="24">
        <f t="shared" si="1"/>
        <v>8.7288839880366603E-4</v>
      </c>
    </row>
    <row r="48" spans="1:6" x14ac:dyDescent="0.15">
      <c r="A48" s="25" t="s">
        <v>374</v>
      </c>
      <c r="B48" s="25" t="s">
        <v>795</v>
      </c>
      <c r="C48" s="21">
        <v>11.229935699999999</v>
      </c>
      <c r="D48" s="22">
        <v>17.68163633</v>
      </c>
      <c r="E48" s="23">
        <f t="shared" si="0"/>
        <v>-0.36488142327944828</v>
      </c>
      <c r="F48" s="24">
        <f t="shared" si="1"/>
        <v>4.0499913092823973E-4</v>
      </c>
    </row>
    <row r="49" spans="1:6" x14ac:dyDescent="0.15">
      <c r="A49" s="25" t="s">
        <v>375</v>
      </c>
      <c r="B49" s="25" t="s">
        <v>796</v>
      </c>
      <c r="C49" s="21">
        <v>27.804102149999999</v>
      </c>
      <c r="D49" s="22">
        <v>16.533159789999999</v>
      </c>
      <c r="E49" s="23">
        <f t="shared" si="0"/>
        <v>0.68171737908304575</v>
      </c>
      <c r="F49" s="24">
        <f t="shared" si="1"/>
        <v>1.0027338987337214E-3</v>
      </c>
    </row>
    <row r="50" spans="1:6" x14ac:dyDescent="0.15">
      <c r="A50" s="25" t="s">
        <v>376</v>
      </c>
      <c r="B50" s="25" t="s">
        <v>797</v>
      </c>
      <c r="C50" s="21">
        <v>28.33468182</v>
      </c>
      <c r="D50" s="22">
        <v>9.6498382200000012</v>
      </c>
      <c r="E50" s="23">
        <f t="shared" si="0"/>
        <v>1.9362856841759566</v>
      </c>
      <c r="F50" s="24">
        <f t="shared" si="1"/>
        <v>1.0218688529292465E-3</v>
      </c>
    </row>
    <row r="51" spans="1:6" x14ac:dyDescent="0.15">
      <c r="A51" s="25" t="s">
        <v>798</v>
      </c>
      <c r="B51" s="25" t="s">
        <v>799</v>
      </c>
      <c r="C51" s="21">
        <v>10.042500970000001</v>
      </c>
      <c r="D51" s="22">
        <v>5.3930916900000003</v>
      </c>
      <c r="E51" s="23">
        <f t="shared" si="0"/>
        <v>0.86210462333155702</v>
      </c>
      <c r="F51" s="24">
        <f t="shared" si="1"/>
        <v>3.6217519617641312E-4</v>
      </c>
    </row>
    <row r="52" spans="1:6" x14ac:dyDescent="0.15">
      <c r="A52" s="25" t="s">
        <v>377</v>
      </c>
      <c r="B52" s="25" t="s">
        <v>800</v>
      </c>
      <c r="C52" s="21">
        <v>7.3048350199999996</v>
      </c>
      <c r="D52" s="22">
        <v>21.62241251</v>
      </c>
      <c r="E52" s="23">
        <f t="shared" si="0"/>
        <v>-0.66216373789827399</v>
      </c>
      <c r="F52" s="24">
        <f t="shared" si="1"/>
        <v>2.6344334586654588E-4</v>
      </c>
    </row>
    <row r="53" spans="1:6" x14ac:dyDescent="0.15">
      <c r="A53" s="25" t="s">
        <v>801</v>
      </c>
      <c r="B53" s="25" t="s">
        <v>802</v>
      </c>
      <c r="C53" s="21">
        <v>0.40314059000000002</v>
      </c>
      <c r="D53" s="22">
        <v>2.06164777</v>
      </c>
      <c r="E53" s="23">
        <f t="shared" si="0"/>
        <v>-0.80445709695599454</v>
      </c>
      <c r="F53" s="24">
        <f t="shared" si="1"/>
        <v>1.4538960235711576E-5</v>
      </c>
    </row>
    <row r="54" spans="1:6" x14ac:dyDescent="0.15">
      <c r="A54" s="25" t="s">
        <v>378</v>
      </c>
      <c r="B54" s="25" t="s">
        <v>803</v>
      </c>
      <c r="C54" s="21">
        <v>13.24197079</v>
      </c>
      <c r="D54" s="22">
        <v>13.8874976</v>
      </c>
      <c r="E54" s="23">
        <f t="shared" si="0"/>
        <v>-4.6482586610852028E-2</v>
      </c>
      <c r="F54" s="24">
        <f t="shared" si="1"/>
        <v>4.7756165351215118E-4</v>
      </c>
    </row>
    <row r="55" spans="1:6" x14ac:dyDescent="0.15">
      <c r="A55" s="25" t="s">
        <v>804</v>
      </c>
      <c r="B55" s="25" t="s">
        <v>805</v>
      </c>
      <c r="C55" s="21">
        <v>6.4977999999999998E-3</v>
      </c>
      <c r="D55" s="22">
        <v>2.308905E-2</v>
      </c>
      <c r="E55" s="23">
        <f t="shared" si="0"/>
        <v>-0.71857655468717851</v>
      </c>
      <c r="F55" s="24">
        <f t="shared" si="1"/>
        <v>2.3433823872611455E-7</v>
      </c>
    </row>
    <row r="56" spans="1:6" x14ac:dyDescent="0.15">
      <c r="A56" s="25" t="s">
        <v>379</v>
      </c>
      <c r="B56" s="25" t="s">
        <v>806</v>
      </c>
      <c r="C56" s="21">
        <v>2.2401714700000004</v>
      </c>
      <c r="D56" s="22">
        <v>1.74005586</v>
      </c>
      <c r="E56" s="23">
        <f t="shared" si="0"/>
        <v>0.28741353740218445</v>
      </c>
      <c r="F56" s="24">
        <f t="shared" si="1"/>
        <v>8.0790088449058303E-5</v>
      </c>
    </row>
    <row r="57" spans="1:6" x14ac:dyDescent="0.15">
      <c r="A57" s="25" t="s">
        <v>380</v>
      </c>
      <c r="B57" s="25" t="s">
        <v>264</v>
      </c>
      <c r="C57" s="21">
        <v>0.58367316000000002</v>
      </c>
      <c r="D57" s="22">
        <v>0.57485485000000003</v>
      </c>
      <c r="E57" s="23">
        <f t="shared" si="0"/>
        <v>1.5340063669985637E-2</v>
      </c>
      <c r="F57" s="24">
        <f t="shared" si="1"/>
        <v>2.1049730725184779E-5</v>
      </c>
    </row>
    <row r="58" spans="1:6" x14ac:dyDescent="0.15">
      <c r="A58" s="25" t="s">
        <v>807</v>
      </c>
      <c r="B58" s="25" t="s">
        <v>808</v>
      </c>
      <c r="C58" s="21">
        <v>0.15602741000000001</v>
      </c>
      <c r="D58" s="22">
        <v>2.46749748</v>
      </c>
      <c r="E58" s="23">
        <f t="shared" si="0"/>
        <v>-0.93676694251375692</v>
      </c>
      <c r="F58" s="24">
        <f t="shared" si="1"/>
        <v>5.6270104423647011E-6</v>
      </c>
    </row>
    <row r="59" spans="1:6" x14ac:dyDescent="0.15">
      <c r="A59" s="25" t="s">
        <v>809</v>
      </c>
      <c r="B59" s="25" t="s">
        <v>810</v>
      </c>
      <c r="C59" s="21">
        <v>2.1699540600000002</v>
      </c>
      <c r="D59" s="22">
        <v>0.64975501000000002</v>
      </c>
      <c r="E59" s="23">
        <f t="shared" si="0"/>
        <v>2.3396496011627526</v>
      </c>
      <c r="F59" s="24">
        <f t="shared" si="1"/>
        <v>7.8257750705928403E-5</v>
      </c>
    </row>
    <row r="60" spans="1:6" x14ac:dyDescent="0.15">
      <c r="A60" s="25" t="s">
        <v>811</v>
      </c>
      <c r="B60" s="25" t="s">
        <v>812</v>
      </c>
      <c r="C60" s="21">
        <v>64.941965109999998</v>
      </c>
      <c r="D60" s="22">
        <v>75.698382680000009</v>
      </c>
      <c r="E60" s="23">
        <f t="shared" si="0"/>
        <v>-0.14209573823354515</v>
      </c>
      <c r="F60" s="24">
        <f t="shared" si="1"/>
        <v>2.3420828162285978E-3</v>
      </c>
    </row>
    <row r="61" spans="1:6" x14ac:dyDescent="0.15">
      <c r="A61" s="25" t="s">
        <v>813</v>
      </c>
      <c r="B61" s="25" t="s">
        <v>814</v>
      </c>
      <c r="C61" s="21">
        <v>22.37151472</v>
      </c>
      <c r="D61" s="22">
        <v>10.02592724</v>
      </c>
      <c r="E61" s="23">
        <f t="shared" si="0"/>
        <v>1.2313661554160653</v>
      </c>
      <c r="F61" s="24">
        <f t="shared" si="1"/>
        <v>8.0681174507066179E-4</v>
      </c>
    </row>
    <row r="62" spans="1:6" x14ac:dyDescent="0.15">
      <c r="A62" s="25" t="s">
        <v>815</v>
      </c>
      <c r="B62" s="25" t="s">
        <v>816</v>
      </c>
      <c r="C62" s="21">
        <v>12.386263849999999</v>
      </c>
      <c r="D62" s="22">
        <v>2.2116284400000001</v>
      </c>
      <c r="E62" s="23">
        <f t="shared" si="0"/>
        <v>4.6005175308742174</v>
      </c>
      <c r="F62" s="24">
        <f t="shared" si="1"/>
        <v>4.4670123041736323E-4</v>
      </c>
    </row>
    <row r="63" spans="1:6" x14ac:dyDescent="0.15">
      <c r="A63" s="25" t="s">
        <v>817</v>
      </c>
      <c r="B63" s="25" t="s">
        <v>818</v>
      </c>
      <c r="C63" s="21">
        <v>30.004343980000002</v>
      </c>
      <c r="D63" s="22">
        <v>26.178410809999999</v>
      </c>
      <c r="E63" s="23">
        <f t="shared" si="0"/>
        <v>0.14614841205481111</v>
      </c>
      <c r="F63" s="24">
        <f t="shared" si="1"/>
        <v>1.0820839549394716E-3</v>
      </c>
    </row>
    <row r="64" spans="1:6" x14ac:dyDescent="0.15">
      <c r="A64" s="25" t="s">
        <v>819</v>
      </c>
      <c r="B64" s="25" t="s">
        <v>820</v>
      </c>
      <c r="C64" s="21">
        <v>30.13424564</v>
      </c>
      <c r="D64" s="22">
        <v>19.544799279999999</v>
      </c>
      <c r="E64" s="23">
        <f t="shared" si="0"/>
        <v>0.54180379180645133</v>
      </c>
      <c r="F64" s="24">
        <f t="shared" si="1"/>
        <v>1.0867687599830245E-3</v>
      </c>
    </row>
    <row r="65" spans="1:6" x14ac:dyDescent="0.15">
      <c r="A65" s="25" t="s">
        <v>821</v>
      </c>
      <c r="B65" s="25" t="s">
        <v>822</v>
      </c>
      <c r="C65" s="21">
        <v>0.41366044000000002</v>
      </c>
      <c r="D65" s="22">
        <v>0.13171237</v>
      </c>
      <c r="E65" s="23">
        <f t="shared" si="0"/>
        <v>2.1406347027238217</v>
      </c>
      <c r="F65" s="24">
        <f t="shared" si="1"/>
        <v>1.4918350663342915E-5</v>
      </c>
    </row>
    <row r="66" spans="1:6" x14ac:dyDescent="0.15">
      <c r="A66" s="25" t="s">
        <v>823</v>
      </c>
      <c r="B66" s="25" t="s">
        <v>824</v>
      </c>
      <c r="C66" s="21">
        <v>0.74949076000000003</v>
      </c>
      <c r="D66" s="22">
        <v>0.51317389000000002</v>
      </c>
      <c r="E66" s="23">
        <f t="shared" si="0"/>
        <v>0.4605005722329325</v>
      </c>
      <c r="F66" s="24">
        <f t="shared" si="1"/>
        <v>2.7029816959570477E-5</v>
      </c>
    </row>
    <row r="67" spans="1:6" x14ac:dyDescent="0.15">
      <c r="A67" s="25" t="s">
        <v>825</v>
      </c>
      <c r="B67" s="25" t="s">
        <v>826</v>
      </c>
      <c r="C67" s="21">
        <v>48.865252149999996</v>
      </c>
      <c r="D67" s="22">
        <v>26.266660730000002</v>
      </c>
      <c r="E67" s="23">
        <f t="shared" si="0"/>
        <v>0.86035265968122898</v>
      </c>
      <c r="F67" s="24">
        <f t="shared" si="1"/>
        <v>1.7622883320106007E-3</v>
      </c>
    </row>
    <row r="68" spans="1:6" x14ac:dyDescent="0.15">
      <c r="A68" s="25" t="s">
        <v>827</v>
      </c>
      <c r="B68" s="25" t="s">
        <v>828</v>
      </c>
      <c r="C68" s="21">
        <v>32.106126010000004</v>
      </c>
      <c r="D68" s="22">
        <v>43.959206520000002</v>
      </c>
      <c r="E68" s="23">
        <f t="shared" si="0"/>
        <v>-0.26963818158563058</v>
      </c>
      <c r="F68" s="24">
        <f t="shared" si="1"/>
        <v>1.1578831329837941E-3</v>
      </c>
    </row>
    <row r="69" spans="1:6" x14ac:dyDescent="0.15">
      <c r="A69" s="25" t="s">
        <v>829</v>
      </c>
      <c r="B69" s="25" t="s">
        <v>830</v>
      </c>
      <c r="C69" s="21">
        <v>27.45295381</v>
      </c>
      <c r="D69" s="22">
        <v>9.4854160600000004</v>
      </c>
      <c r="E69" s="23">
        <f t="shared" si="0"/>
        <v>1.8942276897867565</v>
      </c>
      <c r="F69" s="24">
        <f t="shared" si="1"/>
        <v>9.9006999964061323E-4</v>
      </c>
    </row>
    <row r="70" spans="1:6" x14ac:dyDescent="0.15">
      <c r="A70" s="25" t="s">
        <v>831</v>
      </c>
      <c r="B70" s="25" t="s">
        <v>832</v>
      </c>
      <c r="C70" s="21">
        <v>38.296763740000003</v>
      </c>
      <c r="D70" s="22">
        <v>19.85433196</v>
      </c>
      <c r="E70" s="23">
        <f t="shared" ref="E70:E133" si="2">IF(ISERROR(C70/D70-1),"",((C70/D70-1)))</f>
        <v>0.92888704677424982</v>
      </c>
      <c r="F70" s="24">
        <f t="shared" ref="F70:F133" si="3">C70/$C$1296</f>
        <v>1.381143796937691E-3</v>
      </c>
    </row>
    <row r="71" spans="1:6" x14ac:dyDescent="0.15">
      <c r="A71" s="25" t="s">
        <v>833</v>
      </c>
      <c r="B71" s="25" t="s">
        <v>834</v>
      </c>
      <c r="C71" s="21">
        <v>14.454566849999999</v>
      </c>
      <c r="D71" s="22">
        <v>20.416959819999999</v>
      </c>
      <c r="E71" s="23">
        <f t="shared" si="2"/>
        <v>-0.29203138089929392</v>
      </c>
      <c r="F71" s="24">
        <f t="shared" si="3"/>
        <v>5.212930125854722E-4</v>
      </c>
    </row>
    <row r="72" spans="1:6" x14ac:dyDescent="0.15">
      <c r="A72" s="25" t="s">
        <v>835</v>
      </c>
      <c r="B72" s="25" t="s">
        <v>836</v>
      </c>
      <c r="C72" s="21">
        <v>47.259357489999999</v>
      </c>
      <c r="D72" s="22">
        <v>25.890173920000002</v>
      </c>
      <c r="E72" s="23">
        <f t="shared" si="2"/>
        <v>0.82537813905886637</v>
      </c>
      <c r="F72" s="24">
        <f t="shared" si="3"/>
        <v>1.7043729566213811E-3</v>
      </c>
    </row>
    <row r="73" spans="1:6" x14ac:dyDescent="0.15">
      <c r="A73" s="25" t="s">
        <v>837</v>
      </c>
      <c r="B73" s="25" t="s">
        <v>838</v>
      </c>
      <c r="C73" s="21">
        <v>75.352863859999999</v>
      </c>
      <c r="D73" s="22">
        <v>20.347749559999997</v>
      </c>
      <c r="E73" s="23">
        <f t="shared" si="2"/>
        <v>2.7032529635675351</v>
      </c>
      <c r="F73" s="24">
        <f t="shared" si="3"/>
        <v>2.7175439994953816E-3</v>
      </c>
    </row>
    <row r="74" spans="1:6" x14ac:dyDescent="0.15">
      <c r="A74" s="25" t="s">
        <v>839</v>
      </c>
      <c r="B74" s="25" t="s">
        <v>840</v>
      </c>
      <c r="C74" s="21">
        <v>15.87126653</v>
      </c>
      <c r="D74" s="22">
        <v>5.51258816</v>
      </c>
      <c r="E74" s="23">
        <f t="shared" si="2"/>
        <v>1.8790952760018991</v>
      </c>
      <c r="F74" s="24">
        <f t="shared" si="3"/>
        <v>5.723852142252658E-4</v>
      </c>
    </row>
    <row r="75" spans="1:6" x14ac:dyDescent="0.15">
      <c r="A75" s="25" t="s">
        <v>841</v>
      </c>
      <c r="B75" s="25" t="s">
        <v>842</v>
      </c>
      <c r="C75" s="21">
        <v>41.160244069999997</v>
      </c>
      <c r="D75" s="22">
        <v>18.16255786</v>
      </c>
      <c r="E75" s="23">
        <f t="shared" si="2"/>
        <v>1.2662140645205353</v>
      </c>
      <c r="F75" s="24">
        <f t="shared" si="3"/>
        <v>1.4844130476316293E-3</v>
      </c>
    </row>
    <row r="76" spans="1:6" x14ac:dyDescent="0.15">
      <c r="A76" s="25" t="s">
        <v>843</v>
      </c>
      <c r="B76" s="25" t="s">
        <v>844</v>
      </c>
      <c r="C76" s="21">
        <v>1.3891126399999998</v>
      </c>
      <c r="D76" s="22">
        <v>0.95811816999999999</v>
      </c>
      <c r="E76" s="23">
        <f t="shared" si="2"/>
        <v>0.44983435602729438</v>
      </c>
      <c r="F76" s="24">
        <f t="shared" si="3"/>
        <v>5.0097295923202187E-5</v>
      </c>
    </row>
    <row r="77" spans="1:6" x14ac:dyDescent="0.15">
      <c r="A77" s="25" t="s">
        <v>845</v>
      </c>
      <c r="B77" s="25" t="s">
        <v>846</v>
      </c>
      <c r="C77" s="21">
        <v>2.7376322599999998</v>
      </c>
      <c r="D77" s="22">
        <v>0.39570475999999999</v>
      </c>
      <c r="E77" s="23">
        <f t="shared" si="2"/>
        <v>5.9183708075687536</v>
      </c>
      <c r="F77" s="24">
        <f t="shared" si="3"/>
        <v>9.8730635305517637E-5</v>
      </c>
    </row>
    <row r="78" spans="1:6" x14ac:dyDescent="0.15">
      <c r="A78" s="25" t="s">
        <v>847</v>
      </c>
      <c r="B78" s="25" t="s">
        <v>848</v>
      </c>
      <c r="C78" s="21">
        <v>13.895293560000001</v>
      </c>
      <c r="D78" s="22">
        <v>14.355231529999999</v>
      </c>
      <c r="E78" s="23">
        <f t="shared" si="2"/>
        <v>-3.2039745861207947E-2</v>
      </c>
      <c r="F78" s="24">
        <f t="shared" si="3"/>
        <v>5.0112324470324152E-4</v>
      </c>
    </row>
    <row r="79" spans="1:6" x14ac:dyDescent="0.15">
      <c r="A79" s="25" t="s">
        <v>849</v>
      </c>
      <c r="B79" s="25" t="s">
        <v>850</v>
      </c>
      <c r="C79" s="21">
        <v>1.5032153100000001</v>
      </c>
      <c r="D79" s="22">
        <v>1.9596016299999999</v>
      </c>
      <c r="E79" s="23">
        <f t="shared" si="2"/>
        <v>-0.23289749968211637</v>
      </c>
      <c r="F79" s="24">
        <f t="shared" si="3"/>
        <v>5.4212322350877269E-5</v>
      </c>
    </row>
    <row r="80" spans="1:6" x14ac:dyDescent="0.15">
      <c r="A80" s="25" t="s">
        <v>851</v>
      </c>
      <c r="B80" s="25" t="s">
        <v>852</v>
      </c>
      <c r="C80" s="21">
        <v>495.94507074000001</v>
      </c>
      <c r="D80" s="22">
        <v>342.16036020000001</v>
      </c>
      <c r="E80" s="23">
        <f t="shared" si="2"/>
        <v>0.44945215293235474</v>
      </c>
      <c r="F80" s="24">
        <f t="shared" si="3"/>
        <v>1.788588358861613E-2</v>
      </c>
    </row>
    <row r="81" spans="1:6" x14ac:dyDescent="0.15">
      <c r="A81" s="25" t="s">
        <v>853</v>
      </c>
      <c r="B81" s="25" t="s">
        <v>854</v>
      </c>
      <c r="C81" s="21">
        <v>2.5598663799999999</v>
      </c>
      <c r="D81" s="22">
        <v>3.4074999999999999E-3</v>
      </c>
      <c r="E81" s="23">
        <f t="shared" si="2"/>
        <v>750.24471900220101</v>
      </c>
      <c r="F81" s="24">
        <f t="shared" si="3"/>
        <v>9.2319643396748851E-5</v>
      </c>
    </row>
    <row r="82" spans="1:6" x14ac:dyDescent="0.15">
      <c r="A82" s="25" t="s">
        <v>855</v>
      </c>
      <c r="B82" s="25" t="s">
        <v>856</v>
      </c>
      <c r="C82" s="21">
        <v>15.465919939999999</v>
      </c>
      <c r="D82" s="22">
        <v>12.848278329999999</v>
      </c>
      <c r="E82" s="23">
        <f t="shared" si="2"/>
        <v>0.20373481510654656</v>
      </c>
      <c r="F82" s="24">
        <f t="shared" si="3"/>
        <v>5.5776669626930579E-4</v>
      </c>
    </row>
    <row r="83" spans="1:6" x14ac:dyDescent="0.15">
      <c r="A83" s="25" t="s">
        <v>859</v>
      </c>
      <c r="B83" s="25" t="s">
        <v>860</v>
      </c>
      <c r="C83" s="21">
        <v>9.5446132300000013</v>
      </c>
      <c r="D83" s="22">
        <v>1.86624751</v>
      </c>
      <c r="E83" s="23">
        <f t="shared" si="2"/>
        <v>4.1143340735120395</v>
      </c>
      <c r="F83" s="24">
        <f t="shared" si="3"/>
        <v>3.442192516913681E-4</v>
      </c>
    </row>
    <row r="84" spans="1:6" x14ac:dyDescent="0.15">
      <c r="A84" s="25" t="s">
        <v>861</v>
      </c>
      <c r="B84" s="25" t="s">
        <v>862</v>
      </c>
      <c r="C84" s="21">
        <v>7.0929914600000004</v>
      </c>
      <c r="D84" s="22">
        <v>4.7310387300000007</v>
      </c>
      <c r="E84" s="23">
        <f t="shared" si="2"/>
        <v>0.49924612010098657</v>
      </c>
      <c r="F84" s="24">
        <f t="shared" si="3"/>
        <v>2.558033682224402E-4</v>
      </c>
    </row>
    <row r="85" spans="1:6" x14ac:dyDescent="0.15">
      <c r="A85" s="25" t="s">
        <v>863</v>
      </c>
      <c r="B85" s="25" t="s">
        <v>864</v>
      </c>
      <c r="C85" s="21">
        <v>46.222659380000003</v>
      </c>
      <c r="D85" s="22">
        <v>33.377623409999998</v>
      </c>
      <c r="E85" s="23">
        <f t="shared" si="2"/>
        <v>0.38483974165013812</v>
      </c>
      <c r="F85" s="24">
        <f t="shared" si="3"/>
        <v>1.6669852239752409E-3</v>
      </c>
    </row>
    <row r="86" spans="1:6" x14ac:dyDescent="0.15">
      <c r="A86" s="25" t="s">
        <v>865</v>
      </c>
      <c r="B86" s="25" t="s">
        <v>866</v>
      </c>
      <c r="C86" s="21">
        <v>54.688083319999997</v>
      </c>
      <c r="D86" s="22">
        <v>34.54128833</v>
      </c>
      <c r="E86" s="23">
        <f t="shared" si="2"/>
        <v>0.58326703965184712</v>
      </c>
      <c r="F86" s="24">
        <f t="shared" si="3"/>
        <v>1.9722843307759248E-3</v>
      </c>
    </row>
    <row r="87" spans="1:6" x14ac:dyDescent="0.15">
      <c r="A87" s="25" t="s">
        <v>867</v>
      </c>
      <c r="B87" s="25" t="s">
        <v>868</v>
      </c>
      <c r="C87" s="21">
        <v>12.53018293</v>
      </c>
      <c r="D87" s="22">
        <v>6.4386839299999998</v>
      </c>
      <c r="E87" s="23">
        <f t="shared" si="2"/>
        <v>0.94607827721091464</v>
      </c>
      <c r="F87" s="24">
        <f t="shared" si="3"/>
        <v>4.518915631032389E-4</v>
      </c>
    </row>
    <row r="88" spans="1:6" x14ac:dyDescent="0.15">
      <c r="A88" s="25" t="s">
        <v>869</v>
      </c>
      <c r="B88" s="25" t="s">
        <v>870</v>
      </c>
      <c r="C88" s="21">
        <v>8.6553210000000005E-2</v>
      </c>
      <c r="D88" s="22">
        <v>6.1926000000000002E-2</v>
      </c>
      <c r="E88" s="23">
        <f t="shared" si="2"/>
        <v>0.39768772405774633</v>
      </c>
      <c r="F88" s="24">
        <f t="shared" si="3"/>
        <v>3.121476005338965E-6</v>
      </c>
    </row>
    <row r="89" spans="1:6" x14ac:dyDescent="0.15">
      <c r="A89" s="25" t="s">
        <v>871</v>
      </c>
      <c r="B89" s="25" t="s">
        <v>872</v>
      </c>
      <c r="C89" s="21">
        <v>0.14736004999999999</v>
      </c>
      <c r="D89" s="22">
        <v>1.4620657399999999</v>
      </c>
      <c r="E89" s="23">
        <f t="shared" si="2"/>
        <v>-0.89921106420289965</v>
      </c>
      <c r="F89" s="24">
        <f t="shared" si="3"/>
        <v>5.3144286644082886E-6</v>
      </c>
    </row>
    <row r="90" spans="1:6" x14ac:dyDescent="0.15">
      <c r="A90" s="25" t="s">
        <v>421</v>
      </c>
      <c r="B90" s="25" t="s">
        <v>857</v>
      </c>
      <c r="C90" s="21">
        <v>4.3841039999999998E-2</v>
      </c>
      <c r="D90" s="22">
        <v>0.27242895</v>
      </c>
      <c r="E90" s="23">
        <f t="shared" si="2"/>
        <v>-0.83907349053762459</v>
      </c>
      <c r="F90" s="24">
        <f t="shared" si="3"/>
        <v>1.5810939237158941E-6</v>
      </c>
    </row>
    <row r="91" spans="1:6" x14ac:dyDescent="0.15">
      <c r="A91" s="25" t="s">
        <v>422</v>
      </c>
      <c r="B91" s="25" t="s">
        <v>858</v>
      </c>
      <c r="C91" s="21">
        <v>4.7114853800000001</v>
      </c>
      <c r="D91" s="22">
        <v>0.73516831999999999</v>
      </c>
      <c r="E91" s="23">
        <f t="shared" si="2"/>
        <v>5.4087165507893484</v>
      </c>
      <c r="F91" s="24">
        <f t="shared" si="3"/>
        <v>1.6991615404183548E-4</v>
      </c>
    </row>
    <row r="92" spans="1:6" x14ac:dyDescent="0.15">
      <c r="A92" s="25" t="s">
        <v>873</v>
      </c>
      <c r="B92" s="25" t="s">
        <v>874</v>
      </c>
      <c r="C92" s="21">
        <v>1.59759731</v>
      </c>
      <c r="D92" s="22">
        <v>1.8676031399999999</v>
      </c>
      <c r="E92" s="23">
        <f t="shared" si="2"/>
        <v>-0.14457345043872649</v>
      </c>
      <c r="F92" s="24">
        <f t="shared" si="3"/>
        <v>5.7616137741847772E-5</v>
      </c>
    </row>
    <row r="93" spans="1:6" x14ac:dyDescent="0.15">
      <c r="A93" s="25" t="s">
        <v>875</v>
      </c>
      <c r="B93" s="25" t="s">
        <v>876</v>
      </c>
      <c r="C93" s="21">
        <v>104.25176308</v>
      </c>
      <c r="D93" s="22">
        <v>187.46771751</v>
      </c>
      <c r="E93" s="23">
        <f t="shared" si="2"/>
        <v>-0.44389485045904531</v>
      </c>
      <c r="F93" s="24">
        <f t="shared" si="3"/>
        <v>3.7597609258917444E-3</v>
      </c>
    </row>
    <row r="94" spans="1:6" x14ac:dyDescent="0.15">
      <c r="A94" s="25" t="s">
        <v>286</v>
      </c>
      <c r="B94" s="25" t="s">
        <v>287</v>
      </c>
      <c r="C94" s="21">
        <v>1.01948123</v>
      </c>
      <c r="D94" s="22">
        <v>0</v>
      </c>
      <c r="E94" s="23" t="str">
        <f t="shared" si="2"/>
        <v/>
      </c>
      <c r="F94" s="24">
        <f t="shared" si="3"/>
        <v>3.6766818900632973E-5</v>
      </c>
    </row>
    <row r="95" spans="1:6" x14ac:dyDescent="0.15">
      <c r="A95" s="25" t="s">
        <v>462</v>
      </c>
      <c r="B95" s="25" t="s">
        <v>877</v>
      </c>
      <c r="C95" s="21">
        <v>123.68970467</v>
      </c>
      <c r="D95" s="22">
        <v>129.13839920000001</v>
      </c>
      <c r="E95" s="23">
        <f t="shared" si="2"/>
        <v>-4.2192675174496097E-2</v>
      </c>
      <c r="F95" s="24">
        <f t="shared" si="3"/>
        <v>4.4607755764906687E-3</v>
      </c>
    </row>
    <row r="96" spans="1:6" x14ac:dyDescent="0.15">
      <c r="A96" s="25" t="s">
        <v>288</v>
      </c>
      <c r="B96" s="25" t="s">
        <v>289</v>
      </c>
      <c r="C96" s="21">
        <v>0.31537237000000001</v>
      </c>
      <c r="D96" s="22">
        <v>0</v>
      </c>
      <c r="E96" s="23" t="str">
        <f t="shared" si="2"/>
        <v/>
      </c>
      <c r="F96" s="24">
        <f t="shared" si="3"/>
        <v>1.1373665814380334E-5</v>
      </c>
    </row>
    <row r="97" spans="1:6" x14ac:dyDescent="0.15">
      <c r="A97" s="25" t="s">
        <v>878</v>
      </c>
      <c r="B97" s="25" t="s">
        <v>879</v>
      </c>
      <c r="C97" s="21">
        <v>3.6639680000000001E-2</v>
      </c>
      <c r="D97" s="22">
        <v>2.512E-2</v>
      </c>
      <c r="E97" s="23">
        <f t="shared" si="2"/>
        <v>0.45858598726114663</v>
      </c>
      <c r="F97" s="24">
        <f t="shared" si="3"/>
        <v>1.3213823261239874E-6</v>
      </c>
    </row>
    <row r="98" spans="1:6" x14ac:dyDescent="0.15">
      <c r="A98" s="25" t="s">
        <v>880</v>
      </c>
      <c r="B98" s="25" t="s">
        <v>881</v>
      </c>
      <c r="C98" s="21">
        <v>0.37156161999999998</v>
      </c>
      <c r="D98" s="22">
        <v>0.20139664999999998</v>
      </c>
      <c r="E98" s="23">
        <f t="shared" si="2"/>
        <v>0.8449245307704969</v>
      </c>
      <c r="F98" s="24">
        <f t="shared" si="3"/>
        <v>1.3400088585216821E-5</v>
      </c>
    </row>
    <row r="99" spans="1:6" x14ac:dyDescent="0.15">
      <c r="A99" s="25" t="s">
        <v>882</v>
      </c>
      <c r="B99" s="25" t="s">
        <v>883</v>
      </c>
      <c r="C99" s="21">
        <v>0.73364839000000004</v>
      </c>
      <c r="D99" s="22">
        <v>0.47407249000000001</v>
      </c>
      <c r="E99" s="23">
        <f t="shared" si="2"/>
        <v>0.54754474363192851</v>
      </c>
      <c r="F99" s="24">
        <f t="shared" si="3"/>
        <v>2.6458473876827481E-5</v>
      </c>
    </row>
    <row r="100" spans="1:6" x14ac:dyDescent="0.15">
      <c r="A100" s="25" t="s">
        <v>884</v>
      </c>
      <c r="B100" s="25" t="s">
        <v>885</v>
      </c>
      <c r="C100" s="21">
        <v>6.25980267</v>
      </c>
      <c r="D100" s="22">
        <v>6.5428841100000001</v>
      </c>
      <c r="E100" s="23">
        <f t="shared" si="2"/>
        <v>-4.326554394679627E-2</v>
      </c>
      <c r="F100" s="24">
        <f t="shared" si="3"/>
        <v>2.2575504516310588E-4</v>
      </c>
    </row>
    <row r="101" spans="1:6" x14ac:dyDescent="0.15">
      <c r="A101" s="25" t="s">
        <v>886</v>
      </c>
      <c r="B101" s="25" t="s">
        <v>887</v>
      </c>
      <c r="C101" s="21">
        <v>0.74448804000000002</v>
      </c>
      <c r="D101" s="22">
        <v>5.0092212099999998</v>
      </c>
      <c r="E101" s="23">
        <f t="shared" si="2"/>
        <v>-0.85137648971984614</v>
      </c>
      <c r="F101" s="24">
        <f t="shared" si="3"/>
        <v>2.6849397649397815E-5</v>
      </c>
    </row>
    <row r="102" spans="1:6" x14ac:dyDescent="0.15">
      <c r="A102" s="25" t="s">
        <v>888</v>
      </c>
      <c r="B102" s="25" t="s">
        <v>889</v>
      </c>
      <c r="C102" s="21">
        <v>0.13686329999999999</v>
      </c>
      <c r="D102" s="22">
        <v>1.45097E-3</v>
      </c>
      <c r="E102" s="23">
        <f t="shared" si="2"/>
        <v>93.325382330441016</v>
      </c>
      <c r="F102" s="24">
        <f t="shared" si="3"/>
        <v>4.9358713207922424E-6</v>
      </c>
    </row>
    <row r="103" spans="1:6" x14ac:dyDescent="0.15">
      <c r="A103" s="25" t="s">
        <v>890</v>
      </c>
      <c r="B103" s="25" t="s">
        <v>891</v>
      </c>
      <c r="C103" s="21">
        <v>1.07462938</v>
      </c>
      <c r="D103" s="22">
        <v>0.98516765000000006</v>
      </c>
      <c r="E103" s="23">
        <f t="shared" si="2"/>
        <v>9.0808635464227683E-2</v>
      </c>
      <c r="F103" s="24">
        <f t="shared" si="3"/>
        <v>3.8755695187992314E-5</v>
      </c>
    </row>
    <row r="104" spans="1:6" x14ac:dyDescent="0.15">
      <c r="A104" s="25" t="s">
        <v>892</v>
      </c>
      <c r="B104" s="25" t="s">
        <v>893</v>
      </c>
      <c r="C104" s="21">
        <v>0.79430526000000001</v>
      </c>
      <c r="D104" s="22">
        <v>0.19457185999999999</v>
      </c>
      <c r="E104" s="23">
        <f t="shared" si="2"/>
        <v>3.0823234151125458</v>
      </c>
      <c r="F104" s="24">
        <f t="shared" si="3"/>
        <v>2.8646017981361154E-5</v>
      </c>
    </row>
    <row r="105" spans="1:6" x14ac:dyDescent="0.15">
      <c r="A105" s="25" t="s">
        <v>894</v>
      </c>
      <c r="B105" s="25" t="s">
        <v>895</v>
      </c>
      <c r="C105" s="21">
        <v>23.820942510000002</v>
      </c>
      <c r="D105" s="22">
        <v>26.470056079999999</v>
      </c>
      <c r="E105" s="23">
        <f t="shared" si="2"/>
        <v>-0.10007963572096812</v>
      </c>
      <c r="F105" s="24">
        <f t="shared" si="3"/>
        <v>8.5908426122525028E-4</v>
      </c>
    </row>
    <row r="106" spans="1:6" x14ac:dyDescent="0.15">
      <c r="A106" s="25" t="s">
        <v>896</v>
      </c>
      <c r="B106" s="25" t="s">
        <v>897</v>
      </c>
      <c r="C106" s="21">
        <v>13.323965189999999</v>
      </c>
      <c r="D106" s="22">
        <v>12.76372361</v>
      </c>
      <c r="E106" s="23">
        <f t="shared" si="2"/>
        <v>4.3893271048353499E-2</v>
      </c>
      <c r="F106" s="24">
        <f t="shared" si="3"/>
        <v>4.8051871948546587E-4</v>
      </c>
    </row>
    <row r="107" spans="1:6" x14ac:dyDescent="0.15">
      <c r="A107" s="25" t="s">
        <v>898</v>
      </c>
      <c r="B107" s="25" t="s">
        <v>899</v>
      </c>
      <c r="C107" s="21">
        <v>7.8923899999999998</v>
      </c>
      <c r="D107" s="22">
        <v>11.215419499999999</v>
      </c>
      <c r="E107" s="23">
        <f t="shared" si="2"/>
        <v>-0.29629114630977471</v>
      </c>
      <c r="F107" s="24">
        <f t="shared" si="3"/>
        <v>2.8463307149182788E-4</v>
      </c>
    </row>
    <row r="108" spans="1:6" x14ac:dyDescent="0.15">
      <c r="A108" s="25" t="s">
        <v>900</v>
      </c>
      <c r="B108" s="25" t="s">
        <v>901</v>
      </c>
      <c r="C108" s="21">
        <v>6.0608080499999994</v>
      </c>
      <c r="D108" s="22">
        <v>9.9354707700000002</v>
      </c>
      <c r="E108" s="23">
        <f t="shared" si="2"/>
        <v>-0.38998280098608762</v>
      </c>
      <c r="F108" s="24">
        <f t="shared" si="3"/>
        <v>2.1857845481456134E-4</v>
      </c>
    </row>
    <row r="109" spans="1:6" x14ac:dyDescent="0.15">
      <c r="A109" s="25" t="s">
        <v>902</v>
      </c>
      <c r="B109" s="25" t="s">
        <v>903</v>
      </c>
      <c r="C109" s="21">
        <v>39.29602165</v>
      </c>
      <c r="D109" s="22">
        <v>16.497515270000001</v>
      </c>
      <c r="E109" s="23">
        <f t="shared" si="2"/>
        <v>1.3819357646819741</v>
      </c>
      <c r="F109" s="24">
        <f t="shared" si="3"/>
        <v>1.417181277109832E-3</v>
      </c>
    </row>
    <row r="110" spans="1:6" x14ac:dyDescent="0.15">
      <c r="A110" s="25" t="s">
        <v>904</v>
      </c>
      <c r="B110" s="25" t="s">
        <v>905</v>
      </c>
      <c r="C110" s="21">
        <v>13.324679679999999</v>
      </c>
      <c r="D110" s="22">
        <v>7.7911953899999995</v>
      </c>
      <c r="E110" s="23">
        <f t="shared" si="2"/>
        <v>0.71022275953985536</v>
      </c>
      <c r="F110" s="24">
        <f t="shared" si="3"/>
        <v>4.805444870265086E-4</v>
      </c>
    </row>
    <row r="111" spans="1:6" x14ac:dyDescent="0.15">
      <c r="A111" s="25" t="s">
        <v>906</v>
      </c>
      <c r="B111" s="25" t="s">
        <v>907</v>
      </c>
      <c r="C111" s="21">
        <v>28.28711113</v>
      </c>
      <c r="D111" s="22">
        <v>31.06163402</v>
      </c>
      <c r="E111" s="23">
        <f t="shared" si="2"/>
        <v>-8.9323146625626237E-2</v>
      </c>
      <c r="F111" s="24">
        <f t="shared" si="3"/>
        <v>1.0201532520013039E-3</v>
      </c>
    </row>
    <row r="112" spans="1:6" x14ac:dyDescent="0.15">
      <c r="A112" s="25" t="s">
        <v>908</v>
      </c>
      <c r="B112" s="25" t="s">
        <v>909</v>
      </c>
      <c r="C112" s="21">
        <v>2398.45520437</v>
      </c>
      <c r="D112" s="22">
        <v>1437.4939313599998</v>
      </c>
      <c r="E112" s="23">
        <f t="shared" si="2"/>
        <v>0.6684976207870621</v>
      </c>
      <c r="F112" s="24">
        <f t="shared" si="3"/>
        <v>8.6498471521984199E-2</v>
      </c>
    </row>
    <row r="113" spans="1:6" x14ac:dyDescent="0.15">
      <c r="A113" s="25" t="s">
        <v>910</v>
      </c>
      <c r="B113" s="25" t="s">
        <v>911</v>
      </c>
      <c r="C113" s="21">
        <v>47.09280974</v>
      </c>
      <c r="D113" s="22">
        <v>20.72233306</v>
      </c>
      <c r="E113" s="23">
        <f t="shared" si="2"/>
        <v>1.272563113605317</v>
      </c>
      <c r="F113" s="24">
        <f t="shared" si="3"/>
        <v>1.6983665380799059E-3</v>
      </c>
    </row>
    <row r="114" spans="1:6" x14ac:dyDescent="0.15">
      <c r="A114" s="25" t="s">
        <v>913</v>
      </c>
      <c r="B114" s="25" t="s">
        <v>914</v>
      </c>
      <c r="C114" s="21">
        <v>1.06932714</v>
      </c>
      <c r="D114" s="22">
        <v>0.89756027999999999</v>
      </c>
      <c r="E114" s="23">
        <f t="shared" si="2"/>
        <v>0.19137083472544036</v>
      </c>
      <c r="F114" s="24">
        <f t="shared" si="3"/>
        <v>3.8564473915730449E-5</v>
      </c>
    </row>
    <row r="115" spans="1:6" x14ac:dyDescent="0.15">
      <c r="A115" s="25" t="s">
        <v>438</v>
      </c>
      <c r="B115" s="25" t="s">
        <v>912</v>
      </c>
      <c r="C115" s="21">
        <v>2.4663228399999997</v>
      </c>
      <c r="D115" s="22">
        <v>6.2659764600000001</v>
      </c>
      <c r="E115" s="23">
        <f t="shared" si="2"/>
        <v>-0.60639449322157213</v>
      </c>
      <c r="F115" s="24">
        <f t="shared" si="3"/>
        <v>8.8946066431036465E-5</v>
      </c>
    </row>
    <row r="116" spans="1:6" x14ac:dyDescent="0.15">
      <c r="A116" s="25" t="s">
        <v>915</v>
      </c>
      <c r="B116" s="25" t="s">
        <v>916</v>
      </c>
      <c r="C116" s="21">
        <v>7.4201266600000002</v>
      </c>
      <c r="D116" s="22">
        <v>2.9283242899999999</v>
      </c>
      <c r="E116" s="23">
        <f t="shared" si="2"/>
        <v>1.5339156203905273</v>
      </c>
      <c r="F116" s="24">
        <f t="shared" si="3"/>
        <v>2.6760125159732329E-4</v>
      </c>
    </row>
    <row r="117" spans="1:6" x14ac:dyDescent="0.15">
      <c r="A117" s="25" t="s">
        <v>590</v>
      </c>
      <c r="B117" s="25" t="s">
        <v>917</v>
      </c>
      <c r="C117" s="21">
        <v>18.185135170000002</v>
      </c>
      <c r="D117" s="22">
        <v>11.198579929999999</v>
      </c>
      <c r="E117" s="23">
        <f t="shared" si="2"/>
        <v>0.62387867780303496</v>
      </c>
      <c r="F117" s="24">
        <f t="shared" si="3"/>
        <v>6.5583313532797602E-4</v>
      </c>
    </row>
    <row r="118" spans="1:6" x14ac:dyDescent="0.15">
      <c r="A118" s="25" t="s">
        <v>622</v>
      </c>
      <c r="B118" s="25" t="s">
        <v>918</v>
      </c>
      <c r="C118" s="21">
        <v>502.44894532999996</v>
      </c>
      <c r="D118" s="22">
        <v>401.38959762000002</v>
      </c>
      <c r="E118" s="23">
        <f t="shared" si="2"/>
        <v>0.25177370890830586</v>
      </c>
      <c r="F118" s="24">
        <f t="shared" si="3"/>
        <v>1.8120440902832654E-2</v>
      </c>
    </row>
    <row r="119" spans="1:6" x14ac:dyDescent="0.15">
      <c r="A119" s="25" t="s">
        <v>423</v>
      </c>
      <c r="B119" s="25" t="s">
        <v>919</v>
      </c>
      <c r="C119" s="21">
        <v>920.67956011000001</v>
      </c>
      <c r="D119" s="22">
        <v>898.39261759999999</v>
      </c>
      <c r="E119" s="23">
        <f t="shared" si="2"/>
        <v>2.4807575299915285E-2</v>
      </c>
      <c r="F119" s="24">
        <f t="shared" si="3"/>
        <v>3.3203611460388333E-2</v>
      </c>
    </row>
    <row r="120" spans="1:6" x14ac:dyDescent="0.15">
      <c r="A120" s="25" t="s">
        <v>424</v>
      </c>
      <c r="B120" s="25" t="s">
        <v>920</v>
      </c>
      <c r="C120" s="21">
        <v>43.414102479999997</v>
      </c>
      <c r="D120" s="22">
        <v>14.353242140000001</v>
      </c>
      <c r="E120" s="23">
        <f t="shared" si="2"/>
        <v>2.0246896176169433</v>
      </c>
      <c r="F120" s="24">
        <f t="shared" si="3"/>
        <v>1.565696745211955E-3</v>
      </c>
    </row>
    <row r="121" spans="1:6" x14ac:dyDescent="0.15">
      <c r="A121" s="25" t="s">
        <v>425</v>
      </c>
      <c r="B121" s="25" t="s">
        <v>921</v>
      </c>
      <c r="C121" s="21">
        <v>12.26394773</v>
      </c>
      <c r="D121" s="22">
        <v>1.6812268500000001</v>
      </c>
      <c r="E121" s="23">
        <f t="shared" si="2"/>
        <v>6.2946418444364003</v>
      </c>
      <c r="F121" s="24">
        <f t="shared" si="3"/>
        <v>4.4228999213231105E-4</v>
      </c>
    </row>
    <row r="122" spans="1:6" x14ac:dyDescent="0.15">
      <c r="A122" s="25" t="s">
        <v>426</v>
      </c>
      <c r="B122" s="25" t="s">
        <v>922</v>
      </c>
      <c r="C122" s="21">
        <v>2.2671807000000004</v>
      </c>
      <c r="D122" s="22">
        <v>0.63244809999999996</v>
      </c>
      <c r="E122" s="23">
        <f t="shared" si="2"/>
        <v>2.5847695644907471</v>
      </c>
      <c r="F122" s="24">
        <f t="shared" si="3"/>
        <v>8.1764155885351907E-5</v>
      </c>
    </row>
    <row r="123" spans="1:6" x14ac:dyDescent="0.15">
      <c r="A123" s="25" t="s">
        <v>623</v>
      </c>
      <c r="B123" s="25" t="s">
        <v>923</v>
      </c>
      <c r="C123" s="21">
        <v>3.32493208</v>
      </c>
      <c r="D123" s="22">
        <v>3.62010677</v>
      </c>
      <c r="E123" s="23">
        <f t="shared" si="2"/>
        <v>-8.1537564705584709E-2</v>
      </c>
      <c r="F123" s="24">
        <f t="shared" si="3"/>
        <v>1.1991115877853376E-4</v>
      </c>
    </row>
    <row r="124" spans="1:6" x14ac:dyDescent="0.15">
      <c r="A124" s="25" t="s">
        <v>427</v>
      </c>
      <c r="B124" s="25" t="s">
        <v>924</v>
      </c>
      <c r="C124" s="21">
        <v>8.6187572899999996</v>
      </c>
      <c r="D124" s="22">
        <v>2.7066466400000002</v>
      </c>
      <c r="E124" s="23">
        <f t="shared" si="2"/>
        <v>2.1842934953636943</v>
      </c>
      <c r="F124" s="24">
        <f t="shared" si="3"/>
        <v>3.1082895800831978E-4</v>
      </c>
    </row>
    <row r="125" spans="1:6" x14ac:dyDescent="0.15">
      <c r="A125" s="25" t="s">
        <v>428</v>
      </c>
      <c r="B125" s="25" t="s">
        <v>925</v>
      </c>
      <c r="C125" s="21">
        <v>75.487932999999998</v>
      </c>
      <c r="D125" s="22">
        <v>26.527587829999998</v>
      </c>
      <c r="E125" s="23">
        <f t="shared" si="2"/>
        <v>1.8456387924811937</v>
      </c>
      <c r="F125" s="24">
        <f t="shared" si="3"/>
        <v>2.7224151657937981E-3</v>
      </c>
    </row>
    <row r="126" spans="1:6" x14ac:dyDescent="0.15">
      <c r="A126" s="25" t="s">
        <v>429</v>
      </c>
      <c r="B126" s="25" t="s">
        <v>926</v>
      </c>
      <c r="C126" s="21">
        <v>2.9433618500000001</v>
      </c>
      <c r="D126" s="22">
        <v>3.50963066</v>
      </c>
      <c r="E126" s="23">
        <f t="shared" si="2"/>
        <v>-0.16134712306166143</v>
      </c>
      <c r="F126" s="24">
        <f t="shared" si="3"/>
        <v>1.0615011724932103E-4</v>
      </c>
    </row>
    <row r="127" spans="1:6" x14ac:dyDescent="0.15">
      <c r="A127" s="25" t="s">
        <v>594</v>
      </c>
      <c r="B127" s="25" t="s">
        <v>927</v>
      </c>
      <c r="C127" s="21">
        <v>4.6597187300000007</v>
      </c>
      <c r="D127" s="22">
        <v>2.8799239700000001</v>
      </c>
      <c r="E127" s="23">
        <f t="shared" si="2"/>
        <v>0.61800060645351018</v>
      </c>
      <c r="F127" s="24">
        <f t="shared" si="3"/>
        <v>1.6804922899247245E-4</v>
      </c>
    </row>
    <row r="128" spans="1:6" x14ac:dyDescent="0.15">
      <c r="A128" s="25" t="s">
        <v>430</v>
      </c>
      <c r="B128" s="25" t="s">
        <v>928</v>
      </c>
      <c r="C128" s="21">
        <v>9.7637684900000004</v>
      </c>
      <c r="D128" s="22">
        <v>4.6745249800000002</v>
      </c>
      <c r="E128" s="23">
        <f t="shared" si="2"/>
        <v>1.0887188605846321</v>
      </c>
      <c r="F128" s="24">
        <f t="shared" si="3"/>
        <v>3.5212292026164782E-4</v>
      </c>
    </row>
    <row r="129" spans="1:6" x14ac:dyDescent="0.15">
      <c r="A129" s="25" t="s">
        <v>431</v>
      </c>
      <c r="B129" s="25" t="s">
        <v>929</v>
      </c>
      <c r="C129" s="21">
        <v>4.0222780299999998</v>
      </c>
      <c r="D129" s="22">
        <v>0.70338986000000003</v>
      </c>
      <c r="E129" s="23">
        <f t="shared" si="2"/>
        <v>4.7184191281915826</v>
      </c>
      <c r="F129" s="24">
        <f t="shared" si="3"/>
        <v>1.4506041263457568E-4</v>
      </c>
    </row>
    <row r="130" spans="1:6" x14ac:dyDescent="0.15">
      <c r="A130" s="25" t="s">
        <v>930</v>
      </c>
      <c r="B130" s="25" t="s">
        <v>931</v>
      </c>
      <c r="C130" s="21">
        <v>1.4490953400000002</v>
      </c>
      <c r="D130" s="22">
        <v>2.2314464700000003</v>
      </c>
      <c r="E130" s="23">
        <f t="shared" si="2"/>
        <v>-0.3506026877713988</v>
      </c>
      <c r="F130" s="24">
        <f t="shared" si="3"/>
        <v>5.2260526596974391E-5</v>
      </c>
    </row>
    <row r="131" spans="1:6" x14ac:dyDescent="0.15">
      <c r="A131" s="25" t="s">
        <v>932</v>
      </c>
      <c r="B131" s="25" t="s">
        <v>933</v>
      </c>
      <c r="C131" s="21">
        <v>14.76402809</v>
      </c>
      <c r="D131" s="22">
        <v>16.989328829999998</v>
      </c>
      <c r="E131" s="23">
        <f t="shared" si="2"/>
        <v>-0.13098226317631401</v>
      </c>
      <c r="F131" s="24">
        <f t="shared" si="3"/>
        <v>5.3245349797061798E-4</v>
      </c>
    </row>
    <row r="132" spans="1:6" x14ac:dyDescent="0.15">
      <c r="A132" s="25" t="s">
        <v>934</v>
      </c>
      <c r="B132" s="25" t="s">
        <v>935</v>
      </c>
      <c r="C132" s="21">
        <v>112.82135558</v>
      </c>
      <c r="D132" s="22">
        <v>80.922245930000003</v>
      </c>
      <c r="E132" s="23">
        <f t="shared" si="2"/>
        <v>0.39419456644336859</v>
      </c>
      <c r="F132" s="24">
        <f t="shared" si="3"/>
        <v>4.0688167929622179E-3</v>
      </c>
    </row>
    <row r="133" spans="1:6" x14ac:dyDescent="0.15">
      <c r="A133" s="25" t="s">
        <v>936</v>
      </c>
      <c r="B133" s="25" t="s">
        <v>937</v>
      </c>
      <c r="C133" s="21">
        <v>41.846640009999994</v>
      </c>
      <c r="D133" s="22">
        <v>38.511678200000006</v>
      </c>
      <c r="E133" s="23">
        <f t="shared" si="2"/>
        <v>8.659611748625351E-2</v>
      </c>
      <c r="F133" s="24">
        <f t="shared" si="3"/>
        <v>1.5091673976652337E-3</v>
      </c>
    </row>
    <row r="134" spans="1:6" x14ac:dyDescent="0.15">
      <c r="A134" s="25" t="s">
        <v>938</v>
      </c>
      <c r="B134" s="25" t="s">
        <v>939</v>
      </c>
      <c r="C134" s="21">
        <v>47.136956689999998</v>
      </c>
      <c r="D134" s="22">
        <v>31.097114850000001</v>
      </c>
      <c r="E134" s="23">
        <f t="shared" ref="E134:E197" si="4">IF(ISERROR(C134/D134-1),"",((C134/D134-1)))</f>
        <v>0.51579839214569434</v>
      </c>
      <c r="F134" s="24">
        <f t="shared" ref="F134:F197" si="5">C134/$C$1296</f>
        <v>1.6999586644162244E-3</v>
      </c>
    </row>
    <row r="135" spans="1:6" x14ac:dyDescent="0.15">
      <c r="A135" s="25" t="s">
        <v>940</v>
      </c>
      <c r="B135" s="25" t="s">
        <v>941</v>
      </c>
      <c r="C135" s="21">
        <v>20.687808350000001</v>
      </c>
      <c r="D135" s="22">
        <v>2.44520903</v>
      </c>
      <c r="E135" s="23">
        <f t="shared" si="4"/>
        <v>7.4605479924961671</v>
      </c>
      <c r="F135" s="24">
        <f t="shared" si="5"/>
        <v>7.4609014925704187E-4</v>
      </c>
    </row>
    <row r="136" spans="1:6" x14ac:dyDescent="0.15">
      <c r="A136" s="25" t="s">
        <v>942</v>
      </c>
      <c r="B136" s="25" t="s">
        <v>943</v>
      </c>
      <c r="C136" s="21">
        <v>1.8854055700000001</v>
      </c>
      <c r="D136" s="22">
        <v>0.89172585999999998</v>
      </c>
      <c r="E136" s="23">
        <f t="shared" si="4"/>
        <v>1.1143331763418862</v>
      </c>
      <c r="F136" s="24">
        <f t="shared" si="5"/>
        <v>6.7995724792730786E-5</v>
      </c>
    </row>
    <row r="137" spans="1:6" x14ac:dyDescent="0.15">
      <c r="A137" s="25" t="s">
        <v>944</v>
      </c>
      <c r="B137" s="25" t="s">
        <v>945</v>
      </c>
      <c r="C137" s="21">
        <v>100.36960033</v>
      </c>
      <c r="D137" s="22">
        <v>45.828205969999999</v>
      </c>
      <c r="E137" s="23">
        <f t="shared" si="4"/>
        <v>1.1901271979903338</v>
      </c>
      <c r="F137" s="24">
        <f t="shared" si="5"/>
        <v>3.6197536647751927E-3</v>
      </c>
    </row>
    <row r="138" spans="1:6" x14ac:dyDescent="0.15">
      <c r="A138" s="25" t="s">
        <v>946</v>
      </c>
      <c r="B138" s="25" t="s">
        <v>947</v>
      </c>
      <c r="C138" s="21">
        <v>17.756042000000001</v>
      </c>
      <c r="D138" s="22">
        <v>15.532035410000001</v>
      </c>
      <c r="E138" s="23">
        <f t="shared" si="4"/>
        <v>0.1431883543458905</v>
      </c>
      <c r="F138" s="24">
        <f t="shared" si="5"/>
        <v>6.4035821493842789E-4</v>
      </c>
    </row>
    <row r="139" spans="1:6" x14ac:dyDescent="0.15">
      <c r="A139" s="25" t="s">
        <v>948</v>
      </c>
      <c r="B139" s="25" t="s">
        <v>949</v>
      </c>
      <c r="C139" s="21">
        <v>29.569896760000002</v>
      </c>
      <c r="D139" s="22">
        <v>29.29268313</v>
      </c>
      <c r="E139" s="23">
        <f t="shared" si="4"/>
        <v>9.4635793098820642E-3</v>
      </c>
      <c r="F139" s="24">
        <f t="shared" si="5"/>
        <v>1.0664159447892276E-3</v>
      </c>
    </row>
    <row r="140" spans="1:6" x14ac:dyDescent="0.15">
      <c r="A140" s="25" t="s">
        <v>950</v>
      </c>
      <c r="B140" s="25" t="s">
        <v>951</v>
      </c>
      <c r="C140" s="21">
        <v>7.7235872900000002</v>
      </c>
      <c r="D140" s="22">
        <v>9.80999555</v>
      </c>
      <c r="E140" s="23">
        <f t="shared" si="4"/>
        <v>-0.21268187629300195</v>
      </c>
      <c r="F140" s="24">
        <f t="shared" si="5"/>
        <v>2.7854532952476289E-4</v>
      </c>
    </row>
    <row r="141" spans="1:6" x14ac:dyDescent="0.15">
      <c r="A141" s="25" t="s">
        <v>952</v>
      </c>
      <c r="B141" s="25" t="s">
        <v>953</v>
      </c>
      <c r="C141" s="21">
        <v>8.8288474700000013</v>
      </c>
      <c r="D141" s="22">
        <v>5.3926084900000006</v>
      </c>
      <c r="E141" s="23">
        <f t="shared" si="4"/>
        <v>0.63721276750799327</v>
      </c>
      <c r="F141" s="24">
        <f t="shared" si="5"/>
        <v>3.1840570132988285E-4</v>
      </c>
    </row>
    <row r="142" spans="1:6" x14ac:dyDescent="0.15">
      <c r="A142" s="25" t="s">
        <v>954</v>
      </c>
      <c r="B142" s="25" t="s">
        <v>955</v>
      </c>
      <c r="C142" s="21">
        <v>1.3254126899999998</v>
      </c>
      <c r="D142" s="22">
        <v>10.68319383</v>
      </c>
      <c r="E142" s="23">
        <f t="shared" si="4"/>
        <v>-0.87593478962461169</v>
      </c>
      <c r="F142" s="24">
        <f t="shared" si="5"/>
        <v>4.7800005441817485E-5</v>
      </c>
    </row>
    <row r="143" spans="1:6" x14ac:dyDescent="0.15">
      <c r="A143" s="25" t="s">
        <v>956</v>
      </c>
      <c r="B143" s="25" t="s">
        <v>957</v>
      </c>
      <c r="C143" s="21">
        <v>8.0398197299999996</v>
      </c>
      <c r="D143" s="22">
        <v>2.9980790600000002</v>
      </c>
      <c r="E143" s="23">
        <f t="shared" si="4"/>
        <v>1.6816570107394031</v>
      </c>
      <c r="F143" s="24">
        <f t="shared" si="5"/>
        <v>2.8995001311269444E-4</v>
      </c>
    </row>
    <row r="144" spans="1:6" x14ac:dyDescent="0.15">
      <c r="A144" s="25" t="s">
        <v>958</v>
      </c>
      <c r="B144" s="25" t="s">
        <v>959</v>
      </c>
      <c r="C144" s="21">
        <v>1.15966397</v>
      </c>
      <c r="D144" s="22">
        <v>3.5174974400000001</v>
      </c>
      <c r="E144" s="23">
        <f t="shared" si="4"/>
        <v>-0.67031561791271699</v>
      </c>
      <c r="F144" s="24">
        <f t="shared" si="5"/>
        <v>4.1822403312495577E-5</v>
      </c>
    </row>
    <row r="145" spans="1:6" x14ac:dyDescent="0.15">
      <c r="A145" s="25" t="s">
        <v>960</v>
      </c>
      <c r="B145" s="25" t="s">
        <v>961</v>
      </c>
      <c r="C145" s="21">
        <v>2.2602934599999998</v>
      </c>
      <c r="D145" s="22">
        <v>1.9718178799999999</v>
      </c>
      <c r="E145" s="23">
        <f t="shared" si="4"/>
        <v>0.14629930224590515</v>
      </c>
      <c r="F145" s="24">
        <f t="shared" si="5"/>
        <v>8.1515772787798239E-5</v>
      </c>
    </row>
    <row r="146" spans="1:6" x14ac:dyDescent="0.15">
      <c r="A146" s="25" t="s">
        <v>962</v>
      </c>
      <c r="B146" s="25" t="s">
        <v>963</v>
      </c>
      <c r="C146" s="21">
        <v>0.24774383999999999</v>
      </c>
      <c r="D146" s="22">
        <v>1.20301009</v>
      </c>
      <c r="E146" s="23">
        <f t="shared" si="4"/>
        <v>-0.79406337315092679</v>
      </c>
      <c r="F146" s="24">
        <f t="shared" si="5"/>
        <v>8.9346940688916761E-6</v>
      </c>
    </row>
    <row r="147" spans="1:6" x14ac:dyDescent="0.15">
      <c r="A147" s="25" t="s">
        <v>964</v>
      </c>
      <c r="B147" s="25" t="s">
        <v>965</v>
      </c>
      <c r="C147" s="21">
        <v>6.7028798899999993</v>
      </c>
      <c r="D147" s="22">
        <v>5.8999674400000002</v>
      </c>
      <c r="E147" s="23">
        <f t="shared" si="4"/>
        <v>0.13608760695126798</v>
      </c>
      <c r="F147" s="24">
        <f t="shared" si="5"/>
        <v>2.4173428973118478E-4</v>
      </c>
    </row>
    <row r="148" spans="1:6" x14ac:dyDescent="0.15">
      <c r="A148" s="25" t="s">
        <v>966</v>
      </c>
      <c r="B148" s="25" t="s">
        <v>967</v>
      </c>
      <c r="C148" s="21">
        <v>1.0118851500000001</v>
      </c>
      <c r="D148" s="22">
        <v>1.5576843500000002</v>
      </c>
      <c r="E148" s="23">
        <f t="shared" si="4"/>
        <v>-0.35039139990075652</v>
      </c>
      <c r="F148" s="24">
        <f t="shared" si="5"/>
        <v>3.6492872025010045E-5</v>
      </c>
    </row>
    <row r="149" spans="1:6" x14ac:dyDescent="0.15">
      <c r="A149" s="25" t="s">
        <v>968</v>
      </c>
      <c r="B149" s="25" t="s">
        <v>969</v>
      </c>
      <c r="C149" s="21">
        <v>24.434852800000002</v>
      </c>
      <c r="D149" s="22">
        <v>7.9824007799999999</v>
      </c>
      <c r="E149" s="23">
        <f t="shared" si="4"/>
        <v>2.0610907010860462</v>
      </c>
      <c r="F149" s="24">
        <f t="shared" si="5"/>
        <v>8.8122447115698691E-4</v>
      </c>
    </row>
    <row r="150" spans="1:6" x14ac:dyDescent="0.15">
      <c r="A150" s="25" t="s">
        <v>970</v>
      </c>
      <c r="B150" s="25" t="s">
        <v>971</v>
      </c>
      <c r="C150" s="21">
        <v>16.897522930000001</v>
      </c>
      <c r="D150" s="22">
        <v>0.87050903000000002</v>
      </c>
      <c r="E150" s="23">
        <f t="shared" si="4"/>
        <v>18.411082881012735</v>
      </c>
      <c r="F150" s="24">
        <f t="shared" si="5"/>
        <v>6.0939637450372968E-4</v>
      </c>
    </row>
    <row r="151" spans="1:6" x14ac:dyDescent="0.15">
      <c r="A151" s="25" t="s">
        <v>972</v>
      </c>
      <c r="B151" s="25" t="s">
        <v>973</v>
      </c>
      <c r="C151" s="21">
        <v>7.2379638799999997</v>
      </c>
      <c r="D151" s="22">
        <v>3.29870894</v>
      </c>
      <c r="E151" s="23">
        <f t="shared" si="4"/>
        <v>1.1941808179050799</v>
      </c>
      <c r="F151" s="24">
        <f t="shared" si="5"/>
        <v>2.6103168881812835E-4</v>
      </c>
    </row>
    <row r="152" spans="1:6" x14ac:dyDescent="0.15">
      <c r="A152" s="25" t="s">
        <v>974</v>
      </c>
      <c r="B152" s="25" t="s">
        <v>975</v>
      </c>
      <c r="C152" s="21">
        <v>4.4077749999999999E-2</v>
      </c>
      <c r="D152" s="22">
        <v>1.2716297700000001</v>
      </c>
      <c r="E152" s="23">
        <f t="shared" si="4"/>
        <v>-0.96533759193133706</v>
      </c>
      <c r="F152" s="24">
        <f t="shared" si="5"/>
        <v>1.5896306906968506E-6</v>
      </c>
    </row>
    <row r="153" spans="1:6" x14ac:dyDescent="0.15">
      <c r="A153" s="25" t="s">
        <v>976</v>
      </c>
      <c r="B153" s="25" t="s">
        <v>977</v>
      </c>
      <c r="C153" s="21">
        <v>17.520870769999998</v>
      </c>
      <c r="D153" s="22">
        <v>11.695717500000001</v>
      </c>
      <c r="E153" s="23">
        <f t="shared" si="4"/>
        <v>0.4980586500999189</v>
      </c>
      <c r="F153" s="24">
        <f t="shared" si="5"/>
        <v>6.3187694253280535E-4</v>
      </c>
    </row>
    <row r="154" spans="1:6" x14ac:dyDescent="0.15">
      <c r="A154" s="25" t="s">
        <v>978</v>
      </c>
      <c r="B154" s="25" t="s">
        <v>979</v>
      </c>
      <c r="C154" s="21">
        <v>1.78235495</v>
      </c>
      <c r="D154" s="22">
        <v>0.85371300000000006</v>
      </c>
      <c r="E154" s="23">
        <f t="shared" si="4"/>
        <v>1.0877683132387581</v>
      </c>
      <c r="F154" s="24">
        <f t="shared" si="5"/>
        <v>6.4279282182857578E-5</v>
      </c>
    </row>
    <row r="155" spans="1:6" x14ac:dyDescent="0.15">
      <c r="A155" s="25" t="s">
        <v>980</v>
      </c>
      <c r="B155" s="25" t="s">
        <v>981</v>
      </c>
      <c r="C155" s="21">
        <v>3.5673258300000001</v>
      </c>
      <c r="D155" s="22">
        <v>0.43079790999999995</v>
      </c>
      <c r="E155" s="23">
        <f t="shared" si="4"/>
        <v>7.2807408002513299</v>
      </c>
      <c r="F155" s="24">
        <f t="shared" si="5"/>
        <v>1.286529059011319E-4</v>
      </c>
    </row>
    <row r="156" spans="1:6" x14ac:dyDescent="0.15">
      <c r="A156" s="25" t="s">
        <v>982</v>
      </c>
      <c r="B156" s="25" t="s">
        <v>983</v>
      </c>
      <c r="C156" s="21">
        <v>2.7677819999999999E-2</v>
      </c>
      <c r="D156" s="22">
        <v>4.4497799999999995E-3</v>
      </c>
      <c r="E156" s="23">
        <f t="shared" si="4"/>
        <v>5.2200423391718243</v>
      </c>
      <c r="F156" s="24">
        <f t="shared" si="5"/>
        <v>9.981796285786616E-7</v>
      </c>
    </row>
    <row r="157" spans="1:6" x14ac:dyDescent="0.15">
      <c r="A157" s="25" t="s">
        <v>984</v>
      </c>
      <c r="B157" s="25" t="s">
        <v>985</v>
      </c>
      <c r="C157" s="21">
        <v>37.485391960000001</v>
      </c>
      <c r="D157" s="22">
        <v>20.286215030000001</v>
      </c>
      <c r="E157" s="23">
        <f t="shared" si="4"/>
        <v>0.8478258218482464</v>
      </c>
      <c r="F157" s="24">
        <f t="shared" si="5"/>
        <v>1.3518822878304127E-3</v>
      </c>
    </row>
    <row r="158" spans="1:6" x14ac:dyDescent="0.15">
      <c r="A158" s="25" t="s">
        <v>986</v>
      </c>
      <c r="B158" s="25" t="s">
        <v>987</v>
      </c>
      <c r="C158" s="21">
        <v>5.5455730999999995</v>
      </c>
      <c r="D158" s="22">
        <v>25.886053</v>
      </c>
      <c r="E158" s="23">
        <f t="shared" si="4"/>
        <v>-0.78576984679742412</v>
      </c>
      <c r="F158" s="24">
        <f t="shared" si="5"/>
        <v>1.9999689633120734E-4</v>
      </c>
    </row>
    <row r="159" spans="1:6" x14ac:dyDescent="0.15">
      <c r="A159" s="25" t="s">
        <v>988</v>
      </c>
      <c r="B159" s="25" t="s">
        <v>989</v>
      </c>
      <c r="C159" s="21">
        <v>2.1348282000000003</v>
      </c>
      <c r="D159" s="22">
        <v>0.29207434999999998</v>
      </c>
      <c r="E159" s="23">
        <f t="shared" si="4"/>
        <v>6.3091943883466675</v>
      </c>
      <c r="F159" s="24">
        <f t="shared" si="5"/>
        <v>7.6990963152273316E-5</v>
      </c>
    </row>
    <row r="160" spans="1:6" x14ac:dyDescent="0.15">
      <c r="A160" s="25" t="s">
        <v>990</v>
      </c>
      <c r="B160" s="25" t="s">
        <v>991</v>
      </c>
      <c r="C160" s="21">
        <v>2.0219097000000001</v>
      </c>
      <c r="D160" s="22">
        <v>0.85790829000000002</v>
      </c>
      <c r="E160" s="23">
        <f t="shared" si="4"/>
        <v>1.3567900247239715</v>
      </c>
      <c r="F160" s="24">
        <f t="shared" si="5"/>
        <v>7.2918642919333733E-5</v>
      </c>
    </row>
    <row r="161" spans="1:6" x14ac:dyDescent="0.15">
      <c r="A161" s="25" t="s">
        <v>992</v>
      </c>
      <c r="B161" s="25" t="s">
        <v>993</v>
      </c>
      <c r="C161" s="21">
        <v>0.52261544999999998</v>
      </c>
      <c r="D161" s="22">
        <v>0.93075737999999997</v>
      </c>
      <c r="E161" s="23">
        <f t="shared" si="4"/>
        <v>-0.43850517736426653</v>
      </c>
      <c r="F161" s="24">
        <f t="shared" si="5"/>
        <v>1.8847730629452397E-5</v>
      </c>
    </row>
    <row r="162" spans="1:6" x14ac:dyDescent="0.15">
      <c r="A162" s="25" t="s">
        <v>994</v>
      </c>
      <c r="B162" s="25" t="s">
        <v>995</v>
      </c>
      <c r="C162" s="21">
        <v>3.5097765499999998</v>
      </c>
      <c r="D162" s="22">
        <v>0.40446137999999998</v>
      </c>
      <c r="E162" s="23">
        <f t="shared" si="4"/>
        <v>7.6776555774002446</v>
      </c>
      <c r="F162" s="24">
        <f t="shared" si="5"/>
        <v>1.2657743467777075E-4</v>
      </c>
    </row>
    <row r="163" spans="1:6" x14ac:dyDescent="0.15">
      <c r="A163" s="25" t="s">
        <v>996</v>
      </c>
      <c r="B163" s="25" t="s">
        <v>997</v>
      </c>
      <c r="C163" s="21">
        <v>0.71164606000000008</v>
      </c>
      <c r="D163" s="22">
        <v>0.43535417999999998</v>
      </c>
      <c r="E163" s="23">
        <f t="shared" si="4"/>
        <v>0.63463702128689814</v>
      </c>
      <c r="F163" s="24">
        <f t="shared" si="5"/>
        <v>2.5664976499242646E-5</v>
      </c>
    </row>
    <row r="164" spans="1:6" x14ac:dyDescent="0.15">
      <c r="A164" s="25" t="s">
        <v>998</v>
      </c>
      <c r="B164" s="25" t="s">
        <v>999</v>
      </c>
      <c r="C164" s="21">
        <v>8.4520369899999999</v>
      </c>
      <c r="D164" s="22">
        <v>3.8208199500000002</v>
      </c>
      <c r="E164" s="23">
        <f t="shared" si="4"/>
        <v>1.2121003084691284</v>
      </c>
      <c r="F164" s="24">
        <f t="shared" si="5"/>
        <v>3.0481631658170005E-4</v>
      </c>
    </row>
    <row r="165" spans="1:6" x14ac:dyDescent="0.15">
      <c r="A165" s="25" t="s">
        <v>1000</v>
      </c>
      <c r="B165" s="25" t="s">
        <v>1001</v>
      </c>
      <c r="C165" s="21">
        <v>1.4558522</v>
      </c>
      <c r="D165" s="22">
        <v>0.69276159999999998</v>
      </c>
      <c r="E165" s="23">
        <f t="shared" si="4"/>
        <v>1.10151977245852</v>
      </c>
      <c r="F165" s="24">
        <f t="shared" si="5"/>
        <v>5.2504207638514432E-5</v>
      </c>
    </row>
    <row r="166" spans="1:6" x14ac:dyDescent="0.15">
      <c r="A166" s="25" t="s">
        <v>1002</v>
      </c>
      <c r="B166" s="25" t="s">
        <v>1003</v>
      </c>
      <c r="C166" s="21">
        <v>16.064414190000001</v>
      </c>
      <c r="D166" s="22">
        <v>17.673150070000002</v>
      </c>
      <c r="E166" s="23">
        <f t="shared" si="4"/>
        <v>-9.1027115914712575E-2</v>
      </c>
      <c r="F166" s="24">
        <f t="shared" si="5"/>
        <v>5.7935093838705444E-4</v>
      </c>
    </row>
    <row r="167" spans="1:6" x14ac:dyDescent="0.15">
      <c r="A167" s="25" t="s">
        <v>381</v>
      </c>
      <c r="B167" s="25" t="s">
        <v>1005</v>
      </c>
      <c r="C167" s="21">
        <v>0.72877931000000007</v>
      </c>
      <c r="D167" s="22">
        <v>0.13817013</v>
      </c>
      <c r="E167" s="23">
        <f t="shared" si="4"/>
        <v>4.2745069429984621</v>
      </c>
      <c r="F167" s="24">
        <f t="shared" si="5"/>
        <v>2.6282874192100876E-5</v>
      </c>
    </row>
    <row r="168" spans="1:6" x14ac:dyDescent="0.15">
      <c r="A168" s="25" t="s">
        <v>1006</v>
      </c>
      <c r="B168" s="25" t="s">
        <v>1007</v>
      </c>
      <c r="C168" s="21">
        <v>6.4857164900000006</v>
      </c>
      <c r="D168" s="22">
        <v>1.82039829</v>
      </c>
      <c r="E168" s="23">
        <f t="shared" si="4"/>
        <v>2.5628008033340883</v>
      </c>
      <c r="F168" s="24">
        <f t="shared" si="5"/>
        <v>2.3390245608413893E-4</v>
      </c>
    </row>
    <row r="169" spans="1:6" x14ac:dyDescent="0.15">
      <c r="A169" s="25" t="s">
        <v>1008</v>
      </c>
      <c r="B169" s="25" t="s">
        <v>1009</v>
      </c>
      <c r="C169" s="21">
        <v>1.1783712099999999</v>
      </c>
      <c r="D169" s="22">
        <v>0.51887048000000002</v>
      </c>
      <c r="E169" s="23">
        <f t="shared" si="4"/>
        <v>1.2710315105997161</v>
      </c>
      <c r="F169" s="24">
        <f t="shared" si="5"/>
        <v>4.24970657633292E-5</v>
      </c>
    </row>
    <row r="170" spans="1:6" x14ac:dyDescent="0.15">
      <c r="A170" s="25" t="s">
        <v>1010</v>
      </c>
      <c r="B170" s="25" t="s">
        <v>1011</v>
      </c>
      <c r="C170" s="21">
        <v>6.04240814</v>
      </c>
      <c r="D170" s="22">
        <v>30.014386829999999</v>
      </c>
      <c r="E170" s="23">
        <f t="shared" si="4"/>
        <v>-0.79868293914435429</v>
      </c>
      <c r="F170" s="24">
        <f t="shared" si="5"/>
        <v>2.1791487598755546E-4</v>
      </c>
    </row>
    <row r="171" spans="1:6" x14ac:dyDescent="0.15">
      <c r="A171" s="25" t="s">
        <v>1012</v>
      </c>
      <c r="B171" s="25" t="s">
        <v>1013</v>
      </c>
      <c r="C171" s="21">
        <v>0.83408570999999998</v>
      </c>
      <c r="D171" s="22">
        <v>1.61361862</v>
      </c>
      <c r="E171" s="23">
        <f t="shared" si="4"/>
        <v>-0.48309612961704673</v>
      </c>
      <c r="F171" s="24">
        <f t="shared" si="5"/>
        <v>3.0080669800243274E-5</v>
      </c>
    </row>
    <row r="172" spans="1:6" x14ac:dyDescent="0.15">
      <c r="A172" s="25" t="s">
        <v>1014</v>
      </c>
      <c r="B172" s="25" t="s">
        <v>1015</v>
      </c>
      <c r="C172" s="21">
        <v>0.42863357000000002</v>
      </c>
      <c r="D172" s="22">
        <v>0.60260648999999999</v>
      </c>
      <c r="E172" s="23">
        <f t="shared" si="4"/>
        <v>-0.28870070748823162</v>
      </c>
      <c r="F172" s="24">
        <f t="shared" si="5"/>
        <v>1.545834526342558E-5</v>
      </c>
    </row>
    <row r="173" spans="1:6" x14ac:dyDescent="0.15">
      <c r="A173" s="25" t="s">
        <v>1016</v>
      </c>
      <c r="B173" s="25" t="s">
        <v>1017</v>
      </c>
      <c r="C173" s="21">
        <v>0.45705679999999999</v>
      </c>
      <c r="D173" s="22">
        <v>0.98769783</v>
      </c>
      <c r="E173" s="23">
        <f t="shared" si="4"/>
        <v>-0.53725037545136656</v>
      </c>
      <c r="F173" s="24">
        <f t="shared" si="5"/>
        <v>1.6483407539443196E-5</v>
      </c>
    </row>
    <row r="174" spans="1:6" x14ac:dyDescent="0.15">
      <c r="A174" s="25" t="s">
        <v>1018</v>
      </c>
      <c r="B174" s="25" t="s">
        <v>1019</v>
      </c>
      <c r="C174" s="21">
        <v>11.99596517</v>
      </c>
      <c r="D174" s="22">
        <v>1.74666214</v>
      </c>
      <c r="E174" s="23">
        <f t="shared" si="4"/>
        <v>5.8679367894239691</v>
      </c>
      <c r="F174" s="24">
        <f t="shared" si="5"/>
        <v>4.3262540394558397E-4</v>
      </c>
    </row>
    <row r="175" spans="1:6" x14ac:dyDescent="0.15">
      <c r="A175" s="25" t="s">
        <v>588</v>
      </c>
      <c r="B175" s="25" t="s">
        <v>1022</v>
      </c>
      <c r="C175" s="21">
        <v>1.4586748999999999</v>
      </c>
      <c r="D175" s="22">
        <v>5.9592145199999997</v>
      </c>
      <c r="E175" s="23">
        <f t="shared" si="4"/>
        <v>-0.75522362970749368</v>
      </c>
      <c r="F175" s="24">
        <f t="shared" si="5"/>
        <v>5.2606006177474111E-5</v>
      </c>
    </row>
    <row r="176" spans="1:6" x14ac:dyDescent="0.15">
      <c r="A176" s="25" t="s">
        <v>589</v>
      </c>
      <c r="B176" s="25" t="s">
        <v>1023</v>
      </c>
      <c r="C176" s="21">
        <v>1.1056559500000001</v>
      </c>
      <c r="D176" s="22">
        <v>2.6766692700000001</v>
      </c>
      <c r="E176" s="23">
        <f t="shared" si="4"/>
        <v>-0.58692844035976099</v>
      </c>
      <c r="F176" s="24">
        <f t="shared" si="5"/>
        <v>3.9874644950606205E-5</v>
      </c>
    </row>
    <row r="177" spans="1:6" x14ac:dyDescent="0.15">
      <c r="A177" s="25" t="s">
        <v>1020</v>
      </c>
      <c r="B177" s="25" t="s">
        <v>1021</v>
      </c>
      <c r="C177" s="21">
        <v>5.2037276100000005</v>
      </c>
      <c r="D177" s="22">
        <v>2.7709467799999996</v>
      </c>
      <c r="E177" s="23">
        <f t="shared" si="4"/>
        <v>0.87796014256181465</v>
      </c>
      <c r="F177" s="24">
        <f t="shared" si="5"/>
        <v>1.8766849748189443E-4</v>
      </c>
    </row>
    <row r="178" spans="1:6" x14ac:dyDescent="0.15">
      <c r="A178" s="25" t="s">
        <v>592</v>
      </c>
      <c r="B178" s="25" t="s">
        <v>1024</v>
      </c>
      <c r="C178" s="21">
        <v>2.4453108599999998</v>
      </c>
      <c r="D178" s="22">
        <v>2.0902646100000002</v>
      </c>
      <c r="E178" s="23">
        <f t="shared" si="4"/>
        <v>0.16985708330965799</v>
      </c>
      <c r="F178" s="24">
        <f t="shared" si="5"/>
        <v>8.8188285276592147E-5</v>
      </c>
    </row>
    <row r="179" spans="1:6" x14ac:dyDescent="0.15">
      <c r="A179" s="25" t="s">
        <v>1025</v>
      </c>
      <c r="B179" s="25" t="s">
        <v>1026</v>
      </c>
      <c r="C179" s="21">
        <v>14.685273840000001</v>
      </c>
      <c r="D179" s="22">
        <v>1.8936484899999999</v>
      </c>
      <c r="E179" s="23">
        <f t="shared" si="4"/>
        <v>6.7550157368435375</v>
      </c>
      <c r="F179" s="24">
        <f t="shared" si="5"/>
        <v>5.2961328555453928E-4</v>
      </c>
    </row>
    <row r="180" spans="1:6" x14ac:dyDescent="0.15">
      <c r="A180" s="25" t="s">
        <v>1027</v>
      </c>
      <c r="B180" s="25" t="s">
        <v>1028</v>
      </c>
      <c r="C180" s="21">
        <v>12.85466192</v>
      </c>
      <c r="D180" s="22">
        <v>8.3398205700000005</v>
      </c>
      <c r="E180" s="23">
        <f t="shared" si="4"/>
        <v>0.54135953071230158</v>
      </c>
      <c r="F180" s="24">
        <f t="shared" si="5"/>
        <v>4.6359365227499372E-4</v>
      </c>
    </row>
    <row r="181" spans="1:6" x14ac:dyDescent="0.15">
      <c r="A181" s="25" t="s">
        <v>1029</v>
      </c>
      <c r="B181" s="25" t="s">
        <v>1030</v>
      </c>
      <c r="C181" s="21">
        <v>98.099566840000008</v>
      </c>
      <c r="D181" s="22">
        <v>19.193714929999999</v>
      </c>
      <c r="E181" s="23">
        <f t="shared" si="4"/>
        <v>4.1110255204774999</v>
      </c>
      <c r="F181" s="24">
        <f t="shared" si="5"/>
        <v>3.5378866251778072E-3</v>
      </c>
    </row>
    <row r="182" spans="1:6" x14ac:dyDescent="0.15">
      <c r="A182" s="25" t="s">
        <v>1031</v>
      </c>
      <c r="B182" s="25" t="s">
        <v>1032</v>
      </c>
      <c r="C182" s="21">
        <v>36.609504710000003</v>
      </c>
      <c r="D182" s="22">
        <v>46.696935459999999</v>
      </c>
      <c r="E182" s="23">
        <f t="shared" si="4"/>
        <v>-0.21601911668573537</v>
      </c>
      <c r="F182" s="24">
        <f t="shared" si="5"/>
        <v>1.3202940771302281E-3</v>
      </c>
    </row>
    <row r="183" spans="1:6" x14ac:dyDescent="0.15">
      <c r="A183" s="25" t="s">
        <v>1033</v>
      </c>
      <c r="B183" s="25" t="s">
        <v>1034</v>
      </c>
      <c r="C183" s="21">
        <v>20.19316066</v>
      </c>
      <c r="D183" s="22">
        <v>20.61355202</v>
      </c>
      <c r="E183" s="23">
        <f t="shared" si="4"/>
        <v>-2.0393931118330322E-2</v>
      </c>
      <c r="F183" s="24">
        <f t="shared" si="5"/>
        <v>7.282510547228085E-4</v>
      </c>
    </row>
    <row r="184" spans="1:6" x14ac:dyDescent="0.15">
      <c r="A184" s="25" t="s">
        <v>1035</v>
      </c>
      <c r="B184" s="25" t="s">
        <v>1036</v>
      </c>
      <c r="C184" s="21">
        <v>68.27672622</v>
      </c>
      <c r="D184" s="22">
        <v>18.380363629999998</v>
      </c>
      <c r="E184" s="23">
        <f t="shared" si="4"/>
        <v>2.7146559009616289</v>
      </c>
      <c r="F184" s="24">
        <f t="shared" si="5"/>
        <v>2.4623484515343542E-3</v>
      </c>
    </row>
    <row r="185" spans="1:6" x14ac:dyDescent="0.15">
      <c r="A185" s="25" t="s">
        <v>1037</v>
      </c>
      <c r="B185" s="25" t="s">
        <v>1038</v>
      </c>
      <c r="C185" s="21">
        <v>147.03831750999998</v>
      </c>
      <c r="D185" s="22">
        <v>80.281781730000006</v>
      </c>
      <c r="E185" s="23">
        <f t="shared" si="4"/>
        <v>0.83152783036769762</v>
      </c>
      <c r="F185" s="24">
        <f t="shared" si="5"/>
        <v>5.3028256256801697E-3</v>
      </c>
    </row>
    <row r="186" spans="1:6" x14ac:dyDescent="0.15">
      <c r="A186" s="25" t="s">
        <v>1039</v>
      </c>
      <c r="B186" s="25" t="s">
        <v>1040</v>
      </c>
      <c r="C186" s="21">
        <v>67.168948239999992</v>
      </c>
      <c r="D186" s="22">
        <v>96.804703870000012</v>
      </c>
      <c r="E186" s="23">
        <f t="shared" si="4"/>
        <v>-0.30613962385338389</v>
      </c>
      <c r="F186" s="24">
        <f t="shared" si="5"/>
        <v>2.4223972771779912E-3</v>
      </c>
    </row>
    <row r="187" spans="1:6" x14ac:dyDescent="0.15">
      <c r="A187" s="25" t="s">
        <v>1041</v>
      </c>
      <c r="B187" s="25" t="s">
        <v>1042</v>
      </c>
      <c r="C187" s="21">
        <v>1.265939E-2</v>
      </c>
      <c r="D187" s="22">
        <v>1.223315E-2</v>
      </c>
      <c r="E187" s="23">
        <f t="shared" si="4"/>
        <v>3.4843028982723068E-2</v>
      </c>
      <c r="F187" s="24">
        <f t="shared" si="5"/>
        <v>4.5655131828418655E-7</v>
      </c>
    </row>
    <row r="188" spans="1:6" x14ac:dyDescent="0.15">
      <c r="A188" s="25" t="s">
        <v>1043</v>
      </c>
      <c r="B188" s="25" t="s">
        <v>1044</v>
      </c>
      <c r="C188" s="21">
        <v>6.05824242</v>
      </c>
      <c r="D188" s="22">
        <v>9.8322097700000004</v>
      </c>
      <c r="E188" s="23">
        <f t="shared" si="4"/>
        <v>-0.38383714732319019</v>
      </c>
      <c r="F188" s="24">
        <f t="shared" si="5"/>
        <v>2.184859273105719E-4</v>
      </c>
    </row>
    <row r="189" spans="1:6" x14ac:dyDescent="0.15">
      <c r="A189" s="25" t="s">
        <v>1045</v>
      </c>
      <c r="B189" s="25" t="s">
        <v>1046</v>
      </c>
      <c r="C189" s="21">
        <v>1.76661432</v>
      </c>
      <c r="D189" s="22">
        <v>1.36029139</v>
      </c>
      <c r="E189" s="23">
        <f t="shared" si="4"/>
        <v>0.2987028610098017</v>
      </c>
      <c r="F189" s="24">
        <f t="shared" si="5"/>
        <v>6.3711608276206179E-5</v>
      </c>
    </row>
    <row r="190" spans="1:6" x14ac:dyDescent="0.15">
      <c r="A190" s="25" t="s">
        <v>1047</v>
      </c>
      <c r="B190" s="25" t="s">
        <v>1048</v>
      </c>
      <c r="C190" s="21">
        <v>3.53772741</v>
      </c>
      <c r="D190" s="22">
        <v>2.5806307099999999</v>
      </c>
      <c r="E190" s="23">
        <f t="shared" si="4"/>
        <v>0.3708770481151098</v>
      </c>
      <c r="F190" s="24">
        <f t="shared" si="5"/>
        <v>1.2758546128728169E-4</v>
      </c>
    </row>
    <row r="191" spans="1:6" x14ac:dyDescent="0.15">
      <c r="A191" s="25" t="s">
        <v>1049</v>
      </c>
      <c r="B191" s="25" t="s">
        <v>1050</v>
      </c>
      <c r="C191" s="21">
        <v>2.5853110099999999</v>
      </c>
      <c r="D191" s="22">
        <v>1.3279574999999999</v>
      </c>
      <c r="E191" s="23">
        <f t="shared" si="4"/>
        <v>0.94683264336396311</v>
      </c>
      <c r="F191" s="24">
        <f t="shared" si="5"/>
        <v>9.3237284718309627E-5</v>
      </c>
    </row>
    <row r="192" spans="1:6" x14ac:dyDescent="0.15">
      <c r="A192" s="25" t="s">
        <v>1051</v>
      </c>
      <c r="B192" s="25" t="s">
        <v>1052</v>
      </c>
      <c r="C192" s="21">
        <v>4.8872825899999999</v>
      </c>
      <c r="D192" s="22">
        <v>1.0097682100000001</v>
      </c>
      <c r="E192" s="23">
        <f t="shared" si="4"/>
        <v>3.8400044105171416</v>
      </c>
      <c r="F192" s="24">
        <f t="shared" si="5"/>
        <v>1.7625614735716758E-4</v>
      </c>
    </row>
    <row r="193" spans="1:6" x14ac:dyDescent="0.15">
      <c r="A193" s="25" t="s">
        <v>1053</v>
      </c>
      <c r="B193" s="25" t="s">
        <v>1054</v>
      </c>
      <c r="C193" s="21">
        <v>8.4811626400000009</v>
      </c>
      <c r="D193" s="22">
        <v>4.4817641999999998</v>
      </c>
      <c r="E193" s="23">
        <f t="shared" si="4"/>
        <v>0.89237145497302195</v>
      </c>
      <c r="F193" s="24">
        <f t="shared" si="5"/>
        <v>3.0586671110334642E-4</v>
      </c>
    </row>
    <row r="194" spans="1:6" x14ac:dyDescent="0.15">
      <c r="A194" s="25" t="s">
        <v>1055</v>
      </c>
      <c r="B194" s="25" t="s">
        <v>1056</v>
      </c>
      <c r="C194" s="21">
        <v>9.7914399999999997</v>
      </c>
      <c r="D194" s="22">
        <v>7.5111497800000002</v>
      </c>
      <c r="E194" s="23">
        <f t="shared" si="4"/>
        <v>0.30358737167933292</v>
      </c>
      <c r="F194" s="24">
        <f t="shared" si="5"/>
        <v>3.531208723248526E-4</v>
      </c>
    </row>
    <row r="195" spans="1:6" x14ac:dyDescent="0.15">
      <c r="A195" s="25" t="s">
        <v>1057</v>
      </c>
      <c r="B195" s="25" t="s">
        <v>1058</v>
      </c>
      <c r="C195" s="21">
        <v>4.0131072000000003</v>
      </c>
      <c r="D195" s="22">
        <v>2.1438035600000003</v>
      </c>
      <c r="E195" s="23">
        <f t="shared" si="4"/>
        <v>0.87195658915689078</v>
      </c>
      <c r="F195" s="24">
        <f t="shared" si="5"/>
        <v>1.4472967359215261E-4</v>
      </c>
    </row>
    <row r="196" spans="1:6" x14ac:dyDescent="0.15">
      <c r="A196" s="25" t="s">
        <v>1059</v>
      </c>
      <c r="B196" s="25" t="s">
        <v>1060</v>
      </c>
      <c r="C196" s="21">
        <v>8.4751737299999998</v>
      </c>
      <c r="D196" s="22">
        <v>9.9126599199999994</v>
      </c>
      <c r="E196" s="23">
        <f t="shared" si="4"/>
        <v>-0.14501518276640324</v>
      </c>
      <c r="F196" s="24">
        <f t="shared" si="5"/>
        <v>3.0565072559728443E-4</v>
      </c>
    </row>
    <row r="197" spans="1:6" x14ac:dyDescent="0.15">
      <c r="A197" s="25" t="s">
        <v>1061</v>
      </c>
      <c r="B197" s="25" t="s">
        <v>1062</v>
      </c>
      <c r="C197" s="21">
        <v>1.19293841</v>
      </c>
      <c r="D197" s="22">
        <v>0.69353949999999998</v>
      </c>
      <c r="E197" s="23">
        <f t="shared" si="4"/>
        <v>0.7200727716301667</v>
      </c>
      <c r="F197" s="24">
        <f t="shared" si="5"/>
        <v>4.302242080521585E-5</v>
      </c>
    </row>
    <row r="198" spans="1:6" x14ac:dyDescent="0.15">
      <c r="A198" s="25" t="s">
        <v>1063</v>
      </c>
      <c r="B198" s="25" t="s">
        <v>1064</v>
      </c>
      <c r="C198" s="21">
        <v>1.6629341899999999</v>
      </c>
      <c r="D198" s="22">
        <v>1.0868026000000002</v>
      </c>
      <c r="E198" s="23">
        <f t="shared" ref="E198:E261" si="6">IF(ISERROR(C198/D198-1),"",((C198/D198-1)))</f>
        <v>0.53011613148514702</v>
      </c>
      <c r="F198" s="24">
        <f t="shared" ref="F198:F261" si="7">C198/$C$1296</f>
        <v>5.9972462864667724E-5</v>
      </c>
    </row>
    <row r="199" spans="1:6" x14ac:dyDescent="0.15">
      <c r="A199" s="25" t="s">
        <v>1065</v>
      </c>
      <c r="B199" s="25" t="s">
        <v>1066</v>
      </c>
      <c r="C199" s="21">
        <v>5.3396195599999992</v>
      </c>
      <c r="D199" s="22">
        <v>6.1087417300000002</v>
      </c>
      <c r="E199" s="23">
        <f t="shared" si="6"/>
        <v>-0.12590517065451401</v>
      </c>
      <c r="F199" s="24">
        <f t="shared" si="7"/>
        <v>1.9256933780016476E-4</v>
      </c>
    </row>
    <row r="200" spans="1:6" x14ac:dyDescent="0.15">
      <c r="A200" s="25" t="s">
        <v>1067</v>
      </c>
      <c r="B200" s="25" t="s">
        <v>1068</v>
      </c>
      <c r="C200" s="21">
        <v>0.68122139999999998</v>
      </c>
      <c r="D200" s="22">
        <v>2.0302500000000001E-2</v>
      </c>
      <c r="E200" s="23">
        <f t="shared" si="6"/>
        <v>32.553572220169926</v>
      </c>
      <c r="F200" s="24">
        <f t="shared" si="7"/>
        <v>2.4567734165184826E-5</v>
      </c>
    </row>
    <row r="201" spans="1:6" x14ac:dyDescent="0.15">
      <c r="A201" s="25" t="s">
        <v>1069</v>
      </c>
      <c r="B201" s="25" t="s">
        <v>1070</v>
      </c>
      <c r="C201" s="21">
        <v>5.2314948399999999</v>
      </c>
      <c r="D201" s="22">
        <v>3.5916767000000003</v>
      </c>
      <c r="E201" s="23">
        <f t="shared" si="6"/>
        <v>0.45656061972392981</v>
      </c>
      <c r="F201" s="24">
        <f t="shared" si="7"/>
        <v>1.8866990161444741E-4</v>
      </c>
    </row>
    <row r="202" spans="1:6" x14ac:dyDescent="0.15">
      <c r="A202" s="25" t="s">
        <v>1071</v>
      </c>
      <c r="B202" s="25" t="s">
        <v>1072</v>
      </c>
      <c r="C202" s="21">
        <v>9.5800021799999993</v>
      </c>
      <c r="D202" s="22">
        <v>2.7286632599999998</v>
      </c>
      <c r="E202" s="23">
        <f t="shared" si="6"/>
        <v>2.5108774030255385</v>
      </c>
      <c r="F202" s="24">
        <f t="shared" si="7"/>
        <v>3.4549552738673668E-4</v>
      </c>
    </row>
    <row r="203" spans="1:6" x14ac:dyDescent="0.15">
      <c r="A203" s="25" t="s">
        <v>1073</v>
      </c>
      <c r="B203" s="25" t="s">
        <v>1074</v>
      </c>
      <c r="C203" s="21">
        <v>86.766901040000008</v>
      </c>
      <c r="D203" s="22">
        <v>80.081436480000008</v>
      </c>
      <c r="E203" s="23">
        <f t="shared" si="6"/>
        <v>8.3483324648773838E-2</v>
      </c>
      <c r="F203" s="24">
        <f t="shared" si="7"/>
        <v>3.1291826109508879E-3</v>
      </c>
    </row>
    <row r="204" spans="1:6" x14ac:dyDescent="0.15">
      <c r="A204" s="25" t="s">
        <v>1075</v>
      </c>
      <c r="B204" s="25" t="s">
        <v>1076</v>
      </c>
      <c r="C204" s="21">
        <v>35.005887990000005</v>
      </c>
      <c r="D204" s="22">
        <v>27.910944140000002</v>
      </c>
      <c r="E204" s="23">
        <f t="shared" si="6"/>
        <v>0.25419934970354618</v>
      </c>
      <c r="F204" s="24">
        <f t="shared" si="7"/>
        <v>1.2624608539229044E-3</v>
      </c>
    </row>
    <row r="205" spans="1:6" x14ac:dyDescent="0.15">
      <c r="A205" s="25" t="s">
        <v>1077</v>
      </c>
      <c r="B205" s="25" t="s">
        <v>1078</v>
      </c>
      <c r="C205" s="21">
        <v>10.625060880000001</v>
      </c>
      <c r="D205" s="22">
        <v>4.5383578600000005</v>
      </c>
      <c r="E205" s="23">
        <f t="shared" si="6"/>
        <v>1.3411685917601921</v>
      </c>
      <c r="F205" s="24">
        <f t="shared" si="7"/>
        <v>3.831847783829821E-4</v>
      </c>
    </row>
    <row r="206" spans="1:6" x14ac:dyDescent="0.15">
      <c r="A206" s="25" t="s">
        <v>1079</v>
      </c>
      <c r="B206" s="25" t="s">
        <v>1080</v>
      </c>
      <c r="C206" s="21">
        <v>25.843847570000001</v>
      </c>
      <c r="D206" s="22">
        <v>11.94868962</v>
      </c>
      <c r="E206" s="23">
        <f t="shared" si="6"/>
        <v>1.1629022421623505</v>
      </c>
      <c r="F206" s="24">
        <f t="shared" si="7"/>
        <v>9.3203880104958229E-4</v>
      </c>
    </row>
    <row r="207" spans="1:6" x14ac:dyDescent="0.15">
      <c r="A207" s="25" t="s">
        <v>1081</v>
      </c>
      <c r="B207" s="25" t="s">
        <v>1082</v>
      </c>
      <c r="C207" s="21">
        <v>0.51218090999999999</v>
      </c>
      <c r="D207" s="22">
        <v>0.32110583000000004</v>
      </c>
      <c r="E207" s="23">
        <f t="shared" si="6"/>
        <v>0.59505328819473613</v>
      </c>
      <c r="F207" s="24">
        <f t="shared" si="7"/>
        <v>1.847141684239875E-5</v>
      </c>
    </row>
    <row r="208" spans="1:6" x14ac:dyDescent="0.15">
      <c r="A208" s="25" t="s">
        <v>1083</v>
      </c>
      <c r="B208" s="25" t="s">
        <v>1084</v>
      </c>
      <c r="C208" s="21">
        <v>10.75002709</v>
      </c>
      <c r="D208" s="22">
        <v>3.6757462599999999</v>
      </c>
      <c r="E208" s="23">
        <f t="shared" si="6"/>
        <v>1.9245835619785137</v>
      </c>
      <c r="F208" s="24">
        <f t="shared" si="7"/>
        <v>3.8769159015799481E-4</v>
      </c>
    </row>
    <row r="209" spans="1:6" x14ac:dyDescent="0.15">
      <c r="A209" s="25" t="s">
        <v>1085</v>
      </c>
      <c r="B209" s="25" t="s">
        <v>1086</v>
      </c>
      <c r="C209" s="21">
        <v>8.9273716099999998</v>
      </c>
      <c r="D209" s="22">
        <v>7.6510105399999997</v>
      </c>
      <c r="E209" s="23">
        <f t="shared" si="6"/>
        <v>0.16682254760035931</v>
      </c>
      <c r="F209" s="24">
        <f t="shared" si="7"/>
        <v>3.2195889986471075E-4</v>
      </c>
    </row>
    <row r="210" spans="1:6" x14ac:dyDescent="0.15">
      <c r="A210" s="25" t="s">
        <v>1087</v>
      </c>
      <c r="B210" s="25" t="s">
        <v>1088</v>
      </c>
      <c r="C210" s="21">
        <v>25.200055800000001</v>
      </c>
      <c r="D210" s="22">
        <v>25.24604982</v>
      </c>
      <c r="E210" s="23">
        <f t="shared" si="6"/>
        <v>-1.8218303587265172E-3</v>
      </c>
      <c r="F210" s="24">
        <f t="shared" si="7"/>
        <v>9.0882093815934748E-4</v>
      </c>
    </row>
    <row r="211" spans="1:6" x14ac:dyDescent="0.15">
      <c r="A211" s="25" t="s">
        <v>1089</v>
      </c>
      <c r="B211" s="25" t="s">
        <v>1090</v>
      </c>
      <c r="C211" s="21">
        <v>5.4574750300000003</v>
      </c>
      <c r="D211" s="22">
        <v>6.7666656300000003</v>
      </c>
      <c r="E211" s="23">
        <f t="shared" si="6"/>
        <v>-0.19347647299073056</v>
      </c>
      <c r="F211" s="24">
        <f t="shared" si="7"/>
        <v>1.9681970611929413E-4</v>
      </c>
    </row>
    <row r="212" spans="1:6" x14ac:dyDescent="0.15">
      <c r="A212" s="25" t="s">
        <v>1091</v>
      </c>
      <c r="B212" s="25" t="s">
        <v>1092</v>
      </c>
      <c r="C212" s="21">
        <v>1.42333431</v>
      </c>
      <c r="D212" s="22">
        <v>0.76917563</v>
      </c>
      <c r="E212" s="23">
        <f t="shared" si="6"/>
        <v>0.850467246342685</v>
      </c>
      <c r="F212" s="24">
        <f t="shared" si="7"/>
        <v>5.1331474548901098E-5</v>
      </c>
    </row>
    <row r="213" spans="1:6" x14ac:dyDescent="0.15">
      <c r="A213" s="25" t="s">
        <v>1093</v>
      </c>
      <c r="B213" s="25" t="s">
        <v>1094</v>
      </c>
      <c r="C213" s="21">
        <v>8.44877857</v>
      </c>
      <c r="D213" s="22">
        <v>5.1887696100000005</v>
      </c>
      <c r="E213" s="23">
        <f t="shared" si="6"/>
        <v>0.6282816939332172</v>
      </c>
      <c r="F213" s="24">
        <f t="shared" si="7"/>
        <v>3.0469880413074284E-4</v>
      </c>
    </row>
    <row r="214" spans="1:6" x14ac:dyDescent="0.15">
      <c r="A214" s="25" t="s">
        <v>1095</v>
      </c>
      <c r="B214" s="25" t="s">
        <v>1096</v>
      </c>
      <c r="C214" s="21">
        <v>7.7830242400000005</v>
      </c>
      <c r="D214" s="22">
        <v>7.1655845300000003</v>
      </c>
      <c r="E214" s="23">
        <f t="shared" si="6"/>
        <v>8.6167389054581545E-2</v>
      </c>
      <c r="F214" s="24">
        <f t="shared" si="7"/>
        <v>2.8068887813787076E-4</v>
      </c>
    </row>
    <row r="215" spans="1:6" x14ac:dyDescent="0.15">
      <c r="A215" s="25" t="s">
        <v>1097</v>
      </c>
      <c r="B215" s="25" t="s">
        <v>1098</v>
      </c>
      <c r="C215" s="21">
        <v>0.8611994300000001</v>
      </c>
      <c r="D215" s="22">
        <v>1.5714458600000001</v>
      </c>
      <c r="E215" s="23">
        <f t="shared" si="6"/>
        <v>-0.45197002841701461</v>
      </c>
      <c r="F215" s="24">
        <f t="shared" si="7"/>
        <v>3.1058505589296964E-5</v>
      </c>
    </row>
    <row r="216" spans="1:6" x14ac:dyDescent="0.15">
      <c r="A216" s="25" t="s">
        <v>1099</v>
      </c>
      <c r="B216" s="25" t="s">
        <v>1100</v>
      </c>
      <c r="C216" s="21">
        <v>0</v>
      </c>
      <c r="D216" s="22">
        <v>0.15400476000000002</v>
      </c>
      <c r="E216" s="23">
        <f t="shared" si="6"/>
        <v>-1</v>
      </c>
      <c r="F216" s="24">
        <f t="shared" si="7"/>
        <v>0</v>
      </c>
    </row>
    <row r="217" spans="1:6" x14ac:dyDescent="0.15">
      <c r="A217" s="25" t="s">
        <v>1101</v>
      </c>
      <c r="B217" s="25" t="s">
        <v>1102</v>
      </c>
      <c r="C217" s="21">
        <v>18.669417289999998</v>
      </c>
      <c r="D217" s="22">
        <v>13.575345179999999</v>
      </c>
      <c r="E217" s="23">
        <f t="shared" si="6"/>
        <v>0.3752443891817121</v>
      </c>
      <c r="F217" s="24">
        <f t="shared" si="7"/>
        <v>6.7329840342600117E-4</v>
      </c>
    </row>
    <row r="218" spans="1:6" x14ac:dyDescent="0.15">
      <c r="A218" s="25" t="s">
        <v>519</v>
      </c>
      <c r="B218" s="25" t="s">
        <v>1104</v>
      </c>
      <c r="C218" s="21">
        <v>4.5657080000000003E-2</v>
      </c>
      <c r="D218" s="22">
        <v>0</v>
      </c>
      <c r="E218" s="23" t="str">
        <f t="shared" si="6"/>
        <v/>
      </c>
      <c r="F218" s="24">
        <f t="shared" si="7"/>
        <v>1.6465880317303259E-6</v>
      </c>
    </row>
    <row r="219" spans="1:6" x14ac:dyDescent="0.15">
      <c r="A219" s="25" t="s">
        <v>469</v>
      </c>
      <c r="B219" s="25" t="s">
        <v>1105</v>
      </c>
      <c r="C219" s="21">
        <v>18.005052940000002</v>
      </c>
      <c r="D219" s="22">
        <v>12.573856510000001</v>
      </c>
      <c r="E219" s="23">
        <f t="shared" si="6"/>
        <v>0.43194356685083579</v>
      </c>
      <c r="F219" s="24">
        <f t="shared" si="7"/>
        <v>6.4933860600973432E-4</v>
      </c>
    </row>
    <row r="220" spans="1:6" x14ac:dyDescent="0.15">
      <c r="A220" s="25" t="s">
        <v>1106</v>
      </c>
      <c r="B220" s="25" t="s">
        <v>1107</v>
      </c>
      <c r="C220" s="21">
        <v>28.286737379999998</v>
      </c>
      <c r="D220" s="22">
        <v>17.862544620000001</v>
      </c>
      <c r="E220" s="23">
        <f t="shared" si="6"/>
        <v>0.58357826288245795</v>
      </c>
      <c r="F220" s="24">
        <f t="shared" si="7"/>
        <v>1.0201397729904503E-3</v>
      </c>
    </row>
    <row r="221" spans="1:6" x14ac:dyDescent="0.15">
      <c r="A221" s="25" t="s">
        <v>1108</v>
      </c>
      <c r="B221" s="25" t="s">
        <v>1109</v>
      </c>
      <c r="C221" s="21">
        <v>108.58890513</v>
      </c>
      <c r="D221" s="22">
        <v>109.71932118000001</v>
      </c>
      <c r="E221" s="23">
        <f t="shared" si="6"/>
        <v>-1.0302798430054994E-2</v>
      </c>
      <c r="F221" s="24">
        <f t="shared" si="7"/>
        <v>3.9161766710827271E-3</v>
      </c>
    </row>
    <row r="222" spans="1:6" x14ac:dyDescent="0.15">
      <c r="A222" s="25" t="s">
        <v>1110</v>
      </c>
      <c r="B222" s="25" t="s">
        <v>1111</v>
      </c>
      <c r="C222" s="21">
        <v>0.67302737999999995</v>
      </c>
      <c r="D222" s="22">
        <v>0.72154256999999999</v>
      </c>
      <c r="E222" s="23">
        <f t="shared" si="6"/>
        <v>-6.7238153391282252E-2</v>
      </c>
      <c r="F222" s="24">
        <f t="shared" si="7"/>
        <v>2.4272223036050882E-5</v>
      </c>
    </row>
    <row r="223" spans="1:6" x14ac:dyDescent="0.15">
      <c r="A223" s="25" t="s">
        <v>432</v>
      </c>
      <c r="B223" s="25" t="s">
        <v>1112</v>
      </c>
      <c r="C223" s="21">
        <v>0.32279073999999996</v>
      </c>
      <c r="D223" s="22">
        <v>0.15209207</v>
      </c>
      <c r="E223" s="23">
        <f t="shared" si="6"/>
        <v>1.1223377392391329</v>
      </c>
      <c r="F223" s="24">
        <f t="shared" si="7"/>
        <v>1.1641203713364395E-5</v>
      </c>
    </row>
    <row r="224" spans="1:6" x14ac:dyDescent="0.15">
      <c r="A224" s="25" t="s">
        <v>1113</v>
      </c>
      <c r="B224" s="25" t="s">
        <v>1114</v>
      </c>
      <c r="C224" s="21">
        <v>0.37480022999999996</v>
      </c>
      <c r="D224" s="22">
        <v>0.28658776000000002</v>
      </c>
      <c r="E224" s="23">
        <f t="shared" si="6"/>
        <v>0.30780264307170668</v>
      </c>
      <c r="F224" s="24">
        <f t="shared" si="7"/>
        <v>1.351688660351852E-5</v>
      </c>
    </row>
    <row r="225" spans="1:6" x14ac:dyDescent="0.15">
      <c r="A225" s="25" t="s">
        <v>1115</v>
      </c>
      <c r="B225" s="25" t="s">
        <v>1116</v>
      </c>
      <c r="C225" s="21">
        <v>0.12253773</v>
      </c>
      <c r="D225" s="22">
        <v>0.11067067</v>
      </c>
      <c r="E225" s="23">
        <f t="shared" si="6"/>
        <v>0.10722859091753945</v>
      </c>
      <c r="F225" s="24">
        <f t="shared" si="7"/>
        <v>4.4192304819625368E-6</v>
      </c>
    </row>
    <row r="226" spans="1:6" x14ac:dyDescent="0.15">
      <c r="A226" s="25" t="s">
        <v>1117</v>
      </c>
      <c r="B226" s="25" t="s">
        <v>1118</v>
      </c>
      <c r="C226" s="21">
        <v>8.4659502199999999</v>
      </c>
      <c r="D226" s="22">
        <v>4.7190545099999994</v>
      </c>
      <c r="E226" s="23">
        <f t="shared" si="6"/>
        <v>0.79399288608768392</v>
      </c>
      <c r="F226" s="24">
        <f t="shared" si="7"/>
        <v>3.0531808669053556E-4</v>
      </c>
    </row>
    <row r="227" spans="1:6" x14ac:dyDescent="0.15">
      <c r="A227" s="25" t="s">
        <v>1119</v>
      </c>
      <c r="B227" s="25" t="s">
        <v>1120</v>
      </c>
      <c r="C227" s="21">
        <v>26.49867098</v>
      </c>
      <c r="D227" s="22">
        <v>27.232446940000003</v>
      </c>
      <c r="E227" s="23">
        <f t="shared" si="6"/>
        <v>-2.6944914704752687E-2</v>
      </c>
      <c r="F227" s="24">
        <f t="shared" si="7"/>
        <v>9.5565451168641764E-4</v>
      </c>
    </row>
    <row r="228" spans="1:6" x14ac:dyDescent="0.15">
      <c r="A228" s="25" t="s">
        <v>463</v>
      </c>
      <c r="B228" s="25" t="s">
        <v>1121</v>
      </c>
      <c r="C228" s="21">
        <v>6.2803643200000003</v>
      </c>
      <c r="D228" s="22">
        <v>3.2634027300000001</v>
      </c>
      <c r="E228" s="23">
        <f t="shared" si="6"/>
        <v>0.92448338118538009</v>
      </c>
      <c r="F228" s="24">
        <f t="shared" si="7"/>
        <v>2.2649658550696116E-4</v>
      </c>
    </row>
    <row r="229" spans="1:6" x14ac:dyDescent="0.15">
      <c r="A229" s="25" t="s">
        <v>1122</v>
      </c>
      <c r="B229" s="25" t="s">
        <v>1123</v>
      </c>
      <c r="C229" s="21">
        <v>25.347920559999999</v>
      </c>
      <c r="D229" s="22">
        <v>19.940243070000001</v>
      </c>
      <c r="E229" s="23">
        <f t="shared" si="6"/>
        <v>0.27119416102483829</v>
      </c>
      <c r="F229" s="24">
        <f t="shared" si="7"/>
        <v>9.1415356880788384E-4</v>
      </c>
    </row>
    <row r="230" spans="1:6" x14ac:dyDescent="0.15">
      <c r="A230" s="25" t="s">
        <v>1124</v>
      </c>
      <c r="B230" s="25" t="s">
        <v>1125</v>
      </c>
      <c r="C230" s="21">
        <v>25.476315360000001</v>
      </c>
      <c r="D230" s="22">
        <v>21.332427879999997</v>
      </c>
      <c r="E230" s="23">
        <f t="shared" si="6"/>
        <v>0.19425297032810152</v>
      </c>
      <c r="F230" s="24">
        <f t="shared" si="7"/>
        <v>9.1878403008609981E-4</v>
      </c>
    </row>
    <row r="231" spans="1:6" x14ac:dyDescent="0.15">
      <c r="A231" s="25" t="s">
        <v>1126</v>
      </c>
      <c r="B231" s="25" t="s">
        <v>1127</v>
      </c>
      <c r="C231" s="21">
        <v>8.3945124700000004</v>
      </c>
      <c r="D231" s="22">
        <v>10.755730369999998</v>
      </c>
      <c r="E231" s="23">
        <f t="shared" si="6"/>
        <v>-0.21953115397778411</v>
      </c>
      <c r="F231" s="24">
        <f t="shared" si="7"/>
        <v>3.0274173830899779E-4</v>
      </c>
    </row>
    <row r="232" spans="1:6" x14ac:dyDescent="0.15">
      <c r="A232" s="25" t="s">
        <v>1128</v>
      </c>
      <c r="B232" s="25" t="s">
        <v>1129</v>
      </c>
      <c r="C232" s="21">
        <v>3.2040970799999999</v>
      </c>
      <c r="D232" s="22">
        <v>0.52992952000000004</v>
      </c>
      <c r="E232" s="23">
        <f t="shared" si="6"/>
        <v>5.0462702285390701</v>
      </c>
      <c r="F232" s="24">
        <f t="shared" si="7"/>
        <v>1.1555333596520154E-4</v>
      </c>
    </row>
    <row r="233" spans="1:6" x14ac:dyDescent="0.15">
      <c r="A233" s="25" t="s">
        <v>1130</v>
      </c>
      <c r="B233" s="25" t="s">
        <v>1131</v>
      </c>
      <c r="C233" s="21">
        <v>282.49193186000002</v>
      </c>
      <c r="D233" s="22">
        <v>295.03441581999999</v>
      </c>
      <c r="E233" s="23">
        <f t="shared" si="6"/>
        <v>-4.2511935175902016E-2</v>
      </c>
      <c r="F233" s="24">
        <f t="shared" si="7"/>
        <v>1.0187857700515555E-2</v>
      </c>
    </row>
    <row r="234" spans="1:6" x14ac:dyDescent="0.15">
      <c r="A234" s="25" t="s">
        <v>1132</v>
      </c>
      <c r="B234" s="25" t="s">
        <v>1133</v>
      </c>
      <c r="C234" s="21">
        <v>2.0979569599999999</v>
      </c>
      <c r="D234" s="22">
        <v>1.40462698</v>
      </c>
      <c r="E234" s="23">
        <f t="shared" si="6"/>
        <v>0.49360434469228265</v>
      </c>
      <c r="F234" s="24">
        <f t="shared" si="7"/>
        <v>7.5661229790020243E-5</v>
      </c>
    </row>
    <row r="235" spans="1:6" x14ac:dyDescent="0.15">
      <c r="A235" s="25" t="s">
        <v>1134</v>
      </c>
      <c r="B235" s="25" t="s">
        <v>1135</v>
      </c>
      <c r="C235" s="21">
        <v>6.0932198700000004</v>
      </c>
      <c r="D235" s="22">
        <v>3.06716576</v>
      </c>
      <c r="E235" s="23">
        <f t="shared" si="6"/>
        <v>0.98659620861182296</v>
      </c>
      <c r="F235" s="24">
        <f t="shared" si="7"/>
        <v>2.1974736256991057E-4</v>
      </c>
    </row>
    <row r="236" spans="1:6" x14ac:dyDescent="0.15">
      <c r="A236" s="25" t="s">
        <v>433</v>
      </c>
      <c r="B236" s="25" t="s">
        <v>1136</v>
      </c>
      <c r="C236" s="21">
        <v>188.47424927</v>
      </c>
      <c r="D236" s="22">
        <v>159.87341861000002</v>
      </c>
      <c r="E236" s="23">
        <f t="shared" si="6"/>
        <v>0.17889672284902902</v>
      </c>
      <c r="F236" s="24">
        <f t="shared" si="7"/>
        <v>6.7971811411798588E-3</v>
      </c>
    </row>
    <row r="237" spans="1:6" x14ac:dyDescent="0.15">
      <c r="A237" s="25" t="s">
        <v>1137</v>
      </c>
      <c r="B237" s="25" t="s">
        <v>1138</v>
      </c>
      <c r="C237" s="21">
        <v>0.25074989999999997</v>
      </c>
      <c r="D237" s="22">
        <v>0.77770856999999993</v>
      </c>
      <c r="E237" s="23">
        <f t="shared" si="6"/>
        <v>-0.67757858191018783</v>
      </c>
      <c r="F237" s="24">
        <f t="shared" si="7"/>
        <v>9.0431053474636573E-6</v>
      </c>
    </row>
    <row r="238" spans="1:6" x14ac:dyDescent="0.15">
      <c r="A238" s="25" t="s">
        <v>1139</v>
      </c>
      <c r="B238" s="25" t="s">
        <v>1140</v>
      </c>
      <c r="C238" s="21">
        <v>2.6399859999999999</v>
      </c>
      <c r="D238" s="22">
        <v>3.9163875200000002</v>
      </c>
      <c r="E238" s="23">
        <f t="shared" si="6"/>
        <v>-0.32591297809058495</v>
      </c>
      <c r="F238" s="24">
        <f t="shared" si="7"/>
        <v>9.5209096848410276E-5</v>
      </c>
    </row>
    <row r="239" spans="1:6" x14ac:dyDescent="0.15">
      <c r="A239" s="25" t="s">
        <v>1141</v>
      </c>
      <c r="B239" s="25" t="s">
        <v>1142</v>
      </c>
      <c r="C239" s="21">
        <v>13.07705636</v>
      </c>
      <c r="D239" s="22">
        <v>8.5423308999999996</v>
      </c>
      <c r="E239" s="23">
        <f t="shared" si="6"/>
        <v>0.53085340676746684</v>
      </c>
      <c r="F239" s="24">
        <f t="shared" si="7"/>
        <v>4.7161413942019373E-4</v>
      </c>
    </row>
    <row r="240" spans="1:6" x14ac:dyDescent="0.15">
      <c r="A240" s="25" t="s">
        <v>1143</v>
      </c>
      <c r="B240" s="25" t="s">
        <v>1144</v>
      </c>
      <c r="C240" s="21">
        <v>5.2381883899999995</v>
      </c>
      <c r="D240" s="22">
        <v>7.1777647699999996</v>
      </c>
      <c r="E240" s="23">
        <f t="shared" si="6"/>
        <v>-0.27022010920538986</v>
      </c>
      <c r="F240" s="24">
        <f t="shared" si="7"/>
        <v>1.8891129942875766E-4</v>
      </c>
    </row>
    <row r="241" spans="1:6" x14ac:dyDescent="0.15">
      <c r="A241" s="25" t="s">
        <v>1145</v>
      </c>
      <c r="B241" s="25" t="s">
        <v>1146</v>
      </c>
      <c r="C241" s="21">
        <v>3.5274741499999998</v>
      </c>
      <c r="D241" s="22">
        <v>7.5095322099999997</v>
      </c>
      <c r="E241" s="23">
        <f t="shared" si="6"/>
        <v>-0.53026712565362311</v>
      </c>
      <c r="F241" s="24">
        <f t="shared" si="7"/>
        <v>1.2721568522621471E-4</v>
      </c>
    </row>
    <row r="242" spans="1:6" x14ac:dyDescent="0.15">
      <c r="A242" s="25" t="s">
        <v>1147</v>
      </c>
      <c r="B242" s="25" t="s">
        <v>1148</v>
      </c>
      <c r="C242" s="21">
        <v>2.5363845899999999</v>
      </c>
      <c r="D242" s="22">
        <v>1.0089948799999999</v>
      </c>
      <c r="E242" s="23">
        <f t="shared" si="6"/>
        <v>1.5137734990290537</v>
      </c>
      <c r="F242" s="24">
        <f t="shared" si="7"/>
        <v>9.1472790414087569E-5</v>
      </c>
    </row>
    <row r="243" spans="1:6" x14ac:dyDescent="0.15">
      <c r="A243" s="25" t="s">
        <v>382</v>
      </c>
      <c r="B243" s="25" t="s">
        <v>1149</v>
      </c>
      <c r="C243" s="21">
        <v>1.68501E-2</v>
      </c>
      <c r="D243" s="22">
        <v>0.94317018999999991</v>
      </c>
      <c r="E243" s="23">
        <f t="shared" si="6"/>
        <v>-0.98213461347840092</v>
      </c>
      <c r="F243" s="24">
        <f t="shared" si="7"/>
        <v>6.0768610242834541E-7</v>
      </c>
    </row>
    <row r="244" spans="1:6" x14ac:dyDescent="0.15">
      <c r="A244" s="25" t="s">
        <v>1150</v>
      </c>
      <c r="B244" s="25" t="s">
        <v>1151</v>
      </c>
      <c r="C244" s="21">
        <v>0.97915050000000003</v>
      </c>
      <c r="D244" s="22">
        <v>3.256908E-2</v>
      </c>
      <c r="E244" s="23">
        <f t="shared" si="6"/>
        <v>29.063805916531877</v>
      </c>
      <c r="F244" s="24">
        <f t="shared" si="7"/>
        <v>3.5312321650065323E-5</v>
      </c>
    </row>
    <row r="245" spans="1:6" x14ac:dyDescent="0.15">
      <c r="A245" s="25" t="s">
        <v>1152</v>
      </c>
      <c r="B245" s="25" t="s">
        <v>1153</v>
      </c>
      <c r="C245" s="21">
        <v>19.073322620000003</v>
      </c>
      <c r="D245" s="22">
        <v>3.3970092900000002</v>
      </c>
      <c r="E245" s="23">
        <f t="shared" si="6"/>
        <v>4.6147396111477814</v>
      </c>
      <c r="F245" s="24">
        <f t="shared" si="7"/>
        <v>6.8786494343097077E-4</v>
      </c>
    </row>
    <row r="246" spans="1:6" x14ac:dyDescent="0.15">
      <c r="A246" s="25" t="s">
        <v>1154</v>
      </c>
      <c r="B246" s="25" t="s">
        <v>1155</v>
      </c>
      <c r="C246" s="21">
        <v>0.34198624999999999</v>
      </c>
      <c r="D246" s="22">
        <v>1.4574355000000001</v>
      </c>
      <c r="E246" s="23">
        <f t="shared" si="6"/>
        <v>-0.7653506793268039</v>
      </c>
      <c r="F246" s="24">
        <f t="shared" si="7"/>
        <v>1.2333475252169765E-5</v>
      </c>
    </row>
    <row r="247" spans="1:6" x14ac:dyDescent="0.15">
      <c r="A247" s="25" t="s">
        <v>1156</v>
      </c>
      <c r="B247" s="25" t="s">
        <v>1157</v>
      </c>
      <c r="C247" s="21">
        <v>2.2579207499999998</v>
      </c>
      <c r="D247" s="22">
        <v>4.9816272800000005</v>
      </c>
      <c r="E247" s="23">
        <f t="shared" si="6"/>
        <v>-0.54675036427052814</v>
      </c>
      <c r="F247" s="24">
        <f t="shared" si="7"/>
        <v>8.143020279758497E-5</v>
      </c>
    </row>
    <row r="248" spans="1:6" x14ac:dyDescent="0.15">
      <c r="A248" s="25" t="s">
        <v>1158</v>
      </c>
      <c r="B248" s="25" t="s">
        <v>1159</v>
      </c>
      <c r="C248" s="21">
        <v>0.17330000000000001</v>
      </c>
      <c r="D248" s="22">
        <v>0</v>
      </c>
      <c r="E248" s="23" t="str">
        <f t="shared" si="6"/>
        <v/>
      </c>
      <c r="F248" s="24">
        <f t="shared" si="7"/>
        <v>6.249933326854575E-6</v>
      </c>
    </row>
    <row r="249" spans="1:6" x14ac:dyDescent="0.15">
      <c r="A249" s="25" t="s">
        <v>1160</v>
      </c>
      <c r="B249" s="25" t="s">
        <v>1161</v>
      </c>
      <c r="C249" s="21">
        <v>4.3732855499999994</v>
      </c>
      <c r="D249" s="22">
        <v>6.1359207900000001</v>
      </c>
      <c r="E249" s="23">
        <f t="shared" si="6"/>
        <v>-0.28726499254564219</v>
      </c>
      <c r="F249" s="24">
        <f t="shared" si="7"/>
        <v>1.577192331609725E-4</v>
      </c>
    </row>
    <row r="250" spans="1:6" x14ac:dyDescent="0.15">
      <c r="A250" s="25" t="s">
        <v>1162</v>
      </c>
      <c r="B250" s="25" t="s">
        <v>1163</v>
      </c>
      <c r="C250" s="21">
        <v>0.24604000000000001</v>
      </c>
      <c r="D250" s="22">
        <v>3.7915500000000003E-3</v>
      </c>
      <c r="E250" s="23">
        <f t="shared" si="6"/>
        <v>63.891666996347141</v>
      </c>
      <c r="F250" s="24">
        <f t="shared" si="7"/>
        <v>8.8732463689515268E-6</v>
      </c>
    </row>
    <row r="251" spans="1:6" x14ac:dyDescent="0.15">
      <c r="A251" s="25" t="s">
        <v>1164</v>
      </c>
      <c r="B251" s="25" t="s">
        <v>1165</v>
      </c>
      <c r="C251" s="21">
        <v>0.8117629300000001</v>
      </c>
      <c r="D251" s="22">
        <v>0.44737114</v>
      </c>
      <c r="E251" s="23">
        <f t="shared" si="6"/>
        <v>0.81451787435371914</v>
      </c>
      <c r="F251" s="24">
        <f t="shared" si="7"/>
        <v>2.927561563596144E-5</v>
      </c>
    </row>
    <row r="252" spans="1:6" x14ac:dyDescent="0.15">
      <c r="A252" s="25" t="s">
        <v>1166</v>
      </c>
      <c r="B252" s="25" t="s">
        <v>1167</v>
      </c>
      <c r="C252" s="21">
        <v>1.2953188500000001</v>
      </c>
      <c r="D252" s="22">
        <v>3.3623572300000002</v>
      </c>
      <c r="E252" s="23">
        <f t="shared" si="6"/>
        <v>-0.6147587060521823</v>
      </c>
      <c r="F252" s="24">
        <f t="shared" si="7"/>
        <v>4.6714693880657488E-5</v>
      </c>
    </row>
    <row r="253" spans="1:6" x14ac:dyDescent="0.15">
      <c r="A253" s="25" t="s">
        <v>1168</v>
      </c>
      <c r="B253" s="25" t="s">
        <v>1169</v>
      </c>
      <c r="C253" s="21">
        <v>6.2054184000000001</v>
      </c>
      <c r="D253" s="22">
        <v>2.7301750899999999</v>
      </c>
      <c r="E253" s="23">
        <f t="shared" si="6"/>
        <v>1.2729012592375533</v>
      </c>
      <c r="F253" s="24">
        <f t="shared" si="7"/>
        <v>2.2379371762975528E-4</v>
      </c>
    </row>
    <row r="254" spans="1:6" x14ac:dyDescent="0.15">
      <c r="A254" s="25" t="s">
        <v>1170</v>
      </c>
      <c r="B254" s="25" t="s">
        <v>1171</v>
      </c>
      <c r="C254" s="21">
        <v>1.19063572</v>
      </c>
      <c r="D254" s="22">
        <v>0.68294021999999999</v>
      </c>
      <c r="E254" s="23">
        <f t="shared" si="6"/>
        <v>0.74339669144101661</v>
      </c>
      <c r="F254" s="24">
        <f t="shared" si="7"/>
        <v>4.2939376033303471E-5</v>
      </c>
    </row>
    <row r="255" spans="1:6" x14ac:dyDescent="0.15">
      <c r="A255" s="25" t="s">
        <v>1172</v>
      </c>
      <c r="B255" s="25" t="s">
        <v>1173</v>
      </c>
      <c r="C255" s="21">
        <v>6.7876055199999996</v>
      </c>
      <c r="D255" s="22">
        <v>0.68741643000000008</v>
      </c>
      <c r="E255" s="23">
        <f t="shared" si="6"/>
        <v>8.8740810137459167</v>
      </c>
      <c r="F255" s="24">
        <f t="shared" si="7"/>
        <v>2.4478985544714409E-4</v>
      </c>
    </row>
    <row r="256" spans="1:6" x14ac:dyDescent="0.15">
      <c r="A256" s="25" t="s">
        <v>1174</v>
      </c>
      <c r="B256" s="25" t="s">
        <v>1175</v>
      </c>
      <c r="C256" s="21">
        <v>5.2856090399999998</v>
      </c>
      <c r="D256" s="22">
        <v>4.52541321</v>
      </c>
      <c r="E256" s="23">
        <f t="shared" si="6"/>
        <v>0.16798373866062932</v>
      </c>
      <c r="F256" s="24">
        <f t="shared" si="7"/>
        <v>1.906214892776677E-4</v>
      </c>
    </row>
    <row r="257" spans="1:6" x14ac:dyDescent="0.15">
      <c r="A257" s="25" t="s">
        <v>383</v>
      </c>
      <c r="B257" s="25" t="s">
        <v>1176</v>
      </c>
      <c r="C257" s="21">
        <v>4.1676791399999997</v>
      </c>
      <c r="D257" s="22">
        <v>2.8836317899999999</v>
      </c>
      <c r="E257" s="23">
        <f t="shared" si="6"/>
        <v>0.44528824881626083</v>
      </c>
      <c r="F257" s="24">
        <f t="shared" si="7"/>
        <v>1.5030419361063249E-4</v>
      </c>
    </row>
    <row r="258" spans="1:6" x14ac:dyDescent="0.15">
      <c r="A258" s="25" t="s">
        <v>1177</v>
      </c>
      <c r="B258" s="25" t="s">
        <v>1178</v>
      </c>
      <c r="C258" s="21">
        <v>35.720025929999998</v>
      </c>
      <c r="D258" s="22">
        <v>26.02017755</v>
      </c>
      <c r="E258" s="23">
        <f t="shared" si="6"/>
        <v>0.37278179064539074</v>
      </c>
      <c r="F258" s="24">
        <f t="shared" si="7"/>
        <v>1.2882156981882087E-3</v>
      </c>
    </row>
    <row r="259" spans="1:6" x14ac:dyDescent="0.15">
      <c r="A259" s="25" t="s">
        <v>1179</v>
      </c>
      <c r="B259" s="25" t="s">
        <v>1180</v>
      </c>
      <c r="C259" s="21">
        <v>179.59926913999999</v>
      </c>
      <c r="D259" s="22">
        <v>23.347026</v>
      </c>
      <c r="E259" s="23">
        <f t="shared" si="6"/>
        <v>6.6925972986880637</v>
      </c>
      <c r="F259" s="24">
        <f t="shared" si="7"/>
        <v>6.4771117003855176E-3</v>
      </c>
    </row>
    <row r="260" spans="1:6" x14ac:dyDescent="0.15">
      <c r="A260" s="25" t="s">
        <v>1181</v>
      </c>
      <c r="B260" s="25" t="s">
        <v>1182</v>
      </c>
      <c r="C260" s="21">
        <v>0.21390335999999999</v>
      </c>
      <c r="D260" s="22">
        <v>21.23303997</v>
      </c>
      <c r="E260" s="23">
        <f t="shared" si="6"/>
        <v>-0.98992591921353601</v>
      </c>
      <c r="F260" s="24">
        <f t="shared" si="7"/>
        <v>7.7142627720148384E-6</v>
      </c>
    </row>
    <row r="261" spans="1:6" x14ac:dyDescent="0.15">
      <c r="A261" s="25" t="s">
        <v>1183</v>
      </c>
      <c r="B261" s="25" t="s">
        <v>1184</v>
      </c>
      <c r="C261" s="21">
        <v>8.5436306000000002</v>
      </c>
      <c r="D261" s="22">
        <v>17.763964920000003</v>
      </c>
      <c r="E261" s="23">
        <f t="shared" si="6"/>
        <v>-0.51904709120535686</v>
      </c>
      <c r="F261" s="24">
        <f t="shared" si="7"/>
        <v>3.0811957079789119E-4</v>
      </c>
    </row>
    <row r="262" spans="1:6" x14ac:dyDescent="0.15">
      <c r="A262" s="25" t="s">
        <v>1185</v>
      </c>
      <c r="B262" s="25" t="s">
        <v>1186</v>
      </c>
      <c r="C262" s="21">
        <v>0</v>
      </c>
      <c r="D262" s="22">
        <v>0.46047900000000003</v>
      </c>
      <c r="E262" s="23">
        <f t="shared" ref="E262:E325" si="8">IF(ISERROR(C262/D262-1),"",((C262/D262-1)))</f>
        <v>-1</v>
      </c>
      <c r="F262" s="24">
        <f t="shared" ref="F262:F325" si="9">C262/$C$1296</f>
        <v>0</v>
      </c>
    </row>
    <row r="263" spans="1:6" x14ac:dyDescent="0.15">
      <c r="A263" s="25" t="s">
        <v>1187</v>
      </c>
      <c r="B263" s="25" t="s">
        <v>1188</v>
      </c>
      <c r="C263" s="21">
        <v>4.7158465099999995</v>
      </c>
      <c r="D263" s="22">
        <v>9.2581305599999997</v>
      </c>
      <c r="E263" s="23">
        <f t="shared" si="8"/>
        <v>-0.49062648453296387</v>
      </c>
      <c r="F263" s="24">
        <f t="shared" si="9"/>
        <v>1.7007343489428638E-4</v>
      </c>
    </row>
    <row r="264" spans="1:6" x14ac:dyDescent="0.15">
      <c r="A264" s="25" t="s">
        <v>1189</v>
      </c>
      <c r="B264" s="25" t="s">
        <v>1190</v>
      </c>
      <c r="C264" s="21">
        <v>11.032903960000001</v>
      </c>
      <c r="D264" s="22">
        <v>5.8821893699999999</v>
      </c>
      <c r="E264" s="23">
        <f t="shared" si="8"/>
        <v>0.87564582947114489</v>
      </c>
      <c r="F264" s="24">
        <f t="shared" si="9"/>
        <v>3.9789333036116455E-4</v>
      </c>
    </row>
    <row r="265" spans="1:6" x14ac:dyDescent="0.15">
      <c r="A265" s="25" t="s">
        <v>1191</v>
      </c>
      <c r="B265" s="25" t="s">
        <v>1192</v>
      </c>
      <c r="C265" s="21">
        <v>13.07706241</v>
      </c>
      <c r="D265" s="22">
        <v>2.9461806400000001</v>
      </c>
      <c r="E265" s="23">
        <f t="shared" si="8"/>
        <v>3.4386492234909261</v>
      </c>
      <c r="F265" s="24">
        <f t="shared" si="9"/>
        <v>4.7161435760886437E-4</v>
      </c>
    </row>
    <row r="266" spans="1:6" x14ac:dyDescent="0.15">
      <c r="A266" s="25" t="s">
        <v>1193</v>
      </c>
      <c r="B266" s="25" t="s">
        <v>1194</v>
      </c>
      <c r="C266" s="21">
        <v>5.6649144500000004</v>
      </c>
      <c r="D266" s="22">
        <v>2.3965934</v>
      </c>
      <c r="E266" s="23">
        <f t="shared" si="8"/>
        <v>1.3637361473164371</v>
      </c>
      <c r="F266" s="24">
        <f t="shared" si="9"/>
        <v>2.0430085178785374E-4</v>
      </c>
    </row>
    <row r="267" spans="1:6" x14ac:dyDescent="0.15">
      <c r="A267" s="25" t="s">
        <v>1195</v>
      </c>
      <c r="B267" s="25" t="s">
        <v>1196</v>
      </c>
      <c r="C267" s="21">
        <v>5.9551378399999999</v>
      </c>
      <c r="D267" s="22">
        <v>3.1424193900000001</v>
      </c>
      <c r="E267" s="23">
        <f t="shared" si="8"/>
        <v>0.89508054174780272</v>
      </c>
      <c r="F267" s="24">
        <f t="shared" si="9"/>
        <v>2.1476753867414174E-4</v>
      </c>
    </row>
    <row r="268" spans="1:6" x14ac:dyDescent="0.15">
      <c r="A268" s="25" t="s">
        <v>1197</v>
      </c>
      <c r="B268" s="25" t="s">
        <v>1198</v>
      </c>
      <c r="C268" s="21">
        <v>45.378535970000001</v>
      </c>
      <c r="D268" s="22">
        <v>9.881606080000001</v>
      </c>
      <c r="E268" s="23">
        <f t="shared" si="8"/>
        <v>3.5922227219565501</v>
      </c>
      <c r="F268" s="24">
        <f t="shared" si="9"/>
        <v>1.6365425521221702E-3</v>
      </c>
    </row>
    <row r="269" spans="1:6" x14ac:dyDescent="0.15">
      <c r="A269" s="25" t="s">
        <v>1199</v>
      </c>
      <c r="B269" s="25" t="s">
        <v>1200</v>
      </c>
      <c r="C269" s="21">
        <v>2.8234602899999999</v>
      </c>
      <c r="D269" s="22">
        <v>0.24547685</v>
      </c>
      <c r="E269" s="23">
        <f t="shared" si="8"/>
        <v>10.501941181011569</v>
      </c>
      <c r="F269" s="24">
        <f t="shared" si="9"/>
        <v>1.0182595824305528E-4</v>
      </c>
    </row>
    <row r="270" spans="1:6" x14ac:dyDescent="0.15">
      <c r="A270" s="25" t="s">
        <v>1201</v>
      </c>
      <c r="B270" s="25" t="s">
        <v>1202</v>
      </c>
      <c r="C270" s="21">
        <v>0.43535052000000002</v>
      </c>
      <c r="D270" s="22">
        <v>0.55821615000000002</v>
      </c>
      <c r="E270" s="23">
        <f t="shared" si="8"/>
        <v>-0.22010404034351205</v>
      </c>
      <c r="F270" s="24">
        <f t="shared" si="9"/>
        <v>1.5700586981024058E-5</v>
      </c>
    </row>
    <row r="271" spans="1:6" x14ac:dyDescent="0.15">
      <c r="A271" s="25" t="s">
        <v>1203</v>
      </c>
      <c r="B271" s="25" t="s">
        <v>1204</v>
      </c>
      <c r="C271" s="21">
        <v>1.3517275900000001</v>
      </c>
      <c r="D271" s="22">
        <v>1.3613287199999999</v>
      </c>
      <c r="E271" s="23">
        <f t="shared" si="8"/>
        <v>-7.0527638614719113E-3</v>
      </c>
      <c r="F271" s="24">
        <f t="shared" si="9"/>
        <v>4.8749032392208982E-5</v>
      </c>
    </row>
    <row r="272" spans="1:6" x14ac:dyDescent="0.15">
      <c r="A272" s="25" t="s">
        <v>1205</v>
      </c>
      <c r="B272" s="25" t="s">
        <v>1206</v>
      </c>
      <c r="C272" s="21">
        <v>0.24175550000000001</v>
      </c>
      <c r="D272" s="22">
        <v>0.25206202999999999</v>
      </c>
      <c r="E272" s="23">
        <f t="shared" si="8"/>
        <v>-4.0888863745166093E-2</v>
      </c>
      <c r="F272" s="24">
        <f t="shared" si="9"/>
        <v>8.7187291194483044E-6</v>
      </c>
    </row>
    <row r="273" spans="1:6" x14ac:dyDescent="0.15">
      <c r="A273" s="25" t="s">
        <v>1207</v>
      </c>
      <c r="B273" s="25" t="s">
        <v>1208</v>
      </c>
      <c r="C273" s="21">
        <v>16.598631319999999</v>
      </c>
      <c r="D273" s="22">
        <v>8.7603617299999996</v>
      </c>
      <c r="E273" s="23">
        <f t="shared" si="8"/>
        <v>0.89474268661278211</v>
      </c>
      <c r="F273" s="24">
        <f t="shared" si="9"/>
        <v>5.9861707482423618E-4</v>
      </c>
    </row>
    <row r="274" spans="1:6" x14ac:dyDescent="0.15">
      <c r="A274" s="25" t="s">
        <v>1209</v>
      </c>
      <c r="B274" s="25" t="s">
        <v>1210</v>
      </c>
      <c r="C274" s="21">
        <v>26.437264320000001</v>
      </c>
      <c r="D274" s="22">
        <v>17.015199429999999</v>
      </c>
      <c r="E274" s="23">
        <f t="shared" si="8"/>
        <v>0.55374401744523083</v>
      </c>
      <c r="F274" s="24">
        <f t="shared" si="9"/>
        <v>9.5343992697306031E-4</v>
      </c>
    </row>
    <row r="275" spans="1:6" x14ac:dyDescent="0.15">
      <c r="A275" s="25" t="s">
        <v>1211</v>
      </c>
      <c r="B275" s="25" t="s">
        <v>1212</v>
      </c>
      <c r="C275" s="21">
        <v>163.56644249999999</v>
      </c>
      <c r="D275" s="22">
        <v>70.200986540000002</v>
      </c>
      <c r="E275" s="23">
        <f t="shared" si="8"/>
        <v>1.3299735596564735</v>
      </c>
      <c r="F275" s="24">
        <f t="shared" si="9"/>
        <v>5.8988999430801643E-3</v>
      </c>
    </row>
    <row r="276" spans="1:6" x14ac:dyDescent="0.15">
      <c r="A276" s="25" t="s">
        <v>464</v>
      </c>
      <c r="B276" s="25" t="s">
        <v>1213</v>
      </c>
      <c r="C276" s="21">
        <v>8.6996144900000001</v>
      </c>
      <c r="D276" s="22">
        <v>25.081611780000003</v>
      </c>
      <c r="E276" s="23">
        <f t="shared" si="8"/>
        <v>-0.6531477097122983</v>
      </c>
      <c r="F276" s="24">
        <f t="shared" si="9"/>
        <v>3.1374501172439678E-4</v>
      </c>
    </row>
    <row r="277" spans="1:6" x14ac:dyDescent="0.15">
      <c r="A277" s="25" t="s">
        <v>1214</v>
      </c>
      <c r="B277" s="25" t="s">
        <v>1215</v>
      </c>
      <c r="C277" s="21">
        <v>11.02532422</v>
      </c>
      <c r="D277" s="22">
        <v>7.7727263300000002</v>
      </c>
      <c r="E277" s="23">
        <f t="shared" si="8"/>
        <v>0.41846293718667438</v>
      </c>
      <c r="F277" s="24">
        <f t="shared" si="9"/>
        <v>3.9761997277527363E-4</v>
      </c>
    </row>
    <row r="278" spans="1:6" x14ac:dyDescent="0.15">
      <c r="A278" s="25" t="s">
        <v>1216</v>
      </c>
      <c r="B278" s="25" t="s">
        <v>1217</v>
      </c>
      <c r="C278" s="21">
        <v>8.5194806500000002</v>
      </c>
      <c r="D278" s="22">
        <v>6.1850485800000001</v>
      </c>
      <c r="E278" s="23">
        <f t="shared" si="8"/>
        <v>0.37743148494397105</v>
      </c>
      <c r="F278" s="24">
        <f t="shared" si="9"/>
        <v>3.0724862113056938E-4</v>
      </c>
    </row>
    <row r="279" spans="1:6" x14ac:dyDescent="0.15">
      <c r="A279" s="25" t="s">
        <v>1218</v>
      </c>
      <c r="B279" s="25" t="s">
        <v>1219</v>
      </c>
      <c r="C279" s="21">
        <v>12.21364838</v>
      </c>
      <c r="D279" s="22">
        <v>7.71507919</v>
      </c>
      <c r="E279" s="23">
        <f t="shared" si="8"/>
        <v>0.583087882731117</v>
      </c>
      <c r="F279" s="24">
        <f t="shared" si="9"/>
        <v>4.4047598414682855E-4</v>
      </c>
    </row>
    <row r="280" spans="1:6" x14ac:dyDescent="0.15">
      <c r="A280" s="25" t="s">
        <v>1220</v>
      </c>
      <c r="B280" s="25" t="s">
        <v>1221</v>
      </c>
      <c r="C280" s="21">
        <v>16.635591300000002</v>
      </c>
      <c r="D280" s="22">
        <v>13.694592960000001</v>
      </c>
      <c r="E280" s="23">
        <f t="shared" si="8"/>
        <v>0.21475617045283824</v>
      </c>
      <c r="F280" s="24">
        <f t="shared" si="9"/>
        <v>5.9995000852742077E-4</v>
      </c>
    </row>
    <row r="281" spans="1:6" x14ac:dyDescent="0.15">
      <c r="A281" s="25" t="s">
        <v>1222</v>
      </c>
      <c r="B281" s="25" t="s">
        <v>1223</v>
      </c>
      <c r="C281" s="21">
        <v>4.0111556999999998</v>
      </c>
      <c r="D281" s="22">
        <v>2.7021872200000003</v>
      </c>
      <c r="E281" s="23">
        <f t="shared" si="8"/>
        <v>0.48441072858008671</v>
      </c>
      <c r="F281" s="24">
        <f t="shared" si="9"/>
        <v>1.4465929422176969E-4</v>
      </c>
    </row>
    <row r="282" spans="1:6" x14ac:dyDescent="0.15">
      <c r="A282" s="25" t="s">
        <v>1224</v>
      </c>
      <c r="B282" s="25" t="s">
        <v>1225</v>
      </c>
      <c r="C282" s="21">
        <v>6.9982813799999999</v>
      </c>
      <c r="D282" s="22">
        <v>11.251838810000001</v>
      </c>
      <c r="E282" s="23">
        <f t="shared" si="8"/>
        <v>-0.37803220449795982</v>
      </c>
      <c r="F282" s="24">
        <f t="shared" si="9"/>
        <v>2.5238772087459794E-4</v>
      </c>
    </row>
    <row r="283" spans="1:6" x14ac:dyDescent="0.15">
      <c r="A283" s="25" t="s">
        <v>1226</v>
      </c>
      <c r="B283" s="25" t="s">
        <v>1227</v>
      </c>
      <c r="C283" s="21">
        <v>8.9922538000000003</v>
      </c>
      <c r="D283" s="22">
        <v>3.73657847</v>
      </c>
      <c r="E283" s="23">
        <f t="shared" si="8"/>
        <v>1.4065475600730526</v>
      </c>
      <c r="F283" s="24">
        <f t="shared" si="9"/>
        <v>3.2429882693684186E-4</v>
      </c>
    </row>
    <row r="284" spans="1:6" x14ac:dyDescent="0.15">
      <c r="A284" s="25" t="s">
        <v>1228</v>
      </c>
      <c r="B284" s="25" t="s">
        <v>1229</v>
      </c>
      <c r="C284" s="21">
        <v>1.6369663999999999</v>
      </c>
      <c r="D284" s="22">
        <v>0.1719475</v>
      </c>
      <c r="E284" s="23">
        <f t="shared" si="8"/>
        <v>8.5201523720903172</v>
      </c>
      <c r="F284" s="24">
        <f t="shared" si="9"/>
        <v>5.9035954173693914E-5</v>
      </c>
    </row>
    <row r="285" spans="1:6" x14ac:dyDescent="0.15">
      <c r="A285" s="25" t="s">
        <v>1230</v>
      </c>
      <c r="B285" s="25" t="s">
        <v>1231</v>
      </c>
      <c r="C285" s="21">
        <v>13.804045039999998</v>
      </c>
      <c r="D285" s="22">
        <v>12.84767188</v>
      </c>
      <c r="E285" s="23">
        <f t="shared" si="8"/>
        <v>7.4439413532095822E-2</v>
      </c>
      <c r="F285" s="24">
        <f t="shared" si="9"/>
        <v>4.9783243589669691E-4</v>
      </c>
    </row>
    <row r="286" spans="1:6" x14ac:dyDescent="0.15">
      <c r="A286" s="25" t="s">
        <v>1232</v>
      </c>
      <c r="B286" s="25" t="s">
        <v>1233</v>
      </c>
      <c r="C286" s="21">
        <v>10.126881689999999</v>
      </c>
      <c r="D286" s="22">
        <v>10.14712046</v>
      </c>
      <c r="E286" s="23">
        <f t="shared" si="8"/>
        <v>-1.9945333338440285E-3</v>
      </c>
      <c r="F286" s="24">
        <f t="shared" si="9"/>
        <v>3.6521832297428951E-4</v>
      </c>
    </row>
    <row r="287" spans="1:6" x14ac:dyDescent="0.15">
      <c r="A287" s="25" t="s">
        <v>1235</v>
      </c>
      <c r="B287" s="25" t="s">
        <v>1236</v>
      </c>
      <c r="C287" s="21">
        <v>8.3805676299999998</v>
      </c>
      <c r="D287" s="22">
        <v>4.2190609299999995</v>
      </c>
      <c r="E287" s="23">
        <f t="shared" si="8"/>
        <v>0.98635852125510803</v>
      </c>
      <c r="F287" s="24">
        <f t="shared" si="9"/>
        <v>3.0223882820943829E-4</v>
      </c>
    </row>
    <row r="288" spans="1:6" x14ac:dyDescent="0.15">
      <c r="A288" s="25" t="s">
        <v>1237</v>
      </c>
      <c r="B288" s="25" t="s">
        <v>1238</v>
      </c>
      <c r="C288" s="21">
        <v>12.975115390000001</v>
      </c>
      <c r="D288" s="22">
        <v>14.400886099999999</v>
      </c>
      <c r="E288" s="23">
        <f t="shared" si="8"/>
        <v>-9.9005762569012945E-2</v>
      </c>
      <c r="F288" s="24">
        <f t="shared" si="9"/>
        <v>4.6793771549766126E-4</v>
      </c>
    </row>
    <row r="289" spans="1:6" x14ac:dyDescent="0.15">
      <c r="A289" s="25" t="s">
        <v>468</v>
      </c>
      <c r="B289" s="25" t="s">
        <v>1234</v>
      </c>
      <c r="C289" s="21">
        <v>5.2190083700000001</v>
      </c>
      <c r="D289" s="22">
        <v>6.67892566</v>
      </c>
      <c r="E289" s="23">
        <f t="shared" si="8"/>
        <v>-0.21858564750067899</v>
      </c>
      <c r="F289" s="24">
        <f t="shared" si="9"/>
        <v>1.8821958652507774E-4</v>
      </c>
    </row>
    <row r="290" spans="1:6" x14ac:dyDescent="0.15">
      <c r="A290" s="25" t="s">
        <v>1239</v>
      </c>
      <c r="B290" s="25" t="s">
        <v>1240</v>
      </c>
      <c r="C290" s="21">
        <v>4.2806334400000008</v>
      </c>
      <c r="D290" s="22">
        <v>2.56252375</v>
      </c>
      <c r="E290" s="23">
        <f t="shared" si="8"/>
        <v>0.67047561607965611</v>
      </c>
      <c r="F290" s="24">
        <f t="shared" si="9"/>
        <v>1.5437780494347459E-4</v>
      </c>
    </row>
    <row r="291" spans="1:6" x14ac:dyDescent="0.15">
      <c r="A291" s="25" t="s">
        <v>0</v>
      </c>
      <c r="B291" s="25" t="s">
        <v>1</v>
      </c>
      <c r="C291" s="21">
        <v>0.56548600000000004</v>
      </c>
      <c r="D291" s="22">
        <v>8.0613020000000007E-2</v>
      </c>
      <c r="E291" s="23">
        <f t="shared" si="8"/>
        <v>6.0148221714060579</v>
      </c>
      <c r="F291" s="24">
        <f t="shared" si="9"/>
        <v>2.0393824565895479E-5</v>
      </c>
    </row>
    <row r="292" spans="1:6" x14ac:dyDescent="0.15">
      <c r="A292" s="25" t="s">
        <v>632</v>
      </c>
      <c r="B292" s="25" t="s">
        <v>633</v>
      </c>
      <c r="C292" s="21">
        <v>19.588497829999998</v>
      </c>
      <c r="D292" s="22">
        <v>21.445614450000001</v>
      </c>
      <c r="E292" s="23">
        <f t="shared" si="8"/>
        <v>-8.6596568465307056E-2</v>
      </c>
      <c r="F292" s="24">
        <f t="shared" si="9"/>
        <v>7.0644434743644255E-4</v>
      </c>
    </row>
    <row r="293" spans="1:6" x14ac:dyDescent="0.15">
      <c r="A293" s="25" t="s">
        <v>634</v>
      </c>
      <c r="B293" s="25" t="s">
        <v>635</v>
      </c>
      <c r="C293" s="21">
        <v>1.7410497300000001</v>
      </c>
      <c r="D293" s="22">
        <v>1.1565816</v>
      </c>
      <c r="E293" s="23">
        <f t="shared" si="8"/>
        <v>0.50534102392775404</v>
      </c>
      <c r="F293" s="24">
        <f t="shared" si="9"/>
        <v>6.278964068804477E-5</v>
      </c>
    </row>
    <row r="294" spans="1:6" x14ac:dyDescent="0.15">
      <c r="A294" s="25" t="s">
        <v>636</v>
      </c>
      <c r="B294" s="25" t="s">
        <v>637</v>
      </c>
      <c r="C294" s="21">
        <v>7.6855594099999998</v>
      </c>
      <c r="D294" s="22">
        <v>2.0855005200000001</v>
      </c>
      <c r="E294" s="23">
        <f t="shared" si="8"/>
        <v>2.6852349526146364</v>
      </c>
      <c r="F294" s="24">
        <f t="shared" si="9"/>
        <v>2.7717388281638648E-4</v>
      </c>
    </row>
    <row r="295" spans="1:6" x14ac:dyDescent="0.15">
      <c r="A295" s="25" t="s">
        <v>638</v>
      </c>
      <c r="B295" s="25" t="s">
        <v>639</v>
      </c>
      <c r="C295" s="21">
        <v>1.1874922299999999</v>
      </c>
      <c r="D295" s="22">
        <v>1.33912502</v>
      </c>
      <c r="E295" s="23">
        <f t="shared" si="8"/>
        <v>-0.11323273610405704</v>
      </c>
      <c r="F295" s="24">
        <f t="shared" si="9"/>
        <v>4.2826008445804135E-5</v>
      </c>
    </row>
    <row r="296" spans="1:6" x14ac:dyDescent="0.15">
      <c r="A296" s="25" t="s">
        <v>585</v>
      </c>
      <c r="B296" s="25" t="s">
        <v>640</v>
      </c>
      <c r="C296" s="21">
        <v>9.6706530500000003</v>
      </c>
      <c r="D296" s="22">
        <v>3.0717395999999999</v>
      </c>
      <c r="E296" s="23">
        <f t="shared" si="8"/>
        <v>2.1482659044405978</v>
      </c>
      <c r="F296" s="24">
        <f t="shared" si="9"/>
        <v>3.4876478239840068E-4</v>
      </c>
    </row>
    <row r="297" spans="1:6" x14ac:dyDescent="0.15">
      <c r="A297" s="25" t="s">
        <v>641</v>
      </c>
      <c r="B297" s="25" t="s">
        <v>642</v>
      </c>
      <c r="C297" s="21">
        <v>0.35035717</v>
      </c>
      <c r="D297" s="22">
        <v>0.15629204000000002</v>
      </c>
      <c r="E297" s="23">
        <f t="shared" si="8"/>
        <v>1.2416827498060679</v>
      </c>
      <c r="F297" s="24">
        <f t="shared" si="9"/>
        <v>1.2635366145905677E-5</v>
      </c>
    </row>
    <row r="298" spans="1:6" x14ac:dyDescent="0.15">
      <c r="A298" s="25" t="s">
        <v>643</v>
      </c>
      <c r="B298" s="25" t="s">
        <v>644</v>
      </c>
      <c r="C298" s="21">
        <v>1.2787757799999999</v>
      </c>
      <c r="D298" s="22">
        <v>0.66578099999999996</v>
      </c>
      <c r="E298" s="23">
        <f t="shared" si="8"/>
        <v>0.92071534032962798</v>
      </c>
      <c r="F298" s="24">
        <f t="shared" si="9"/>
        <v>4.6118080582783916E-5</v>
      </c>
    </row>
    <row r="299" spans="1:6" x14ac:dyDescent="0.15">
      <c r="A299" s="25" t="s">
        <v>645</v>
      </c>
      <c r="B299" s="25" t="s">
        <v>646</v>
      </c>
      <c r="C299" s="21">
        <v>0.77778341000000006</v>
      </c>
      <c r="D299" s="22">
        <v>1.6230378799999998</v>
      </c>
      <c r="E299" s="23">
        <f t="shared" si="8"/>
        <v>-0.5207854236895566</v>
      </c>
      <c r="F299" s="24">
        <f t="shared" si="9"/>
        <v>2.8050169966725885E-5</v>
      </c>
    </row>
    <row r="300" spans="1:6" x14ac:dyDescent="0.15">
      <c r="A300" s="25" t="s">
        <v>647</v>
      </c>
      <c r="B300" s="25" t="s">
        <v>648</v>
      </c>
      <c r="C300" s="21">
        <v>3.9517883599999997</v>
      </c>
      <c r="D300" s="22">
        <v>0.10608851</v>
      </c>
      <c r="E300" s="23">
        <f t="shared" si="8"/>
        <v>36.24991858213486</v>
      </c>
      <c r="F300" s="24">
        <f t="shared" si="9"/>
        <v>1.4251825604062309E-4</v>
      </c>
    </row>
    <row r="301" spans="1:6" x14ac:dyDescent="0.15">
      <c r="A301" s="25" t="s">
        <v>649</v>
      </c>
      <c r="B301" s="25" t="s">
        <v>650</v>
      </c>
      <c r="C301" s="21">
        <v>0.11810882</v>
      </c>
      <c r="D301" s="22">
        <v>0.36810765999999995</v>
      </c>
      <c r="E301" s="23">
        <f t="shared" si="8"/>
        <v>-0.67914598680179594</v>
      </c>
      <c r="F301" s="24">
        <f t="shared" si="9"/>
        <v>4.2595051951152227E-6</v>
      </c>
    </row>
    <row r="302" spans="1:6" x14ac:dyDescent="0.15">
      <c r="A302" s="25" t="s">
        <v>651</v>
      </c>
      <c r="B302" s="25" t="s">
        <v>652</v>
      </c>
      <c r="C302" s="21">
        <v>13.07701176</v>
      </c>
      <c r="D302" s="22">
        <v>9.14184105</v>
      </c>
      <c r="E302" s="23">
        <f t="shared" si="8"/>
        <v>0.4304571353272435</v>
      </c>
      <c r="F302" s="24">
        <f t="shared" si="9"/>
        <v>4.7161253095495204E-4</v>
      </c>
    </row>
    <row r="303" spans="1:6" x14ac:dyDescent="0.15">
      <c r="A303" s="25" t="s">
        <v>470</v>
      </c>
      <c r="B303" s="25" t="s">
        <v>653</v>
      </c>
      <c r="C303" s="21">
        <v>7.94026853</v>
      </c>
      <c r="D303" s="22">
        <v>6.2334599199999996</v>
      </c>
      <c r="E303" s="23">
        <f t="shared" si="8"/>
        <v>0.27381400248098497</v>
      </c>
      <c r="F303" s="24">
        <f t="shared" si="9"/>
        <v>2.8635977443636229E-4</v>
      </c>
    </row>
    <row r="304" spans="1:6" x14ac:dyDescent="0.15">
      <c r="A304" s="25" t="s">
        <v>471</v>
      </c>
      <c r="B304" s="25" t="s">
        <v>654</v>
      </c>
      <c r="C304" s="21">
        <v>1.2403534299999999</v>
      </c>
      <c r="D304" s="22">
        <v>1.30649733</v>
      </c>
      <c r="E304" s="23">
        <f t="shared" si="8"/>
        <v>-5.0626892593802819E-2</v>
      </c>
      <c r="F304" s="24">
        <f t="shared" si="9"/>
        <v>4.4732407612437284E-5</v>
      </c>
    </row>
    <row r="305" spans="1:6" x14ac:dyDescent="0.15">
      <c r="A305" s="25" t="s">
        <v>655</v>
      </c>
      <c r="B305" s="25" t="s">
        <v>656</v>
      </c>
      <c r="C305" s="21">
        <v>0.22299134000000001</v>
      </c>
      <c r="D305" s="22">
        <v>0.18083513000000001</v>
      </c>
      <c r="E305" s="23">
        <f t="shared" si="8"/>
        <v>0.23311958246165987</v>
      </c>
      <c r="F305" s="24">
        <f t="shared" si="9"/>
        <v>8.0420138918982098E-6</v>
      </c>
    </row>
    <row r="306" spans="1:6" x14ac:dyDescent="0.15">
      <c r="A306" s="25" t="s">
        <v>657</v>
      </c>
      <c r="B306" s="25" t="s">
        <v>658</v>
      </c>
      <c r="C306" s="21">
        <v>7.1809999999999999E-3</v>
      </c>
      <c r="D306" s="22">
        <v>1.1045999999999999E-3</v>
      </c>
      <c r="E306" s="23">
        <f t="shared" si="8"/>
        <v>5.5009958355965969</v>
      </c>
      <c r="F306" s="24">
        <f t="shared" si="9"/>
        <v>2.5897732960266993E-7</v>
      </c>
    </row>
    <row r="307" spans="1:6" x14ac:dyDescent="0.15">
      <c r="A307" s="25" t="s">
        <v>659</v>
      </c>
      <c r="B307" s="25" t="s">
        <v>660</v>
      </c>
      <c r="C307" s="21">
        <v>1.6230000000000001E-3</v>
      </c>
      <c r="D307" s="22">
        <v>5.0697199999999998E-2</v>
      </c>
      <c r="E307" s="23">
        <f t="shared" si="8"/>
        <v>-0.96798639767087724</v>
      </c>
      <c r="F307" s="24">
        <f t="shared" si="9"/>
        <v>5.8532266529053519E-8</v>
      </c>
    </row>
    <row r="308" spans="1:6" x14ac:dyDescent="0.15">
      <c r="A308" s="25" t="s">
        <v>661</v>
      </c>
      <c r="B308" s="25" t="s">
        <v>662</v>
      </c>
      <c r="C308" s="21">
        <v>1.7412E-2</v>
      </c>
      <c r="D308" s="22">
        <v>0</v>
      </c>
      <c r="E308" s="23" t="str">
        <f t="shared" si="8"/>
        <v/>
      </c>
      <c r="F308" s="24">
        <f t="shared" si="9"/>
        <v>6.2795060061853344E-7</v>
      </c>
    </row>
    <row r="309" spans="1:6" x14ac:dyDescent="0.15">
      <c r="A309" s="25" t="s">
        <v>663</v>
      </c>
      <c r="B309" s="25" t="s">
        <v>664</v>
      </c>
      <c r="C309" s="21">
        <v>33.647475069999999</v>
      </c>
      <c r="D309" s="22">
        <v>20.363792309999997</v>
      </c>
      <c r="E309" s="23">
        <f t="shared" si="8"/>
        <v>0.65231871145517517</v>
      </c>
      <c r="F309" s="24">
        <f t="shared" si="9"/>
        <v>1.2134707201644631E-3</v>
      </c>
    </row>
    <row r="310" spans="1:6" x14ac:dyDescent="0.15">
      <c r="A310" s="25" t="s">
        <v>665</v>
      </c>
      <c r="B310" s="25" t="s">
        <v>666</v>
      </c>
      <c r="C310" s="21">
        <v>1.8227650000000001E-2</v>
      </c>
      <c r="D310" s="22">
        <v>1.8592750000000002E-2</v>
      </c>
      <c r="E310" s="23">
        <f t="shared" si="8"/>
        <v>-1.9636686342794918E-2</v>
      </c>
      <c r="F310" s="24">
        <f t="shared" si="9"/>
        <v>6.5736640049186836E-7</v>
      </c>
    </row>
    <row r="311" spans="1:6" x14ac:dyDescent="0.15">
      <c r="A311" s="25" t="s">
        <v>667</v>
      </c>
      <c r="B311" s="25" t="s">
        <v>668</v>
      </c>
      <c r="C311" s="21">
        <v>8.7353800000000009E-2</v>
      </c>
      <c r="D311" s="22">
        <v>9.6224899999999988E-2</v>
      </c>
      <c r="E311" s="23">
        <f t="shared" si="8"/>
        <v>-9.2191314306379946E-2</v>
      </c>
      <c r="F311" s="24">
        <f t="shared" si="9"/>
        <v>3.1503486777114204E-6</v>
      </c>
    </row>
    <row r="312" spans="1:6" x14ac:dyDescent="0.15">
      <c r="A312" s="25" t="s">
        <v>669</v>
      </c>
      <c r="B312" s="25" t="s">
        <v>670</v>
      </c>
      <c r="C312" s="21">
        <v>3.6459999999999999E-3</v>
      </c>
      <c r="D312" s="22">
        <v>1.7055E-3</v>
      </c>
      <c r="E312" s="23">
        <f t="shared" si="8"/>
        <v>1.1377895045441218</v>
      </c>
      <c r="F312" s="24">
        <f t="shared" si="9"/>
        <v>1.3149023029262422E-7</v>
      </c>
    </row>
    <row r="313" spans="1:6" x14ac:dyDescent="0.15">
      <c r="A313" s="25" t="s">
        <v>671</v>
      </c>
      <c r="B313" s="25" t="s">
        <v>672</v>
      </c>
      <c r="C313" s="21">
        <v>3.7649999999999999E-4</v>
      </c>
      <c r="D313" s="22">
        <v>6.0393000000000002E-2</v>
      </c>
      <c r="E313" s="23">
        <f t="shared" si="8"/>
        <v>-0.99376583378868411</v>
      </c>
      <c r="F313" s="24">
        <f t="shared" si="9"/>
        <v>1.3578187521989309E-8</v>
      </c>
    </row>
    <row r="314" spans="1:6" x14ac:dyDescent="0.15">
      <c r="A314" s="25" t="s">
        <v>673</v>
      </c>
      <c r="B314" s="25" t="s">
        <v>674</v>
      </c>
      <c r="C314" s="21">
        <v>0.18004629</v>
      </c>
      <c r="D314" s="22">
        <v>8.267679E-2</v>
      </c>
      <c r="E314" s="23">
        <f t="shared" si="8"/>
        <v>1.1777126325296372</v>
      </c>
      <c r="F314" s="24">
        <f t="shared" si="9"/>
        <v>6.4932331693452018E-6</v>
      </c>
    </row>
    <row r="315" spans="1:6" x14ac:dyDescent="0.15">
      <c r="A315" s="25" t="s">
        <v>675</v>
      </c>
      <c r="B315" s="25" t="s">
        <v>676</v>
      </c>
      <c r="C315" s="21">
        <v>1.7312029999999999E-2</v>
      </c>
      <c r="D315" s="22">
        <v>0</v>
      </c>
      <c r="E315" s="23" t="str">
        <f t="shared" si="8"/>
        <v/>
      </c>
      <c r="F315" s="24">
        <f t="shared" si="9"/>
        <v>6.2434525823719671E-7</v>
      </c>
    </row>
    <row r="316" spans="1:6" x14ac:dyDescent="0.15">
      <c r="A316" s="25" t="s">
        <v>677</v>
      </c>
      <c r="B316" s="25" t="s">
        <v>678</v>
      </c>
      <c r="C316" s="21">
        <v>1.6550950000000002E-2</v>
      </c>
      <c r="D316" s="22">
        <v>1.296718E-2</v>
      </c>
      <c r="E316" s="23">
        <f t="shared" si="8"/>
        <v>0.27637234926946341</v>
      </c>
      <c r="F316" s="24">
        <f t="shared" si="9"/>
        <v>5.9689748410908094E-7</v>
      </c>
    </row>
    <row r="317" spans="1:6" x14ac:dyDescent="0.15">
      <c r="A317" s="25" t="s">
        <v>304</v>
      </c>
      <c r="B317" s="25" t="s">
        <v>305</v>
      </c>
      <c r="C317" s="21">
        <v>0</v>
      </c>
      <c r="D317" s="22"/>
      <c r="E317" s="23" t="str">
        <f t="shared" si="8"/>
        <v/>
      </c>
      <c r="F317" s="24">
        <f t="shared" si="9"/>
        <v>0</v>
      </c>
    </row>
    <row r="318" spans="1:6" x14ac:dyDescent="0.15">
      <c r="A318" s="25" t="s">
        <v>434</v>
      </c>
      <c r="B318" s="25" t="s">
        <v>679</v>
      </c>
      <c r="C318" s="21">
        <v>19.96994982</v>
      </c>
      <c r="D318" s="22">
        <v>13.179365279999999</v>
      </c>
      <c r="E318" s="23">
        <f t="shared" si="8"/>
        <v>0.51524367036892693</v>
      </c>
      <c r="F318" s="24">
        <f t="shared" si="9"/>
        <v>7.2020112472955282E-4</v>
      </c>
    </row>
    <row r="319" spans="1:6" x14ac:dyDescent="0.15">
      <c r="A319" s="25" t="s">
        <v>586</v>
      </c>
      <c r="B319" s="25" t="s">
        <v>681</v>
      </c>
      <c r="C319" s="21">
        <v>2.6195629</v>
      </c>
      <c r="D319" s="22">
        <v>0.4704895</v>
      </c>
      <c r="E319" s="23">
        <f t="shared" si="8"/>
        <v>4.5677393438110734</v>
      </c>
      <c r="F319" s="24">
        <f t="shared" si="9"/>
        <v>9.4472553205434599E-5</v>
      </c>
    </row>
    <row r="320" spans="1:6" x14ac:dyDescent="0.15">
      <c r="A320" s="25" t="s">
        <v>685</v>
      </c>
      <c r="B320" s="25" t="s">
        <v>686</v>
      </c>
      <c r="C320" s="21">
        <v>5.890546E-2</v>
      </c>
      <c r="D320" s="22">
        <v>1.298155E-2</v>
      </c>
      <c r="E320" s="23">
        <f t="shared" si="8"/>
        <v>3.5376291737119221</v>
      </c>
      <c r="F320" s="24">
        <f t="shared" si="9"/>
        <v>2.124380828549908E-6</v>
      </c>
    </row>
    <row r="321" spans="1:7" x14ac:dyDescent="0.15">
      <c r="A321" s="25" t="s">
        <v>279</v>
      </c>
      <c r="B321" s="25" t="s">
        <v>682</v>
      </c>
      <c r="C321" s="21">
        <v>0.51062887000000001</v>
      </c>
      <c r="D321" s="22">
        <v>3.1525029399999998</v>
      </c>
      <c r="E321" s="23">
        <f t="shared" si="8"/>
        <v>-0.83802430014545837</v>
      </c>
      <c r="F321" s="24">
        <f t="shared" si="9"/>
        <v>1.84154436945591E-5</v>
      </c>
    </row>
    <row r="322" spans="1:7" x14ac:dyDescent="0.15">
      <c r="A322" s="25" t="s">
        <v>280</v>
      </c>
      <c r="B322" s="25" t="s">
        <v>684</v>
      </c>
      <c r="C322" s="21">
        <v>11.404767420000001</v>
      </c>
      <c r="D322" s="22">
        <v>2.7837591499999998</v>
      </c>
      <c r="E322" s="23">
        <f t="shared" si="8"/>
        <v>3.0968944529558176</v>
      </c>
      <c r="F322" s="24">
        <f t="shared" si="9"/>
        <v>4.113043045775145E-4</v>
      </c>
    </row>
    <row r="323" spans="1:7" x14ac:dyDescent="0.15">
      <c r="A323" s="25" t="s">
        <v>281</v>
      </c>
      <c r="B323" s="25" t="s">
        <v>683</v>
      </c>
      <c r="C323" s="21">
        <v>8.58413146</v>
      </c>
      <c r="D323" s="22">
        <v>15.37857243</v>
      </c>
      <c r="E323" s="23">
        <f t="shared" si="8"/>
        <v>-0.44181220337107718</v>
      </c>
      <c r="F323" s="24">
        <f t="shared" si="9"/>
        <v>3.0958020365813512E-4</v>
      </c>
    </row>
    <row r="324" spans="1:7" x14ac:dyDescent="0.15">
      <c r="A324" s="26" t="s">
        <v>687</v>
      </c>
      <c r="B324" s="26" t="s">
        <v>688</v>
      </c>
      <c r="C324" s="21">
        <v>8.7178991799999999</v>
      </c>
      <c r="D324" s="22">
        <v>14.2738414</v>
      </c>
      <c r="E324" s="23">
        <f t="shared" si="8"/>
        <v>-0.38923945308794028</v>
      </c>
      <c r="F324" s="24">
        <f t="shared" si="9"/>
        <v>3.1440443522931429E-4</v>
      </c>
    </row>
    <row r="325" spans="1:7" s="4" customFormat="1" ht="11" x14ac:dyDescent="0.15">
      <c r="A325" s="129" t="s">
        <v>544</v>
      </c>
      <c r="B325" s="27"/>
      <c r="C325" s="28">
        <f>SUM(C6:C324)</f>
        <v>10395.84884362</v>
      </c>
      <c r="D325" s="28">
        <f>SUM(D6:D324)</f>
        <v>7712.0626807599992</v>
      </c>
      <c r="E325" s="30">
        <f t="shared" si="8"/>
        <v>0.34799848937373046</v>
      </c>
      <c r="F325" s="31">
        <f t="shared" si="9"/>
        <v>0.37491841978466955</v>
      </c>
    </row>
    <row r="326" spans="1:7" x14ac:dyDescent="0.15">
      <c r="E326" s="33" t="str">
        <f t="shared" ref="E326:E389" si="10">IF(ISERROR(C326/D326-1),"",((C326/D326-1)))</f>
        <v/>
      </c>
      <c r="F326" s="33"/>
    </row>
    <row r="327" spans="1:7" s="4" customFormat="1" ht="11" x14ac:dyDescent="0.15">
      <c r="A327" s="128" t="s">
        <v>472</v>
      </c>
      <c r="B327" s="35" t="s">
        <v>727</v>
      </c>
      <c r="C327" s="147" t="s">
        <v>253</v>
      </c>
      <c r="D327" s="148"/>
      <c r="E327" s="149"/>
      <c r="F327" s="36"/>
    </row>
    <row r="328" spans="1:7" s="10" customFormat="1" ht="12" x14ac:dyDescent="0.15">
      <c r="A328" s="38"/>
      <c r="B328" s="38"/>
      <c r="C328" s="39" t="s">
        <v>303</v>
      </c>
      <c r="D328" s="40" t="s">
        <v>285</v>
      </c>
      <c r="E328" s="41" t="s">
        <v>698</v>
      </c>
      <c r="F328" s="42" t="s">
        <v>699</v>
      </c>
    </row>
    <row r="329" spans="1:7" x14ac:dyDescent="0.15">
      <c r="A329" s="20" t="s">
        <v>689</v>
      </c>
      <c r="B329" s="20" t="s">
        <v>690</v>
      </c>
      <c r="C329" s="141">
        <v>134.89044756000001</v>
      </c>
      <c r="D329" s="141">
        <v>83.435404660000003</v>
      </c>
      <c r="E329" s="43">
        <f t="shared" ref="E329:E392" si="11">IF(ISERROR(C329/D329-1),"",((C329/D329-1)))</f>
        <v>0.61670513985854991</v>
      </c>
      <c r="F329" s="44">
        <f t="shared" ref="F329:F392" si="12">C329/$C$1296</f>
        <v>4.8647218908226967E-3</v>
      </c>
      <c r="G329" s="140"/>
    </row>
    <row r="330" spans="1:7" x14ac:dyDescent="0.15">
      <c r="A330" s="25" t="s">
        <v>180</v>
      </c>
      <c r="B330" s="25" t="s">
        <v>408</v>
      </c>
      <c r="C330" s="142">
        <v>20.507830649999999</v>
      </c>
      <c r="D330" s="142">
        <v>15.35592411</v>
      </c>
      <c r="E330" s="23">
        <f t="shared" si="11"/>
        <v>0.33549960934262524</v>
      </c>
      <c r="F330" s="24">
        <f t="shared" si="12"/>
        <v>7.3959938973412981E-4</v>
      </c>
      <c r="G330" s="140"/>
    </row>
    <row r="331" spans="1:7" x14ac:dyDescent="0.15">
      <c r="A331" s="25" t="s">
        <v>179</v>
      </c>
      <c r="B331" s="25" t="s">
        <v>409</v>
      </c>
      <c r="C331" s="142">
        <v>17.926768249999999</v>
      </c>
      <c r="D331" s="142">
        <v>17.95070441</v>
      </c>
      <c r="E331" s="23">
        <f t="shared" si="11"/>
        <v>-1.3334384798107113E-3</v>
      </c>
      <c r="F331" s="24">
        <f t="shared" si="12"/>
        <v>6.465153279196391E-4</v>
      </c>
      <c r="G331" s="140"/>
    </row>
    <row r="332" spans="1:7" x14ac:dyDescent="0.15">
      <c r="A332" s="25" t="s">
        <v>290</v>
      </c>
      <c r="B332" s="25" t="s">
        <v>291</v>
      </c>
      <c r="C332" s="142">
        <v>0</v>
      </c>
      <c r="D332" s="142">
        <v>5.6192289999999999E-2</v>
      </c>
      <c r="E332" s="23">
        <f t="shared" si="11"/>
        <v>-1</v>
      </c>
      <c r="F332" s="24">
        <f t="shared" si="12"/>
        <v>0</v>
      </c>
      <c r="G332" s="140"/>
    </row>
    <row r="333" spans="1:7" x14ac:dyDescent="0.15">
      <c r="A333" s="25" t="s">
        <v>316</v>
      </c>
      <c r="B333" s="25" t="s">
        <v>317</v>
      </c>
      <c r="C333" s="142">
        <v>12.8254848</v>
      </c>
      <c r="D333" s="142"/>
      <c r="E333" s="23" t="str">
        <f t="shared" si="11"/>
        <v/>
      </c>
      <c r="F333" s="24">
        <f t="shared" si="12"/>
        <v>4.6254140152675576E-4</v>
      </c>
      <c r="G333" s="140"/>
    </row>
    <row r="334" spans="1:7" x14ac:dyDescent="0.15">
      <c r="A334" s="25" t="s">
        <v>314</v>
      </c>
      <c r="B334" s="25" t="s">
        <v>315</v>
      </c>
      <c r="C334" s="142">
        <v>4.2529000000000004E-4</v>
      </c>
      <c r="D334" s="142"/>
      <c r="E334" s="23" t="str">
        <f t="shared" si="11"/>
        <v/>
      </c>
      <c r="F334" s="24">
        <f t="shared" si="12"/>
        <v>1.5337761942169545E-8</v>
      </c>
      <c r="G334" s="140"/>
    </row>
    <row r="335" spans="1:7" x14ac:dyDescent="0.15">
      <c r="A335" s="25" t="s">
        <v>418</v>
      </c>
      <c r="B335" s="25" t="s">
        <v>740</v>
      </c>
      <c r="C335" s="142">
        <v>11.976244380000001</v>
      </c>
      <c r="D335" s="142">
        <v>24.115204139999999</v>
      </c>
      <c r="E335" s="23">
        <f t="shared" si="11"/>
        <v>-0.50337370936309223</v>
      </c>
      <c r="F335" s="24">
        <f t="shared" si="12"/>
        <v>4.3191418858117025E-4</v>
      </c>
      <c r="G335" s="140"/>
    </row>
    <row r="336" spans="1:7" x14ac:dyDescent="0.15">
      <c r="A336" s="25" t="s">
        <v>691</v>
      </c>
      <c r="B336" s="25" t="s">
        <v>741</v>
      </c>
      <c r="C336" s="142">
        <v>16.503310110000001</v>
      </c>
      <c r="D336" s="142">
        <v>8.6866831700000002</v>
      </c>
      <c r="E336" s="23">
        <f t="shared" si="11"/>
        <v>0.8998402252076152</v>
      </c>
      <c r="F336" s="24">
        <f t="shared" si="12"/>
        <v>5.9517938753551663E-4</v>
      </c>
      <c r="G336" s="140"/>
    </row>
    <row r="337" spans="1:7" x14ac:dyDescent="0.15">
      <c r="A337" s="25" t="s">
        <v>781</v>
      </c>
      <c r="B337" s="25" t="s">
        <v>782</v>
      </c>
      <c r="C337" s="142">
        <v>2.91615746</v>
      </c>
      <c r="D337" s="142">
        <v>2.01471964</v>
      </c>
      <c r="E337" s="23">
        <f t="shared" si="11"/>
        <v>0.44742593565028232</v>
      </c>
      <c r="F337" s="24">
        <f t="shared" si="12"/>
        <v>1.0516901151534671E-4</v>
      </c>
      <c r="G337" s="140"/>
    </row>
    <row r="338" spans="1:7" x14ac:dyDescent="0.15">
      <c r="A338" s="25" t="s">
        <v>182</v>
      </c>
      <c r="B338" s="25" t="s">
        <v>783</v>
      </c>
      <c r="C338" s="142">
        <v>27.10595395</v>
      </c>
      <c r="D338" s="142">
        <v>12.17157072</v>
      </c>
      <c r="E338" s="23">
        <f t="shared" si="11"/>
        <v>1.226988987169932</v>
      </c>
      <c r="F338" s="24">
        <f t="shared" si="12"/>
        <v>9.7755571233866349E-4</v>
      </c>
      <c r="G338" s="140"/>
    </row>
    <row r="339" spans="1:7" x14ac:dyDescent="0.15">
      <c r="A339" s="25" t="s">
        <v>784</v>
      </c>
      <c r="B339" s="25" t="s">
        <v>785</v>
      </c>
      <c r="C339" s="142">
        <v>0.54574999999999996</v>
      </c>
      <c r="D339" s="142">
        <v>4.5212440000000003</v>
      </c>
      <c r="E339" s="23">
        <f t="shared" si="11"/>
        <v>-0.87929207094330675</v>
      </c>
      <c r="F339" s="24">
        <f t="shared" si="12"/>
        <v>1.9682060664344396E-5</v>
      </c>
      <c r="G339" s="140"/>
    </row>
    <row r="340" spans="1:7" x14ac:dyDescent="0.15">
      <c r="A340" s="25" t="s">
        <v>807</v>
      </c>
      <c r="B340" s="25" t="s">
        <v>808</v>
      </c>
      <c r="C340" s="142">
        <v>0</v>
      </c>
      <c r="D340" s="142">
        <v>0</v>
      </c>
      <c r="E340" s="23" t="str">
        <f t="shared" si="11"/>
        <v/>
      </c>
      <c r="F340" s="24">
        <f t="shared" si="12"/>
        <v>0</v>
      </c>
      <c r="G340" s="140"/>
    </row>
    <row r="341" spans="1:7" x14ac:dyDescent="0.15">
      <c r="A341" s="25" t="s">
        <v>811</v>
      </c>
      <c r="B341" s="25" t="s">
        <v>812</v>
      </c>
      <c r="C341" s="142">
        <v>6.5946257499999996</v>
      </c>
      <c r="D341" s="142">
        <v>7.8165027999999994</v>
      </c>
      <c r="E341" s="23">
        <f t="shared" si="11"/>
        <v>-0.15632017044758173</v>
      </c>
      <c r="F341" s="24">
        <f t="shared" si="12"/>
        <v>2.3783018611112718E-4</v>
      </c>
      <c r="G341" s="140"/>
    </row>
    <row r="342" spans="1:7" x14ac:dyDescent="0.15">
      <c r="A342" s="25" t="s">
        <v>692</v>
      </c>
      <c r="B342" s="25" t="s">
        <v>814</v>
      </c>
      <c r="C342" s="142">
        <v>2.1262599999999998</v>
      </c>
      <c r="D342" s="142">
        <v>0.15828999999999999</v>
      </c>
      <c r="E342" s="23">
        <f t="shared" si="11"/>
        <v>12.432686840609009</v>
      </c>
      <c r="F342" s="24">
        <f t="shared" si="12"/>
        <v>7.6681957504661313E-5</v>
      </c>
      <c r="G342" s="140"/>
    </row>
    <row r="343" spans="1:7" x14ac:dyDescent="0.15">
      <c r="A343" s="25" t="s">
        <v>693</v>
      </c>
      <c r="B343" s="25" t="s">
        <v>816</v>
      </c>
      <c r="C343" s="142">
        <v>2.93092</v>
      </c>
      <c r="D343" s="142">
        <v>0.127195</v>
      </c>
      <c r="E343" s="23">
        <f t="shared" si="11"/>
        <v>22.042729667046661</v>
      </c>
      <c r="F343" s="24">
        <f t="shared" si="12"/>
        <v>1.0570141134647783E-4</v>
      </c>
      <c r="G343" s="140"/>
    </row>
    <row r="344" spans="1:7" x14ac:dyDescent="0.15">
      <c r="A344" s="25" t="s">
        <v>694</v>
      </c>
      <c r="B344" s="25" t="s">
        <v>818</v>
      </c>
      <c r="C344" s="142">
        <v>1.80089896</v>
      </c>
      <c r="D344" s="142">
        <v>2.3866800000000001</v>
      </c>
      <c r="E344" s="23">
        <f t="shared" si="11"/>
        <v>-0.24543761208037951</v>
      </c>
      <c r="F344" s="24">
        <f t="shared" si="12"/>
        <v>6.4948057867292232E-5</v>
      </c>
      <c r="G344" s="140"/>
    </row>
    <row r="345" spans="1:7" x14ac:dyDescent="0.15">
      <c r="A345" s="25" t="s">
        <v>819</v>
      </c>
      <c r="B345" s="25" t="s">
        <v>820</v>
      </c>
      <c r="C345" s="142">
        <v>4.34474977</v>
      </c>
      <c r="D345" s="142">
        <v>1.7507646100000001</v>
      </c>
      <c r="E345" s="23">
        <f t="shared" si="11"/>
        <v>1.4816298805583008</v>
      </c>
      <c r="F345" s="24">
        <f t="shared" si="12"/>
        <v>1.5669011185439553E-4</v>
      </c>
      <c r="G345" s="140"/>
    </row>
    <row r="346" spans="1:7" x14ac:dyDescent="0.15">
      <c r="A346" s="25" t="s">
        <v>695</v>
      </c>
      <c r="B346" s="25" t="s">
        <v>826</v>
      </c>
      <c r="C346" s="142">
        <v>0.96499997999999998</v>
      </c>
      <c r="D346" s="142">
        <v>0.39195999999999998</v>
      </c>
      <c r="E346" s="23">
        <f t="shared" si="11"/>
        <v>1.4619858659046843</v>
      </c>
      <c r="F346" s="24">
        <f t="shared" si="12"/>
        <v>3.4801993856987872E-5</v>
      </c>
      <c r="G346" s="140"/>
    </row>
    <row r="347" spans="1:7" x14ac:dyDescent="0.15">
      <c r="A347" s="25" t="s">
        <v>696</v>
      </c>
      <c r="B347" s="25" t="s">
        <v>828</v>
      </c>
      <c r="C347" s="142">
        <v>7.8925700000000001</v>
      </c>
      <c r="D347" s="142">
        <v>2.8801199999999998</v>
      </c>
      <c r="E347" s="23">
        <f t="shared" si="11"/>
        <v>1.740361512714748</v>
      </c>
      <c r="F347" s="24">
        <f t="shared" si="12"/>
        <v>2.8463956305558344E-4</v>
      </c>
      <c r="G347" s="140"/>
    </row>
    <row r="348" spans="1:7" x14ac:dyDescent="0.15">
      <c r="A348" s="25" t="s">
        <v>75</v>
      </c>
      <c r="B348" s="25" t="s">
        <v>830</v>
      </c>
      <c r="C348" s="142">
        <v>2.9963189199999998</v>
      </c>
      <c r="D348" s="142">
        <v>0.21337999999999999</v>
      </c>
      <c r="E348" s="23">
        <f t="shared" si="11"/>
        <v>13.042173212109851</v>
      </c>
      <c r="F348" s="24">
        <f t="shared" si="12"/>
        <v>1.0805997389493886E-4</v>
      </c>
      <c r="G348" s="140"/>
    </row>
    <row r="349" spans="1:7" x14ac:dyDescent="0.15">
      <c r="A349" s="25" t="s">
        <v>76</v>
      </c>
      <c r="B349" s="25" t="s">
        <v>834</v>
      </c>
      <c r="C349" s="142">
        <v>1.69838</v>
      </c>
      <c r="D349" s="142">
        <v>1.1412245000000001</v>
      </c>
      <c r="E349" s="23">
        <f t="shared" si="11"/>
        <v>0.48820849885364348</v>
      </c>
      <c r="F349" s="24">
        <f t="shared" si="12"/>
        <v>6.1250789172898279E-5</v>
      </c>
      <c r="G349" s="140"/>
    </row>
    <row r="350" spans="1:7" x14ac:dyDescent="0.15">
      <c r="A350" s="25" t="s">
        <v>77</v>
      </c>
      <c r="B350" s="25" t="s">
        <v>836</v>
      </c>
      <c r="C350" s="142">
        <v>10.15050003</v>
      </c>
      <c r="D350" s="142">
        <v>2.5974339999999998</v>
      </c>
      <c r="E350" s="23">
        <f t="shared" si="11"/>
        <v>2.9078952650962453</v>
      </c>
      <c r="F350" s="24">
        <f t="shared" si="12"/>
        <v>3.6607010052934426E-4</v>
      </c>
      <c r="G350" s="140"/>
    </row>
    <row r="351" spans="1:7" x14ac:dyDescent="0.15">
      <c r="A351" s="25" t="s">
        <v>837</v>
      </c>
      <c r="B351" s="25" t="s">
        <v>838</v>
      </c>
      <c r="C351" s="142">
        <v>3.18046016</v>
      </c>
      <c r="D351" s="142">
        <v>1.4232941499999998</v>
      </c>
      <c r="E351" s="23">
        <f t="shared" si="11"/>
        <v>1.2345768511730344</v>
      </c>
      <c r="F351" s="24">
        <f t="shared" si="12"/>
        <v>1.1470088833651028E-4</v>
      </c>
      <c r="G351" s="140"/>
    </row>
    <row r="352" spans="1:7" x14ac:dyDescent="0.15">
      <c r="A352" s="25" t="s">
        <v>78</v>
      </c>
      <c r="B352" s="25" t="s">
        <v>842</v>
      </c>
      <c r="C352" s="142">
        <v>0.13733999999999999</v>
      </c>
      <c r="D352" s="142">
        <v>0</v>
      </c>
      <c r="E352" s="23" t="str">
        <f t="shared" si="11"/>
        <v/>
      </c>
      <c r="F352" s="24">
        <f t="shared" si="12"/>
        <v>4.9530631454714785E-6</v>
      </c>
      <c r="G352" s="140"/>
    </row>
    <row r="353" spans="1:7" x14ac:dyDescent="0.15">
      <c r="A353" s="25" t="s">
        <v>79</v>
      </c>
      <c r="B353" s="25" t="s">
        <v>852</v>
      </c>
      <c r="C353" s="142">
        <v>32.283284160000001</v>
      </c>
      <c r="D353" s="142">
        <v>11.516014199999999</v>
      </c>
      <c r="E353" s="23">
        <f t="shared" si="11"/>
        <v>1.8033383425317417</v>
      </c>
      <c r="F353" s="24">
        <f t="shared" si="12"/>
        <v>1.164272207570112E-3</v>
      </c>
      <c r="G353" s="140"/>
    </row>
    <row r="354" spans="1:7" x14ac:dyDescent="0.15">
      <c r="A354" s="25" t="s">
        <v>80</v>
      </c>
      <c r="B354" s="25" t="s">
        <v>81</v>
      </c>
      <c r="C354" s="142">
        <v>0</v>
      </c>
      <c r="D354" s="142">
        <v>0</v>
      </c>
      <c r="E354" s="23" t="str">
        <f t="shared" si="11"/>
        <v/>
      </c>
      <c r="F354" s="24">
        <f t="shared" si="12"/>
        <v>0</v>
      </c>
      <c r="G354" s="140"/>
    </row>
    <row r="355" spans="1:7" x14ac:dyDescent="0.15">
      <c r="A355" s="25" t="s">
        <v>82</v>
      </c>
      <c r="B355" s="25" t="s">
        <v>83</v>
      </c>
      <c r="C355" s="142">
        <v>4.03064453</v>
      </c>
      <c r="D355" s="142">
        <v>0.98803224999999995</v>
      </c>
      <c r="E355" s="23">
        <f t="shared" si="11"/>
        <v>3.0794665659951894</v>
      </c>
      <c r="F355" s="24">
        <f t="shared" si="12"/>
        <v>1.4536214412435715E-4</v>
      </c>
      <c r="G355" s="140"/>
    </row>
    <row r="356" spans="1:7" x14ac:dyDescent="0.15">
      <c r="A356" s="25" t="s">
        <v>84</v>
      </c>
      <c r="B356" s="25" t="s">
        <v>85</v>
      </c>
      <c r="C356" s="142">
        <v>69.936602300000004</v>
      </c>
      <c r="D356" s="142">
        <v>51.467876850000003</v>
      </c>
      <c r="E356" s="23">
        <f t="shared" si="11"/>
        <v>0.35883985468889601</v>
      </c>
      <c r="F356" s="24">
        <f t="shared" si="12"/>
        <v>2.5222106259765974E-3</v>
      </c>
      <c r="G356" s="140"/>
    </row>
    <row r="357" spans="1:7" x14ac:dyDescent="0.15">
      <c r="A357" s="25" t="s">
        <v>336</v>
      </c>
      <c r="B357" s="25" t="s">
        <v>337</v>
      </c>
      <c r="C357" s="142">
        <v>0</v>
      </c>
      <c r="D357" s="142"/>
      <c r="E357" s="23" t="str">
        <f t="shared" si="11"/>
        <v/>
      </c>
      <c r="F357" s="24">
        <f t="shared" si="12"/>
        <v>0</v>
      </c>
      <c r="G357" s="140"/>
    </row>
    <row r="358" spans="1:7" x14ac:dyDescent="0.15">
      <c r="A358" s="25" t="s">
        <v>570</v>
      </c>
      <c r="B358" s="25" t="s">
        <v>571</v>
      </c>
      <c r="C358" s="142">
        <v>1.5316129700000001</v>
      </c>
      <c r="D358" s="142">
        <v>1.5422999999999999E-4</v>
      </c>
      <c r="E358" s="23">
        <f t="shared" si="11"/>
        <v>9929.7071905595549</v>
      </c>
      <c r="F358" s="24">
        <f t="shared" si="12"/>
        <v>5.5236462464199169E-5</v>
      </c>
      <c r="G358" s="140"/>
    </row>
    <row r="359" spans="1:7" x14ac:dyDescent="0.15">
      <c r="A359" s="25" t="s">
        <v>293</v>
      </c>
      <c r="B359" s="25" t="s">
        <v>294</v>
      </c>
      <c r="C359" s="142">
        <v>0.21851999999999999</v>
      </c>
      <c r="D359" s="142">
        <v>7.3999999999999996E-5</v>
      </c>
      <c r="E359" s="23">
        <f t="shared" si="11"/>
        <v>2951.9729729729729</v>
      </c>
      <c r="F359" s="24">
        <f t="shared" si="12"/>
        <v>7.8807583992167426E-6</v>
      </c>
      <c r="G359" s="140"/>
    </row>
    <row r="360" spans="1:7" x14ac:dyDescent="0.15">
      <c r="A360" s="25" t="s">
        <v>330</v>
      </c>
      <c r="B360" s="25" t="s">
        <v>331</v>
      </c>
      <c r="C360" s="142">
        <v>0</v>
      </c>
      <c r="D360" s="142"/>
      <c r="E360" s="23" t="str">
        <f t="shared" si="11"/>
        <v/>
      </c>
      <c r="F360" s="24">
        <f t="shared" si="12"/>
        <v>0</v>
      </c>
      <c r="G360" s="140"/>
    </row>
    <row r="361" spans="1:7" x14ac:dyDescent="0.15">
      <c r="A361" s="25" t="s">
        <v>177</v>
      </c>
      <c r="B361" s="25" t="s">
        <v>292</v>
      </c>
      <c r="C361" s="142">
        <v>1.5849882500000001</v>
      </c>
      <c r="D361" s="142">
        <v>2.8800000000000001E-4</v>
      </c>
      <c r="E361" s="23">
        <f t="shared" si="11"/>
        <v>5502.4314236111113</v>
      </c>
      <c r="F361" s="24">
        <f t="shared" si="12"/>
        <v>5.7161401536918119E-5</v>
      </c>
      <c r="G361" s="140"/>
    </row>
    <row r="362" spans="1:7" x14ac:dyDescent="0.15">
      <c r="A362" s="25" t="s">
        <v>338</v>
      </c>
      <c r="B362" s="25" t="s">
        <v>339</v>
      </c>
      <c r="C362" s="142">
        <v>0</v>
      </c>
      <c r="D362" s="142"/>
      <c r="E362" s="23" t="str">
        <f t="shared" si="11"/>
        <v/>
      </c>
      <c r="F362" s="24">
        <f t="shared" si="12"/>
        <v>0</v>
      </c>
      <c r="G362" s="140"/>
    </row>
    <row r="363" spans="1:7" x14ac:dyDescent="0.15">
      <c r="A363" s="25" t="s">
        <v>340</v>
      </c>
      <c r="B363" s="25" t="s">
        <v>341</v>
      </c>
      <c r="C363" s="142">
        <v>0</v>
      </c>
      <c r="D363" s="142"/>
      <c r="E363" s="23" t="str">
        <f t="shared" si="11"/>
        <v/>
      </c>
      <c r="F363" s="24">
        <f t="shared" si="12"/>
        <v>0</v>
      </c>
      <c r="G363" s="140"/>
    </row>
    <row r="364" spans="1:7" x14ac:dyDescent="0.15">
      <c r="A364" s="25" t="s">
        <v>342</v>
      </c>
      <c r="B364" s="25" t="s">
        <v>343</v>
      </c>
      <c r="C364" s="142">
        <v>0</v>
      </c>
      <c r="D364" s="142"/>
      <c r="E364" s="23" t="str">
        <f t="shared" si="11"/>
        <v/>
      </c>
      <c r="F364" s="24">
        <f t="shared" si="12"/>
        <v>0</v>
      </c>
      <c r="G364" s="140"/>
    </row>
    <row r="365" spans="1:7" x14ac:dyDescent="0.15">
      <c r="A365" s="25" t="s">
        <v>859</v>
      </c>
      <c r="B365" s="25" t="s">
        <v>86</v>
      </c>
      <c r="C365" s="142">
        <v>4.2124017</v>
      </c>
      <c r="D365" s="142">
        <v>4.2411160099999998</v>
      </c>
      <c r="E365" s="23">
        <f t="shared" si="11"/>
        <v>-6.7704608721608217E-3</v>
      </c>
      <c r="F365" s="24">
        <f t="shared" si="12"/>
        <v>1.5191707888591384E-4</v>
      </c>
      <c r="G365" s="140"/>
    </row>
    <row r="366" spans="1:7" x14ac:dyDescent="0.15">
      <c r="A366" s="25" t="s">
        <v>87</v>
      </c>
      <c r="B366" s="25" t="s">
        <v>88</v>
      </c>
      <c r="C366" s="142">
        <v>0.51052883999999998</v>
      </c>
      <c r="D366" s="142">
        <v>9.3541619999999992E-2</v>
      </c>
      <c r="E366" s="23">
        <f t="shared" si="11"/>
        <v>4.4577720591112282</v>
      </c>
      <c r="F366" s="24">
        <f t="shared" si="12"/>
        <v>1.8411836188323177E-5</v>
      </c>
      <c r="G366" s="140"/>
    </row>
    <row r="367" spans="1:7" x14ac:dyDescent="0.15">
      <c r="A367" s="25" t="s">
        <v>89</v>
      </c>
      <c r="B367" s="25" t="s">
        <v>90</v>
      </c>
      <c r="C367" s="142">
        <v>13.493547919999999</v>
      </c>
      <c r="D367" s="142">
        <v>16.40955958</v>
      </c>
      <c r="E367" s="23">
        <f t="shared" si="11"/>
        <v>-0.17770200630820343</v>
      </c>
      <c r="F367" s="24">
        <f t="shared" si="12"/>
        <v>4.866345922834231E-4</v>
      </c>
      <c r="G367" s="140"/>
    </row>
    <row r="368" spans="1:7" x14ac:dyDescent="0.15">
      <c r="A368" s="25" t="s">
        <v>91</v>
      </c>
      <c r="B368" s="25" t="s">
        <v>92</v>
      </c>
      <c r="C368" s="142">
        <v>1.6211250500000001</v>
      </c>
      <c r="D368" s="142">
        <v>0.54705051000000005</v>
      </c>
      <c r="E368" s="23">
        <f t="shared" si="11"/>
        <v>1.9633918995889426</v>
      </c>
      <c r="F368" s="24">
        <f t="shared" si="12"/>
        <v>5.8464647876478873E-5</v>
      </c>
      <c r="G368" s="140"/>
    </row>
    <row r="369" spans="1:7" x14ac:dyDescent="0.15">
      <c r="A369" s="25" t="s">
        <v>93</v>
      </c>
      <c r="B369" s="25" t="s">
        <v>94</v>
      </c>
      <c r="C369" s="142">
        <v>2.2270970999999999</v>
      </c>
      <c r="D369" s="142">
        <v>5.8766232</v>
      </c>
      <c r="E369" s="23">
        <f t="shared" si="11"/>
        <v>-0.6210243494937705</v>
      </c>
      <c r="F369" s="24">
        <f t="shared" si="12"/>
        <v>8.0318571191178163E-5</v>
      </c>
      <c r="G369" s="140"/>
    </row>
    <row r="370" spans="1:7" x14ac:dyDescent="0.15">
      <c r="A370" s="25" t="s">
        <v>95</v>
      </c>
      <c r="B370" s="25" t="s">
        <v>96</v>
      </c>
      <c r="C370" s="142">
        <v>2.0111121999999999</v>
      </c>
      <c r="D370" s="142">
        <v>2.0036389300000002</v>
      </c>
      <c r="E370" s="23">
        <f t="shared" si="11"/>
        <v>3.7298486708878809E-3</v>
      </c>
      <c r="F370" s="24">
        <f t="shared" si="12"/>
        <v>7.2529239254609474E-5</v>
      </c>
      <c r="G370" s="140"/>
    </row>
    <row r="371" spans="1:7" x14ac:dyDescent="0.15">
      <c r="A371" s="25" t="s">
        <v>97</v>
      </c>
      <c r="B371" s="25" t="s">
        <v>98</v>
      </c>
      <c r="C371" s="142">
        <v>2.0282871200000003</v>
      </c>
      <c r="D371" s="142">
        <v>4.2840837000000001</v>
      </c>
      <c r="E371" s="23">
        <f t="shared" si="11"/>
        <v>-0.52655287290488739</v>
      </c>
      <c r="F371" s="24">
        <f t="shared" si="12"/>
        <v>7.3148639744477118E-5</v>
      </c>
      <c r="G371" s="140"/>
    </row>
    <row r="372" spans="1:7" x14ac:dyDescent="0.15">
      <c r="A372" s="25" t="s">
        <v>99</v>
      </c>
      <c r="B372" s="25" t="s">
        <v>100</v>
      </c>
      <c r="C372" s="142">
        <v>0.95843838999999997</v>
      </c>
      <c r="D372" s="142">
        <v>1.0023888000000001</v>
      </c>
      <c r="E372" s="23">
        <f t="shared" si="11"/>
        <v>-4.3845671460016389E-2</v>
      </c>
      <c r="F372" s="24">
        <f t="shared" si="12"/>
        <v>3.456535508019528E-5</v>
      </c>
      <c r="G372" s="140"/>
    </row>
    <row r="373" spans="1:7" x14ac:dyDescent="0.15">
      <c r="A373" s="25" t="s">
        <v>439</v>
      </c>
      <c r="B373" s="25" t="s">
        <v>101</v>
      </c>
      <c r="C373" s="142">
        <v>11.93070767</v>
      </c>
      <c r="D373" s="142">
        <v>5.7141446900000004</v>
      </c>
      <c r="E373" s="23">
        <f t="shared" si="11"/>
        <v>1.0879253706822043</v>
      </c>
      <c r="F373" s="24">
        <f t="shared" si="12"/>
        <v>4.3027194160238019E-4</v>
      </c>
      <c r="G373" s="140"/>
    </row>
    <row r="374" spans="1:7" x14ac:dyDescent="0.15">
      <c r="A374" s="25" t="s">
        <v>440</v>
      </c>
      <c r="B374" s="25" t="s">
        <v>102</v>
      </c>
      <c r="C374" s="142">
        <v>1.5864825499999999</v>
      </c>
      <c r="D374" s="142">
        <v>0.50157711999999999</v>
      </c>
      <c r="E374" s="23">
        <f t="shared" si="11"/>
        <v>2.1629882758607488</v>
      </c>
      <c r="F374" s="24">
        <f t="shared" si="12"/>
        <v>5.7215292335361966E-5</v>
      </c>
      <c r="G374" s="140"/>
    </row>
    <row r="375" spans="1:7" x14ac:dyDescent="0.15">
      <c r="A375" s="25" t="s">
        <v>441</v>
      </c>
      <c r="B375" s="25" t="s">
        <v>103</v>
      </c>
      <c r="C375" s="142">
        <v>26.49483948</v>
      </c>
      <c r="D375" s="142">
        <v>27.324344289999999</v>
      </c>
      <c r="E375" s="23">
        <f t="shared" si="11"/>
        <v>-3.0357720617053441E-2</v>
      </c>
      <c r="F375" s="24">
        <f t="shared" si="12"/>
        <v>9.5551633153903245E-4</v>
      </c>
      <c r="G375" s="140"/>
    </row>
    <row r="376" spans="1:7" x14ac:dyDescent="0.15">
      <c r="A376" s="25" t="s">
        <v>104</v>
      </c>
      <c r="B376" s="25" t="s">
        <v>105</v>
      </c>
      <c r="C376" s="142">
        <v>3.6319439199999999</v>
      </c>
      <c r="D376" s="142">
        <v>3.2553553700000002</v>
      </c>
      <c r="E376" s="23">
        <f t="shared" si="11"/>
        <v>0.11568277720782283</v>
      </c>
      <c r="F376" s="24">
        <f t="shared" si="12"/>
        <v>1.3098330840666383E-4</v>
      </c>
      <c r="G376" s="140"/>
    </row>
    <row r="377" spans="1:7" x14ac:dyDescent="0.15">
      <c r="A377" s="25" t="s">
        <v>106</v>
      </c>
      <c r="B377" s="25" t="s">
        <v>107</v>
      </c>
      <c r="C377" s="142">
        <v>2.7232949500000001</v>
      </c>
      <c r="D377" s="142">
        <v>4.1939534399999996</v>
      </c>
      <c r="E377" s="23">
        <f t="shared" si="11"/>
        <v>-0.35066161583329347</v>
      </c>
      <c r="F377" s="24">
        <f t="shared" si="12"/>
        <v>9.8213571072474102E-5</v>
      </c>
      <c r="G377" s="140"/>
    </row>
    <row r="378" spans="1:7" x14ac:dyDescent="0.15">
      <c r="A378" s="25" t="s">
        <v>108</v>
      </c>
      <c r="B378" s="25" t="s">
        <v>109</v>
      </c>
      <c r="C378" s="142">
        <v>0.87250280000000002</v>
      </c>
      <c r="D378" s="142">
        <v>1.9914256100000001</v>
      </c>
      <c r="E378" s="23">
        <f t="shared" si="11"/>
        <v>-0.56187025233646559</v>
      </c>
      <c r="F378" s="24">
        <f t="shared" si="12"/>
        <v>3.1466153072671271E-5</v>
      </c>
      <c r="G378" s="140"/>
    </row>
    <row r="379" spans="1:7" x14ac:dyDescent="0.15">
      <c r="A379" s="25" t="s">
        <v>178</v>
      </c>
      <c r="B379" s="25" t="s">
        <v>168</v>
      </c>
      <c r="C379" s="142">
        <v>9.73784049</v>
      </c>
      <c r="D379" s="142">
        <v>1.0062999999999999E-4</v>
      </c>
      <c r="E379" s="23">
        <f t="shared" si="11"/>
        <v>96767.761701281939</v>
      </c>
      <c r="F379" s="24">
        <f t="shared" si="12"/>
        <v>3.511878465669064E-4</v>
      </c>
      <c r="G379" s="140"/>
    </row>
    <row r="380" spans="1:7" x14ac:dyDescent="0.15">
      <c r="A380" s="25" t="s">
        <v>295</v>
      </c>
      <c r="B380" s="25" t="s">
        <v>296</v>
      </c>
      <c r="C380" s="142">
        <v>1.53420256</v>
      </c>
      <c r="D380" s="142">
        <v>0</v>
      </c>
      <c r="E380" s="23" t="str">
        <f t="shared" si="11"/>
        <v/>
      </c>
      <c r="F380" s="24">
        <f t="shared" si="12"/>
        <v>5.5329854067453002E-5</v>
      </c>
      <c r="G380" s="140"/>
    </row>
    <row r="381" spans="1:7" x14ac:dyDescent="0.15">
      <c r="A381" s="25" t="s">
        <v>326</v>
      </c>
      <c r="B381" s="25" t="s">
        <v>327</v>
      </c>
      <c r="C381" s="142">
        <v>0</v>
      </c>
      <c r="D381" s="142"/>
      <c r="E381" s="23" t="str">
        <f t="shared" si="11"/>
        <v/>
      </c>
      <c r="F381" s="24">
        <f t="shared" si="12"/>
        <v>0</v>
      </c>
      <c r="G381" s="140"/>
    </row>
    <row r="382" spans="1:7" x14ac:dyDescent="0.15">
      <c r="A382" s="25" t="s">
        <v>332</v>
      </c>
      <c r="B382" s="25" t="s">
        <v>333</v>
      </c>
      <c r="C382" s="142">
        <v>0.378631</v>
      </c>
      <c r="D382" s="142"/>
      <c r="E382" s="23" t="str">
        <f t="shared" si="11"/>
        <v/>
      </c>
      <c r="F382" s="24">
        <f t="shared" si="12"/>
        <v>1.3655040424006199E-5</v>
      </c>
      <c r="G382" s="140"/>
    </row>
    <row r="383" spans="1:7" x14ac:dyDescent="0.15">
      <c r="A383" s="25" t="s">
        <v>334</v>
      </c>
      <c r="B383" s="25" t="s">
        <v>335</v>
      </c>
      <c r="C383" s="142">
        <v>0.87844471000000002</v>
      </c>
      <c r="D383" s="142"/>
      <c r="E383" s="23" t="str">
        <f t="shared" si="11"/>
        <v/>
      </c>
      <c r="F383" s="24">
        <f t="shared" si="12"/>
        <v>3.1680443559308147E-5</v>
      </c>
      <c r="G383" s="140"/>
    </row>
    <row r="384" spans="1:7" x14ac:dyDescent="0.15">
      <c r="A384" s="25" t="s">
        <v>473</v>
      </c>
      <c r="B384" s="25" t="s">
        <v>860</v>
      </c>
      <c r="C384" s="142">
        <v>14.165688699999999</v>
      </c>
      <c r="D384" s="142">
        <v>7.3307014600000002</v>
      </c>
      <c r="E384" s="23">
        <f t="shared" si="11"/>
        <v>0.93237833750223387</v>
      </c>
      <c r="F384" s="24">
        <f t="shared" si="12"/>
        <v>5.1087484076155361E-4</v>
      </c>
      <c r="G384" s="140"/>
    </row>
    <row r="385" spans="1:7" x14ac:dyDescent="0.15">
      <c r="A385" s="25" t="s">
        <v>474</v>
      </c>
      <c r="B385" s="25" t="s">
        <v>110</v>
      </c>
      <c r="C385" s="142">
        <v>7.7322000000000003E-4</v>
      </c>
      <c r="D385" s="142">
        <v>2.9020000000000001E-2</v>
      </c>
      <c r="E385" s="23">
        <f t="shared" si="11"/>
        <v>-0.97335561681598892</v>
      </c>
      <c r="F385" s="24">
        <f t="shared" si="12"/>
        <v>2.7885594039183465E-8</v>
      </c>
      <c r="G385" s="140"/>
    </row>
    <row r="386" spans="1:7" x14ac:dyDescent="0.15">
      <c r="A386" s="25" t="s">
        <v>111</v>
      </c>
      <c r="B386" s="25" t="s">
        <v>112</v>
      </c>
      <c r="C386" s="142">
        <v>4.2908807599999994</v>
      </c>
      <c r="D386" s="142">
        <v>0.58060692000000003</v>
      </c>
      <c r="E386" s="23">
        <f t="shared" si="11"/>
        <v>6.3903369253676807</v>
      </c>
      <c r="F386" s="24">
        <f t="shared" si="12"/>
        <v>1.5474736678293757E-4</v>
      </c>
      <c r="G386" s="140"/>
    </row>
    <row r="387" spans="1:7" x14ac:dyDescent="0.15">
      <c r="A387" s="25" t="s">
        <v>861</v>
      </c>
      <c r="B387" s="25" t="s">
        <v>862</v>
      </c>
      <c r="C387" s="142">
        <v>17.173089999999998</v>
      </c>
      <c r="D387" s="142">
        <v>9.4251004499999986</v>
      </c>
      <c r="E387" s="23">
        <f t="shared" si="11"/>
        <v>0.82205909540200195</v>
      </c>
      <c r="F387" s="24">
        <f t="shared" si="12"/>
        <v>6.1933449230278711E-4</v>
      </c>
      <c r="G387" s="140"/>
    </row>
    <row r="388" spans="1:7" x14ac:dyDescent="0.15">
      <c r="A388" s="25" t="s">
        <v>867</v>
      </c>
      <c r="B388" s="25" t="s">
        <v>868</v>
      </c>
      <c r="C388" s="142">
        <v>11.4823336</v>
      </c>
      <c r="D388" s="142">
        <v>6.2494291200000003</v>
      </c>
      <c r="E388" s="23">
        <f t="shared" si="11"/>
        <v>0.83734120021510061</v>
      </c>
      <c r="F388" s="24">
        <f t="shared" si="12"/>
        <v>4.1410167014830967E-4</v>
      </c>
      <c r="G388" s="140"/>
    </row>
    <row r="389" spans="1:7" x14ac:dyDescent="0.15">
      <c r="A389" s="25" t="s">
        <v>113</v>
      </c>
      <c r="B389" s="25" t="s">
        <v>114</v>
      </c>
      <c r="C389" s="142">
        <v>2.98779898</v>
      </c>
      <c r="D389" s="142">
        <v>12.67663941</v>
      </c>
      <c r="E389" s="23">
        <f t="shared" si="11"/>
        <v>-0.76430669964130504</v>
      </c>
      <c r="F389" s="24">
        <f t="shared" si="12"/>
        <v>1.0775270870769823E-4</v>
      </c>
      <c r="G389" s="140"/>
    </row>
    <row r="390" spans="1:7" x14ac:dyDescent="0.15">
      <c r="A390" s="25" t="s">
        <v>115</v>
      </c>
      <c r="B390" s="25" t="s">
        <v>116</v>
      </c>
      <c r="C390" s="142">
        <v>11.560063730000001</v>
      </c>
      <c r="D390" s="142">
        <v>8.5443386099999987</v>
      </c>
      <c r="E390" s="23">
        <f t="shared" si="11"/>
        <v>0.3529500945187849</v>
      </c>
      <c r="F390" s="24">
        <f t="shared" si="12"/>
        <v>4.1690494845175887E-4</v>
      </c>
      <c r="G390" s="140"/>
    </row>
    <row r="391" spans="1:7" x14ac:dyDescent="0.15">
      <c r="A391" s="25" t="s">
        <v>117</v>
      </c>
      <c r="B391" s="25" t="s">
        <v>118</v>
      </c>
      <c r="C391" s="142">
        <v>5.9671833799999998</v>
      </c>
      <c r="D391" s="142">
        <v>9.5092601199999987</v>
      </c>
      <c r="E391" s="23">
        <f t="shared" si="11"/>
        <v>-0.37248710155170295</v>
      </c>
      <c r="F391" s="24">
        <f t="shared" si="12"/>
        <v>2.152019519568074E-4</v>
      </c>
      <c r="G391" s="140"/>
    </row>
    <row r="392" spans="1:7" x14ac:dyDescent="0.15">
      <c r="A392" s="25" t="s">
        <v>869</v>
      </c>
      <c r="B392" s="25" t="s">
        <v>870</v>
      </c>
      <c r="C392" s="142">
        <v>1.1260290000000001E-2</v>
      </c>
      <c r="D392" s="142">
        <v>0</v>
      </c>
      <c r="E392" s="23" t="str">
        <f t="shared" si="11"/>
        <v/>
      </c>
      <c r="F392" s="24">
        <f t="shared" si="12"/>
        <v>4.0609383578215408E-7</v>
      </c>
      <c r="G392" s="140"/>
    </row>
    <row r="393" spans="1:7" x14ac:dyDescent="0.15">
      <c r="A393" s="25" t="s">
        <v>871</v>
      </c>
      <c r="B393" s="25" t="s">
        <v>872</v>
      </c>
      <c r="C393" s="142">
        <v>0</v>
      </c>
      <c r="D393" s="142">
        <v>0</v>
      </c>
      <c r="E393" s="23" t="str">
        <f t="shared" ref="E393:E456" si="13">IF(ISERROR(C393/D393-1),"",((C393/D393-1)))</f>
        <v/>
      </c>
      <c r="F393" s="24">
        <f t="shared" ref="F393:F456" si="14">C393/$C$1296</f>
        <v>0</v>
      </c>
      <c r="G393" s="140"/>
    </row>
    <row r="394" spans="1:7" x14ac:dyDescent="0.15">
      <c r="A394" s="25" t="s">
        <v>421</v>
      </c>
      <c r="B394" s="25" t="s">
        <v>857</v>
      </c>
      <c r="C394" s="142">
        <v>1.49376712</v>
      </c>
      <c r="D394" s="142">
        <v>1.941705</v>
      </c>
      <c r="E394" s="23">
        <f t="shared" si="13"/>
        <v>-0.23069306614547525</v>
      </c>
      <c r="F394" s="24">
        <f t="shared" si="14"/>
        <v>5.3871580529991788E-5</v>
      </c>
      <c r="G394" s="140"/>
    </row>
    <row r="395" spans="1:7" x14ac:dyDescent="0.15">
      <c r="A395" s="25" t="s">
        <v>422</v>
      </c>
      <c r="B395" s="25" t="s">
        <v>858</v>
      </c>
      <c r="C395" s="142">
        <v>1.24418794</v>
      </c>
      <c r="D395" s="142">
        <v>1.3564588799999999</v>
      </c>
      <c r="E395" s="23">
        <f t="shared" si="13"/>
        <v>-8.2767669300819469E-2</v>
      </c>
      <c r="F395" s="24">
        <f t="shared" si="14"/>
        <v>4.4870696313194111E-5</v>
      </c>
      <c r="G395" s="140"/>
    </row>
    <row r="396" spans="1:7" x14ac:dyDescent="0.15">
      <c r="A396" s="25" t="s">
        <v>306</v>
      </c>
      <c r="B396" s="25" t="s">
        <v>307</v>
      </c>
      <c r="C396" s="142">
        <v>0</v>
      </c>
      <c r="D396" s="142"/>
      <c r="E396" s="23" t="str">
        <f t="shared" si="13"/>
        <v/>
      </c>
      <c r="F396" s="24">
        <f t="shared" si="14"/>
        <v>0</v>
      </c>
      <c r="G396" s="140"/>
    </row>
    <row r="397" spans="1:7" x14ac:dyDescent="0.15">
      <c r="A397" s="25" t="s">
        <v>308</v>
      </c>
      <c r="B397" s="25" t="s">
        <v>309</v>
      </c>
      <c r="C397" s="142">
        <v>0</v>
      </c>
      <c r="D397" s="142"/>
      <c r="E397" s="23" t="str">
        <f t="shared" si="13"/>
        <v/>
      </c>
      <c r="F397" s="24">
        <f t="shared" si="14"/>
        <v>0</v>
      </c>
      <c r="G397" s="140"/>
    </row>
    <row r="398" spans="1:7" x14ac:dyDescent="0.15">
      <c r="A398" s="25" t="s">
        <v>310</v>
      </c>
      <c r="B398" s="25" t="s">
        <v>311</v>
      </c>
      <c r="C398" s="142">
        <v>7.3914832699999993</v>
      </c>
      <c r="D398" s="142"/>
      <c r="E398" s="23" t="str">
        <f t="shared" si="13"/>
        <v/>
      </c>
      <c r="F398" s="24">
        <f t="shared" si="14"/>
        <v>2.6656824941754777E-4</v>
      </c>
      <c r="G398" s="140"/>
    </row>
    <row r="399" spans="1:7" x14ac:dyDescent="0.15">
      <c r="A399" s="25" t="s">
        <v>312</v>
      </c>
      <c r="B399" s="25" t="s">
        <v>313</v>
      </c>
      <c r="C399" s="142">
        <v>0.37456373999999998</v>
      </c>
      <c r="D399" s="142"/>
      <c r="E399" s="23" t="str">
        <f t="shared" si="13"/>
        <v/>
      </c>
      <c r="F399" s="24">
        <f t="shared" si="14"/>
        <v>1.3508357770671043E-5</v>
      </c>
      <c r="G399" s="140"/>
    </row>
    <row r="400" spans="1:7" x14ac:dyDescent="0.15">
      <c r="A400" s="25" t="s">
        <v>297</v>
      </c>
      <c r="B400" s="25" t="s">
        <v>298</v>
      </c>
      <c r="C400" s="142">
        <v>4.02030362</v>
      </c>
      <c r="D400" s="142">
        <v>4.3846499999999995E-3</v>
      </c>
      <c r="E400" s="23">
        <f t="shared" si="13"/>
        <v>915.90411321314139</v>
      </c>
      <c r="F400" s="24">
        <f t="shared" si="14"/>
        <v>1.4498920703238366E-4</v>
      </c>
      <c r="G400" s="140"/>
    </row>
    <row r="401" spans="1:7" x14ac:dyDescent="0.15">
      <c r="A401" s="25" t="s">
        <v>318</v>
      </c>
      <c r="B401" s="25" t="s">
        <v>319</v>
      </c>
      <c r="C401" s="142">
        <v>0</v>
      </c>
      <c r="D401" s="142"/>
      <c r="E401" s="23" t="str">
        <f t="shared" si="13"/>
        <v/>
      </c>
      <c r="F401" s="24">
        <f t="shared" si="14"/>
        <v>0</v>
      </c>
      <c r="G401" s="140"/>
    </row>
    <row r="402" spans="1:7" x14ac:dyDescent="0.15">
      <c r="A402" s="25" t="s">
        <v>320</v>
      </c>
      <c r="B402" s="25" t="s">
        <v>321</v>
      </c>
      <c r="C402" s="142">
        <v>0</v>
      </c>
      <c r="D402" s="142"/>
      <c r="E402" s="23" t="str">
        <f t="shared" si="13"/>
        <v/>
      </c>
      <c r="F402" s="24">
        <f t="shared" si="14"/>
        <v>0</v>
      </c>
      <c r="G402" s="140"/>
    </row>
    <row r="403" spans="1:7" x14ac:dyDescent="0.15">
      <c r="A403" s="25" t="s">
        <v>322</v>
      </c>
      <c r="B403" s="25" t="s">
        <v>323</v>
      </c>
      <c r="C403" s="142">
        <v>0</v>
      </c>
      <c r="D403" s="142"/>
      <c r="E403" s="23" t="str">
        <f t="shared" si="13"/>
        <v/>
      </c>
      <c r="F403" s="24">
        <f t="shared" si="14"/>
        <v>0</v>
      </c>
      <c r="G403" s="140"/>
    </row>
    <row r="404" spans="1:7" x14ac:dyDescent="0.15">
      <c r="A404" s="25" t="s">
        <v>324</v>
      </c>
      <c r="B404" s="25" t="s">
        <v>325</v>
      </c>
      <c r="C404" s="142">
        <v>0</v>
      </c>
      <c r="D404" s="142"/>
      <c r="E404" s="23" t="str">
        <f t="shared" si="13"/>
        <v/>
      </c>
      <c r="F404" s="24">
        <f t="shared" si="14"/>
        <v>0</v>
      </c>
      <c r="G404" s="140"/>
    </row>
    <row r="405" spans="1:7" x14ac:dyDescent="0.15">
      <c r="A405" s="25" t="s">
        <v>299</v>
      </c>
      <c r="B405" s="25" t="s">
        <v>300</v>
      </c>
      <c r="C405" s="142">
        <v>0.41146700000000003</v>
      </c>
      <c r="D405" s="142">
        <v>7.7000000000000001E-5</v>
      </c>
      <c r="E405" s="23">
        <f t="shared" si="13"/>
        <v>5342.727272727273</v>
      </c>
      <c r="F405" s="24">
        <f t="shared" si="14"/>
        <v>1.4839245909987717E-5</v>
      </c>
      <c r="G405" s="140"/>
    </row>
    <row r="406" spans="1:7" x14ac:dyDescent="0.15">
      <c r="A406" s="25" t="s">
        <v>119</v>
      </c>
      <c r="B406" s="25" t="s">
        <v>120</v>
      </c>
      <c r="C406" s="142">
        <v>0.88513243999999991</v>
      </c>
      <c r="D406" s="142">
        <v>1.7324147299999999</v>
      </c>
      <c r="E406" s="23">
        <f t="shared" si="13"/>
        <v>-0.48907589812515628</v>
      </c>
      <c r="F406" s="24">
        <f t="shared" si="14"/>
        <v>3.1921631479723636E-5</v>
      </c>
      <c r="G406" s="140"/>
    </row>
    <row r="407" spans="1:7" x14ac:dyDescent="0.15">
      <c r="A407" s="25" t="s">
        <v>121</v>
      </c>
      <c r="B407" s="25" t="s">
        <v>122</v>
      </c>
      <c r="C407" s="142">
        <v>6.896838000000001E-2</v>
      </c>
      <c r="D407" s="142">
        <v>0.39409160999999998</v>
      </c>
      <c r="E407" s="23">
        <f t="shared" si="13"/>
        <v>-0.8249940413600787</v>
      </c>
      <c r="F407" s="24">
        <f t="shared" si="14"/>
        <v>2.487292421587828E-6</v>
      </c>
      <c r="G407" s="140"/>
    </row>
    <row r="408" spans="1:7" x14ac:dyDescent="0.15">
      <c r="A408" s="25" t="s">
        <v>328</v>
      </c>
      <c r="B408" s="25" t="s">
        <v>329</v>
      </c>
      <c r="C408" s="142">
        <v>0</v>
      </c>
      <c r="D408" s="142"/>
      <c r="E408" s="23" t="str">
        <f t="shared" si="13"/>
        <v/>
      </c>
      <c r="F408" s="24">
        <f t="shared" si="14"/>
        <v>0</v>
      </c>
      <c r="G408" s="140"/>
    </row>
    <row r="409" spans="1:7" x14ac:dyDescent="0.15">
      <c r="A409" s="25" t="s">
        <v>886</v>
      </c>
      <c r="B409" s="25" t="s">
        <v>123</v>
      </c>
      <c r="C409" s="142">
        <v>0.85086983999999999</v>
      </c>
      <c r="D409" s="142">
        <v>1.4140508500000002</v>
      </c>
      <c r="E409" s="23">
        <f t="shared" si="13"/>
        <v>-0.398274934738026</v>
      </c>
      <c r="F409" s="24">
        <f t="shared" si="14"/>
        <v>3.068597674455522E-5</v>
      </c>
      <c r="G409" s="140"/>
    </row>
    <row r="410" spans="1:7" x14ac:dyDescent="0.15">
      <c r="A410" s="25" t="s">
        <v>888</v>
      </c>
      <c r="B410" s="25" t="s">
        <v>124</v>
      </c>
      <c r="C410" s="142">
        <v>0.25328200000000001</v>
      </c>
      <c r="D410" s="142">
        <v>4.2434599999999996E-2</v>
      </c>
      <c r="E410" s="23">
        <f t="shared" si="13"/>
        <v>4.9687613409811808</v>
      </c>
      <c r="F410" s="24">
        <f t="shared" si="14"/>
        <v>9.1344236173824605E-6</v>
      </c>
      <c r="G410" s="140"/>
    </row>
    <row r="411" spans="1:7" x14ac:dyDescent="0.15">
      <c r="A411" s="25" t="s">
        <v>890</v>
      </c>
      <c r="B411" s="25" t="s">
        <v>125</v>
      </c>
      <c r="C411" s="142">
        <v>3.3267597900000001</v>
      </c>
      <c r="D411" s="142">
        <v>0.37367424999999999</v>
      </c>
      <c r="E411" s="23">
        <f t="shared" si="13"/>
        <v>7.9028339255380864</v>
      </c>
      <c r="F411" s="24">
        <f t="shared" si="14"/>
        <v>1.19977073756265E-4</v>
      </c>
      <c r="G411" s="140"/>
    </row>
    <row r="412" spans="1:7" x14ac:dyDescent="0.15">
      <c r="A412" s="25" t="s">
        <v>892</v>
      </c>
      <c r="B412" s="25" t="s">
        <v>126</v>
      </c>
      <c r="C412" s="142">
        <v>2.03074997</v>
      </c>
      <c r="D412" s="142">
        <v>0</v>
      </c>
      <c r="E412" s="23" t="str">
        <f t="shared" si="13"/>
        <v/>
      </c>
      <c r="F412" s="24">
        <f t="shared" si="14"/>
        <v>7.3237460565562186E-5</v>
      </c>
      <c r="G412" s="140"/>
    </row>
    <row r="413" spans="1:7" x14ac:dyDescent="0.15">
      <c r="A413" s="25" t="s">
        <v>894</v>
      </c>
      <c r="B413" s="25" t="s">
        <v>127</v>
      </c>
      <c r="C413" s="142">
        <v>20.397421609999999</v>
      </c>
      <c r="D413" s="142">
        <v>8.524311560000001</v>
      </c>
      <c r="E413" s="23">
        <f t="shared" si="13"/>
        <v>1.3928526622271882</v>
      </c>
      <c r="F413" s="24">
        <f t="shared" si="14"/>
        <v>7.3561757127664561E-4</v>
      </c>
      <c r="G413" s="140"/>
    </row>
    <row r="414" spans="1:7" x14ac:dyDescent="0.15">
      <c r="A414" s="25" t="s">
        <v>896</v>
      </c>
      <c r="B414" s="25" t="s">
        <v>128</v>
      </c>
      <c r="C414" s="142">
        <v>23.132796710000001</v>
      </c>
      <c r="D414" s="142">
        <v>3.6892452800000002</v>
      </c>
      <c r="E414" s="23">
        <f t="shared" si="13"/>
        <v>5.2703330774472112</v>
      </c>
      <c r="F414" s="24">
        <f t="shared" si="14"/>
        <v>8.3426680381523872E-4</v>
      </c>
      <c r="G414" s="140"/>
    </row>
    <row r="415" spans="1:7" x14ac:dyDescent="0.15">
      <c r="A415" s="25" t="s">
        <v>898</v>
      </c>
      <c r="B415" s="25" t="s">
        <v>129</v>
      </c>
      <c r="C415" s="142">
        <v>7.5301429999999989E-2</v>
      </c>
      <c r="D415" s="142">
        <v>0.10955010000000001</v>
      </c>
      <c r="E415" s="23">
        <f t="shared" si="13"/>
        <v>-0.3126302029847533</v>
      </c>
      <c r="F415" s="24">
        <f t="shared" si="14"/>
        <v>2.7156890762654748E-6</v>
      </c>
      <c r="G415" s="140"/>
    </row>
    <row r="416" spans="1:7" x14ac:dyDescent="0.15">
      <c r="A416" s="25" t="s">
        <v>900</v>
      </c>
      <c r="B416" s="25" t="s">
        <v>130</v>
      </c>
      <c r="C416" s="142">
        <v>5.7203512600000002</v>
      </c>
      <c r="D416" s="142">
        <v>6.7378412000000001</v>
      </c>
      <c r="E416" s="23">
        <f t="shared" si="13"/>
        <v>-0.15101126752586569</v>
      </c>
      <c r="F416" s="24">
        <f t="shared" si="14"/>
        <v>2.0630013837962238E-4</v>
      </c>
      <c r="G416" s="140"/>
    </row>
    <row r="417" spans="1:7" x14ac:dyDescent="0.15">
      <c r="A417" s="25" t="s">
        <v>902</v>
      </c>
      <c r="B417" s="25" t="s">
        <v>131</v>
      </c>
      <c r="C417" s="142">
        <v>11.88140926</v>
      </c>
      <c r="D417" s="142">
        <v>7.4601584699999997</v>
      </c>
      <c r="E417" s="23">
        <f t="shared" si="13"/>
        <v>0.59264837439840612</v>
      </c>
      <c r="F417" s="24">
        <f t="shared" si="14"/>
        <v>4.2849403176037246E-4</v>
      </c>
      <c r="G417" s="140"/>
    </row>
    <row r="418" spans="1:7" x14ac:dyDescent="0.15">
      <c r="A418" s="25" t="s">
        <v>132</v>
      </c>
      <c r="B418" s="25" t="s">
        <v>133</v>
      </c>
      <c r="C418" s="142">
        <v>14.715548609999999</v>
      </c>
      <c r="D418" s="142">
        <v>5.4169244900000004</v>
      </c>
      <c r="E418" s="23">
        <f t="shared" si="13"/>
        <v>1.7165873619183492</v>
      </c>
      <c r="F418" s="24">
        <f t="shared" si="14"/>
        <v>5.3070512221920082E-4</v>
      </c>
      <c r="G418" s="140"/>
    </row>
    <row r="419" spans="1:7" x14ac:dyDescent="0.15">
      <c r="A419" s="25" t="s">
        <v>134</v>
      </c>
      <c r="B419" s="25" t="s">
        <v>135</v>
      </c>
      <c r="C419" s="142">
        <v>67.437057499999995</v>
      </c>
      <c r="D419" s="142">
        <v>35.264693090000002</v>
      </c>
      <c r="E419" s="23">
        <f t="shared" si="13"/>
        <v>0.91231091471268466</v>
      </c>
      <c r="F419" s="24">
        <f t="shared" si="14"/>
        <v>2.4320664347043173E-3</v>
      </c>
      <c r="G419" s="140"/>
    </row>
    <row r="420" spans="1:7" x14ac:dyDescent="0.15">
      <c r="A420" s="25" t="s">
        <v>908</v>
      </c>
      <c r="B420" s="25" t="s">
        <v>909</v>
      </c>
      <c r="C420" s="142">
        <v>159.91429875</v>
      </c>
      <c r="D420" s="142">
        <v>82.159800180000005</v>
      </c>
      <c r="E420" s="23">
        <f t="shared" si="13"/>
        <v>0.94638130082657645</v>
      </c>
      <c r="F420" s="24">
        <f t="shared" si="14"/>
        <v>5.7671881430940786E-3</v>
      </c>
      <c r="G420" s="140"/>
    </row>
    <row r="421" spans="1:7" x14ac:dyDescent="0.15">
      <c r="A421" s="25" t="s">
        <v>913</v>
      </c>
      <c r="B421" s="25" t="s">
        <v>136</v>
      </c>
      <c r="C421" s="142">
        <v>0.79836045999999994</v>
      </c>
      <c r="D421" s="142">
        <v>2.2455127000000004</v>
      </c>
      <c r="E421" s="23">
        <f t="shared" si="13"/>
        <v>-0.64446406381936749</v>
      </c>
      <c r="F421" s="24">
        <f t="shared" si="14"/>
        <v>2.8792265699924686E-5</v>
      </c>
      <c r="G421" s="140"/>
    </row>
    <row r="422" spans="1:7" x14ac:dyDescent="0.15">
      <c r="A422" s="25" t="s">
        <v>590</v>
      </c>
      <c r="B422" s="25" t="s">
        <v>917</v>
      </c>
      <c r="C422" s="142">
        <v>0.31680000000000003</v>
      </c>
      <c r="D422" s="142">
        <v>1.1075999999999998E-3</v>
      </c>
      <c r="E422" s="23">
        <f t="shared" si="13"/>
        <v>285.02383531961004</v>
      </c>
      <c r="F422" s="24">
        <f t="shared" si="14"/>
        <v>1.1425152209737618E-5</v>
      </c>
      <c r="G422" s="140"/>
    </row>
    <row r="423" spans="1:7" x14ac:dyDescent="0.15">
      <c r="A423" s="25" t="s">
        <v>442</v>
      </c>
      <c r="B423" s="25" t="s">
        <v>918</v>
      </c>
      <c r="C423" s="142">
        <v>766.09256637999999</v>
      </c>
      <c r="D423" s="142">
        <v>529.24532388</v>
      </c>
      <c r="E423" s="23">
        <f t="shared" si="13"/>
        <v>0.44751881937024396</v>
      </c>
      <c r="F423" s="24">
        <f t="shared" si="14"/>
        <v>2.7628548540530366E-2</v>
      </c>
      <c r="G423" s="140"/>
    </row>
    <row r="424" spans="1:7" x14ac:dyDescent="0.15">
      <c r="A424" s="25" t="s">
        <v>423</v>
      </c>
      <c r="B424" s="25" t="s">
        <v>919</v>
      </c>
      <c r="C424" s="142">
        <v>212.72479580000001</v>
      </c>
      <c r="D424" s="142">
        <v>178.18636524999999</v>
      </c>
      <c r="E424" s="23">
        <f t="shared" si="13"/>
        <v>0.19383318415829254</v>
      </c>
      <c r="F424" s="24">
        <f t="shared" si="14"/>
        <v>7.6717587462132378E-3</v>
      </c>
      <c r="G424" s="140"/>
    </row>
    <row r="425" spans="1:7" x14ac:dyDescent="0.15">
      <c r="A425" s="25" t="s">
        <v>425</v>
      </c>
      <c r="B425" s="25" t="s">
        <v>137</v>
      </c>
      <c r="C425" s="142">
        <v>4.4017769900000001</v>
      </c>
      <c r="D425" s="142">
        <v>1.1054389300000003</v>
      </c>
      <c r="E425" s="23">
        <f t="shared" si="13"/>
        <v>2.9819268803931114</v>
      </c>
      <c r="F425" s="24">
        <f t="shared" si="14"/>
        <v>1.5874675537901105E-4</v>
      </c>
      <c r="G425" s="140"/>
    </row>
    <row r="426" spans="1:7" x14ac:dyDescent="0.15">
      <c r="A426" s="25" t="s">
        <v>623</v>
      </c>
      <c r="B426" s="25" t="s">
        <v>138</v>
      </c>
      <c r="C426" s="142">
        <v>15.320799100000002</v>
      </c>
      <c r="D426" s="142">
        <v>8.7186836400000001</v>
      </c>
      <c r="E426" s="23">
        <f t="shared" si="13"/>
        <v>0.75723764419097583</v>
      </c>
      <c r="F426" s="24">
        <f t="shared" si="14"/>
        <v>5.5253302301865883E-4</v>
      </c>
      <c r="G426" s="140"/>
    </row>
    <row r="427" spans="1:7" x14ac:dyDescent="0.15">
      <c r="A427" s="25" t="s">
        <v>427</v>
      </c>
      <c r="B427" s="25" t="s">
        <v>139</v>
      </c>
      <c r="C427" s="142">
        <v>11.397503469999998</v>
      </c>
      <c r="D427" s="142">
        <v>14.802262059999999</v>
      </c>
      <c r="E427" s="23">
        <f t="shared" si="13"/>
        <v>-0.23001609998519379</v>
      </c>
      <c r="F427" s="24">
        <f t="shared" si="14"/>
        <v>4.1104233571894778E-4</v>
      </c>
      <c r="G427" s="140"/>
    </row>
    <row r="428" spans="1:7" x14ac:dyDescent="0.15">
      <c r="A428" s="25" t="s">
        <v>624</v>
      </c>
      <c r="B428" s="25" t="s">
        <v>140</v>
      </c>
      <c r="C428" s="142">
        <v>1.9300872</v>
      </c>
      <c r="D428" s="142">
        <v>2.84216494</v>
      </c>
      <c r="E428" s="23">
        <f t="shared" si="13"/>
        <v>-0.32090950358426418</v>
      </c>
      <c r="F428" s="24">
        <f t="shared" si="14"/>
        <v>6.9607133958542582E-5</v>
      </c>
      <c r="G428" s="140"/>
    </row>
    <row r="429" spans="1:7" x14ac:dyDescent="0.15">
      <c r="A429" s="25" t="s">
        <v>594</v>
      </c>
      <c r="B429" s="25" t="s">
        <v>927</v>
      </c>
      <c r="C429" s="142">
        <v>7.7174999999999994E-2</v>
      </c>
      <c r="D429" s="142">
        <v>0.29289999999999999</v>
      </c>
      <c r="E429" s="23">
        <f t="shared" si="13"/>
        <v>-0.73651416865824515</v>
      </c>
      <c r="F429" s="24">
        <f t="shared" si="14"/>
        <v>2.7832579601846609E-6</v>
      </c>
      <c r="G429" s="140"/>
    </row>
    <row r="430" spans="1:7" x14ac:dyDescent="0.15">
      <c r="A430" s="25" t="s">
        <v>431</v>
      </c>
      <c r="B430" s="25" t="s">
        <v>141</v>
      </c>
      <c r="C430" s="142">
        <v>11.11207342</v>
      </c>
      <c r="D430" s="142">
        <v>5.4245185900000008</v>
      </c>
      <c r="E430" s="23">
        <f t="shared" si="13"/>
        <v>1.0484902458413363</v>
      </c>
      <c r="F430" s="24">
        <f t="shared" si="14"/>
        <v>4.0074851701161503E-4</v>
      </c>
      <c r="G430" s="140"/>
    </row>
    <row r="431" spans="1:7" x14ac:dyDescent="0.15">
      <c r="A431" s="25" t="s">
        <v>934</v>
      </c>
      <c r="B431" s="25" t="s">
        <v>935</v>
      </c>
      <c r="C431" s="142">
        <v>130.81133846</v>
      </c>
      <c r="D431" s="142">
        <v>149.65677191999998</v>
      </c>
      <c r="E431" s="23">
        <f t="shared" si="13"/>
        <v>-0.12592436157899978</v>
      </c>
      <c r="F431" s="24">
        <f t="shared" si="14"/>
        <v>4.7176119086647867E-3</v>
      </c>
      <c r="G431" s="140"/>
    </row>
    <row r="432" spans="1:7" x14ac:dyDescent="0.15">
      <c r="A432" s="25" t="s">
        <v>936</v>
      </c>
      <c r="B432" s="25" t="s">
        <v>937</v>
      </c>
      <c r="C432" s="142">
        <v>17.267756590000001</v>
      </c>
      <c r="D432" s="142">
        <v>34.331561130000004</v>
      </c>
      <c r="E432" s="23">
        <f t="shared" si="13"/>
        <v>-0.49702967119339969</v>
      </c>
      <c r="F432" s="24">
        <f t="shared" si="14"/>
        <v>6.2274857121669765E-4</v>
      </c>
      <c r="G432" s="140"/>
    </row>
    <row r="433" spans="1:7" x14ac:dyDescent="0.15">
      <c r="A433" s="25" t="s">
        <v>938</v>
      </c>
      <c r="B433" s="25" t="s">
        <v>939</v>
      </c>
      <c r="C433" s="142">
        <v>0.14210782</v>
      </c>
      <c r="D433" s="142">
        <v>4.9039559999999996E-2</v>
      </c>
      <c r="E433" s="23">
        <f t="shared" si="13"/>
        <v>1.8978200456937215</v>
      </c>
      <c r="F433" s="24">
        <f t="shared" si="14"/>
        <v>5.1250109649431682E-6</v>
      </c>
      <c r="G433" s="140"/>
    </row>
    <row r="434" spans="1:7" x14ac:dyDescent="0.15">
      <c r="A434" s="25" t="s">
        <v>942</v>
      </c>
      <c r="B434" s="25" t="s">
        <v>943</v>
      </c>
      <c r="C434" s="142">
        <v>0.39410000000000001</v>
      </c>
      <c r="D434" s="142">
        <v>1.1956500000000001</v>
      </c>
      <c r="E434" s="23">
        <f t="shared" si="13"/>
        <v>-0.67038849161543934</v>
      </c>
      <c r="F434" s="24">
        <f t="shared" si="14"/>
        <v>1.4212918200308066E-5</v>
      </c>
      <c r="G434" s="140"/>
    </row>
    <row r="435" spans="1:7" x14ac:dyDescent="0.15">
      <c r="A435" s="25" t="s">
        <v>946</v>
      </c>
      <c r="B435" s="25" t="s">
        <v>947</v>
      </c>
      <c r="C435" s="142">
        <v>6.9106769299999993</v>
      </c>
      <c r="D435" s="142">
        <v>8.397396E-2</v>
      </c>
      <c r="E435" s="23">
        <f t="shared" si="13"/>
        <v>81.295475049646328</v>
      </c>
      <c r="F435" s="24">
        <f t="shared" si="14"/>
        <v>2.4922833269435692E-4</v>
      </c>
      <c r="G435" s="140"/>
    </row>
    <row r="436" spans="1:7" x14ac:dyDescent="0.15">
      <c r="A436" s="25" t="s">
        <v>950</v>
      </c>
      <c r="B436" s="25" t="s">
        <v>951</v>
      </c>
      <c r="C436" s="142">
        <v>1.62818116</v>
      </c>
      <c r="D436" s="142">
        <v>6.2495000000000009E-4</v>
      </c>
      <c r="E436" s="23">
        <f t="shared" si="13"/>
        <v>2604.2982798623884</v>
      </c>
      <c r="F436" s="24">
        <f t="shared" si="14"/>
        <v>5.8719121142762493E-5</v>
      </c>
      <c r="G436" s="140"/>
    </row>
    <row r="437" spans="1:7" x14ac:dyDescent="0.15">
      <c r="A437" s="25" t="s">
        <v>954</v>
      </c>
      <c r="B437" s="25" t="s">
        <v>955</v>
      </c>
      <c r="C437" s="142">
        <v>0</v>
      </c>
      <c r="D437" s="142">
        <v>0</v>
      </c>
      <c r="E437" s="23" t="str">
        <f t="shared" si="13"/>
        <v/>
      </c>
      <c r="F437" s="24">
        <f t="shared" si="14"/>
        <v>0</v>
      </c>
      <c r="G437" s="140"/>
    </row>
    <row r="438" spans="1:7" x14ac:dyDescent="0.15">
      <c r="A438" s="25" t="s">
        <v>958</v>
      </c>
      <c r="B438" s="25" t="s">
        <v>959</v>
      </c>
      <c r="C438" s="142">
        <v>0.40200000000000002</v>
      </c>
      <c r="D438" s="142">
        <v>0.74070000000000003</v>
      </c>
      <c r="E438" s="23">
        <f t="shared" si="13"/>
        <v>-0.45727014985824221</v>
      </c>
      <c r="F438" s="24">
        <f t="shared" si="14"/>
        <v>1.4497825720689781E-5</v>
      </c>
      <c r="G438" s="140"/>
    </row>
    <row r="439" spans="1:7" x14ac:dyDescent="0.15">
      <c r="A439" s="25" t="s">
        <v>962</v>
      </c>
      <c r="B439" s="25" t="s">
        <v>963</v>
      </c>
      <c r="C439" s="142">
        <v>0</v>
      </c>
      <c r="D439" s="142">
        <v>1.6701710000000001</v>
      </c>
      <c r="E439" s="23">
        <f t="shared" si="13"/>
        <v>-1</v>
      </c>
      <c r="F439" s="24">
        <f t="shared" si="14"/>
        <v>0</v>
      </c>
      <c r="G439" s="140"/>
    </row>
    <row r="440" spans="1:7" x14ac:dyDescent="0.15">
      <c r="A440" s="25" t="s">
        <v>966</v>
      </c>
      <c r="B440" s="25" t="s">
        <v>967</v>
      </c>
      <c r="C440" s="142">
        <v>1.5255000000000001</v>
      </c>
      <c r="D440" s="142">
        <v>0.60585</v>
      </c>
      <c r="E440" s="23">
        <f t="shared" si="13"/>
        <v>1.5179499876206983</v>
      </c>
      <c r="F440" s="24">
        <f t="shared" si="14"/>
        <v>5.5016002828139954E-5</v>
      </c>
      <c r="G440" s="140"/>
    </row>
    <row r="441" spans="1:7" x14ac:dyDescent="0.15">
      <c r="A441" s="25" t="s">
        <v>593</v>
      </c>
      <c r="B441" s="25" t="s">
        <v>971</v>
      </c>
      <c r="C441" s="142">
        <v>1.1797</v>
      </c>
      <c r="D441" s="142">
        <v>0.71594400000000002</v>
      </c>
      <c r="E441" s="23">
        <f t="shared" si="13"/>
        <v>0.64775457298336181</v>
      </c>
      <c r="F441" s="24">
        <f t="shared" si="14"/>
        <v>4.2544987568899838E-5</v>
      </c>
      <c r="G441" s="140"/>
    </row>
    <row r="442" spans="1:7" x14ac:dyDescent="0.15">
      <c r="A442" s="25" t="s">
        <v>974</v>
      </c>
      <c r="B442" s="25" t="s">
        <v>975</v>
      </c>
      <c r="C442" s="142">
        <v>1.5996360000000001</v>
      </c>
      <c r="D442" s="142">
        <v>1.2894615</v>
      </c>
      <c r="E442" s="23">
        <f t="shared" si="13"/>
        <v>0.24054576270792105</v>
      </c>
      <c r="F442" s="24">
        <f t="shared" si="14"/>
        <v>5.7689661553585367E-5</v>
      </c>
      <c r="G442" s="140"/>
    </row>
    <row r="443" spans="1:7" x14ac:dyDescent="0.15">
      <c r="A443" s="25" t="s">
        <v>978</v>
      </c>
      <c r="B443" s="25" t="s">
        <v>979</v>
      </c>
      <c r="C443" s="142">
        <v>0.53190000000000004</v>
      </c>
      <c r="D443" s="142">
        <v>0</v>
      </c>
      <c r="E443" s="23" t="str">
        <f t="shared" si="13"/>
        <v/>
      </c>
      <c r="F443" s="24">
        <f t="shared" si="14"/>
        <v>1.9182570897599242E-5</v>
      </c>
      <c r="G443" s="140"/>
    </row>
    <row r="444" spans="1:7" x14ac:dyDescent="0.15">
      <c r="A444" s="25" t="s">
        <v>982</v>
      </c>
      <c r="B444" s="25" t="s">
        <v>983</v>
      </c>
      <c r="C444" s="142">
        <v>0.22700000000000001</v>
      </c>
      <c r="D444" s="142">
        <v>0</v>
      </c>
      <c r="E444" s="23" t="str">
        <f t="shared" si="13"/>
        <v/>
      </c>
      <c r="F444" s="24">
        <f t="shared" si="14"/>
        <v>8.1865831805885076E-6</v>
      </c>
      <c r="G444" s="140"/>
    </row>
    <row r="445" spans="1:7" x14ac:dyDescent="0.15">
      <c r="A445" s="25" t="s">
        <v>986</v>
      </c>
      <c r="B445" s="25" t="s">
        <v>987</v>
      </c>
      <c r="C445" s="142">
        <v>2.50088182</v>
      </c>
      <c r="D445" s="142">
        <v>3.1588180000000001</v>
      </c>
      <c r="E445" s="23">
        <f t="shared" si="13"/>
        <v>-0.20828556124474407</v>
      </c>
      <c r="F445" s="24">
        <f t="shared" si="14"/>
        <v>9.0192409886570817E-5</v>
      </c>
      <c r="G445" s="140"/>
    </row>
    <row r="446" spans="1:7" x14ac:dyDescent="0.15">
      <c r="A446" s="25" t="s">
        <v>990</v>
      </c>
      <c r="B446" s="25" t="s">
        <v>991</v>
      </c>
      <c r="C446" s="142">
        <v>0.44519999999999998</v>
      </c>
      <c r="D446" s="142">
        <v>0.71519999999999995</v>
      </c>
      <c r="E446" s="23">
        <f t="shared" si="13"/>
        <v>-0.37751677852348986</v>
      </c>
      <c r="F446" s="24">
        <f t="shared" si="14"/>
        <v>1.6055801022017638E-5</v>
      </c>
      <c r="G446" s="140"/>
    </row>
    <row r="447" spans="1:7" x14ac:dyDescent="0.15">
      <c r="A447" s="25" t="s">
        <v>996</v>
      </c>
      <c r="B447" s="25" t="s">
        <v>997</v>
      </c>
      <c r="C447" s="142">
        <v>2.9861749799999999</v>
      </c>
      <c r="D447" s="142">
        <v>4.1740000000000004</v>
      </c>
      <c r="E447" s="23">
        <f t="shared" si="13"/>
        <v>-0.2845771490177289</v>
      </c>
      <c r="F447" s="24">
        <f t="shared" si="14"/>
        <v>1.076941403769261E-4</v>
      </c>
      <c r="G447" s="140"/>
    </row>
    <row r="448" spans="1:7" x14ac:dyDescent="0.15">
      <c r="A448" s="25" t="s">
        <v>1000</v>
      </c>
      <c r="B448" s="25" t="s">
        <v>1001</v>
      </c>
      <c r="C448" s="142">
        <v>2.3950830000000001</v>
      </c>
      <c r="D448" s="142">
        <v>2.3079000000000001</v>
      </c>
      <c r="E448" s="23">
        <f t="shared" si="13"/>
        <v>3.77759001689848E-2</v>
      </c>
      <c r="F448" s="24">
        <f t="shared" si="14"/>
        <v>8.6376855523847865E-5</v>
      </c>
      <c r="G448" s="140"/>
    </row>
    <row r="449" spans="1:7" x14ac:dyDescent="0.15">
      <c r="A449" s="25" t="s">
        <v>1004</v>
      </c>
      <c r="B449" s="25" t="s">
        <v>1005</v>
      </c>
      <c r="C449" s="142">
        <v>0</v>
      </c>
      <c r="D449" s="142">
        <v>0.65685000000000004</v>
      </c>
      <c r="E449" s="23">
        <f t="shared" si="13"/>
        <v>-1</v>
      </c>
      <c r="F449" s="24">
        <f t="shared" si="14"/>
        <v>0</v>
      </c>
      <c r="G449" s="140"/>
    </row>
    <row r="450" spans="1:7" x14ac:dyDescent="0.15">
      <c r="A450" s="25" t="s">
        <v>1008</v>
      </c>
      <c r="B450" s="25" t="s">
        <v>1009</v>
      </c>
      <c r="C450" s="142">
        <v>0.45910002</v>
      </c>
      <c r="D450" s="142">
        <v>0.30225000000000002</v>
      </c>
      <c r="E450" s="23">
        <f t="shared" si="13"/>
        <v>0.51894133995037217</v>
      </c>
      <c r="F450" s="24">
        <f t="shared" si="14"/>
        <v>1.6557094722201973E-5</v>
      </c>
      <c r="G450" s="140"/>
    </row>
    <row r="451" spans="1:7" x14ac:dyDescent="0.15">
      <c r="A451" s="25" t="s">
        <v>1012</v>
      </c>
      <c r="B451" s="25" t="s">
        <v>1013</v>
      </c>
      <c r="C451" s="142">
        <v>0.78059999999999996</v>
      </c>
      <c r="D451" s="142">
        <v>0</v>
      </c>
      <c r="E451" s="23" t="str">
        <f t="shared" si="13"/>
        <v/>
      </c>
      <c r="F451" s="24">
        <f t="shared" si="14"/>
        <v>2.8151748153160303E-5</v>
      </c>
      <c r="G451" s="140"/>
    </row>
    <row r="452" spans="1:7" x14ac:dyDescent="0.15">
      <c r="A452" s="25" t="s">
        <v>1018</v>
      </c>
      <c r="B452" s="25" t="s">
        <v>1019</v>
      </c>
      <c r="C452" s="142">
        <v>1.6220508300000001</v>
      </c>
      <c r="D452" s="142">
        <v>0.32035000000000002</v>
      </c>
      <c r="E452" s="23">
        <f t="shared" si="13"/>
        <v>4.063370781957234</v>
      </c>
      <c r="F452" s="24">
        <f t="shared" si="14"/>
        <v>5.8498035431443303E-5</v>
      </c>
      <c r="G452" s="140"/>
    </row>
    <row r="453" spans="1:7" x14ac:dyDescent="0.15">
      <c r="A453" s="25" t="s">
        <v>588</v>
      </c>
      <c r="B453" s="25" t="s">
        <v>1022</v>
      </c>
      <c r="C453" s="142">
        <v>0</v>
      </c>
      <c r="D453" s="142">
        <v>0</v>
      </c>
      <c r="E453" s="23" t="str">
        <f t="shared" si="13"/>
        <v/>
      </c>
      <c r="F453" s="24">
        <f t="shared" si="14"/>
        <v>0</v>
      </c>
      <c r="G453" s="140"/>
    </row>
    <row r="454" spans="1:7" x14ac:dyDescent="0.15">
      <c r="A454" s="25" t="s">
        <v>589</v>
      </c>
      <c r="B454" s="25" t="s">
        <v>1023</v>
      </c>
      <c r="C454" s="142">
        <v>0.38940000000000002</v>
      </c>
      <c r="D454" s="142">
        <v>0</v>
      </c>
      <c r="E454" s="23" t="str">
        <f t="shared" si="13"/>
        <v/>
      </c>
      <c r="F454" s="24">
        <f t="shared" si="14"/>
        <v>1.4043416257802489E-5</v>
      </c>
      <c r="G454" s="140"/>
    </row>
    <row r="455" spans="1:7" x14ac:dyDescent="0.15">
      <c r="A455" s="25" t="s">
        <v>1020</v>
      </c>
      <c r="B455" s="25" t="s">
        <v>1021</v>
      </c>
      <c r="C455" s="142">
        <v>4.2100000000000002E-3</v>
      </c>
      <c r="D455" s="142">
        <v>0.45163999999999999</v>
      </c>
      <c r="E455" s="23">
        <f t="shared" si="13"/>
        <v>-0.99067841643787091</v>
      </c>
      <c r="F455" s="24">
        <f t="shared" si="14"/>
        <v>1.5183046339329348E-7</v>
      </c>
      <c r="G455" s="140"/>
    </row>
    <row r="456" spans="1:7" x14ac:dyDescent="0.15">
      <c r="A456" s="25" t="s">
        <v>592</v>
      </c>
      <c r="B456" s="25" t="s">
        <v>1024</v>
      </c>
      <c r="C456" s="142">
        <v>0</v>
      </c>
      <c r="D456" s="142">
        <v>6.9981100000000001E-3</v>
      </c>
      <c r="E456" s="23">
        <f t="shared" si="13"/>
        <v>-1</v>
      </c>
      <c r="F456" s="24">
        <f t="shared" si="14"/>
        <v>0</v>
      </c>
      <c r="G456" s="140"/>
    </row>
    <row r="457" spans="1:7" x14ac:dyDescent="0.15">
      <c r="A457" s="25" t="s">
        <v>591</v>
      </c>
      <c r="B457" s="25" t="s">
        <v>1026</v>
      </c>
      <c r="C457" s="142">
        <v>4.9120504299999999</v>
      </c>
      <c r="D457" s="142">
        <v>1.85957529</v>
      </c>
      <c r="E457" s="23">
        <f t="shared" ref="E457:E520" si="15">IF(ISERROR(C457/D457-1),"",((C457/D457-1)))</f>
        <v>1.6414904824853851</v>
      </c>
      <c r="F457" s="24">
        <f t="shared" ref="F457:F520" si="16">C457/$C$1296</f>
        <v>1.7714938075964997E-4</v>
      </c>
      <c r="G457" s="140"/>
    </row>
    <row r="458" spans="1:7" x14ac:dyDescent="0.15">
      <c r="A458" s="25" t="s">
        <v>1027</v>
      </c>
      <c r="B458" s="25" t="s">
        <v>1028</v>
      </c>
      <c r="C458" s="142">
        <v>0</v>
      </c>
      <c r="D458" s="142">
        <v>2.1689360000000001E-2</v>
      </c>
      <c r="E458" s="23">
        <f t="shared" si="15"/>
        <v>-1</v>
      </c>
      <c r="F458" s="24">
        <f t="shared" si="16"/>
        <v>0</v>
      </c>
      <c r="G458" s="140"/>
    </row>
    <row r="459" spans="1:7" x14ac:dyDescent="0.15">
      <c r="A459" s="25" t="s">
        <v>1039</v>
      </c>
      <c r="B459" s="25" t="s">
        <v>1040</v>
      </c>
      <c r="C459" s="142">
        <v>0</v>
      </c>
      <c r="D459" s="142">
        <v>1.0145999999999999</v>
      </c>
      <c r="E459" s="23">
        <f t="shared" si="15"/>
        <v>-1</v>
      </c>
      <c r="F459" s="24">
        <f t="shared" si="16"/>
        <v>0</v>
      </c>
      <c r="G459" s="140"/>
    </row>
    <row r="460" spans="1:7" x14ac:dyDescent="0.15">
      <c r="A460" s="25" t="s">
        <v>142</v>
      </c>
      <c r="B460" s="25" t="s">
        <v>143</v>
      </c>
      <c r="C460" s="142">
        <v>54.384144329999998</v>
      </c>
      <c r="D460" s="142">
        <v>21.475884059999998</v>
      </c>
      <c r="E460" s="23">
        <f t="shared" si="15"/>
        <v>1.5323355340371494</v>
      </c>
      <c r="F460" s="24">
        <f t="shared" si="16"/>
        <v>1.9613230011571625E-3</v>
      </c>
      <c r="G460" s="140"/>
    </row>
    <row r="461" spans="1:7" x14ac:dyDescent="0.15">
      <c r="A461" s="25" t="s">
        <v>144</v>
      </c>
      <c r="B461" s="25" t="s">
        <v>145</v>
      </c>
      <c r="C461" s="142">
        <v>3.1522597399999999</v>
      </c>
      <c r="D461" s="142">
        <v>2.6880422799999999</v>
      </c>
      <c r="E461" s="23">
        <f t="shared" si="15"/>
        <v>0.17269723153312899</v>
      </c>
      <c r="F461" s="24">
        <f t="shared" si="16"/>
        <v>1.1368386153449472E-4</v>
      </c>
      <c r="G461" s="140"/>
    </row>
    <row r="462" spans="1:7" x14ac:dyDescent="0.15">
      <c r="A462" s="25" t="s">
        <v>146</v>
      </c>
      <c r="B462" s="25" t="s">
        <v>147</v>
      </c>
      <c r="C462" s="142">
        <v>0.6759703199999999</v>
      </c>
      <c r="D462" s="142">
        <v>0.20284700999999997</v>
      </c>
      <c r="E462" s="23">
        <f t="shared" si="15"/>
        <v>2.3324145127897129</v>
      </c>
      <c r="F462" s="24">
        <f t="shared" si="16"/>
        <v>2.4378357939599255E-5</v>
      </c>
      <c r="G462" s="140"/>
    </row>
    <row r="463" spans="1:7" x14ac:dyDescent="0.15">
      <c r="A463" s="25" t="s">
        <v>148</v>
      </c>
      <c r="B463" s="25" t="s">
        <v>149</v>
      </c>
      <c r="C463" s="142">
        <v>4.1822782200000006</v>
      </c>
      <c r="D463" s="142">
        <v>0.11823397000000001</v>
      </c>
      <c r="E463" s="23">
        <f t="shared" si="15"/>
        <v>34.372898499475241</v>
      </c>
      <c r="F463" s="24">
        <f t="shared" si="16"/>
        <v>1.5083069838058876E-4</v>
      </c>
      <c r="G463" s="140"/>
    </row>
    <row r="464" spans="1:7" x14ac:dyDescent="0.15">
      <c r="A464" s="25" t="s">
        <v>150</v>
      </c>
      <c r="B464" s="25" t="s">
        <v>151</v>
      </c>
      <c r="C464" s="142">
        <v>0.74637746999999999</v>
      </c>
      <c r="D464" s="142">
        <v>0.32353431999999993</v>
      </c>
      <c r="E464" s="23">
        <f t="shared" si="15"/>
        <v>1.3069499087453851</v>
      </c>
      <c r="F464" s="24">
        <f t="shared" si="16"/>
        <v>2.6917538512212351E-5</v>
      </c>
      <c r="G464" s="140"/>
    </row>
    <row r="465" spans="1:7" x14ac:dyDescent="0.15">
      <c r="A465" s="25" t="s">
        <v>152</v>
      </c>
      <c r="B465" s="25" t="s">
        <v>153</v>
      </c>
      <c r="C465" s="142">
        <v>7.4824919000000003</v>
      </c>
      <c r="D465" s="142">
        <v>3.8816274200000001</v>
      </c>
      <c r="E465" s="23">
        <f t="shared" si="15"/>
        <v>0.92766875600853016</v>
      </c>
      <c r="F465" s="24">
        <f t="shared" si="16"/>
        <v>2.6985040677281826E-4</v>
      </c>
      <c r="G465" s="140"/>
    </row>
    <row r="466" spans="1:7" x14ac:dyDescent="0.15">
      <c r="A466" s="25" t="s">
        <v>154</v>
      </c>
      <c r="B466" s="25" t="s">
        <v>155</v>
      </c>
      <c r="C466" s="142">
        <v>9.6371996500000012</v>
      </c>
      <c r="D466" s="142">
        <v>1.6398954399999999</v>
      </c>
      <c r="E466" s="23">
        <f t="shared" si="15"/>
        <v>4.8767159264739472</v>
      </c>
      <c r="F466" s="24">
        <f t="shared" si="16"/>
        <v>3.4755831084873774E-4</v>
      </c>
      <c r="G466" s="140"/>
    </row>
    <row r="467" spans="1:7" x14ac:dyDescent="0.15">
      <c r="A467" s="25" t="s">
        <v>1059</v>
      </c>
      <c r="B467" s="25" t="s">
        <v>156</v>
      </c>
      <c r="C467" s="142">
        <v>22.597339890000001</v>
      </c>
      <c r="D467" s="142">
        <v>7.7685416199999997</v>
      </c>
      <c r="E467" s="23">
        <f t="shared" si="15"/>
        <v>1.9088265205175023</v>
      </c>
      <c r="F467" s="24">
        <f t="shared" si="16"/>
        <v>8.1495595889654519E-4</v>
      </c>
      <c r="G467" s="140"/>
    </row>
    <row r="468" spans="1:7" x14ac:dyDescent="0.15">
      <c r="A468" s="25" t="s">
        <v>1061</v>
      </c>
      <c r="B468" s="25" t="s">
        <v>157</v>
      </c>
      <c r="C468" s="142">
        <v>3.7533560000000001</v>
      </c>
      <c r="D468" s="142">
        <v>0.64758365000000007</v>
      </c>
      <c r="E468" s="23">
        <f t="shared" si="15"/>
        <v>4.7959400302957</v>
      </c>
      <c r="F468" s="24">
        <f t="shared" si="16"/>
        <v>1.3536194317339631E-4</v>
      </c>
      <c r="G468" s="140"/>
    </row>
    <row r="469" spans="1:7" x14ac:dyDescent="0.15">
      <c r="A469" s="25" t="s">
        <v>1063</v>
      </c>
      <c r="B469" s="25" t="s">
        <v>158</v>
      </c>
      <c r="C469" s="142">
        <v>3.5585068300000002</v>
      </c>
      <c r="D469" s="142">
        <v>3.5690269699999999</v>
      </c>
      <c r="E469" s="23">
        <f t="shared" si="15"/>
        <v>-2.9476213232425552E-3</v>
      </c>
      <c r="F469" s="24">
        <f t="shared" si="16"/>
        <v>1.2833485534135389E-4</v>
      </c>
      <c r="G469" s="140"/>
    </row>
    <row r="470" spans="1:7" x14ac:dyDescent="0.15">
      <c r="A470" s="25" t="s">
        <v>159</v>
      </c>
      <c r="B470" s="25" t="s">
        <v>160</v>
      </c>
      <c r="C470" s="142">
        <v>2.7599999999999999E-3</v>
      </c>
      <c r="D470" s="142">
        <v>9.5556000000000009E-3</v>
      </c>
      <c r="E470" s="23">
        <f t="shared" si="15"/>
        <v>-0.71116413412030643</v>
      </c>
      <c r="F470" s="24">
        <f t="shared" si="16"/>
        <v>9.953731091816864E-8</v>
      </c>
      <c r="G470" s="140"/>
    </row>
    <row r="471" spans="1:7" x14ac:dyDescent="0.15">
      <c r="A471" s="25" t="s">
        <v>161</v>
      </c>
      <c r="B471" s="25" t="s">
        <v>162</v>
      </c>
      <c r="C471" s="142">
        <v>0.27852119000000003</v>
      </c>
      <c r="D471" s="142">
        <v>2.6092399999999996E-3</v>
      </c>
      <c r="E471" s="23">
        <f t="shared" si="15"/>
        <v>105.74418221397804</v>
      </c>
      <c r="F471" s="24">
        <f t="shared" si="16"/>
        <v>1.0044655900843596E-5</v>
      </c>
      <c r="G471" s="140"/>
    </row>
    <row r="472" spans="1:7" x14ac:dyDescent="0.15">
      <c r="A472" s="25" t="s">
        <v>163</v>
      </c>
      <c r="B472" s="25" t="s">
        <v>164</v>
      </c>
      <c r="C472" s="142">
        <v>5.976E-4</v>
      </c>
      <c r="D472" s="142">
        <v>0.15981622000000001</v>
      </c>
      <c r="E472" s="23">
        <f t="shared" si="15"/>
        <v>-0.99626070495222574</v>
      </c>
      <c r="F472" s="24">
        <f t="shared" si="16"/>
        <v>2.1551991668368689E-8</v>
      </c>
      <c r="G472" s="140"/>
    </row>
    <row r="473" spans="1:7" x14ac:dyDescent="0.15">
      <c r="A473" s="25" t="s">
        <v>181</v>
      </c>
      <c r="B473" s="25" t="s">
        <v>165</v>
      </c>
      <c r="C473" s="142">
        <v>6.7123058499999999</v>
      </c>
      <c r="D473" s="142">
        <v>5.5401213499999997</v>
      </c>
      <c r="E473" s="23">
        <f t="shared" si="15"/>
        <v>0.21158101527866346</v>
      </c>
      <c r="F473" s="24">
        <f t="shared" si="16"/>
        <v>2.4207422984394647E-4</v>
      </c>
      <c r="G473" s="140"/>
    </row>
    <row r="474" spans="1:7" x14ac:dyDescent="0.15">
      <c r="A474" s="25" t="s">
        <v>1075</v>
      </c>
      <c r="B474" s="25" t="s">
        <v>166</v>
      </c>
      <c r="C474" s="142">
        <v>18.320628600000003</v>
      </c>
      <c r="D474" s="142">
        <v>17.510881920000003</v>
      </c>
      <c r="E474" s="23">
        <f t="shared" si="15"/>
        <v>4.6242484170665898E-2</v>
      </c>
      <c r="F474" s="24">
        <f t="shared" si="16"/>
        <v>6.6071960332409168E-4</v>
      </c>
      <c r="G474" s="140"/>
    </row>
    <row r="475" spans="1:7" x14ac:dyDescent="0.15">
      <c r="A475" s="25" t="s">
        <v>167</v>
      </c>
      <c r="B475" s="25" t="s">
        <v>183</v>
      </c>
      <c r="C475" s="142">
        <v>5.7119910100000002</v>
      </c>
      <c r="D475" s="142">
        <v>9.1868734100000005</v>
      </c>
      <c r="E475" s="23">
        <f t="shared" si="15"/>
        <v>-0.37824428888043204</v>
      </c>
      <c r="F475" s="24">
        <f t="shared" si="16"/>
        <v>2.0599863229136021E-4</v>
      </c>
      <c r="G475" s="140"/>
    </row>
    <row r="476" spans="1:7" x14ac:dyDescent="0.15">
      <c r="A476" s="25" t="s">
        <v>1079</v>
      </c>
      <c r="B476" s="25" t="s">
        <v>184</v>
      </c>
      <c r="C476" s="142">
        <v>19.778161579999999</v>
      </c>
      <c r="D476" s="142">
        <v>16.626850409999999</v>
      </c>
      <c r="E476" s="23">
        <f t="shared" si="15"/>
        <v>0.18953145618635547</v>
      </c>
      <c r="F476" s="24">
        <f t="shared" si="16"/>
        <v>7.1328442702110056E-4</v>
      </c>
      <c r="G476" s="140"/>
    </row>
    <row r="477" spans="1:7" x14ac:dyDescent="0.15">
      <c r="A477" s="25" t="s">
        <v>185</v>
      </c>
      <c r="B477" s="25" t="s">
        <v>186</v>
      </c>
      <c r="C477" s="142">
        <v>6.3004380800000002</v>
      </c>
      <c r="D477" s="142">
        <v>0.90401428000000006</v>
      </c>
      <c r="E477" s="23">
        <f t="shared" si="15"/>
        <v>5.9694010585761985</v>
      </c>
      <c r="F477" s="24">
        <f t="shared" si="16"/>
        <v>2.2722053046725707E-4</v>
      </c>
      <c r="G477" s="140"/>
    </row>
    <row r="478" spans="1:7" x14ac:dyDescent="0.15">
      <c r="A478" s="25" t="s">
        <v>1083</v>
      </c>
      <c r="B478" s="25" t="s">
        <v>187</v>
      </c>
      <c r="C478" s="142">
        <v>9.6058062199999981</v>
      </c>
      <c r="D478" s="142">
        <v>6.4670862099999988</v>
      </c>
      <c r="E478" s="23">
        <f t="shared" si="15"/>
        <v>0.48533758605948751</v>
      </c>
      <c r="F478" s="24">
        <f t="shared" si="16"/>
        <v>3.4642613055790508E-4</v>
      </c>
      <c r="G478" s="140"/>
    </row>
    <row r="479" spans="1:7" x14ac:dyDescent="0.15">
      <c r="A479" s="25" t="s">
        <v>1087</v>
      </c>
      <c r="B479" s="25" t="s">
        <v>188</v>
      </c>
      <c r="C479" s="142">
        <v>13.638006399999998</v>
      </c>
      <c r="D479" s="142">
        <v>27.498706420000001</v>
      </c>
      <c r="E479" s="23">
        <f t="shared" si="15"/>
        <v>-0.50404916537888556</v>
      </c>
      <c r="F479" s="24">
        <f t="shared" si="16"/>
        <v>4.9184437802201946E-4</v>
      </c>
      <c r="G479" s="140"/>
    </row>
    <row r="480" spans="1:7" x14ac:dyDescent="0.15">
      <c r="A480" s="25" t="s">
        <v>1089</v>
      </c>
      <c r="B480" s="25" t="s">
        <v>189</v>
      </c>
      <c r="C480" s="142">
        <v>4.5881127099999999</v>
      </c>
      <c r="D480" s="142">
        <v>8.2194775</v>
      </c>
      <c r="E480" s="23">
        <f t="shared" si="15"/>
        <v>-0.44179995504580427</v>
      </c>
      <c r="F480" s="24">
        <f t="shared" si="16"/>
        <v>1.6546681208075048E-4</v>
      </c>
      <c r="G480" s="140"/>
    </row>
    <row r="481" spans="1:7" x14ac:dyDescent="0.15">
      <c r="A481" s="25" t="s">
        <v>190</v>
      </c>
      <c r="B481" s="25" t="s">
        <v>191</v>
      </c>
      <c r="C481" s="142">
        <v>1.5476186099999998</v>
      </c>
      <c r="D481" s="142">
        <v>1.4063821400000001</v>
      </c>
      <c r="E481" s="23">
        <f t="shared" si="15"/>
        <v>0.10042538651692468</v>
      </c>
      <c r="F481" s="24">
        <f t="shared" si="16"/>
        <v>5.5813693755910855E-5</v>
      </c>
      <c r="G481" s="140"/>
    </row>
    <row r="482" spans="1:7" x14ac:dyDescent="0.15">
      <c r="A482" s="25" t="s">
        <v>192</v>
      </c>
      <c r="B482" s="25" t="s">
        <v>193</v>
      </c>
      <c r="C482" s="142">
        <v>8.4757230299999993</v>
      </c>
      <c r="D482" s="142">
        <v>3.4656571799999996</v>
      </c>
      <c r="E482" s="23">
        <f t="shared" si="15"/>
        <v>1.4456322682210594</v>
      </c>
      <c r="F482" s="24">
        <f t="shared" si="16"/>
        <v>3.0567053568601174E-4</v>
      </c>
      <c r="G482" s="140"/>
    </row>
    <row r="483" spans="1:7" x14ac:dyDescent="0.15">
      <c r="A483" s="25" t="s">
        <v>1095</v>
      </c>
      <c r="B483" s="25" t="s">
        <v>194</v>
      </c>
      <c r="C483" s="142">
        <v>5.83999559</v>
      </c>
      <c r="D483" s="142">
        <v>6.4186957500000004</v>
      </c>
      <c r="E483" s="23">
        <f t="shared" si="15"/>
        <v>-9.0158527922125087E-2</v>
      </c>
      <c r="F483" s="24">
        <f t="shared" si="16"/>
        <v>2.1061502058063904E-4</v>
      </c>
      <c r="G483" s="140"/>
    </row>
    <row r="484" spans="1:7" x14ac:dyDescent="0.15">
      <c r="A484" s="25" t="s">
        <v>195</v>
      </c>
      <c r="B484" s="25" t="s">
        <v>196</v>
      </c>
      <c r="C484" s="142">
        <v>3.1357986600000003</v>
      </c>
      <c r="D484" s="142">
        <v>2.1088139299999997</v>
      </c>
      <c r="E484" s="23">
        <f t="shared" si="15"/>
        <v>0.48699637051430167</v>
      </c>
      <c r="F484" s="24">
        <f t="shared" si="16"/>
        <v>1.1309020514391182E-4</v>
      </c>
      <c r="G484" s="140"/>
    </row>
    <row r="485" spans="1:7" x14ac:dyDescent="0.15">
      <c r="A485" s="25" t="s">
        <v>1101</v>
      </c>
      <c r="B485" s="25" t="s">
        <v>197</v>
      </c>
      <c r="C485" s="142">
        <v>15.414960050000001</v>
      </c>
      <c r="D485" s="142">
        <v>19.37549739</v>
      </c>
      <c r="E485" s="23">
        <f t="shared" si="15"/>
        <v>-0.20440958290155142</v>
      </c>
      <c r="F485" s="24">
        <f t="shared" si="16"/>
        <v>5.5592886640869513E-4</v>
      </c>
      <c r="G485" s="140"/>
    </row>
    <row r="486" spans="1:7" x14ac:dyDescent="0.15">
      <c r="A486" s="25" t="s">
        <v>469</v>
      </c>
      <c r="B486" s="25" t="s">
        <v>1105</v>
      </c>
      <c r="C486" s="142">
        <v>1.3373499900000001</v>
      </c>
      <c r="D486" s="142">
        <v>0</v>
      </c>
      <c r="E486" s="23" t="str">
        <f t="shared" si="15"/>
        <v/>
      </c>
      <c r="F486" s="24">
        <f t="shared" si="16"/>
        <v>4.8230515130811499E-5</v>
      </c>
      <c r="G486" s="140"/>
    </row>
    <row r="487" spans="1:7" x14ac:dyDescent="0.15">
      <c r="A487" s="25" t="s">
        <v>1108</v>
      </c>
      <c r="B487" s="25" t="s">
        <v>198</v>
      </c>
      <c r="C487" s="142">
        <v>20.469864149999999</v>
      </c>
      <c r="D487" s="142">
        <v>17.766798990000002</v>
      </c>
      <c r="E487" s="23">
        <f t="shared" si="15"/>
        <v>0.15214137119024151</v>
      </c>
      <c r="F487" s="24">
        <f t="shared" si="16"/>
        <v>7.3823015664899411E-4</v>
      </c>
      <c r="G487" s="140"/>
    </row>
    <row r="488" spans="1:7" x14ac:dyDescent="0.15">
      <c r="A488" s="25" t="s">
        <v>199</v>
      </c>
      <c r="B488" s="25" t="s">
        <v>200</v>
      </c>
      <c r="C488" s="142">
        <v>2.09046471</v>
      </c>
      <c r="D488" s="142">
        <v>0.83255579000000002</v>
      </c>
      <c r="E488" s="23">
        <f t="shared" si="15"/>
        <v>1.5109004526891825</v>
      </c>
      <c r="F488" s="24">
        <f t="shared" si="16"/>
        <v>7.5391027464756974E-5</v>
      </c>
      <c r="G488" s="140"/>
    </row>
    <row r="489" spans="1:7" x14ac:dyDescent="0.15">
      <c r="A489" s="25" t="s">
        <v>432</v>
      </c>
      <c r="B489" s="25" t="s">
        <v>205</v>
      </c>
      <c r="C489" s="142">
        <v>4.0590999999999995E-3</v>
      </c>
      <c r="D489" s="142">
        <v>6.4348999999999995E-3</v>
      </c>
      <c r="E489" s="23">
        <f t="shared" si="15"/>
        <v>-0.36920542665775691</v>
      </c>
      <c r="F489" s="24">
        <f t="shared" si="16"/>
        <v>1.4638836911157183E-7</v>
      </c>
      <c r="G489" s="140"/>
    </row>
    <row r="490" spans="1:7" x14ac:dyDescent="0.15">
      <c r="A490" s="25" t="s">
        <v>201</v>
      </c>
      <c r="B490" s="25" t="s">
        <v>202</v>
      </c>
      <c r="C490" s="142">
        <v>0.27178734999999998</v>
      </c>
      <c r="D490" s="142">
        <v>0.21718073000000002</v>
      </c>
      <c r="E490" s="23">
        <f t="shared" si="15"/>
        <v>0.25143400153411388</v>
      </c>
      <c r="F490" s="24">
        <f t="shared" si="16"/>
        <v>9.8018050581793917E-6</v>
      </c>
      <c r="G490" s="140"/>
    </row>
    <row r="491" spans="1:7" x14ac:dyDescent="0.15">
      <c r="A491" s="25" t="s">
        <v>203</v>
      </c>
      <c r="B491" s="25" t="s">
        <v>204</v>
      </c>
      <c r="C491" s="142">
        <v>3.1034600000000002E-3</v>
      </c>
      <c r="D491" s="142">
        <v>0.14939250000000001</v>
      </c>
      <c r="E491" s="23">
        <f t="shared" si="15"/>
        <v>-0.97922613250330504</v>
      </c>
      <c r="F491" s="24">
        <f t="shared" si="16"/>
        <v>1.1192393584858684E-7</v>
      </c>
      <c r="G491" s="140"/>
    </row>
    <row r="492" spans="1:7" x14ac:dyDescent="0.15">
      <c r="A492" s="25" t="s">
        <v>173</v>
      </c>
      <c r="B492" s="25" t="s">
        <v>271</v>
      </c>
      <c r="C492" s="142">
        <v>0.24148697</v>
      </c>
      <c r="D492" s="142">
        <v>0</v>
      </c>
      <c r="E492" s="23" t="str">
        <f t="shared" si="15"/>
        <v/>
      </c>
      <c r="F492" s="24">
        <f t="shared" si="16"/>
        <v>8.7090447882523415E-6</v>
      </c>
      <c r="G492" s="140"/>
    </row>
    <row r="493" spans="1:7" x14ac:dyDescent="0.15">
      <c r="A493" s="25" t="s">
        <v>174</v>
      </c>
      <c r="B493" s="25" t="s">
        <v>273</v>
      </c>
      <c r="C493" s="142">
        <v>13.08006</v>
      </c>
      <c r="D493" s="142">
        <v>2.37384</v>
      </c>
      <c r="E493" s="23">
        <f t="shared" si="15"/>
        <v>4.5100849256900215</v>
      </c>
      <c r="F493" s="24">
        <f t="shared" si="16"/>
        <v>4.717224634232974E-4</v>
      </c>
      <c r="G493" s="140"/>
    </row>
    <row r="494" spans="1:7" x14ac:dyDescent="0.15">
      <c r="A494" s="25" t="s">
        <v>175</v>
      </c>
      <c r="B494" s="25" t="s">
        <v>275</v>
      </c>
      <c r="C494" s="142">
        <v>1.9086810000000001</v>
      </c>
      <c r="D494" s="142">
        <v>5.0665113499999999</v>
      </c>
      <c r="E494" s="23">
        <f t="shared" si="15"/>
        <v>-0.62327509638362888</v>
      </c>
      <c r="F494" s="24">
        <f t="shared" si="16"/>
        <v>6.883513555818878E-5</v>
      </c>
      <c r="G494" s="140"/>
    </row>
    <row r="495" spans="1:7" x14ac:dyDescent="0.15">
      <c r="A495" s="25" t="s">
        <v>176</v>
      </c>
      <c r="B495" s="25" t="s">
        <v>277</v>
      </c>
      <c r="C495" s="142">
        <v>1.16967994</v>
      </c>
      <c r="D495" s="142">
        <v>1.9701999399999999</v>
      </c>
      <c r="E495" s="23">
        <f t="shared" si="15"/>
        <v>-0.40631409216264613</v>
      </c>
      <c r="F495" s="24">
        <f t="shared" si="16"/>
        <v>4.2183621689320594E-5</v>
      </c>
      <c r="G495" s="140"/>
    </row>
    <row r="496" spans="1:7" x14ac:dyDescent="0.15">
      <c r="A496" s="25" t="s">
        <v>206</v>
      </c>
      <c r="B496" s="25" t="s">
        <v>207</v>
      </c>
      <c r="C496" s="142">
        <v>15.327868</v>
      </c>
      <c r="D496" s="142">
        <v>7.33534138</v>
      </c>
      <c r="E496" s="23">
        <f t="shared" si="15"/>
        <v>1.0895916367017127</v>
      </c>
      <c r="F496" s="24">
        <f t="shared" si="16"/>
        <v>5.5278795754661156E-4</v>
      </c>
      <c r="G496" s="140"/>
    </row>
    <row r="497" spans="1:7" x14ac:dyDescent="0.15">
      <c r="A497" s="25" t="s">
        <v>209</v>
      </c>
      <c r="B497" s="25" t="s">
        <v>210</v>
      </c>
      <c r="C497" s="142">
        <v>6.5487303399999997</v>
      </c>
      <c r="D497" s="142">
        <v>4.7617916500000002</v>
      </c>
      <c r="E497" s="23">
        <f t="shared" si="15"/>
        <v>0.37526603878185205</v>
      </c>
      <c r="F497" s="24">
        <f t="shared" si="16"/>
        <v>2.3617500288834211E-4</v>
      </c>
      <c r="G497" s="140"/>
    </row>
    <row r="498" spans="1:7" x14ac:dyDescent="0.15">
      <c r="A498" s="25" t="s">
        <v>211</v>
      </c>
      <c r="B498" s="25" t="s">
        <v>1123</v>
      </c>
      <c r="C498" s="142">
        <v>35.273028969999999</v>
      </c>
      <c r="D498" s="142">
        <v>46.724407630000002</v>
      </c>
      <c r="E498" s="23">
        <f t="shared" si="15"/>
        <v>-0.24508344227027712</v>
      </c>
      <c r="F498" s="24">
        <f t="shared" si="16"/>
        <v>1.2720950911639347E-3</v>
      </c>
      <c r="G498" s="140"/>
    </row>
    <row r="499" spans="1:7" x14ac:dyDescent="0.15">
      <c r="A499" s="25" t="s">
        <v>212</v>
      </c>
      <c r="B499" s="25" t="s">
        <v>213</v>
      </c>
      <c r="C499" s="142">
        <v>1455.7399479999999</v>
      </c>
      <c r="D499" s="142">
        <v>1622.308978</v>
      </c>
      <c r="E499" s="23">
        <f t="shared" si="15"/>
        <v>-0.10267404807519975</v>
      </c>
      <c r="F499" s="24">
        <f t="shared" si="16"/>
        <v>5.250015935509951E-2</v>
      </c>
      <c r="G499" s="140"/>
    </row>
    <row r="500" spans="1:7" x14ac:dyDescent="0.15">
      <c r="A500" s="25" t="s">
        <v>214</v>
      </c>
      <c r="B500" s="25" t="s">
        <v>1125</v>
      </c>
      <c r="C500" s="142">
        <v>57.381617560000002</v>
      </c>
      <c r="D500" s="142">
        <v>40.986296279999998</v>
      </c>
      <c r="E500" s="23">
        <f t="shared" si="15"/>
        <v>0.40001958625376943</v>
      </c>
      <c r="F500" s="24">
        <f t="shared" si="16"/>
        <v>2.0694246043685381E-3</v>
      </c>
      <c r="G500" s="140"/>
    </row>
    <row r="501" spans="1:7" x14ac:dyDescent="0.15">
      <c r="A501" s="25" t="s">
        <v>215</v>
      </c>
      <c r="B501" s="25" t="s">
        <v>1127</v>
      </c>
      <c r="C501" s="142">
        <v>66.019631799999999</v>
      </c>
      <c r="D501" s="142">
        <v>28.807366160000001</v>
      </c>
      <c r="E501" s="23">
        <f t="shared" si="15"/>
        <v>1.2917621636534924</v>
      </c>
      <c r="F501" s="24">
        <f t="shared" si="16"/>
        <v>2.3809480497027583E-3</v>
      </c>
      <c r="G501" s="140"/>
    </row>
    <row r="502" spans="1:7" x14ac:dyDescent="0.15">
      <c r="A502" s="25" t="s">
        <v>216</v>
      </c>
      <c r="B502" s="25" t="s">
        <v>1129</v>
      </c>
      <c r="C502" s="142">
        <v>30.133867710000001</v>
      </c>
      <c r="D502" s="142">
        <v>6.26637545</v>
      </c>
      <c r="E502" s="23">
        <f t="shared" si="15"/>
        <v>3.8088193805878641</v>
      </c>
      <c r="F502" s="24">
        <f t="shared" si="16"/>
        <v>1.0867551302236351E-3</v>
      </c>
      <c r="G502" s="140"/>
    </row>
    <row r="503" spans="1:7" x14ac:dyDescent="0.15">
      <c r="A503" s="25" t="s">
        <v>217</v>
      </c>
      <c r="B503" s="25" t="s">
        <v>1131</v>
      </c>
      <c r="C503" s="142">
        <v>93.310799450000005</v>
      </c>
      <c r="D503" s="142">
        <v>132.81854626000001</v>
      </c>
      <c r="E503" s="23">
        <f t="shared" si="15"/>
        <v>-0.29745655198379672</v>
      </c>
      <c r="F503" s="24">
        <f t="shared" si="16"/>
        <v>3.3651833539411341E-3</v>
      </c>
      <c r="G503" s="140"/>
    </row>
    <row r="504" spans="1:7" x14ac:dyDescent="0.15">
      <c r="A504" s="25" t="s">
        <v>218</v>
      </c>
      <c r="B504" s="25" t="s">
        <v>1133</v>
      </c>
      <c r="C504" s="142">
        <v>0.12624374999999999</v>
      </c>
      <c r="D504" s="142">
        <v>0.10243834</v>
      </c>
      <c r="E504" s="23">
        <f t="shared" si="15"/>
        <v>0.23238769780923807</v>
      </c>
      <c r="F504" s="24">
        <f t="shared" si="16"/>
        <v>4.5528852881252E-6</v>
      </c>
      <c r="G504" s="140"/>
    </row>
    <row r="505" spans="1:7" x14ac:dyDescent="0.15">
      <c r="A505" s="25" t="s">
        <v>433</v>
      </c>
      <c r="B505" s="25" t="s">
        <v>1136</v>
      </c>
      <c r="C505" s="142">
        <v>1208.153928</v>
      </c>
      <c r="D505" s="142">
        <v>841.52112799999998</v>
      </c>
      <c r="E505" s="23">
        <f t="shared" si="15"/>
        <v>0.43567866307927083</v>
      </c>
      <c r="F505" s="24">
        <f t="shared" si="16"/>
        <v>4.357115694505171E-2</v>
      </c>
      <c r="G505" s="140"/>
    </row>
    <row r="506" spans="1:7" x14ac:dyDescent="0.15">
      <c r="A506" s="25" t="s">
        <v>465</v>
      </c>
      <c r="B506" s="25" t="s">
        <v>1138</v>
      </c>
      <c r="C506" s="142">
        <v>0.41927637000000001</v>
      </c>
      <c r="D506" s="142">
        <v>0.42412850000000002</v>
      </c>
      <c r="E506" s="23">
        <f t="shared" si="15"/>
        <v>-1.1440235683289446E-2</v>
      </c>
      <c r="F506" s="24">
        <f t="shared" si="16"/>
        <v>1.512088492801852E-5</v>
      </c>
      <c r="G506" s="140"/>
    </row>
    <row r="507" spans="1:7" x14ac:dyDescent="0.15">
      <c r="A507" s="25" t="s">
        <v>219</v>
      </c>
      <c r="B507" s="25" t="s">
        <v>220</v>
      </c>
      <c r="C507" s="142">
        <v>1.40276657</v>
      </c>
      <c r="D507" s="142">
        <v>2.7128365299999997</v>
      </c>
      <c r="E507" s="23">
        <f t="shared" si="15"/>
        <v>-0.48291518693166513</v>
      </c>
      <c r="F507" s="24">
        <f t="shared" si="16"/>
        <v>5.0589714573805427E-5</v>
      </c>
      <c r="G507" s="140"/>
    </row>
    <row r="508" spans="1:7" x14ac:dyDescent="0.15">
      <c r="A508" s="25" t="s">
        <v>221</v>
      </c>
      <c r="B508" s="25" t="s">
        <v>1176</v>
      </c>
      <c r="C508" s="142">
        <v>27.812909269999999</v>
      </c>
      <c r="D508" s="142">
        <v>13.146441230000001</v>
      </c>
      <c r="E508" s="23">
        <f t="shared" si="15"/>
        <v>1.115622683234708</v>
      </c>
      <c r="F508" s="24">
        <f t="shared" si="16"/>
        <v>1.0030515208502915E-3</v>
      </c>
      <c r="G508" s="140"/>
    </row>
    <row r="509" spans="1:7" x14ac:dyDescent="0.15">
      <c r="A509" s="25" t="s">
        <v>1139</v>
      </c>
      <c r="B509" s="25" t="s">
        <v>1140</v>
      </c>
      <c r="C509" s="142">
        <v>8.1918516199999996</v>
      </c>
      <c r="D509" s="142">
        <v>8.6612837500000008</v>
      </c>
      <c r="E509" s="23">
        <f t="shared" si="15"/>
        <v>-5.4198909024311903E-2</v>
      </c>
      <c r="F509" s="24">
        <f t="shared" si="16"/>
        <v>2.95432928150523E-4</v>
      </c>
      <c r="G509" s="140"/>
    </row>
    <row r="510" spans="1:7" x14ac:dyDescent="0.15">
      <c r="A510" s="25" t="s">
        <v>1141</v>
      </c>
      <c r="B510" s="25" t="s">
        <v>1142</v>
      </c>
      <c r="C510" s="142">
        <v>130.74074547000001</v>
      </c>
      <c r="D510" s="142">
        <v>37.603924810000002</v>
      </c>
      <c r="E510" s="23">
        <f t="shared" si="15"/>
        <v>2.4767845678500069</v>
      </c>
      <c r="F510" s="24">
        <f t="shared" si="16"/>
        <v>4.715066025913239E-3</v>
      </c>
      <c r="G510" s="140"/>
    </row>
    <row r="511" spans="1:7" x14ac:dyDescent="0.15">
      <c r="A511" s="25" t="s">
        <v>1143</v>
      </c>
      <c r="B511" s="25" t="s">
        <v>1144</v>
      </c>
      <c r="C511" s="142">
        <v>16.24673417</v>
      </c>
      <c r="D511" s="142">
        <v>11.913238980000001</v>
      </c>
      <c r="E511" s="23">
        <f t="shared" si="15"/>
        <v>0.36375457566788438</v>
      </c>
      <c r="F511" s="24">
        <f t="shared" si="16"/>
        <v>5.8592617046526253E-4</v>
      </c>
      <c r="G511" s="140"/>
    </row>
    <row r="512" spans="1:7" x14ac:dyDescent="0.15">
      <c r="A512" s="25" t="s">
        <v>1145</v>
      </c>
      <c r="B512" s="25" t="s">
        <v>1146</v>
      </c>
      <c r="C512" s="142">
        <v>8.3729575199999999</v>
      </c>
      <c r="D512" s="142">
        <v>5.6777090599999998</v>
      </c>
      <c r="E512" s="23">
        <f t="shared" si="15"/>
        <v>0.47470703967349825</v>
      </c>
      <c r="F512" s="24">
        <f t="shared" si="16"/>
        <v>3.0196437535248488E-4</v>
      </c>
      <c r="G512" s="140"/>
    </row>
    <row r="513" spans="1:7" x14ac:dyDescent="0.15">
      <c r="A513" s="25" t="s">
        <v>1147</v>
      </c>
      <c r="B513" s="25" t="s">
        <v>1148</v>
      </c>
      <c r="C513" s="142">
        <v>5.0120094499999999</v>
      </c>
      <c r="D513" s="142">
        <v>2.1089057000000002</v>
      </c>
      <c r="E513" s="23">
        <f t="shared" si="15"/>
        <v>1.3765924905983229</v>
      </c>
      <c r="F513" s="24">
        <f t="shared" si="16"/>
        <v>1.807543271555976E-4</v>
      </c>
      <c r="G513" s="140"/>
    </row>
    <row r="514" spans="1:7" x14ac:dyDescent="0.15">
      <c r="A514" s="25" t="s">
        <v>171</v>
      </c>
      <c r="B514" s="25" t="s">
        <v>1149</v>
      </c>
      <c r="C514" s="142">
        <v>1.02634592</v>
      </c>
      <c r="D514" s="142">
        <v>2.3833823599999997</v>
      </c>
      <c r="E514" s="23">
        <f t="shared" si="15"/>
        <v>-0.56937420649534376</v>
      </c>
      <c r="F514" s="24">
        <f t="shared" si="16"/>
        <v>3.7014388749505014E-5</v>
      </c>
      <c r="G514" s="140"/>
    </row>
    <row r="515" spans="1:7" x14ac:dyDescent="0.15">
      <c r="A515" s="25" t="s">
        <v>1150</v>
      </c>
      <c r="B515" s="25" t="s">
        <v>1151</v>
      </c>
      <c r="C515" s="142">
        <v>1.8853308600000001</v>
      </c>
      <c r="D515" s="142">
        <v>0.72482658</v>
      </c>
      <c r="E515" s="23">
        <f t="shared" si="15"/>
        <v>1.601078536606646</v>
      </c>
      <c r="F515" s="24">
        <f t="shared" si="16"/>
        <v>6.7993030433129809E-5</v>
      </c>
      <c r="G515" s="140"/>
    </row>
    <row r="516" spans="1:7" x14ac:dyDescent="0.15">
      <c r="A516" s="25" t="s">
        <v>1152</v>
      </c>
      <c r="B516" s="25" t="s">
        <v>1153</v>
      </c>
      <c r="C516" s="142">
        <v>14.344605130000001</v>
      </c>
      <c r="D516" s="142">
        <v>3.2034204500000003</v>
      </c>
      <c r="E516" s="23">
        <f t="shared" si="15"/>
        <v>3.4779027148933883</v>
      </c>
      <c r="F516" s="24">
        <f t="shared" si="16"/>
        <v>5.1732732638520547E-4</v>
      </c>
      <c r="G516" s="140"/>
    </row>
    <row r="517" spans="1:7" x14ac:dyDescent="0.15">
      <c r="A517" s="25" t="s">
        <v>1154</v>
      </c>
      <c r="B517" s="25" t="s">
        <v>1155</v>
      </c>
      <c r="C517" s="142">
        <v>4.0385296899999998</v>
      </c>
      <c r="D517" s="142">
        <v>3.51847267</v>
      </c>
      <c r="E517" s="23">
        <f t="shared" si="15"/>
        <v>0.14780760539487159</v>
      </c>
      <c r="F517" s="24">
        <f t="shared" si="16"/>
        <v>1.4564651645137145E-4</v>
      </c>
      <c r="G517" s="140"/>
    </row>
    <row r="518" spans="1:7" x14ac:dyDescent="0.15">
      <c r="A518" s="25" t="s">
        <v>1156</v>
      </c>
      <c r="B518" s="25" t="s">
        <v>1157</v>
      </c>
      <c r="C518" s="142">
        <v>7.7244011800000001</v>
      </c>
      <c r="D518" s="142">
        <v>4.7374535700000004</v>
      </c>
      <c r="E518" s="23">
        <f t="shared" si="15"/>
        <v>0.63049643988384241</v>
      </c>
      <c r="F518" s="24">
        <f t="shared" si="16"/>
        <v>2.7857468185156839E-4</v>
      </c>
      <c r="G518" s="140"/>
    </row>
    <row r="519" spans="1:7" x14ac:dyDescent="0.15">
      <c r="A519" s="25" t="s">
        <v>1158</v>
      </c>
      <c r="B519" s="25" t="s">
        <v>1159</v>
      </c>
      <c r="C519" s="142">
        <v>0.45630514</v>
      </c>
      <c r="D519" s="142">
        <v>0.45852591999999998</v>
      </c>
      <c r="E519" s="23">
        <f t="shared" si="15"/>
        <v>-4.8433030787005116E-3</v>
      </c>
      <c r="F519" s="24">
        <f t="shared" si="16"/>
        <v>1.6456299490484953E-5</v>
      </c>
      <c r="G519" s="140"/>
    </row>
    <row r="520" spans="1:7" x14ac:dyDescent="0.15">
      <c r="A520" s="25" t="s">
        <v>1160</v>
      </c>
      <c r="B520" s="25" t="s">
        <v>1161</v>
      </c>
      <c r="C520" s="142">
        <v>11.944047660000001</v>
      </c>
      <c r="D520" s="142">
        <v>11.097863929999999</v>
      </c>
      <c r="E520" s="23">
        <f t="shared" si="15"/>
        <v>7.6247441429929452E-2</v>
      </c>
      <c r="F520" s="24">
        <f t="shared" si="16"/>
        <v>4.3075303824450893E-4</v>
      </c>
      <c r="G520" s="140"/>
    </row>
    <row r="521" spans="1:7" x14ac:dyDescent="0.15">
      <c r="A521" s="25" t="s">
        <v>1162</v>
      </c>
      <c r="B521" s="25" t="s">
        <v>1163</v>
      </c>
      <c r="C521" s="142">
        <v>0.96533420999999997</v>
      </c>
      <c r="D521" s="142">
        <v>1.05920225</v>
      </c>
      <c r="E521" s="23">
        <f t="shared" ref="E521:E584" si="17">IF(ISERROR(C521/D521-1),"",((C521/D521-1)))</f>
        <v>-8.862145071916161E-2</v>
      </c>
      <c r="F521" s="24">
        <f t="shared" ref="F521:F584" si="18">C521/$C$1296</f>
        <v>3.4814047608954603E-5</v>
      </c>
      <c r="G521" s="140"/>
    </row>
    <row r="522" spans="1:7" x14ac:dyDescent="0.15">
      <c r="A522" s="25" t="s">
        <v>1164</v>
      </c>
      <c r="B522" s="25" t="s">
        <v>1165</v>
      </c>
      <c r="C522" s="142">
        <v>0.45060521999999997</v>
      </c>
      <c r="D522" s="142">
        <v>0.56846836000000001</v>
      </c>
      <c r="E522" s="23">
        <f t="shared" si="17"/>
        <v>-0.20733456475924184</v>
      </c>
      <c r="F522" s="24">
        <f t="shared" si="18"/>
        <v>1.6250736190032528E-5</v>
      </c>
      <c r="G522" s="140"/>
    </row>
    <row r="523" spans="1:7" x14ac:dyDescent="0.15">
      <c r="A523" s="25" t="s">
        <v>1166</v>
      </c>
      <c r="B523" s="25" t="s">
        <v>1167</v>
      </c>
      <c r="C523" s="142">
        <v>2.1951186900000002</v>
      </c>
      <c r="D523" s="142">
        <v>2.9411707300000001</v>
      </c>
      <c r="E523" s="23">
        <f t="shared" si="17"/>
        <v>-0.25365818869005263</v>
      </c>
      <c r="F523" s="24">
        <f t="shared" si="18"/>
        <v>7.9165294039425016E-5</v>
      </c>
      <c r="G523" s="140"/>
    </row>
    <row r="524" spans="1:7" x14ac:dyDescent="0.15">
      <c r="A524" s="25" t="s">
        <v>1168</v>
      </c>
      <c r="B524" s="25" t="s">
        <v>1169</v>
      </c>
      <c r="C524" s="142">
        <v>12.48336969</v>
      </c>
      <c r="D524" s="142">
        <v>2.21339935</v>
      </c>
      <c r="E524" s="23">
        <f t="shared" si="17"/>
        <v>4.639908446706646</v>
      </c>
      <c r="F524" s="24">
        <f t="shared" si="18"/>
        <v>4.502032790362219E-4</v>
      </c>
      <c r="G524" s="140"/>
    </row>
    <row r="525" spans="1:7" x14ac:dyDescent="0.15">
      <c r="A525" s="25" t="s">
        <v>1170</v>
      </c>
      <c r="B525" s="25" t="s">
        <v>1171</v>
      </c>
      <c r="C525" s="142">
        <v>3.0236350399999998</v>
      </c>
      <c r="D525" s="142">
        <v>1.1506152199999999</v>
      </c>
      <c r="E525" s="23">
        <f t="shared" si="17"/>
        <v>1.6278420339338115</v>
      </c>
      <c r="F525" s="24">
        <f t="shared" si="18"/>
        <v>1.0904510908679321E-4</v>
      </c>
      <c r="G525" s="140"/>
    </row>
    <row r="526" spans="1:7" x14ac:dyDescent="0.15">
      <c r="A526" s="25" t="s">
        <v>1172</v>
      </c>
      <c r="B526" s="25" t="s">
        <v>1173</v>
      </c>
      <c r="C526" s="142">
        <v>10.997557109999999</v>
      </c>
      <c r="D526" s="142">
        <v>3.2096505</v>
      </c>
      <c r="E526" s="23">
        <f t="shared" si="17"/>
        <v>2.4264033140056833</v>
      </c>
      <c r="F526" s="24">
        <f t="shared" si="18"/>
        <v>3.9661857297042973E-4</v>
      </c>
      <c r="G526" s="140"/>
    </row>
    <row r="527" spans="1:7" x14ac:dyDescent="0.15">
      <c r="A527" s="25" t="s">
        <v>222</v>
      </c>
      <c r="B527" s="25" t="s">
        <v>1175</v>
      </c>
      <c r="C527" s="142">
        <v>4.1473014500000005</v>
      </c>
      <c r="D527" s="142">
        <v>8.55451461</v>
      </c>
      <c r="E527" s="23">
        <f t="shared" si="17"/>
        <v>-0.51519149372286821</v>
      </c>
      <c r="F527" s="24">
        <f t="shared" si="18"/>
        <v>1.4956928764493538E-4</v>
      </c>
      <c r="G527" s="140"/>
    </row>
    <row r="528" spans="1:7" x14ac:dyDescent="0.15">
      <c r="A528" s="25" t="s">
        <v>1177</v>
      </c>
      <c r="B528" s="25" t="s">
        <v>1178</v>
      </c>
      <c r="C528" s="142">
        <v>27.149640190000003</v>
      </c>
      <c r="D528" s="142">
        <v>23.61425414</v>
      </c>
      <c r="E528" s="23">
        <f t="shared" si="17"/>
        <v>0.14971406799639042</v>
      </c>
      <c r="F528" s="24">
        <f t="shared" si="18"/>
        <v>9.7913122351754979E-4</v>
      </c>
      <c r="G528" s="140"/>
    </row>
    <row r="529" spans="1:7" x14ac:dyDescent="0.15">
      <c r="A529" s="25" t="s">
        <v>223</v>
      </c>
      <c r="B529" s="25" t="s">
        <v>1180</v>
      </c>
      <c r="C529" s="142">
        <v>170.66226546999999</v>
      </c>
      <c r="D529" s="142">
        <v>164.98984569000001</v>
      </c>
      <c r="E529" s="23">
        <f t="shared" si="17"/>
        <v>3.4380417511620243E-2</v>
      </c>
      <c r="F529" s="24">
        <f t="shared" si="18"/>
        <v>6.1548054275675458E-3</v>
      </c>
      <c r="G529" s="140"/>
    </row>
    <row r="530" spans="1:7" x14ac:dyDescent="0.15">
      <c r="A530" s="25" t="s">
        <v>1181</v>
      </c>
      <c r="B530" s="25" t="s">
        <v>1182</v>
      </c>
      <c r="C530" s="142">
        <v>5.8881446100000003</v>
      </c>
      <c r="D530" s="142">
        <v>37.287845880000006</v>
      </c>
      <c r="E530" s="23">
        <f t="shared" si="17"/>
        <v>-0.84208944037825983</v>
      </c>
      <c r="F530" s="24">
        <f t="shared" si="18"/>
        <v>2.1235147854228582E-4</v>
      </c>
      <c r="G530" s="140"/>
    </row>
    <row r="531" spans="1:7" x14ac:dyDescent="0.15">
      <c r="A531" s="25" t="s">
        <v>1183</v>
      </c>
      <c r="B531" s="25" t="s">
        <v>1184</v>
      </c>
      <c r="C531" s="142">
        <v>41.477882189999995</v>
      </c>
      <c r="D531" s="142">
        <v>43.254277829999999</v>
      </c>
      <c r="E531" s="23">
        <f t="shared" si="17"/>
        <v>-4.1068669484707998E-2</v>
      </c>
      <c r="F531" s="24">
        <f t="shared" si="18"/>
        <v>1.4958684260047823E-3</v>
      </c>
      <c r="G531" s="140"/>
    </row>
    <row r="532" spans="1:7" x14ac:dyDescent="0.15">
      <c r="A532" s="25" t="s">
        <v>224</v>
      </c>
      <c r="B532" s="25" t="s">
        <v>1186</v>
      </c>
      <c r="C532" s="142">
        <v>1.57553601</v>
      </c>
      <c r="D532" s="142">
        <v>5.3247219999999998E-2</v>
      </c>
      <c r="E532" s="23">
        <f t="shared" si="17"/>
        <v>28.589075448445946</v>
      </c>
      <c r="F532" s="24">
        <f t="shared" si="18"/>
        <v>5.6820513655848136E-5</v>
      </c>
      <c r="G532" s="140"/>
    </row>
    <row r="533" spans="1:7" x14ac:dyDescent="0.15">
      <c r="A533" s="25" t="s">
        <v>1187</v>
      </c>
      <c r="B533" s="25" t="s">
        <v>1188</v>
      </c>
      <c r="C533" s="142">
        <v>62.536220360000002</v>
      </c>
      <c r="D533" s="142">
        <v>105.44141965999999</v>
      </c>
      <c r="E533" s="23">
        <f t="shared" si="17"/>
        <v>-0.40691029614689844</v>
      </c>
      <c r="F533" s="24">
        <f t="shared" si="18"/>
        <v>2.2553214527610247E-3</v>
      </c>
      <c r="G533" s="140"/>
    </row>
    <row r="534" spans="1:7" x14ac:dyDescent="0.15">
      <c r="A534" s="25" t="s">
        <v>225</v>
      </c>
      <c r="B534" s="25" t="s">
        <v>1190</v>
      </c>
      <c r="C534" s="142">
        <v>55.303890000000003</v>
      </c>
      <c r="D534" s="142">
        <v>26.657907300000002</v>
      </c>
      <c r="E534" s="23">
        <f t="shared" si="17"/>
        <v>1.0745773243798471</v>
      </c>
      <c r="F534" s="24">
        <f t="shared" si="18"/>
        <v>1.9944929325776081E-3</v>
      </c>
      <c r="G534" s="140"/>
    </row>
    <row r="535" spans="1:7" x14ac:dyDescent="0.15">
      <c r="A535" s="25" t="s">
        <v>226</v>
      </c>
      <c r="B535" s="25" t="s">
        <v>1192</v>
      </c>
      <c r="C535" s="142">
        <v>14.933276429999999</v>
      </c>
      <c r="D535" s="142">
        <v>48.616530509999997</v>
      </c>
      <c r="E535" s="23">
        <f t="shared" si="17"/>
        <v>-0.69283541475818899</v>
      </c>
      <c r="F535" s="24">
        <f t="shared" si="18"/>
        <v>5.3855731124632944E-4</v>
      </c>
      <c r="G535" s="140"/>
    </row>
    <row r="536" spans="1:7" x14ac:dyDescent="0.15">
      <c r="A536" s="25" t="s">
        <v>227</v>
      </c>
      <c r="B536" s="25" t="s">
        <v>1194</v>
      </c>
      <c r="C536" s="142">
        <v>1.60458141</v>
      </c>
      <c r="D536" s="142">
        <v>0.46472918000000002</v>
      </c>
      <c r="E536" s="23">
        <f t="shared" si="17"/>
        <v>2.4527236056061725</v>
      </c>
      <c r="F536" s="24">
        <f t="shared" si="18"/>
        <v>5.7868014021986753E-5</v>
      </c>
      <c r="G536" s="140"/>
    </row>
    <row r="537" spans="1:7" x14ac:dyDescent="0.15">
      <c r="A537" s="25" t="s">
        <v>1195</v>
      </c>
      <c r="B537" s="25" t="s">
        <v>1196</v>
      </c>
      <c r="C537" s="142">
        <v>41.735938159999996</v>
      </c>
      <c r="D537" s="142">
        <v>82.418508469999992</v>
      </c>
      <c r="E537" s="23">
        <f t="shared" si="17"/>
        <v>-0.49360964017940567</v>
      </c>
      <c r="F537" s="24">
        <f t="shared" si="18"/>
        <v>1.5051750192367314E-3</v>
      </c>
      <c r="G537" s="140"/>
    </row>
    <row r="538" spans="1:7" x14ac:dyDescent="0.15">
      <c r="A538" s="25" t="s">
        <v>1197</v>
      </c>
      <c r="B538" s="25" t="s">
        <v>1198</v>
      </c>
      <c r="C538" s="142">
        <v>56.844824889999998</v>
      </c>
      <c r="D538" s="142">
        <v>23.799272559999999</v>
      </c>
      <c r="E538" s="23">
        <f t="shared" si="17"/>
        <v>1.388511024725203</v>
      </c>
      <c r="F538" s="24">
        <f t="shared" si="18"/>
        <v>2.0500655830307177E-3</v>
      </c>
      <c r="G538" s="140"/>
    </row>
    <row r="539" spans="1:7" x14ac:dyDescent="0.15">
      <c r="A539" s="25" t="s">
        <v>531</v>
      </c>
      <c r="B539" s="25" t="s">
        <v>532</v>
      </c>
      <c r="C539" s="142">
        <v>0.56020706000000009</v>
      </c>
      <c r="D539" s="142">
        <v>1.8158353</v>
      </c>
      <c r="E539" s="23">
        <f t="shared" si="17"/>
        <v>-0.69148795598367307</v>
      </c>
      <c r="F539" s="24">
        <f t="shared" si="18"/>
        <v>2.0203443590497525E-5</v>
      </c>
      <c r="G539" s="140"/>
    </row>
    <row r="540" spans="1:7" x14ac:dyDescent="0.15">
      <c r="A540" s="25" t="s">
        <v>1199</v>
      </c>
      <c r="B540" s="25" t="s">
        <v>1200</v>
      </c>
      <c r="C540" s="142">
        <v>5.2712570300000001</v>
      </c>
      <c r="D540" s="142">
        <v>0.25192102999999999</v>
      </c>
      <c r="E540" s="23">
        <f t="shared" si="17"/>
        <v>19.924243720343636</v>
      </c>
      <c r="F540" s="24">
        <f t="shared" si="18"/>
        <v>1.9010389490025081E-4</v>
      </c>
      <c r="G540" s="140"/>
    </row>
    <row r="541" spans="1:7" x14ac:dyDescent="0.15">
      <c r="A541" s="25" t="s">
        <v>1201</v>
      </c>
      <c r="B541" s="25" t="s">
        <v>1202</v>
      </c>
      <c r="C541" s="142">
        <v>0.92095075000000004</v>
      </c>
      <c r="D541" s="142">
        <v>0.34654435</v>
      </c>
      <c r="E541" s="23">
        <f t="shared" si="17"/>
        <v>1.6575263743298656</v>
      </c>
      <c r="F541" s="24">
        <f t="shared" si="18"/>
        <v>3.3213391718503841E-5</v>
      </c>
      <c r="G541" s="140"/>
    </row>
    <row r="542" spans="1:7" x14ac:dyDescent="0.15">
      <c r="A542" s="25" t="s">
        <v>1203</v>
      </c>
      <c r="B542" s="25" t="s">
        <v>1204</v>
      </c>
      <c r="C542" s="142">
        <v>0.92268313000000002</v>
      </c>
      <c r="D542" s="142">
        <v>0.51606059000000004</v>
      </c>
      <c r="E542" s="23">
        <f t="shared" si="17"/>
        <v>0.78793565693516721</v>
      </c>
      <c r="F542" s="24">
        <f t="shared" si="18"/>
        <v>3.3275868691941672E-5</v>
      </c>
      <c r="G542" s="140"/>
    </row>
    <row r="543" spans="1:7" x14ac:dyDescent="0.15">
      <c r="A543" s="25" t="s">
        <v>228</v>
      </c>
      <c r="B543" s="25" t="s">
        <v>1206</v>
      </c>
      <c r="C543" s="142">
        <v>0.19389400000000001</v>
      </c>
      <c r="D543" s="142">
        <v>0.1206401</v>
      </c>
      <c r="E543" s="23">
        <f t="shared" si="17"/>
        <v>0.6072102062249618</v>
      </c>
      <c r="F543" s="24">
        <f t="shared" si="18"/>
        <v>6.9926403489736923E-6</v>
      </c>
      <c r="G543" s="140"/>
    </row>
    <row r="544" spans="1:7" x14ac:dyDescent="0.15">
      <c r="A544" s="25" t="s">
        <v>229</v>
      </c>
      <c r="B544" s="25" t="s">
        <v>230</v>
      </c>
      <c r="C544" s="142">
        <v>3.27732789</v>
      </c>
      <c r="D544" s="142">
        <v>14.87760683</v>
      </c>
      <c r="E544" s="23">
        <f t="shared" si="17"/>
        <v>-0.77971404087709717</v>
      </c>
      <c r="F544" s="24">
        <f t="shared" si="18"/>
        <v>1.1819434969844768E-4</v>
      </c>
      <c r="G544" s="140"/>
    </row>
    <row r="545" spans="1:7" x14ac:dyDescent="0.15">
      <c r="A545" s="25" t="s">
        <v>231</v>
      </c>
      <c r="B545" s="25" t="s">
        <v>1229</v>
      </c>
      <c r="C545" s="142">
        <v>2.1200341099999997</v>
      </c>
      <c r="D545" s="142">
        <v>1.1005791699999998</v>
      </c>
      <c r="E545" s="23">
        <f t="shared" si="17"/>
        <v>0.92628950991322156</v>
      </c>
      <c r="F545" s="24">
        <f t="shared" si="18"/>
        <v>7.6457425494272794E-5</v>
      </c>
      <c r="G545" s="140"/>
    </row>
    <row r="546" spans="1:7" x14ac:dyDescent="0.15">
      <c r="A546" s="25" t="s">
        <v>1207</v>
      </c>
      <c r="B546" s="25" t="s">
        <v>1208</v>
      </c>
      <c r="C546" s="142">
        <v>19.253851019999999</v>
      </c>
      <c r="D546" s="142">
        <v>13.515756039999999</v>
      </c>
      <c r="E546" s="23">
        <f t="shared" si="17"/>
        <v>0.42454857597444473</v>
      </c>
      <c r="F546" s="24">
        <f t="shared" si="18"/>
        <v>6.9437556353255016E-4</v>
      </c>
      <c r="G546" s="140"/>
    </row>
    <row r="547" spans="1:7" x14ac:dyDescent="0.15">
      <c r="A547" s="25" t="s">
        <v>232</v>
      </c>
      <c r="B547" s="25" t="s">
        <v>1231</v>
      </c>
      <c r="C547" s="142">
        <v>25.438546280000001</v>
      </c>
      <c r="D547" s="142">
        <v>27.676764339999998</v>
      </c>
      <c r="E547" s="23">
        <f t="shared" si="17"/>
        <v>-8.0869932355683627E-2</v>
      </c>
      <c r="F547" s="24">
        <f t="shared" si="18"/>
        <v>9.1742191680383421E-4</v>
      </c>
      <c r="G547" s="140"/>
    </row>
    <row r="548" spans="1:7" x14ac:dyDescent="0.15">
      <c r="A548" s="25" t="s">
        <v>233</v>
      </c>
      <c r="B548" s="25" t="s">
        <v>1210</v>
      </c>
      <c r="C548" s="142">
        <v>31.375306909999999</v>
      </c>
      <c r="D548" s="142">
        <v>37.599075399999997</v>
      </c>
      <c r="E548" s="23">
        <f t="shared" si="17"/>
        <v>-0.1655298281616786</v>
      </c>
      <c r="F548" s="24">
        <f t="shared" si="18"/>
        <v>1.1315266953092881E-3</v>
      </c>
      <c r="G548" s="140"/>
    </row>
    <row r="549" spans="1:7" x14ac:dyDescent="0.15">
      <c r="A549" s="25" t="s">
        <v>234</v>
      </c>
      <c r="B549" s="25" t="s">
        <v>1212</v>
      </c>
      <c r="C549" s="142">
        <v>20.6512055</v>
      </c>
      <c r="D549" s="142">
        <v>12.148287359999999</v>
      </c>
      <c r="E549" s="23">
        <f t="shared" si="17"/>
        <v>0.699927313869533</v>
      </c>
      <c r="F549" s="24">
        <f t="shared" si="18"/>
        <v>7.4477009517699071E-4</v>
      </c>
      <c r="G549" s="140"/>
    </row>
    <row r="550" spans="1:7" x14ac:dyDescent="0.15">
      <c r="A550" s="25" t="s">
        <v>301</v>
      </c>
      <c r="B550" s="25" t="s">
        <v>361</v>
      </c>
      <c r="C550" s="142">
        <v>50.683404060000001</v>
      </c>
      <c r="D550" s="142">
        <v>7.4914792500000003</v>
      </c>
      <c r="E550" s="23">
        <f t="shared" si="17"/>
        <v>5.7654734624006334</v>
      </c>
      <c r="F550" s="24">
        <f t="shared" si="18"/>
        <v>1.827858604460649E-3</v>
      </c>
      <c r="G550" s="140"/>
    </row>
    <row r="551" spans="1:7" x14ac:dyDescent="0.15">
      <c r="A551" s="25" t="s">
        <v>466</v>
      </c>
      <c r="B551" s="25" t="s">
        <v>1213</v>
      </c>
      <c r="C551" s="142">
        <v>17.581701969999997</v>
      </c>
      <c r="D551" s="142">
        <v>26.951072120000003</v>
      </c>
      <c r="E551" s="23">
        <f t="shared" si="17"/>
        <v>-0.34764368958246861</v>
      </c>
      <c r="F551" s="24">
        <f t="shared" si="18"/>
        <v>6.3407077371683618E-4</v>
      </c>
      <c r="G551" s="140"/>
    </row>
    <row r="552" spans="1:7" x14ac:dyDescent="0.15">
      <c r="A552" s="25" t="s">
        <v>170</v>
      </c>
      <c r="B552" s="25" t="s">
        <v>1215</v>
      </c>
      <c r="C552" s="142">
        <v>12.374787</v>
      </c>
      <c r="D552" s="142">
        <v>8.5138675799999994</v>
      </c>
      <c r="E552" s="23">
        <f t="shared" si="17"/>
        <v>0.45348596084225212</v>
      </c>
      <c r="F552" s="24">
        <f t="shared" si="18"/>
        <v>4.4628732650909831E-4</v>
      </c>
      <c r="G552" s="140"/>
    </row>
    <row r="553" spans="1:7" x14ac:dyDescent="0.15">
      <c r="A553" s="25" t="s">
        <v>235</v>
      </c>
      <c r="B553" s="25" t="s">
        <v>1217</v>
      </c>
      <c r="C553" s="142">
        <v>12.36426732</v>
      </c>
      <c r="D553" s="142">
        <v>14.683631890000001</v>
      </c>
      <c r="E553" s="23">
        <f t="shared" si="17"/>
        <v>-0.15795578283187273</v>
      </c>
      <c r="F553" s="24">
        <f t="shared" si="18"/>
        <v>4.459079422123883E-4</v>
      </c>
      <c r="G553" s="140"/>
    </row>
    <row r="554" spans="1:7" x14ac:dyDescent="0.15">
      <c r="A554" s="25" t="s">
        <v>236</v>
      </c>
      <c r="B554" s="25" t="s">
        <v>1219</v>
      </c>
      <c r="C554" s="142">
        <v>7.1749614699999995</v>
      </c>
      <c r="D554" s="142">
        <v>6.9673165599999995</v>
      </c>
      <c r="E554" s="23">
        <f t="shared" si="17"/>
        <v>2.9802709294437513E-2</v>
      </c>
      <c r="F554" s="24">
        <f t="shared" si="18"/>
        <v>2.5875955458886605E-4</v>
      </c>
      <c r="G554" s="140"/>
    </row>
    <row r="555" spans="1:7" x14ac:dyDescent="0.15">
      <c r="A555" s="25" t="s">
        <v>1220</v>
      </c>
      <c r="B555" s="25" t="s">
        <v>1221</v>
      </c>
      <c r="C555" s="142">
        <v>7.7521385700000005</v>
      </c>
      <c r="D555" s="142">
        <v>6.9390647100000002</v>
      </c>
      <c r="E555" s="23">
        <f t="shared" si="17"/>
        <v>0.11717340794188957</v>
      </c>
      <c r="F555" s="24">
        <f t="shared" si="18"/>
        <v>2.7957500982710772E-4</v>
      </c>
      <c r="G555" s="140"/>
    </row>
    <row r="556" spans="1:7" x14ac:dyDescent="0.15">
      <c r="A556" s="25" t="s">
        <v>1222</v>
      </c>
      <c r="B556" s="25" t="s">
        <v>1223</v>
      </c>
      <c r="C556" s="142">
        <v>5.0598517200000002</v>
      </c>
      <c r="D556" s="142">
        <v>2.7945100200000002</v>
      </c>
      <c r="E556" s="23">
        <f t="shared" si="17"/>
        <v>0.81064003484947245</v>
      </c>
      <c r="F556" s="24">
        <f t="shared" si="18"/>
        <v>1.8247972241067768E-4</v>
      </c>
      <c r="G556" s="140"/>
    </row>
    <row r="557" spans="1:7" x14ac:dyDescent="0.15">
      <c r="A557" s="25" t="s">
        <v>1224</v>
      </c>
      <c r="B557" s="25" t="s">
        <v>1225</v>
      </c>
      <c r="C557" s="142">
        <v>7.7406262199999993</v>
      </c>
      <c r="D557" s="142">
        <v>10.646430329999999</v>
      </c>
      <c r="E557" s="23">
        <f t="shared" si="17"/>
        <v>-0.27293693941826602</v>
      </c>
      <c r="F557" s="24">
        <f t="shared" si="18"/>
        <v>2.7915982563821319E-4</v>
      </c>
      <c r="G557" s="140"/>
    </row>
    <row r="558" spans="1:7" x14ac:dyDescent="0.15">
      <c r="A558" s="25" t="s">
        <v>1226</v>
      </c>
      <c r="B558" s="25" t="s">
        <v>1227</v>
      </c>
      <c r="C558" s="142">
        <v>63.005843200000001</v>
      </c>
      <c r="D558" s="142">
        <v>37.794712880000006</v>
      </c>
      <c r="E558" s="23">
        <f t="shared" si="17"/>
        <v>0.66705442107859159</v>
      </c>
      <c r="F558" s="24">
        <f t="shared" si="18"/>
        <v>2.2722580450216601E-3</v>
      </c>
      <c r="G558" s="140"/>
    </row>
    <row r="559" spans="1:7" x14ac:dyDescent="0.15">
      <c r="A559" s="25" t="s">
        <v>1232</v>
      </c>
      <c r="B559" s="25" t="s">
        <v>1233</v>
      </c>
      <c r="C559" s="142">
        <v>8.2151705800000006</v>
      </c>
      <c r="D559" s="142">
        <v>2.4107099399999998</v>
      </c>
      <c r="E559" s="23">
        <f t="shared" si="17"/>
        <v>2.407780605907321</v>
      </c>
      <c r="F559" s="24">
        <f t="shared" si="18"/>
        <v>2.9627390879248257E-4</v>
      </c>
      <c r="G559" s="140"/>
    </row>
    <row r="560" spans="1:7" x14ac:dyDescent="0.15">
      <c r="A560" s="25" t="s">
        <v>444</v>
      </c>
      <c r="B560" s="25" t="s">
        <v>237</v>
      </c>
      <c r="C560" s="142">
        <v>2.5310769999999998</v>
      </c>
      <c r="D560" s="142">
        <v>0.66299823999999996</v>
      </c>
      <c r="E560" s="23">
        <f t="shared" si="17"/>
        <v>2.8176225022859787</v>
      </c>
      <c r="F560" s="24">
        <f t="shared" si="18"/>
        <v>9.1281376198125192E-5</v>
      </c>
      <c r="G560" s="140"/>
    </row>
    <row r="561" spans="1:7" x14ac:dyDescent="0.15">
      <c r="A561" s="25" t="s">
        <v>443</v>
      </c>
      <c r="B561" s="25" t="s">
        <v>208</v>
      </c>
      <c r="C561" s="142">
        <v>0.91657381000000004</v>
      </c>
      <c r="D561" s="142">
        <v>0.31936397</v>
      </c>
      <c r="E561" s="23">
        <f t="shared" si="17"/>
        <v>1.8699975454338196</v>
      </c>
      <c r="F561" s="24">
        <f t="shared" si="18"/>
        <v>3.3055540690369723E-5</v>
      </c>
      <c r="G561" s="140"/>
    </row>
    <row r="562" spans="1:7" x14ac:dyDescent="0.15">
      <c r="A562" s="25" t="s">
        <v>1235</v>
      </c>
      <c r="B562" s="25" t="s">
        <v>1236</v>
      </c>
      <c r="C562" s="142">
        <v>34.439707219999995</v>
      </c>
      <c r="D562" s="142">
        <v>14.985887230000001</v>
      </c>
      <c r="E562" s="23">
        <f t="shared" si="17"/>
        <v>1.2981426919492436</v>
      </c>
      <c r="F562" s="24">
        <f t="shared" si="18"/>
        <v>1.2420419730028395E-3</v>
      </c>
      <c r="G562" s="140"/>
    </row>
    <row r="563" spans="1:7" x14ac:dyDescent="0.15">
      <c r="A563" s="25" t="s">
        <v>1237</v>
      </c>
      <c r="B563" s="25" t="s">
        <v>1238</v>
      </c>
      <c r="C563" s="142">
        <v>36.812637079999995</v>
      </c>
      <c r="D563" s="142">
        <v>24.760007260000002</v>
      </c>
      <c r="E563" s="23">
        <f t="shared" si="17"/>
        <v>0.48677812140512233</v>
      </c>
      <c r="F563" s="24">
        <f t="shared" si="18"/>
        <v>1.3276198923006027E-3</v>
      </c>
      <c r="G563" s="140"/>
    </row>
    <row r="564" spans="1:7" x14ac:dyDescent="0.15">
      <c r="A564" s="25" t="s">
        <v>468</v>
      </c>
      <c r="B564" s="25" t="s">
        <v>1234</v>
      </c>
      <c r="C564" s="142">
        <v>11.424138320000001</v>
      </c>
      <c r="D564" s="142">
        <v>8.6933672200000007</v>
      </c>
      <c r="E564" s="23">
        <f t="shared" si="17"/>
        <v>0.31412121803822757</v>
      </c>
      <c r="F564" s="24">
        <f t="shared" si="18"/>
        <v>4.120029014239148E-4</v>
      </c>
      <c r="G564" s="140"/>
    </row>
    <row r="565" spans="1:7" x14ac:dyDescent="0.15">
      <c r="A565" s="25" t="s">
        <v>1239</v>
      </c>
      <c r="B565" s="25" t="s">
        <v>1240</v>
      </c>
      <c r="C565" s="142">
        <v>8.6281481699999993</v>
      </c>
      <c r="D565" s="142">
        <v>4.8058217900000004</v>
      </c>
      <c r="E565" s="23">
        <f t="shared" si="17"/>
        <v>0.79535333331617331</v>
      </c>
      <c r="F565" s="24">
        <f t="shared" si="18"/>
        <v>3.1116763298743395E-4</v>
      </c>
      <c r="G565" s="140"/>
    </row>
    <row r="566" spans="1:7" x14ac:dyDescent="0.15">
      <c r="A566" s="25" t="s">
        <v>238</v>
      </c>
      <c r="B566" s="25" t="s">
        <v>1</v>
      </c>
      <c r="C566" s="142">
        <v>0.91520106999999995</v>
      </c>
      <c r="D566" s="142">
        <v>0.57454457999999997</v>
      </c>
      <c r="E566" s="23">
        <f t="shared" si="17"/>
        <v>0.59291567940646139</v>
      </c>
      <c r="F566" s="24">
        <f t="shared" si="18"/>
        <v>3.300603386131544E-5</v>
      </c>
      <c r="G566" s="140"/>
    </row>
    <row r="567" spans="1:7" x14ac:dyDescent="0.15">
      <c r="A567" s="25" t="s">
        <v>632</v>
      </c>
      <c r="B567" s="25" t="s">
        <v>633</v>
      </c>
      <c r="C567" s="142">
        <v>62.754619560000002</v>
      </c>
      <c r="D567" s="142">
        <v>48.861579939999999</v>
      </c>
      <c r="E567" s="23">
        <f t="shared" si="17"/>
        <v>0.2843346375016953</v>
      </c>
      <c r="F567" s="24">
        <f t="shared" si="18"/>
        <v>2.2631978545996768E-3</v>
      </c>
      <c r="G567" s="140"/>
    </row>
    <row r="568" spans="1:7" x14ac:dyDescent="0.15">
      <c r="A568" s="25" t="s">
        <v>169</v>
      </c>
      <c r="B568" s="25" t="s">
        <v>720</v>
      </c>
      <c r="C568" s="142">
        <v>1.5285782299999999</v>
      </c>
      <c r="D568" s="142">
        <v>10.4825947</v>
      </c>
      <c r="E568" s="23">
        <f t="shared" si="17"/>
        <v>-0.85417940178494167</v>
      </c>
      <c r="F568" s="24">
        <f t="shared" si="18"/>
        <v>5.512701686313547E-5</v>
      </c>
      <c r="G568" s="140"/>
    </row>
    <row r="569" spans="1:7" x14ac:dyDescent="0.15">
      <c r="A569" s="25" t="s">
        <v>362</v>
      </c>
      <c r="B569" s="25" t="s">
        <v>363</v>
      </c>
      <c r="C569" s="142">
        <v>42.93431992</v>
      </c>
      <c r="D569" s="142">
        <v>4.8870238099999996</v>
      </c>
      <c r="E569" s="23">
        <f t="shared" si="17"/>
        <v>7.7853715449771883</v>
      </c>
      <c r="F569" s="24">
        <f t="shared" si="18"/>
        <v>1.5483937503395512E-3</v>
      </c>
      <c r="G569" s="140"/>
    </row>
    <row r="570" spans="1:7" x14ac:dyDescent="0.15">
      <c r="A570" s="25" t="s">
        <v>364</v>
      </c>
      <c r="B570" s="25" t="s">
        <v>365</v>
      </c>
      <c r="C570" s="142">
        <v>5.0825599999999999E-2</v>
      </c>
      <c r="D570" s="142">
        <v>0.36547005999999999</v>
      </c>
      <c r="E570" s="23">
        <f t="shared" si="17"/>
        <v>-0.86093087898910237</v>
      </c>
      <c r="F570" s="24">
        <f t="shared" si="18"/>
        <v>1.8329867934066928E-6</v>
      </c>
      <c r="G570" s="140"/>
    </row>
    <row r="571" spans="1:7" x14ac:dyDescent="0.15">
      <c r="A571" s="25" t="s">
        <v>445</v>
      </c>
      <c r="B571" s="25" t="s">
        <v>635</v>
      </c>
      <c r="C571" s="142">
        <v>1.91911582</v>
      </c>
      <c r="D571" s="142">
        <v>2.1084134900000002</v>
      </c>
      <c r="E571" s="23">
        <f t="shared" si="17"/>
        <v>-8.9782042705484733E-2</v>
      </c>
      <c r="F571" s="24">
        <f t="shared" si="18"/>
        <v>6.9211459443230502E-5</v>
      </c>
      <c r="G571" s="140"/>
    </row>
    <row r="572" spans="1:7" x14ac:dyDescent="0.15">
      <c r="A572" s="25" t="s">
        <v>239</v>
      </c>
      <c r="B572" s="25" t="s">
        <v>240</v>
      </c>
      <c r="C572" s="142">
        <v>2.61735534</v>
      </c>
      <c r="D572" s="142">
        <v>4.6571662500000004</v>
      </c>
      <c r="E572" s="23">
        <f t="shared" si="17"/>
        <v>-0.43799400762212437</v>
      </c>
      <c r="F572" s="24">
        <f t="shared" si="18"/>
        <v>9.4392939224967033E-5</v>
      </c>
      <c r="G572" s="140"/>
    </row>
    <row r="573" spans="1:7" x14ac:dyDescent="0.15">
      <c r="A573" s="25" t="s">
        <v>241</v>
      </c>
      <c r="B573" s="25" t="s">
        <v>637</v>
      </c>
      <c r="C573" s="142">
        <v>25.114055140000001</v>
      </c>
      <c r="D573" s="142">
        <v>7.0161283899999995</v>
      </c>
      <c r="E573" s="23">
        <f t="shared" si="17"/>
        <v>2.5794748533671008</v>
      </c>
      <c r="F573" s="24">
        <f t="shared" si="18"/>
        <v>9.0571938945152586E-4</v>
      </c>
      <c r="G573" s="140"/>
    </row>
    <row r="574" spans="1:7" x14ac:dyDescent="0.15">
      <c r="A574" s="25" t="s">
        <v>172</v>
      </c>
      <c r="B574" s="25" t="s">
        <v>242</v>
      </c>
      <c r="C574" s="142">
        <v>1.4548914900000001</v>
      </c>
      <c r="D574" s="142">
        <v>3.9837279999999996E-2</v>
      </c>
      <c r="E574" s="23">
        <f t="shared" si="17"/>
        <v>35.520854084415404</v>
      </c>
      <c r="F574" s="24">
        <f t="shared" si="18"/>
        <v>5.2469560359539005E-5</v>
      </c>
      <c r="G574" s="140"/>
    </row>
    <row r="575" spans="1:7" x14ac:dyDescent="0.15">
      <c r="A575" s="25" t="s">
        <v>638</v>
      </c>
      <c r="B575" s="25" t="s">
        <v>639</v>
      </c>
      <c r="C575" s="142">
        <v>3.2074602900000002</v>
      </c>
      <c r="D575" s="142">
        <v>1.7876308600000002</v>
      </c>
      <c r="E575" s="23">
        <f t="shared" si="17"/>
        <v>0.79425202471610934</v>
      </c>
      <c r="F575" s="24">
        <f t="shared" si="18"/>
        <v>1.156746275881918E-4</v>
      </c>
      <c r="G575" s="140"/>
    </row>
    <row r="576" spans="1:7" x14ac:dyDescent="0.15">
      <c r="A576" s="25" t="s">
        <v>243</v>
      </c>
      <c r="B576" s="25" t="s">
        <v>640</v>
      </c>
      <c r="C576" s="142">
        <v>1.03682297</v>
      </c>
      <c r="D576" s="142">
        <v>0.63558499000000002</v>
      </c>
      <c r="E576" s="23">
        <f t="shared" si="17"/>
        <v>0.63128926314008771</v>
      </c>
      <c r="F576" s="24">
        <f t="shared" si="18"/>
        <v>3.739223562753226E-5</v>
      </c>
      <c r="G576" s="140"/>
    </row>
    <row r="577" spans="1:7" x14ac:dyDescent="0.15">
      <c r="A577" s="25" t="s">
        <v>641</v>
      </c>
      <c r="B577" s="25" t="s">
        <v>642</v>
      </c>
      <c r="C577" s="142">
        <v>2.3029999999999999E-3</v>
      </c>
      <c r="D577" s="142">
        <v>0</v>
      </c>
      <c r="E577" s="23" t="str">
        <f t="shared" si="17"/>
        <v/>
      </c>
      <c r="F577" s="24">
        <f t="shared" si="18"/>
        <v>8.3055951827732739E-8</v>
      </c>
      <c r="G577" s="140"/>
    </row>
    <row r="578" spans="1:7" x14ac:dyDescent="0.15">
      <c r="A578" s="25" t="s">
        <v>643</v>
      </c>
      <c r="B578" s="25" t="s">
        <v>644</v>
      </c>
      <c r="C578" s="142">
        <v>3.110446E-2</v>
      </c>
      <c r="D578" s="142">
        <v>0</v>
      </c>
      <c r="E578" s="23" t="str">
        <f t="shared" si="17"/>
        <v/>
      </c>
      <c r="F578" s="24">
        <f t="shared" si="18"/>
        <v>1.1217588065078768E-6</v>
      </c>
      <c r="G578" s="140"/>
    </row>
    <row r="579" spans="1:7" x14ac:dyDescent="0.15">
      <c r="A579" s="25" t="s">
        <v>645</v>
      </c>
      <c r="B579" s="25" t="s">
        <v>646</v>
      </c>
      <c r="C579" s="142">
        <v>5.5929180000000002E-2</v>
      </c>
      <c r="D579" s="142">
        <v>0.36002990000000001</v>
      </c>
      <c r="E579" s="23">
        <f t="shared" si="17"/>
        <v>-0.84465406900926843</v>
      </c>
      <c r="F579" s="24">
        <f t="shared" si="18"/>
        <v>2.017043543137036E-6</v>
      </c>
      <c r="G579" s="140"/>
    </row>
    <row r="580" spans="1:7" x14ac:dyDescent="0.15">
      <c r="A580" s="25" t="s">
        <v>649</v>
      </c>
      <c r="B580" s="25" t="s">
        <v>650</v>
      </c>
      <c r="C580" s="142">
        <v>3.6014300000000006E-2</v>
      </c>
      <c r="D580" s="142">
        <v>6.2178379999999998E-2</v>
      </c>
      <c r="E580" s="23">
        <f t="shared" si="17"/>
        <v>-0.42079063494417179</v>
      </c>
      <c r="F580" s="24">
        <f t="shared" si="18"/>
        <v>1.2988284697826817E-6</v>
      </c>
      <c r="G580" s="140"/>
    </row>
    <row r="581" spans="1:7" x14ac:dyDescent="0.15">
      <c r="A581" s="25" t="s">
        <v>651</v>
      </c>
      <c r="B581" s="25" t="s">
        <v>652</v>
      </c>
      <c r="C581" s="142">
        <v>2.7625374500000004</v>
      </c>
      <c r="D581" s="142">
        <v>1.5577180500000001</v>
      </c>
      <c r="E581" s="23">
        <f t="shared" si="17"/>
        <v>0.77345152417024399</v>
      </c>
      <c r="F581" s="24">
        <f t="shared" si="18"/>
        <v>9.962882213178797E-5</v>
      </c>
      <c r="G581" s="140"/>
    </row>
    <row r="582" spans="1:7" x14ac:dyDescent="0.15">
      <c r="A582" s="25" t="s">
        <v>470</v>
      </c>
      <c r="B582" s="25" t="s">
        <v>653</v>
      </c>
      <c r="C582" s="142">
        <v>0.18473920999999999</v>
      </c>
      <c r="D582" s="142">
        <v>0.347327</v>
      </c>
      <c r="E582" s="23">
        <f t="shared" si="17"/>
        <v>-0.46811157785026791</v>
      </c>
      <c r="F582" s="24">
        <f t="shared" si="18"/>
        <v>6.6624797770097273E-6</v>
      </c>
      <c r="G582" s="140"/>
    </row>
    <row r="583" spans="1:7" x14ac:dyDescent="0.15">
      <c r="A583" s="25" t="s">
        <v>471</v>
      </c>
      <c r="B583" s="25" t="s">
        <v>654</v>
      </c>
      <c r="C583" s="142">
        <v>4.3659260000000005E-2</v>
      </c>
      <c r="D583" s="142">
        <v>2.4094000000000001E-2</v>
      </c>
      <c r="E583" s="23">
        <f t="shared" si="17"/>
        <v>0.81203868182950134</v>
      </c>
      <c r="F583" s="24">
        <f t="shared" si="18"/>
        <v>1.5745381656076682E-6</v>
      </c>
      <c r="G583" s="140"/>
    </row>
    <row r="584" spans="1:7" x14ac:dyDescent="0.15">
      <c r="A584" s="25" t="s">
        <v>655</v>
      </c>
      <c r="B584" s="25" t="s">
        <v>656</v>
      </c>
      <c r="C584" s="142">
        <v>5.6459999999999998E-5</v>
      </c>
      <c r="D584" s="142">
        <v>5.679E-3</v>
      </c>
      <c r="E584" s="23">
        <f t="shared" si="17"/>
        <v>-0.99005810882197565</v>
      </c>
      <c r="F584" s="24">
        <f t="shared" si="18"/>
        <v>2.0361871646521018E-9</v>
      </c>
      <c r="G584" s="140"/>
    </row>
    <row r="585" spans="1:7" x14ac:dyDescent="0.15">
      <c r="A585" s="25" t="s">
        <v>244</v>
      </c>
      <c r="B585" s="25" t="s">
        <v>245</v>
      </c>
      <c r="C585" s="142">
        <v>0</v>
      </c>
      <c r="D585" s="142">
        <v>0</v>
      </c>
      <c r="E585" s="23" t="str">
        <f t="shared" ref="E585:E648" si="19">IF(ISERROR(C585/D585-1),"",((C585/D585-1)))</f>
        <v/>
      </c>
      <c r="F585" s="24">
        <f t="shared" ref="F585:F612" si="20">C585/$C$1296</f>
        <v>0</v>
      </c>
      <c r="G585" s="140"/>
    </row>
    <row r="586" spans="1:7" x14ac:dyDescent="0.15">
      <c r="A586" s="25" t="s">
        <v>246</v>
      </c>
      <c r="B586" s="25" t="s">
        <v>247</v>
      </c>
      <c r="C586" s="142">
        <v>0</v>
      </c>
      <c r="D586" s="142">
        <v>0</v>
      </c>
      <c r="E586" s="23" t="str">
        <f t="shared" si="19"/>
        <v/>
      </c>
      <c r="F586" s="24">
        <f t="shared" si="20"/>
        <v>0</v>
      </c>
      <c r="G586" s="140"/>
    </row>
    <row r="587" spans="1:7" x14ac:dyDescent="0.15">
      <c r="A587" s="25" t="s">
        <v>248</v>
      </c>
      <c r="B587" s="25" t="s">
        <v>658</v>
      </c>
      <c r="C587" s="142">
        <v>0</v>
      </c>
      <c r="D587" s="142">
        <v>1.7699999999999999E-4</v>
      </c>
      <c r="E587" s="23">
        <f t="shared" si="19"/>
        <v>-1</v>
      </c>
      <c r="F587" s="24">
        <f t="shared" si="20"/>
        <v>0</v>
      </c>
      <c r="G587" s="140"/>
    </row>
    <row r="588" spans="1:7" x14ac:dyDescent="0.15">
      <c r="A588" s="25" t="s">
        <v>249</v>
      </c>
      <c r="B588" s="25" t="s">
        <v>660</v>
      </c>
      <c r="C588" s="142">
        <v>0</v>
      </c>
      <c r="D588" s="142">
        <v>7.7349999999999999E-4</v>
      </c>
      <c r="E588" s="23">
        <f t="shared" si="19"/>
        <v>-1</v>
      </c>
      <c r="F588" s="24">
        <f t="shared" si="20"/>
        <v>0</v>
      </c>
      <c r="G588" s="140"/>
    </row>
    <row r="589" spans="1:7" x14ac:dyDescent="0.15">
      <c r="A589" s="25" t="s">
        <v>250</v>
      </c>
      <c r="B589" s="25" t="s">
        <v>662</v>
      </c>
      <c r="C589" s="142">
        <v>5.5100000000000001E-3</v>
      </c>
      <c r="D589" s="142">
        <v>0</v>
      </c>
      <c r="E589" s="23" t="str">
        <f t="shared" si="19"/>
        <v/>
      </c>
      <c r="F589" s="24">
        <f t="shared" si="20"/>
        <v>1.9871397940547435E-7</v>
      </c>
      <c r="G589" s="140"/>
    </row>
    <row r="590" spans="1:7" x14ac:dyDescent="0.15">
      <c r="A590" s="25" t="s">
        <v>251</v>
      </c>
      <c r="B590" s="25" t="s">
        <v>664</v>
      </c>
      <c r="C590" s="142">
        <v>11.66951675</v>
      </c>
      <c r="D590" s="142">
        <v>7.5761000000000003</v>
      </c>
      <c r="E590" s="23">
        <f t="shared" si="19"/>
        <v>0.54030658914217078</v>
      </c>
      <c r="F590" s="24">
        <f t="shared" si="20"/>
        <v>4.2085228877156768E-4</v>
      </c>
      <c r="G590" s="140"/>
    </row>
    <row r="591" spans="1:7" x14ac:dyDescent="0.15">
      <c r="A591" s="25" t="s">
        <v>401</v>
      </c>
      <c r="B591" s="25" t="s">
        <v>666</v>
      </c>
      <c r="C591" s="142">
        <v>0</v>
      </c>
      <c r="D591" s="142">
        <v>0</v>
      </c>
      <c r="E591" s="23" t="str">
        <f t="shared" si="19"/>
        <v/>
      </c>
      <c r="F591" s="24">
        <f t="shared" si="20"/>
        <v>0</v>
      </c>
      <c r="G591" s="140"/>
    </row>
    <row r="592" spans="1:7" x14ac:dyDescent="0.15">
      <c r="A592" s="25" t="s">
        <v>402</v>
      </c>
      <c r="B592" s="25" t="s">
        <v>668</v>
      </c>
      <c r="C592" s="142">
        <v>0</v>
      </c>
      <c r="D592" s="142">
        <v>0</v>
      </c>
      <c r="E592" s="23" t="str">
        <f t="shared" si="19"/>
        <v/>
      </c>
      <c r="F592" s="24">
        <f t="shared" si="20"/>
        <v>0</v>
      </c>
      <c r="G592" s="140"/>
    </row>
    <row r="593" spans="1:7" x14ac:dyDescent="0.15">
      <c r="A593" s="25" t="s">
        <v>403</v>
      </c>
      <c r="B593" s="25" t="s">
        <v>670</v>
      </c>
      <c r="C593" s="142">
        <v>0</v>
      </c>
      <c r="D593" s="142">
        <v>0</v>
      </c>
      <c r="E593" s="23" t="str">
        <f t="shared" si="19"/>
        <v/>
      </c>
      <c r="F593" s="24">
        <f t="shared" si="20"/>
        <v>0</v>
      </c>
      <c r="G593" s="140"/>
    </row>
    <row r="594" spans="1:7" x14ac:dyDescent="0.15">
      <c r="A594" s="25" t="s">
        <v>404</v>
      </c>
      <c r="B594" s="25" t="s">
        <v>672</v>
      </c>
      <c r="C594" s="142">
        <v>0</v>
      </c>
      <c r="D594" s="142">
        <v>0.59381640000000002</v>
      </c>
      <c r="E594" s="23">
        <f t="shared" si="19"/>
        <v>-1</v>
      </c>
      <c r="F594" s="24">
        <f t="shared" si="20"/>
        <v>0</v>
      </c>
      <c r="G594" s="140"/>
    </row>
    <row r="595" spans="1:7" x14ac:dyDescent="0.15">
      <c r="A595" s="25" t="s">
        <v>405</v>
      </c>
      <c r="B595" s="25" t="s">
        <v>674</v>
      </c>
      <c r="C595" s="142">
        <v>2.4580790000000002E-2</v>
      </c>
      <c r="D595" s="142">
        <v>2.4406049999999999E-2</v>
      </c>
      <c r="E595" s="23">
        <f t="shared" si="19"/>
        <v>7.1597001563137308E-3</v>
      </c>
      <c r="F595" s="24">
        <f t="shared" si="20"/>
        <v>8.8648758581311983E-7</v>
      </c>
      <c r="G595" s="140"/>
    </row>
    <row r="596" spans="1:7" x14ac:dyDescent="0.15">
      <c r="A596" s="25" t="s">
        <v>406</v>
      </c>
      <c r="B596" s="25" t="s">
        <v>676</v>
      </c>
      <c r="C596" s="142">
        <v>0</v>
      </c>
      <c r="D596" s="142">
        <v>0</v>
      </c>
      <c r="E596" s="23" t="str">
        <f t="shared" si="19"/>
        <v/>
      </c>
      <c r="F596" s="24">
        <f t="shared" si="20"/>
        <v>0</v>
      </c>
      <c r="G596" s="140"/>
    </row>
    <row r="597" spans="1:7" x14ac:dyDescent="0.15">
      <c r="A597" s="25" t="s">
        <v>407</v>
      </c>
      <c r="B597" s="25" t="s">
        <v>678</v>
      </c>
      <c r="C597" s="142">
        <v>0.71720823999999994</v>
      </c>
      <c r="D597" s="142">
        <v>1.802844E-2</v>
      </c>
      <c r="E597" s="23">
        <f t="shared" si="19"/>
        <v>38.782046588612211</v>
      </c>
      <c r="F597" s="24">
        <f t="shared" si="20"/>
        <v>2.5865572310852359E-5</v>
      </c>
      <c r="G597" s="140"/>
    </row>
    <row r="598" spans="1:7" x14ac:dyDescent="0.15">
      <c r="A598" s="25" t="s">
        <v>410</v>
      </c>
      <c r="B598" s="25" t="s">
        <v>411</v>
      </c>
      <c r="C598" s="142">
        <v>55.423486229999995</v>
      </c>
      <c r="D598" s="142">
        <v>47.291271170000002</v>
      </c>
      <c r="E598" s="23">
        <f t="shared" si="19"/>
        <v>0.17196017063628433</v>
      </c>
      <c r="F598" s="24">
        <f t="shared" si="20"/>
        <v>1.9988060800885318E-3</v>
      </c>
      <c r="G598" s="140"/>
    </row>
    <row r="599" spans="1:7" x14ac:dyDescent="0.15">
      <c r="A599" s="25" t="s">
        <v>412</v>
      </c>
      <c r="B599" s="25" t="s">
        <v>413</v>
      </c>
      <c r="C599" s="142">
        <v>0.55452796999999998</v>
      </c>
      <c r="D599" s="142">
        <v>0.72036535000000002</v>
      </c>
      <c r="E599" s="23">
        <f t="shared" si="19"/>
        <v>-0.23021287739617136</v>
      </c>
      <c r="F599" s="24">
        <f t="shared" si="20"/>
        <v>1.9998631508228584E-5</v>
      </c>
      <c r="G599" s="140"/>
    </row>
    <row r="600" spans="1:7" x14ac:dyDescent="0.15">
      <c r="A600" s="25" t="s">
        <v>414</v>
      </c>
      <c r="B600" s="25" t="s">
        <v>415</v>
      </c>
      <c r="C600" s="142">
        <v>1.1731098899999999</v>
      </c>
      <c r="D600" s="142">
        <v>1.14632121</v>
      </c>
      <c r="E600" s="23">
        <f t="shared" si="19"/>
        <v>2.3369261395765228E-2</v>
      </c>
      <c r="F600" s="24">
        <f t="shared" si="20"/>
        <v>4.2307320239894424E-5</v>
      </c>
      <c r="G600" s="140"/>
    </row>
    <row r="601" spans="1:7" x14ac:dyDescent="0.15">
      <c r="A601" s="25" t="s">
        <v>416</v>
      </c>
      <c r="B601" s="25" t="s">
        <v>417</v>
      </c>
      <c r="C601" s="142">
        <v>3.06358197</v>
      </c>
      <c r="D601" s="142">
        <v>3.8912178500000003</v>
      </c>
      <c r="E601" s="23">
        <f t="shared" si="19"/>
        <v>-0.21269327801834592</v>
      </c>
      <c r="F601" s="24">
        <f t="shared" si="20"/>
        <v>1.1048576488086434E-4</v>
      </c>
      <c r="G601" s="140"/>
    </row>
    <row r="602" spans="1:7" x14ac:dyDescent="0.15">
      <c r="A602" s="25" t="s">
        <v>482</v>
      </c>
      <c r="B602" s="25" t="s">
        <v>483</v>
      </c>
      <c r="C602" s="142">
        <v>13.43487957</v>
      </c>
      <c r="D602" s="142">
        <v>6.0025546600000004</v>
      </c>
      <c r="E602" s="23">
        <f t="shared" si="19"/>
        <v>1.2381936243792571</v>
      </c>
      <c r="F602" s="24">
        <f t="shared" si="20"/>
        <v>4.8451876264755136E-4</v>
      </c>
      <c r="G602" s="140"/>
    </row>
    <row r="603" spans="1:7" x14ac:dyDescent="0.15">
      <c r="A603" s="25" t="s">
        <v>484</v>
      </c>
      <c r="B603" s="25" t="s">
        <v>485</v>
      </c>
      <c r="C603" s="142">
        <v>11.48062685</v>
      </c>
      <c r="D603" s="142">
        <v>1.9255375400000001</v>
      </c>
      <c r="E603" s="23">
        <f t="shared" si="19"/>
        <v>4.9622970788718037</v>
      </c>
      <c r="F603" s="24">
        <f t="shared" si="20"/>
        <v>4.1404011750142213E-4</v>
      </c>
      <c r="G603" s="140"/>
    </row>
    <row r="604" spans="1:7" x14ac:dyDescent="0.15">
      <c r="A604" s="25" t="s">
        <v>486</v>
      </c>
      <c r="B604" s="25" t="s">
        <v>487</v>
      </c>
      <c r="C604" s="142">
        <v>1.35003816</v>
      </c>
      <c r="D604" s="142">
        <v>1.45578651</v>
      </c>
      <c r="E604" s="23">
        <f t="shared" si="19"/>
        <v>-7.2640012305100976E-2</v>
      </c>
      <c r="F604" s="24">
        <f t="shared" si="20"/>
        <v>4.8688104378011705E-5</v>
      </c>
      <c r="G604" s="140"/>
    </row>
    <row r="605" spans="1:7" x14ac:dyDescent="0.15">
      <c r="A605" s="25" t="s">
        <v>488</v>
      </c>
      <c r="B605" s="25" t="s">
        <v>489</v>
      </c>
      <c r="C605" s="142">
        <v>8.8748117100000012</v>
      </c>
      <c r="D605" s="142">
        <v>5.3303349800000008</v>
      </c>
      <c r="E605" s="23">
        <f t="shared" si="19"/>
        <v>0.66496322338075653</v>
      </c>
      <c r="F605" s="24">
        <f t="shared" si="20"/>
        <v>3.2006336685451957E-4</v>
      </c>
      <c r="G605" s="140"/>
    </row>
    <row r="606" spans="1:7" x14ac:dyDescent="0.15">
      <c r="A606" s="25" t="s">
        <v>490</v>
      </c>
      <c r="B606" s="25" t="s">
        <v>491</v>
      </c>
      <c r="C606" s="142">
        <v>1.8628399999999999E-3</v>
      </c>
      <c r="D606" s="142">
        <v>5.3081769999999993E-2</v>
      </c>
      <c r="E606" s="23">
        <f t="shared" si="19"/>
        <v>-0.9649062192161264</v>
      </c>
      <c r="F606" s="24">
        <f t="shared" si="20"/>
        <v>6.7181914590870019E-8</v>
      </c>
      <c r="G606" s="140"/>
    </row>
    <row r="607" spans="1:7" x14ac:dyDescent="0.15">
      <c r="A607" s="25" t="s">
        <v>492</v>
      </c>
      <c r="B607" s="25" t="s">
        <v>493</v>
      </c>
      <c r="C607" s="142">
        <v>0.33553172999999997</v>
      </c>
      <c r="D607" s="142">
        <v>1.3343077700000001</v>
      </c>
      <c r="E607" s="23">
        <f t="shared" si="19"/>
        <v>-0.74853498005186614</v>
      </c>
      <c r="F607" s="24">
        <f t="shared" si="20"/>
        <v>1.2100697873884425E-5</v>
      </c>
      <c r="G607" s="140"/>
    </row>
    <row r="608" spans="1:7" x14ac:dyDescent="0.15">
      <c r="A608" s="25" t="s">
        <v>494</v>
      </c>
      <c r="B608" s="25" t="s">
        <v>495</v>
      </c>
      <c r="C608" s="142">
        <v>1.2661853700000001</v>
      </c>
      <c r="D608" s="142">
        <v>3.8826334900000004</v>
      </c>
      <c r="E608" s="23">
        <f t="shared" si="19"/>
        <v>-0.67388491000730544</v>
      </c>
      <c r="F608" s="24">
        <f t="shared" si="20"/>
        <v>4.5664016975987831E-5</v>
      </c>
      <c r="G608" s="140"/>
    </row>
    <row r="609" spans="1:8" x14ac:dyDescent="0.15">
      <c r="A609" s="25" t="s">
        <v>496</v>
      </c>
      <c r="B609" s="25" t="s">
        <v>497</v>
      </c>
      <c r="C609" s="142">
        <v>8.0590507799999997</v>
      </c>
      <c r="D609" s="142">
        <v>2.7540840699999998</v>
      </c>
      <c r="E609" s="23">
        <f t="shared" si="19"/>
        <v>1.9262181455484764</v>
      </c>
      <c r="F609" s="24">
        <f t="shared" si="20"/>
        <v>2.9064356637469908E-4</v>
      </c>
      <c r="G609" s="140"/>
    </row>
    <row r="610" spans="1:8" x14ac:dyDescent="0.15">
      <c r="A610" s="25" t="s">
        <v>498</v>
      </c>
      <c r="B610" s="25" t="s">
        <v>499</v>
      </c>
      <c r="C610" s="142">
        <v>71.492453659999995</v>
      </c>
      <c r="D610" s="142">
        <v>76.223813340000007</v>
      </c>
      <c r="E610" s="23">
        <f t="shared" si="19"/>
        <v>-6.20719362188763E-2</v>
      </c>
      <c r="F610" s="24">
        <f t="shared" si="20"/>
        <v>2.5783212276297763E-3</v>
      </c>
      <c r="G610" s="140"/>
    </row>
    <row r="611" spans="1:8" x14ac:dyDescent="0.15">
      <c r="A611" s="25" t="s">
        <v>586</v>
      </c>
      <c r="B611" s="25" t="s">
        <v>681</v>
      </c>
      <c r="C611" s="143">
        <v>0.65669741000000004</v>
      </c>
      <c r="D611" s="143">
        <v>1.1334599999999999</v>
      </c>
      <c r="E611" s="23">
        <f t="shared" si="19"/>
        <v>-0.42062586240361366</v>
      </c>
      <c r="F611" s="24">
        <f t="shared" si="20"/>
        <v>2.3683295028379013E-5</v>
      </c>
      <c r="G611" s="140"/>
    </row>
    <row r="612" spans="1:8" s="4" customFormat="1" x14ac:dyDescent="0.15">
      <c r="A612" s="129" t="s">
        <v>544</v>
      </c>
      <c r="B612" s="27"/>
      <c r="C612" s="29">
        <f>SUM(C329:C611)</f>
        <v>6807.6158884300012</v>
      </c>
      <c r="D612" s="29">
        <f>SUM(D329:D611)</f>
        <v>5636.186139450002</v>
      </c>
      <c r="E612" s="30">
        <f t="shared" si="19"/>
        <v>0.20784085549990561</v>
      </c>
      <c r="F612" s="31">
        <f t="shared" si="20"/>
        <v>0.24551151423844994</v>
      </c>
      <c r="G612" s="140"/>
      <c r="H612" s="132"/>
    </row>
    <row r="613" spans="1:8" x14ac:dyDescent="0.15">
      <c r="E613" s="33" t="str">
        <f t="shared" si="19"/>
        <v/>
      </c>
    </row>
    <row r="614" spans="1:8" s="4" customFormat="1" ht="11" x14ac:dyDescent="0.15">
      <c r="A614" s="34" t="s">
        <v>625</v>
      </c>
      <c r="B614" s="35" t="s">
        <v>727</v>
      </c>
      <c r="C614" s="147" t="s">
        <v>253</v>
      </c>
      <c r="D614" s="148"/>
      <c r="E614" s="149"/>
      <c r="F614" s="36"/>
    </row>
    <row r="615" spans="1:8" s="10" customFormat="1" ht="12" x14ac:dyDescent="0.15">
      <c r="A615" s="37"/>
      <c r="B615" s="38"/>
      <c r="C615" s="39" t="s">
        <v>303</v>
      </c>
      <c r="D615" s="40" t="s">
        <v>285</v>
      </c>
      <c r="E615" s="41" t="s">
        <v>698</v>
      </c>
      <c r="F615" s="42" t="s">
        <v>699</v>
      </c>
    </row>
    <row r="616" spans="1:8" x14ac:dyDescent="0.15">
      <c r="A616" s="20" t="s">
        <v>626</v>
      </c>
      <c r="B616" s="20" t="s">
        <v>627</v>
      </c>
      <c r="C616" s="46">
        <v>0.62436800999999997</v>
      </c>
      <c r="D616" s="47">
        <v>3.8950019999999995E-2</v>
      </c>
      <c r="E616" s="43">
        <f t="shared" ref="E616:E679" si="21">IF(ISERROR(C616/D616-1),"",((C616/D616-1)))</f>
        <v>15.029979188714155</v>
      </c>
      <c r="F616" s="44">
        <f t="shared" ref="F616:F679" si="22">C616/$C$1296</f>
        <v>2.2517359687945008E-5</v>
      </c>
    </row>
    <row r="617" spans="1:8" x14ac:dyDescent="0.15">
      <c r="A617" s="25" t="s">
        <v>628</v>
      </c>
      <c r="B617" s="25" t="s">
        <v>629</v>
      </c>
      <c r="C617" s="21">
        <v>2.4900431200000002</v>
      </c>
      <c r="D617" s="22">
        <v>0.86996080000000009</v>
      </c>
      <c r="E617" s="23">
        <f t="shared" si="21"/>
        <v>1.862247494369861</v>
      </c>
      <c r="F617" s="24">
        <f t="shared" si="22"/>
        <v>8.9801520375031426E-5</v>
      </c>
    </row>
    <row r="618" spans="1:8" x14ac:dyDescent="0.15">
      <c r="A618" s="25" t="s">
        <v>630</v>
      </c>
      <c r="B618" s="25" t="s">
        <v>631</v>
      </c>
      <c r="C618" s="21">
        <v>1.6029091599999998</v>
      </c>
      <c r="D618" s="22">
        <v>0.75683774999999998</v>
      </c>
      <c r="E618" s="23">
        <f t="shared" si="21"/>
        <v>1.1179032890470908</v>
      </c>
      <c r="F618" s="24">
        <f t="shared" si="22"/>
        <v>5.7807705591485695E-5</v>
      </c>
    </row>
    <row r="619" spans="1:8" x14ac:dyDescent="0.15">
      <c r="A619" s="25" t="s">
        <v>418</v>
      </c>
      <c r="B619" s="25" t="s">
        <v>740</v>
      </c>
      <c r="C619" s="21">
        <v>20.689507219999999</v>
      </c>
      <c r="D619" s="22">
        <v>28.508756200000001</v>
      </c>
      <c r="E619" s="23">
        <f t="shared" si="21"/>
        <v>-0.27427534632324646</v>
      </c>
      <c r="F619" s="24">
        <f t="shared" si="22"/>
        <v>7.4615141771769379E-4</v>
      </c>
    </row>
    <row r="620" spans="1:8" x14ac:dyDescent="0.15">
      <c r="A620" s="25" t="s">
        <v>419</v>
      </c>
      <c r="B620" s="25" t="s">
        <v>741</v>
      </c>
      <c r="C620" s="21">
        <v>163.01299599999999</v>
      </c>
      <c r="D620" s="22">
        <v>163.05896924999999</v>
      </c>
      <c r="E620" s="23">
        <f t="shared" si="21"/>
        <v>-2.8194247891699664E-4</v>
      </c>
      <c r="F620" s="24">
        <f t="shared" si="22"/>
        <v>5.8789403139689056E-3</v>
      </c>
    </row>
    <row r="621" spans="1:8" x14ac:dyDescent="0.15">
      <c r="A621" s="25" t="s">
        <v>420</v>
      </c>
      <c r="B621" s="25" t="s">
        <v>742</v>
      </c>
      <c r="C621" s="21">
        <v>1.7465869999999999</v>
      </c>
      <c r="D621" s="22">
        <v>1.92095101</v>
      </c>
      <c r="E621" s="23">
        <f t="shared" si="21"/>
        <v>-9.0769628737174313E-2</v>
      </c>
      <c r="F621" s="24">
        <f t="shared" si="22"/>
        <v>6.2989338139359208E-5</v>
      </c>
    </row>
    <row r="622" spans="1:8" x14ac:dyDescent="0.15">
      <c r="A622" s="25" t="s">
        <v>743</v>
      </c>
      <c r="B622" s="25" t="s">
        <v>744</v>
      </c>
      <c r="C622" s="21">
        <v>10.665066529999999</v>
      </c>
      <c r="D622" s="22">
        <v>3.4692628999999999</v>
      </c>
      <c r="E622" s="23">
        <f t="shared" si="21"/>
        <v>2.0741592198158285</v>
      </c>
      <c r="F622" s="24">
        <f t="shared" si="22"/>
        <v>3.8462755186940718E-4</v>
      </c>
    </row>
    <row r="623" spans="1:8" x14ac:dyDescent="0.15">
      <c r="A623" s="25" t="s">
        <v>745</v>
      </c>
      <c r="B623" s="25" t="s">
        <v>746</v>
      </c>
      <c r="C623" s="21">
        <v>11.113416819999999</v>
      </c>
      <c r="D623" s="22">
        <v>7.5025654800000003</v>
      </c>
      <c r="E623" s="23">
        <f t="shared" si="21"/>
        <v>0.48128221601339471</v>
      </c>
      <c r="F623" s="24">
        <f t="shared" si="22"/>
        <v>4.0079696571577718E-4</v>
      </c>
    </row>
    <row r="624" spans="1:8" x14ac:dyDescent="0.15">
      <c r="A624" s="25" t="s">
        <v>747</v>
      </c>
      <c r="B624" s="25" t="s">
        <v>748</v>
      </c>
      <c r="C624" s="21">
        <v>5.1667393399999995</v>
      </c>
      <c r="D624" s="22">
        <v>5.8729992599999994</v>
      </c>
      <c r="E624" s="23">
        <f t="shared" si="21"/>
        <v>-0.12025540762625597</v>
      </c>
      <c r="F624" s="24">
        <f t="shared" si="22"/>
        <v>1.8633454352127296E-4</v>
      </c>
    </row>
    <row r="625" spans="1:6" x14ac:dyDescent="0.15">
      <c r="A625" s="25" t="s">
        <v>436</v>
      </c>
      <c r="B625" s="25" t="s">
        <v>749</v>
      </c>
      <c r="C625" s="21">
        <v>0.39867171000000001</v>
      </c>
      <c r="D625" s="22">
        <v>4.8077709999999996E-2</v>
      </c>
      <c r="E625" s="23">
        <f t="shared" si="21"/>
        <v>7.2922358406837606</v>
      </c>
      <c r="F625" s="24">
        <f t="shared" si="22"/>
        <v>1.4377793461068103E-5</v>
      </c>
    </row>
    <row r="626" spans="1:6" x14ac:dyDescent="0.15">
      <c r="A626" s="25" t="s">
        <v>750</v>
      </c>
      <c r="B626" s="25" t="s">
        <v>751</v>
      </c>
      <c r="C626" s="21">
        <v>0.61229946999999996</v>
      </c>
      <c r="D626" s="22">
        <v>0.95207173999999994</v>
      </c>
      <c r="E626" s="23">
        <f t="shared" si="21"/>
        <v>-0.3568767517456195</v>
      </c>
      <c r="F626" s="24">
        <f t="shared" si="22"/>
        <v>2.2082116927688357E-5</v>
      </c>
    </row>
    <row r="627" spans="1:6" x14ac:dyDescent="0.15">
      <c r="A627" s="25" t="s">
        <v>752</v>
      </c>
      <c r="B627" s="25" t="s">
        <v>753</v>
      </c>
      <c r="C627" s="21">
        <v>5.7434000000000001E-4</v>
      </c>
      <c r="D627" s="22">
        <v>5.2901190000000001E-2</v>
      </c>
      <c r="E627" s="23">
        <f t="shared" si="21"/>
        <v>-0.98914315538081465</v>
      </c>
      <c r="F627" s="24">
        <f t="shared" si="22"/>
        <v>2.0713137374181515E-8</v>
      </c>
    </row>
    <row r="628" spans="1:6" x14ac:dyDescent="0.15">
      <c r="A628" s="25" t="s">
        <v>754</v>
      </c>
      <c r="B628" s="25" t="s">
        <v>755</v>
      </c>
      <c r="C628" s="21">
        <v>1.2138472199999999</v>
      </c>
      <c r="D628" s="22">
        <v>0.93341342000000005</v>
      </c>
      <c r="E628" s="23">
        <f t="shared" si="21"/>
        <v>0.30043900590158623</v>
      </c>
      <c r="F628" s="24">
        <f t="shared" si="22"/>
        <v>4.3776481211700955E-5</v>
      </c>
    </row>
    <row r="629" spans="1:6" x14ac:dyDescent="0.15">
      <c r="A629" s="25" t="s">
        <v>756</v>
      </c>
      <c r="B629" s="25" t="s">
        <v>757</v>
      </c>
      <c r="C629" s="21">
        <v>0.83615810999999995</v>
      </c>
      <c r="D629" s="22">
        <v>1.4897235200000001</v>
      </c>
      <c r="E629" s="23">
        <f t="shared" si="21"/>
        <v>-0.43871591018446165</v>
      </c>
      <c r="F629" s="24">
        <f t="shared" si="22"/>
        <v>3.0155409337615309E-5</v>
      </c>
    </row>
    <row r="630" spans="1:6" x14ac:dyDescent="0.15">
      <c r="A630" s="25" t="s">
        <v>437</v>
      </c>
      <c r="B630" s="25" t="s">
        <v>760</v>
      </c>
      <c r="C630" s="21">
        <v>1.8699854499999999</v>
      </c>
      <c r="D630" s="22">
        <v>1.29518646</v>
      </c>
      <c r="E630" s="23">
        <f t="shared" si="21"/>
        <v>0.44379632412154768</v>
      </c>
      <c r="F630" s="24">
        <f t="shared" si="22"/>
        <v>6.7439609836630971E-5</v>
      </c>
    </row>
    <row r="631" spans="1:6" x14ac:dyDescent="0.15">
      <c r="A631" s="25" t="s">
        <v>758</v>
      </c>
      <c r="B631" s="25" t="s">
        <v>759</v>
      </c>
      <c r="C631" s="21">
        <v>2.2915243199999997</v>
      </c>
      <c r="D631" s="22">
        <v>3.23049213</v>
      </c>
      <c r="E631" s="23">
        <f t="shared" si="21"/>
        <v>-0.29065782308530197</v>
      </c>
      <c r="F631" s="24">
        <f t="shared" si="22"/>
        <v>8.2642090114632227E-5</v>
      </c>
    </row>
    <row r="632" spans="1:6" x14ac:dyDescent="0.15">
      <c r="A632" s="25" t="s">
        <v>761</v>
      </c>
      <c r="B632" s="25" t="s">
        <v>762</v>
      </c>
      <c r="C632" s="21">
        <v>1.4906829399999999</v>
      </c>
      <c r="D632" s="22">
        <v>0.78358897999999999</v>
      </c>
      <c r="E632" s="23">
        <f t="shared" si="21"/>
        <v>0.90237864243573185</v>
      </c>
      <c r="F632" s="24">
        <f t="shared" si="22"/>
        <v>5.3760351912749897E-5</v>
      </c>
    </row>
    <row r="633" spans="1:6" x14ac:dyDescent="0.15">
      <c r="A633" s="25" t="s">
        <v>763</v>
      </c>
      <c r="B633" s="25" t="s">
        <v>764</v>
      </c>
      <c r="C633" s="21">
        <v>1.36136693</v>
      </c>
      <c r="D633" s="22">
        <v>3.3133288300000001</v>
      </c>
      <c r="E633" s="23">
        <f t="shared" si="21"/>
        <v>-0.58912411057009395</v>
      </c>
      <c r="F633" s="24">
        <f t="shared" si="22"/>
        <v>4.9096667893160407E-5</v>
      </c>
    </row>
    <row r="634" spans="1:6" x14ac:dyDescent="0.15">
      <c r="A634" s="25" t="s">
        <v>765</v>
      </c>
      <c r="B634" s="25" t="s">
        <v>766</v>
      </c>
      <c r="C634" s="21">
        <v>0.95634979000000009</v>
      </c>
      <c r="D634" s="22">
        <v>8.1950200000000008E-3</v>
      </c>
      <c r="E634" s="23">
        <f t="shared" si="21"/>
        <v>115.69889640293739</v>
      </c>
      <c r="F634" s="24">
        <f t="shared" si="22"/>
        <v>3.4490031302085249E-5</v>
      </c>
    </row>
    <row r="635" spans="1:6" x14ac:dyDescent="0.15">
      <c r="A635" s="25" t="s">
        <v>767</v>
      </c>
      <c r="B635" s="25" t="s">
        <v>768</v>
      </c>
      <c r="C635" s="21">
        <v>1.7671828200000002</v>
      </c>
      <c r="D635" s="22">
        <v>0.25369498000000001</v>
      </c>
      <c r="E635" s="23">
        <f t="shared" si="21"/>
        <v>5.9657776436884955</v>
      </c>
      <c r="F635" s="24">
        <f t="shared" si="22"/>
        <v>6.3732110798400747E-5</v>
      </c>
    </row>
    <row r="636" spans="1:6" x14ac:dyDescent="0.15">
      <c r="A636" s="25" t="s">
        <v>769</v>
      </c>
      <c r="B636" s="25" t="s">
        <v>770</v>
      </c>
      <c r="C636" s="21">
        <v>0.37618276</v>
      </c>
      <c r="D636" s="22">
        <v>0.88140399000000003</v>
      </c>
      <c r="E636" s="23">
        <f t="shared" si="21"/>
        <v>-0.57320052522113052</v>
      </c>
      <c r="F636" s="24">
        <f t="shared" si="22"/>
        <v>1.3566746501512613E-5</v>
      </c>
    </row>
    <row r="637" spans="1:6" x14ac:dyDescent="0.15">
      <c r="A637" s="25" t="s">
        <v>771</v>
      </c>
      <c r="B637" s="25" t="s">
        <v>772</v>
      </c>
      <c r="C637" s="21">
        <v>0.76426518999999993</v>
      </c>
      <c r="D637" s="22">
        <v>0.42513113000000002</v>
      </c>
      <c r="E637" s="23">
        <f t="shared" si="21"/>
        <v>0.79771636577166172</v>
      </c>
      <c r="F637" s="24">
        <f t="shared" si="22"/>
        <v>2.7562645594551893E-5</v>
      </c>
    </row>
    <row r="638" spans="1:6" x14ac:dyDescent="0.15">
      <c r="A638" s="25" t="s">
        <v>779</v>
      </c>
      <c r="B638" s="25" t="s">
        <v>780</v>
      </c>
      <c r="C638" s="21">
        <v>3.9240343900000001</v>
      </c>
      <c r="D638" s="22">
        <v>3.0253885899999999</v>
      </c>
      <c r="E638" s="23">
        <f t="shared" si="21"/>
        <v>0.29703483478795034</v>
      </c>
      <c r="F638" s="24">
        <f t="shared" si="22"/>
        <v>1.4151733011993342E-4</v>
      </c>
    </row>
    <row r="639" spans="1:6" x14ac:dyDescent="0.15">
      <c r="A639" s="25" t="s">
        <v>781</v>
      </c>
      <c r="B639" s="25" t="s">
        <v>782</v>
      </c>
      <c r="C639" s="21">
        <v>33.990493289999996</v>
      </c>
      <c r="D639" s="22">
        <v>33.813676749999999</v>
      </c>
      <c r="E639" s="23">
        <f t="shared" si="21"/>
        <v>5.2291426722768097E-3</v>
      </c>
      <c r="F639" s="24">
        <f t="shared" si="22"/>
        <v>1.2258414126335704E-3</v>
      </c>
    </row>
    <row r="640" spans="1:6" x14ac:dyDescent="0.15">
      <c r="A640" s="25" t="s">
        <v>388</v>
      </c>
      <c r="B640" s="25" t="s">
        <v>266</v>
      </c>
      <c r="C640" s="21">
        <v>2.0243461300000001</v>
      </c>
      <c r="D640" s="22">
        <v>5.2046999999999996E-3</v>
      </c>
      <c r="E640" s="23">
        <f t="shared" si="21"/>
        <v>387.94578553999276</v>
      </c>
      <c r="F640" s="24">
        <f t="shared" si="22"/>
        <v>7.3006510923116462E-5</v>
      </c>
    </row>
    <row r="641" spans="1:6" x14ac:dyDescent="0.15">
      <c r="A641" s="25" t="s">
        <v>257</v>
      </c>
      <c r="B641" s="25" t="s">
        <v>783</v>
      </c>
      <c r="C641" s="21">
        <v>929.61509675000002</v>
      </c>
      <c r="D641" s="22">
        <v>228.24947449999999</v>
      </c>
      <c r="E641" s="23">
        <f t="shared" si="21"/>
        <v>3.072802790834027</v>
      </c>
      <c r="F641" s="24">
        <f t="shared" si="22"/>
        <v>3.3525864825879777E-2</v>
      </c>
    </row>
    <row r="642" spans="1:6" x14ac:dyDescent="0.15">
      <c r="A642" s="25" t="s">
        <v>257</v>
      </c>
      <c r="B642" s="25" t="s">
        <v>258</v>
      </c>
      <c r="C642" s="21">
        <v>6.74782058</v>
      </c>
      <c r="D642" s="22">
        <v>12.078317779999999</v>
      </c>
      <c r="E642" s="23">
        <f t="shared" si="21"/>
        <v>-0.44132778231969982</v>
      </c>
      <c r="F642" s="24">
        <f t="shared" si="22"/>
        <v>2.4335504169981052E-4</v>
      </c>
    </row>
    <row r="643" spans="1:6" x14ac:dyDescent="0.15">
      <c r="A643" s="25" t="s">
        <v>784</v>
      </c>
      <c r="B643" s="25" t="s">
        <v>785</v>
      </c>
      <c r="C643" s="21">
        <v>4.8254417800000002</v>
      </c>
      <c r="D643" s="22">
        <v>9.0131894399999997</v>
      </c>
      <c r="E643" s="23">
        <f t="shared" si="21"/>
        <v>-0.46462439160715119</v>
      </c>
      <c r="F643" s="24">
        <f t="shared" si="22"/>
        <v>1.7402590535267433E-4</v>
      </c>
    </row>
    <row r="644" spans="1:6" x14ac:dyDescent="0.15">
      <c r="A644" s="25" t="s">
        <v>367</v>
      </c>
      <c r="B644" s="25" t="s">
        <v>788</v>
      </c>
      <c r="C644" s="21">
        <v>2.1911441000000003</v>
      </c>
      <c r="D644" s="22">
        <v>3.3483763900000003</v>
      </c>
      <c r="E644" s="23">
        <f t="shared" si="21"/>
        <v>-0.34560997785556602</v>
      </c>
      <c r="F644" s="24">
        <f t="shared" si="22"/>
        <v>7.9021953459496673E-5</v>
      </c>
    </row>
    <row r="645" spans="1:6" x14ac:dyDescent="0.15">
      <c r="A645" s="25" t="s">
        <v>368</v>
      </c>
      <c r="B645" s="25" t="s">
        <v>789</v>
      </c>
      <c r="C645" s="21">
        <v>0</v>
      </c>
      <c r="D645" s="22">
        <v>1.4782E-4</v>
      </c>
      <c r="E645" s="23">
        <f t="shared" si="21"/>
        <v>-1</v>
      </c>
      <c r="F645" s="24">
        <f t="shared" si="22"/>
        <v>0</v>
      </c>
    </row>
    <row r="646" spans="1:6" x14ac:dyDescent="0.15">
      <c r="A646" s="25" t="s">
        <v>369</v>
      </c>
      <c r="B646" s="25" t="s">
        <v>790</v>
      </c>
      <c r="C646" s="21">
        <v>14.09640703</v>
      </c>
      <c r="D646" s="22">
        <v>20.226147340000001</v>
      </c>
      <c r="E646" s="23">
        <f t="shared" si="21"/>
        <v>-0.30306020256648647</v>
      </c>
      <c r="F646" s="24">
        <f t="shared" si="22"/>
        <v>5.0837624977324934E-4</v>
      </c>
    </row>
    <row r="647" spans="1:6" x14ac:dyDescent="0.15">
      <c r="A647" s="25" t="s">
        <v>370</v>
      </c>
      <c r="B647" s="25" t="s">
        <v>791</v>
      </c>
      <c r="C647" s="21">
        <v>5.1187141600000006</v>
      </c>
      <c r="D647" s="22">
        <v>0.91885859999999997</v>
      </c>
      <c r="E647" s="23">
        <f t="shared" si="21"/>
        <v>4.5707310787535764</v>
      </c>
      <c r="F647" s="24">
        <f t="shared" si="22"/>
        <v>1.8460255175549003E-4</v>
      </c>
    </row>
    <row r="648" spans="1:6" x14ac:dyDescent="0.15">
      <c r="A648" s="25" t="s">
        <v>371</v>
      </c>
      <c r="B648" s="25" t="s">
        <v>792</v>
      </c>
      <c r="C648" s="21">
        <v>0.30728459999999996</v>
      </c>
      <c r="D648" s="22">
        <v>2.5540559100000002</v>
      </c>
      <c r="E648" s="23">
        <f t="shared" si="21"/>
        <v>-0.87968759853812284</v>
      </c>
      <c r="F648" s="24">
        <f t="shared" si="22"/>
        <v>1.1081986511074305E-5</v>
      </c>
    </row>
    <row r="649" spans="1:6" x14ac:dyDescent="0.15">
      <c r="A649" s="25" t="s">
        <v>372</v>
      </c>
      <c r="B649" s="25" t="s">
        <v>793</v>
      </c>
      <c r="C649" s="21">
        <v>6.181362E-2</v>
      </c>
      <c r="D649" s="22">
        <v>5.6534720000000004E-2</v>
      </c>
      <c r="E649" s="23">
        <f t="shared" si="21"/>
        <v>9.3374478550525941E-2</v>
      </c>
      <c r="F649" s="24">
        <f t="shared" si="22"/>
        <v>2.2292614177237419E-6</v>
      </c>
    </row>
    <row r="650" spans="1:6" x14ac:dyDescent="0.15">
      <c r="A650" s="25" t="s">
        <v>373</v>
      </c>
      <c r="B650" s="25" t="s">
        <v>794</v>
      </c>
      <c r="C650" s="21">
        <v>1.9177599999999999E-3</v>
      </c>
      <c r="D650" s="22">
        <v>3.3074250299999997</v>
      </c>
      <c r="E650" s="23">
        <f t="shared" si="21"/>
        <v>-0.99942016523954291</v>
      </c>
      <c r="F650" s="24">
        <f t="shared" si="22"/>
        <v>6.9162562821169228E-8</v>
      </c>
    </row>
    <row r="651" spans="1:6" x14ac:dyDescent="0.15">
      <c r="A651" s="25" t="s">
        <v>374</v>
      </c>
      <c r="B651" s="25" t="s">
        <v>795</v>
      </c>
      <c r="C651" s="21">
        <v>1.0841698</v>
      </c>
      <c r="D651" s="22">
        <v>2.76047603</v>
      </c>
      <c r="E651" s="23">
        <f t="shared" si="21"/>
        <v>-0.60725259403900711</v>
      </c>
      <c r="F651" s="24">
        <f t="shared" si="22"/>
        <v>3.9099763214017646E-5</v>
      </c>
    </row>
    <row r="652" spans="1:6" x14ac:dyDescent="0.15">
      <c r="A652" s="25" t="s">
        <v>375</v>
      </c>
      <c r="B652" s="25" t="s">
        <v>796</v>
      </c>
      <c r="C652" s="21">
        <v>4.3937568899999997</v>
      </c>
      <c r="D652" s="22">
        <v>5.2186018199999999</v>
      </c>
      <c r="E652" s="23">
        <f t="shared" si="21"/>
        <v>-0.15805860620345247</v>
      </c>
      <c r="F652" s="24">
        <f t="shared" si="22"/>
        <v>1.5845751654303467E-4</v>
      </c>
    </row>
    <row r="653" spans="1:6" x14ac:dyDescent="0.15">
      <c r="A653" s="25" t="s">
        <v>376</v>
      </c>
      <c r="B653" s="25" t="s">
        <v>797</v>
      </c>
      <c r="C653" s="21">
        <v>29.085553100000002</v>
      </c>
      <c r="D653" s="22">
        <v>1.82882199</v>
      </c>
      <c r="E653" s="23">
        <f t="shared" si="21"/>
        <v>14.903982595922308</v>
      </c>
      <c r="F653" s="24">
        <f t="shared" si="22"/>
        <v>1.0489484572976826E-3</v>
      </c>
    </row>
    <row r="654" spans="1:6" x14ac:dyDescent="0.15">
      <c r="A654" s="25" t="s">
        <v>350</v>
      </c>
      <c r="B654" s="25" t="s">
        <v>806</v>
      </c>
      <c r="C654" s="21">
        <v>0</v>
      </c>
      <c r="D654" s="22"/>
      <c r="E654" s="23" t="str">
        <f t="shared" si="21"/>
        <v/>
      </c>
      <c r="F654" s="24">
        <f t="shared" si="22"/>
        <v>0</v>
      </c>
    </row>
    <row r="655" spans="1:6" x14ac:dyDescent="0.15">
      <c r="A655" s="25" t="s">
        <v>351</v>
      </c>
      <c r="B655" s="25" t="s">
        <v>800</v>
      </c>
      <c r="C655" s="21">
        <v>2.0513449999999999E-2</v>
      </c>
      <c r="D655" s="22"/>
      <c r="E655" s="23" t="str">
        <f t="shared" si="21"/>
        <v/>
      </c>
      <c r="F655" s="24">
        <f t="shared" si="22"/>
        <v>7.3980204733851683E-7</v>
      </c>
    </row>
    <row r="656" spans="1:6" x14ac:dyDescent="0.15">
      <c r="A656" s="25" t="s">
        <v>347</v>
      </c>
      <c r="B656" s="25" t="s">
        <v>799</v>
      </c>
      <c r="C656" s="21">
        <v>4.2687999999999997E-2</v>
      </c>
      <c r="D656" s="22"/>
      <c r="E656" s="23" t="str">
        <f t="shared" si="21"/>
        <v/>
      </c>
      <c r="F656" s="24">
        <f t="shared" si="22"/>
        <v>1.5395104088676748E-6</v>
      </c>
    </row>
    <row r="657" spans="1:6" x14ac:dyDescent="0.15">
      <c r="A657" s="25" t="s">
        <v>349</v>
      </c>
      <c r="B657" s="25" t="s">
        <v>803</v>
      </c>
      <c r="C657" s="21">
        <v>4.1316240000000004</v>
      </c>
      <c r="D657" s="22"/>
      <c r="E657" s="23" t="str">
        <f t="shared" si="21"/>
        <v/>
      </c>
      <c r="F657" s="24">
        <f t="shared" si="22"/>
        <v>1.4900389227716219E-4</v>
      </c>
    </row>
    <row r="658" spans="1:6" x14ac:dyDescent="0.15">
      <c r="A658" s="25" t="s">
        <v>346</v>
      </c>
      <c r="B658" s="25" t="s">
        <v>802</v>
      </c>
      <c r="C658" s="21">
        <v>0</v>
      </c>
      <c r="D658" s="22"/>
      <c r="E658" s="23" t="str">
        <f t="shared" si="21"/>
        <v/>
      </c>
      <c r="F658" s="24">
        <f t="shared" si="22"/>
        <v>0</v>
      </c>
    </row>
    <row r="659" spans="1:6" x14ac:dyDescent="0.15">
      <c r="A659" s="25" t="s">
        <v>348</v>
      </c>
      <c r="B659" s="25" t="s">
        <v>805</v>
      </c>
      <c r="C659" s="21">
        <v>0</v>
      </c>
      <c r="D659" s="22"/>
      <c r="E659" s="23" t="str">
        <f t="shared" si="21"/>
        <v/>
      </c>
      <c r="F659" s="24">
        <f t="shared" si="22"/>
        <v>0</v>
      </c>
    </row>
    <row r="660" spans="1:6" x14ac:dyDescent="0.15">
      <c r="A660" s="25" t="s">
        <v>389</v>
      </c>
      <c r="B660" s="25" t="s">
        <v>264</v>
      </c>
      <c r="C660" s="21">
        <v>0.28001790000000004</v>
      </c>
      <c r="D660" s="22">
        <v>2.8628900000000002E-2</v>
      </c>
      <c r="E660" s="23">
        <f t="shared" si="21"/>
        <v>8.780952114821039</v>
      </c>
      <c r="F660" s="24">
        <f t="shared" si="22"/>
        <v>1.0098633614113282E-5</v>
      </c>
    </row>
    <row r="661" spans="1:6" x14ac:dyDescent="0.15">
      <c r="A661" s="25" t="s">
        <v>807</v>
      </c>
      <c r="B661" s="25" t="s">
        <v>808</v>
      </c>
      <c r="C661" s="21">
        <v>9.1167100000000001E-2</v>
      </c>
      <c r="D661" s="22">
        <v>4.5363530399999998</v>
      </c>
      <c r="E661" s="23">
        <f t="shared" si="21"/>
        <v>-0.9799029971441553</v>
      </c>
      <c r="F661" s="24">
        <f t="shared" si="22"/>
        <v>3.2878724558723813E-6</v>
      </c>
    </row>
    <row r="662" spans="1:6" x14ac:dyDescent="0.15">
      <c r="A662" s="25" t="s">
        <v>809</v>
      </c>
      <c r="B662" s="25" t="s">
        <v>810</v>
      </c>
      <c r="C662" s="21">
        <v>0.94125999999999999</v>
      </c>
      <c r="D662" s="22">
        <v>0.51744747999999996</v>
      </c>
      <c r="E662" s="23">
        <f t="shared" si="21"/>
        <v>0.81904451443072079</v>
      </c>
      <c r="F662" s="24">
        <f t="shared" si="22"/>
        <v>3.3945829447404133E-5</v>
      </c>
    </row>
    <row r="663" spans="1:6" x14ac:dyDescent="0.15">
      <c r="A663" s="25" t="s">
        <v>811</v>
      </c>
      <c r="B663" s="25" t="s">
        <v>812</v>
      </c>
      <c r="C663" s="21">
        <v>39.168372950000006</v>
      </c>
      <c r="D663" s="22">
        <v>59.933258049999999</v>
      </c>
      <c r="E663" s="23">
        <f t="shared" si="21"/>
        <v>-0.3464668161820379</v>
      </c>
      <c r="F663" s="24">
        <f t="shared" si="22"/>
        <v>1.412577723363383E-3</v>
      </c>
    </row>
    <row r="664" spans="1:6" x14ac:dyDescent="0.15">
      <c r="A664" s="25" t="s">
        <v>813</v>
      </c>
      <c r="B664" s="25" t="s">
        <v>814</v>
      </c>
      <c r="C664" s="21">
        <v>6.4345786399999998</v>
      </c>
      <c r="D664" s="22">
        <v>4.2565729400000007</v>
      </c>
      <c r="E664" s="23">
        <f t="shared" si="21"/>
        <v>0.5116805774741402</v>
      </c>
      <c r="F664" s="24">
        <f t="shared" si="22"/>
        <v>2.3205820823082851E-4</v>
      </c>
    </row>
    <row r="665" spans="1:6" x14ac:dyDescent="0.15">
      <c r="A665" s="25" t="s">
        <v>815</v>
      </c>
      <c r="B665" s="25" t="s">
        <v>816</v>
      </c>
      <c r="C665" s="21">
        <v>2.8282958499999999</v>
      </c>
      <c r="D665" s="22">
        <v>1.52291998</v>
      </c>
      <c r="E665" s="23">
        <f t="shared" si="21"/>
        <v>0.85715328917019007</v>
      </c>
      <c r="F665" s="24">
        <f t="shared" si="22"/>
        <v>1.0200034905435364E-4</v>
      </c>
    </row>
    <row r="666" spans="1:6" x14ac:dyDescent="0.15">
      <c r="A666" s="25" t="s">
        <v>817</v>
      </c>
      <c r="B666" s="25" t="s">
        <v>818</v>
      </c>
      <c r="C666" s="21">
        <v>13.882680669999999</v>
      </c>
      <c r="D666" s="22">
        <v>11.592014519999999</v>
      </c>
      <c r="E666" s="23">
        <f t="shared" si="21"/>
        <v>0.19760725334219131</v>
      </c>
      <c r="F666" s="24">
        <f t="shared" si="22"/>
        <v>5.0066837037226076E-4</v>
      </c>
    </row>
    <row r="667" spans="1:6" x14ac:dyDescent="0.15">
      <c r="A667" s="25" t="s">
        <v>819</v>
      </c>
      <c r="B667" s="25" t="s">
        <v>820</v>
      </c>
      <c r="C667" s="21">
        <v>21.672888820000001</v>
      </c>
      <c r="D667" s="22">
        <v>17.728692729999999</v>
      </c>
      <c r="E667" s="23">
        <f t="shared" si="21"/>
        <v>0.22247529189367388</v>
      </c>
      <c r="F667" s="24">
        <f t="shared" si="22"/>
        <v>7.8161633078668153E-4</v>
      </c>
    </row>
    <row r="668" spans="1:6" x14ac:dyDescent="0.15">
      <c r="A668" s="25" t="s">
        <v>711</v>
      </c>
      <c r="B668" s="25" t="s">
        <v>822</v>
      </c>
      <c r="C668" s="21">
        <v>6.6182480000000002E-2</v>
      </c>
      <c r="D668" s="22">
        <v>0.62608740000000007</v>
      </c>
      <c r="E668" s="23">
        <f t="shared" si="21"/>
        <v>-0.8942919470987597</v>
      </c>
      <c r="F668" s="24">
        <f t="shared" si="22"/>
        <v>2.386821046773724E-6</v>
      </c>
    </row>
    <row r="669" spans="1:6" x14ac:dyDescent="0.15">
      <c r="A669" s="25" t="s">
        <v>446</v>
      </c>
      <c r="B669" s="25" t="s">
        <v>824</v>
      </c>
      <c r="C669" s="21">
        <v>3.7693000000000002E-3</v>
      </c>
      <c r="D669" s="22">
        <v>3.8653529999999998E-2</v>
      </c>
      <c r="E669" s="23">
        <f t="shared" si="21"/>
        <v>-0.90248497355868917</v>
      </c>
      <c r="F669" s="24">
        <f t="shared" si="22"/>
        <v>1.3593695146516415E-7</v>
      </c>
    </row>
    <row r="670" spans="1:6" x14ac:dyDescent="0.15">
      <c r="A670" s="25" t="s">
        <v>825</v>
      </c>
      <c r="B670" s="25" t="s">
        <v>826</v>
      </c>
      <c r="C670" s="21">
        <v>31.394310860000001</v>
      </c>
      <c r="D670" s="22">
        <v>37.722634810000002</v>
      </c>
      <c r="E670" s="23">
        <f t="shared" si="21"/>
        <v>-0.16775933022373102</v>
      </c>
      <c r="F670" s="24">
        <f t="shared" si="22"/>
        <v>1.1322120583816878E-3</v>
      </c>
    </row>
    <row r="671" spans="1:6" x14ac:dyDescent="0.15">
      <c r="A671" s="25" t="s">
        <v>827</v>
      </c>
      <c r="B671" s="25" t="s">
        <v>828</v>
      </c>
      <c r="C671" s="21">
        <v>14.245507310000001</v>
      </c>
      <c r="D671" s="22">
        <v>12.234416250000001</v>
      </c>
      <c r="E671" s="23">
        <f t="shared" si="21"/>
        <v>0.1643798133809613</v>
      </c>
      <c r="F671" s="24">
        <f t="shared" si="22"/>
        <v>5.1375343851540372E-4</v>
      </c>
    </row>
    <row r="672" spans="1:6" x14ac:dyDescent="0.15">
      <c r="A672" s="25" t="s">
        <v>712</v>
      </c>
      <c r="B672" s="25" t="s">
        <v>830</v>
      </c>
      <c r="C672" s="21">
        <v>24.5811922</v>
      </c>
      <c r="D672" s="22">
        <v>14.544678300000001</v>
      </c>
      <c r="E672" s="23">
        <f t="shared" si="21"/>
        <v>0.69004715628533342</v>
      </c>
      <c r="F672" s="24">
        <f t="shared" si="22"/>
        <v>8.8650209085168908E-4</v>
      </c>
    </row>
    <row r="673" spans="1:6" x14ac:dyDescent="0.15">
      <c r="A673" s="25" t="s">
        <v>831</v>
      </c>
      <c r="B673" s="25" t="s">
        <v>832</v>
      </c>
      <c r="C673" s="21">
        <v>24.237109499999999</v>
      </c>
      <c r="D673" s="22">
        <v>9.8941938499999988</v>
      </c>
      <c r="E673" s="23">
        <f t="shared" si="21"/>
        <v>1.4496295370238781</v>
      </c>
      <c r="F673" s="24">
        <f t="shared" si="22"/>
        <v>8.7409300871710098E-4</v>
      </c>
    </row>
    <row r="674" spans="1:6" x14ac:dyDescent="0.15">
      <c r="A674" s="25" t="s">
        <v>833</v>
      </c>
      <c r="B674" s="25" t="s">
        <v>834</v>
      </c>
      <c r="C674" s="21">
        <v>5.7295362399999998</v>
      </c>
      <c r="D674" s="22">
        <v>6.2202874100000001</v>
      </c>
      <c r="E674" s="23">
        <f t="shared" si="21"/>
        <v>-7.8895256384945767E-2</v>
      </c>
      <c r="F674" s="24">
        <f t="shared" si="22"/>
        <v>2.0663138773108509E-4</v>
      </c>
    </row>
    <row r="675" spans="1:6" x14ac:dyDescent="0.15">
      <c r="A675" s="25" t="s">
        <v>835</v>
      </c>
      <c r="B675" s="25" t="s">
        <v>836</v>
      </c>
      <c r="C675" s="21">
        <v>27.069033300000001</v>
      </c>
      <c r="D675" s="22">
        <v>17.098512899999999</v>
      </c>
      <c r="E675" s="23">
        <f t="shared" si="21"/>
        <v>0.5831220795815526</v>
      </c>
      <c r="F675" s="24">
        <f t="shared" si="22"/>
        <v>9.7622419704215964E-4</v>
      </c>
    </row>
    <row r="676" spans="1:6" x14ac:dyDescent="0.15">
      <c r="A676" s="25" t="s">
        <v>837</v>
      </c>
      <c r="B676" s="25" t="s">
        <v>838</v>
      </c>
      <c r="C676" s="21">
        <v>5.4829100199999994</v>
      </c>
      <c r="D676" s="22">
        <v>2.6908286000000001</v>
      </c>
      <c r="E676" s="23">
        <f t="shared" si="21"/>
        <v>1.0376288627228054</v>
      </c>
      <c r="F676" s="24">
        <f t="shared" si="22"/>
        <v>1.9773699978155153E-4</v>
      </c>
    </row>
    <row r="677" spans="1:6" x14ac:dyDescent="0.15">
      <c r="A677" s="25" t="s">
        <v>839</v>
      </c>
      <c r="B677" s="25" t="s">
        <v>840</v>
      </c>
      <c r="C677" s="21">
        <v>4.8534517199999998</v>
      </c>
      <c r="D677" s="22">
        <v>3.2911669199999998</v>
      </c>
      <c r="E677" s="23">
        <f t="shared" si="21"/>
        <v>0.47469023540136956</v>
      </c>
      <c r="F677" s="24">
        <f t="shared" si="22"/>
        <v>1.750360626376668E-4</v>
      </c>
    </row>
    <row r="678" spans="1:6" x14ac:dyDescent="0.15">
      <c r="A678" s="25" t="s">
        <v>841</v>
      </c>
      <c r="B678" s="25" t="s">
        <v>842</v>
      </c>
      <c r="C678" s="21">
        <v>18.882467600000002</v>
      </c>
      <c r="D678" s="22">
        <v>8.665789160000001</v>
      </c>
      <c r="E678" s="23">
        <f t="shared" si="21"/>
        <v>1.1789668836115554</v>
      </c>
      <c r="F678" s="24">
        <f t="shared" si="22"/>
        <v>6.8098190159545139E-4</v>
      </c>
    </row>
    <row r="679" spans="1:6" x14ac:dyDescent="0.15">
      <c r="A679" s="25" t="s">
        <v>843</v>
      </c>
      <c r="B679" s="25" t="s">
        <v>844</v>
      </c>
      <c r="C679" s="21">
        <v>0.31281763000000001</v>
      </c>
      <c r="D679" s="22">
        <v>0.37903126000000004</v>
      </c>
      <c r="E679" s="23">
        <f t="shared" si="21"/>
        <v>-0.17469173914573699</v>
      </c>
      <c r="F679" s="24">
        <f t="shared" si="22"/>
        <v>1.1281531049998058E-5</v>
      </c>
    </row>
    <row r="680" spans="1:6" x14ac:dyDescent="0.15">
      <c r="A680" s="25" t="s">
        <v>845</v>
      </c>
      <c r="B680" s="25" t="s">
        <v>846</v>
      </c>
      <c r="C680" s="21">
        <v>0.80957221000000001</v>
      </c>
      <c r="D680" s="22">
        <v>0.27511465000000002</v>
      </c>
      <c r="E680" s="23">
        <f t="shared" ref="E680:E743" si="23">IF(ISERROR(C680/D680-1),"",((C680/D680-1)))</f>
        <v>1.942672118696696</v>
      </c>
      <c r="F680" s="24">
        <f t="shared" ref="F680:F743" si="24">C680/$C$1296</f>
        <v>2.9196608977347434E-5</v>
      </c>
    </row>
    <row r="681" spans="1:6" x14ac:dyDescent="0.15">
      <c r="A681" s="25" t="s">
        <v>511</v>
      </c>
      <c r="B681" s="25" t="s">
        <v>848</v>
      </c>
      <c r="C681" s="21">
        <v>9.3417656600000001</v>
      </c>
      <c r="D681" s="22">
        <v>9.8469020099999991</v>
      </c>
      <c r="E681" s="23">
        <f t="shared" si="23"/>
        <v>-5.1299012571366043E-2</v>
      </c>
      <c r="F681" s="24">
        <f t="shared" si="24"/>
        <v>3.3690370761742423E-4</v>
      </c>
    </row>
    <row r="682" spans="1:6" x14ac:dyDescent="0.15">
      <c r="A682" s="25" t="s">
        <v>849</v>
      </c>
      <c r="B682" s="25" t="s">
        <v>850</v>
      </c>
      <c r="C682" s="21">
        <v>2.6898739700000003</v>
      </c>
      <c r="D682" s="22">
        <v>5.4489179700000001</v>
      </c>
      <c r="E682" s="23">
        <f t="shared" si="23"/>
        <v>-0.50634713445686175</v>
      </c>
      <c r="F682" s="24">
        <f t="shared" si="24"/>
        <v>9.7008268725571977E-5</v>
      </c>
    </row>
    <row r="683" spans="1:6" x14ac:dyDescent="0.15">
      <c r="A683" s="25" t="s">
        <v>851</v>
      </c>
      <c r="B683" s="25" t="s">
        <v>852</v>
      </c>
      <c r="C683" s="21">
        <v>107.057795</v>
      </c>
      <c r="D683" s="22">
        <v>70.377490969999997</v>
      </c>
      <c r="E683" s="23">
        <f t="shared" si="23"/>
        <v>0.52119368741968675</v>
      </c>
      <c r="F683" s="24">
        <f t="shared" si="24"/>
        <v>3.8609583431625217E-3</v>
      </c>
    </row>
    <row r="684" spans="1:6" x14ac:dyDescent="0.15">
      <c r="A684" s="25" t="s">
        <v>855</v>
      </c>
      <c r="B684" s="25" t="s">
        <v>856</v>
      </c>
      <c r="C684" s="21">
        <v>5.8338913400000001</v>
      </c>
      <c r="D684" s="22">
        <v>8.0429464900000003</v>
      </c>
      <c r="E684" s="23">
        <f t="shared" si="23"/>
        <v>-0.27465744708690709</v>
      </c>
      <c r="F684" s="24">
        <f t="shared" si="24"/>
        <v>2.1039487542477952E-4</v>
      </c>
    </row>
    <row r="685" spans="1:6" x14ac:dyDescent="0.15">
      <c r="A685" s="25" t="s">
        <v>447</v>
      </c>
      <c r="B685" s="25" t="s">
        <v>101</v>
      </c>
      <c r="C685" s="21">
        <v>1.2928596499999998</v>
      </c>
      <c r="D685" s="22">
        <v>0.36948421000000004</v>
      </c>
      <c r="E685" s="23">
        <f t="shared" si="23"/>
        <v>2.4990931006226211</v>
      </c>
      <c r="F685" s="24">
        <f t="shared" si="24"/>
        <v>4.6626004694059666E-5</v>
      </c>
    </row>
    <row r="686" spans="1:6" x14ac:dyDescent="0.15">
      <c r="A686" s="25" t="s">
        <v>859</v>
      </c>
      <c r="B686" s="25" t="s">
        <v>860</v>
      </c>
      <c r="C686" s="21">
        <v>0.35468750999999998</v>
      </c>
      <c r="D686" s="22">
        <v>8.6786630000000003E-2</v>
      </c>
      <c r="E686" s="23">
        <f t="shared" si="23"/>
        <v>3.0868911490168474</v>
      </c>
      <c r="F686" s="24">
        <f t="shared" si="24"/>
        <v>1.2791536580311974E-5</v>
      </c>
    </row>
    <row r="687" spans="1:6" x14ac:dyDescent="0.15">
      <c r="A687" s="25" t="s">
        <v>861</v>
      </c>
      <c r="B687" s="25" t="s">
        <v>862</v>
      </c>
      <c r="C687" s="21">
        <v>1.3258185200000001</v>
      </c>
      <c r="D687" s="22">
        <v>1.10478147</v>
      </c>
      <c r="E687" s="23">
        <f t="shared" si="23"/>
        <v>0.20007309680891017</v>
      </c>
      <c r="F687" s="24">
        <f t="shared" si="24"/>
        <v>4.78146413935892E-5</v>
      </c>
    </row>
    <row r="688" spans="1:6" x14ac:dyDescent="0.15">
      <c r="A688" s="25" t="s">
        <v>867</v>
      </c>
      <c r="B688" s="25" t="s">
        <v>868</v>
      </c>
      <c r="C688" s="21">
        <v>1.01357784</v>
      </c>
      <c r="D688" s="22">
        <v>2.56556484</v>
      </c>
      <c r="E688" s="23">
        <f t="shared" si="23"/>
        <v>-0.60492994595295435</v>
      </c>
      <c r="F688" s="24">
        <f t="shared" si="24"/>
        <v>3.6553917608639775E-5</v>
      </c>
    </row>
    <row r="689" spans="1:6" x14ac:dyDescent="0.15">
      <c r="A689" s="25" t="s">
        <v>113</v>
      </c>
      <c r="B689" s="25" t="s">
        <v>114</v>
      </c>
      <c r="C689" s="21">
        <v>5.6594449999999998</v>
      </c>
      <c r="D689" s="22">
        <v>14.31013688</v>
      </c>
      <c r="E689" s="23">
        <f t="shared" si="23"/>
        <v>-0.60451496394072235</v>
      </c>
      <c r="F689" s="24">
        <f t="shared" si="24"/>
        <v>2.0410360021350541E-4</v>
      </c>
    </row>
    <row r="690" spans="1:6" x14ac:dyDescent="0.15">
      <c r="A690" s="25" t="s">
        <v>115</v>
      </c>
      <c r="B690" s="25" t="s">
        <v>116</v>
      </c>
      <c r="C690" s="21">
        <v>6.5714885499999998</v>
      </c>
      <c r="D690" s="22">
        <v>4.7191241799999997</v>
      </c>
      <c r="E690" s="23">
        <f t="shared" si="23"/>
        <v>0.3925229130122192</v>
      </c>
      <c r="F690" s="24">
        <f t="shared" si="24"/>
        <v>2.3699576050599102E-4</v>
      </c>
    </row>
    <row r="691" spans="1:6" x14ac:dyDescent="0.15">
      <c r="A691" s="25" t="s">
        <v>117</v>
      </c>
      <c r="B691" s="25" t="s">
        <v>118</v>
      </c>
      <c r="C691" s="21">
        <v>3.0200874999999998</v>
      </c>
      <c r="D691" s="22">
        <v>6.0382861800000001</v>
      </c>
      <c r="E691" s="23">
        <f t="shared" si="23"/>
        <v>-0.49984359634971798</v>
      </c>
      <c r="F691" s="24">
        <f t="shared" si="24"/>
        <v>1.0891716974187487E-4</v>
      </c>
    </row>
    <row r="692" spans="1:6" x14ac:dyDescent="0.15">
      <c r="A692" s="25" t="s">
        <v>886</v>
      </c>
      <c r="B692" s="25" t="s">
        <v>123</v>
      </c>
      <c r="C692" s="21">
        <v>1.1503225500000001</v>
      </c>
      <c r="D692" s="22">
        <v>5.75958083</v>
      </c>
      <c r="E692" s="23">
        <f t="shared" si="23"/>
        <v>-0.80027668957985609</v>
      </c>
      <c r="F692" s="24">
        <f t="shared" si="24"/>
        <v>4.148551207084442E-5</v>
      </c>
    </row>
    <row r="693" spans="1:6" x14ac:dyDescent="0.15">
      <c r="A693" s="25" t="s">
        <v>888</v>
      </c>
      <c r="B693" s="25" t="s">
        <v>124</v>
      </c>
      <c r="C693" s="21">
        <v>0.25393951000000003</v>
      </c>
      <c r="D693" s="22">
        <v>0.33357543000000001</v>
      </c>
      <c r="E693" s="23">
        <f t="shared" si="23"/>
        <v>-0.23873436961469241</v>
      </c>
      <c r="F693" s="24">
        <f t="shared" si="24"/>
        <v>9.1581362178541294E-6</v>
      </c>
    </row>
    <row r="694" spans="1:6" x14ac:dyDescent="0.15">
      <c r="A694" s="25" t="s">
        <v>890</v>
      </c>
      <c r="B694" s="25" t="s">
        <v>125</v>
      </c>
      <c r="C694" s="21">
        <v>4.9665759500000002</v>
      </c>
      <c r="D694" s="22">
        <v>7.3574927300000006</v>
      </c>
      <c r="E694" s="23">
        <f t="shared" si="23"/>
        <v>-0.32496352599182254</v>
      </c>
      <c r="F694" s="24">
        <f t="shared" si="24"/>
        <v>1.7911580236733653E-4</v>
      </c>
    </row>
    <row r="695" spans="1:6" x14ac:dyDescent="0.15">
      <c r="A695" s="25" t="s">
        <v>892</v>
      </c>
      <c r="B695" s="25" t="s">
        <v>126</v>
      </c>
      <c r="C695" s="21">
        <v>2.5747635799999999</v>
      </c>
      <c r="D695" s="22">
        <v>1.9898974599999999</v>
      </c>
      <c r="E695" s="23">
        <f t="shared" si="23"/>
        <v>0.29391771775013975</v>
      </c>
      <c r="F695" s="24">
        <f t="shared" si="24"/>
        <v>9.2856899638853979E-5</v>
      </c>
    </row>
    <row r="696" spans="1:6" x14ac:dyDescent="0.15">
      <c r="A696" s="25" t="s">
        <v>894</v>
      </c>
      <c r="B696" s="25" t="s">
        <v>127</v>
      </c>
      <c r="C696" s="21">
        <v>33.511704250000001</v>
      </c>
      <c r="D696" s="22">
        <v>32.038009250000002</v>
      </c>
      <c r="E696" s="23">
        <f t="shared" si="23"/>
        <v>4.5998332433841771E-2</v>
      </c>
      <c r="F696" s="24">
        <f t="shared" si="24"/>
        <v>1.2085742483079578E-3</v>
      </c>
    </row>
    <row r="697" spans="1:6" x14ac:dyDescent="0.15">
      <c r="A697" s="25" t="s">
        <v>896</v>
      </c>
      <c r="B697" s="25" t="s">
        <v>128</v>
      </c>
      <c r="C697" s="21">
        <v>6.33269868</v>
      </c>
      <c r="D697" s="22">
        <v>5.9465234100000002</v>
      </c>
      <c r="E697" s="23">
        <f t="shared" si="23"/>
        <v>6.4941352009240561E-2</v>
      </c>
      <c r="F697" s="24">
        <f t="shared" si="24"/>
        <v>2.2838398458776673E-4</v>
      </c>
    </row>
    <row r="698" spans="1:6" x14ac:dyDescent="0.15">
      <c r="A698" s="25" t="s">
        <v>898</v>
      </c>
      <c r="B698" s="25" t="s">
        <v>129</v>
      </c>
      <c r="C698" s="21">
        <v>3.1265732499999999</v>
      </c>
      <c r="D698" s="22">
        <v>5.8749029500000001</v>
      </c>
      <c r="E698" s="23">
        <f t="shared" si="23"/>
        <v>-0.46780852779874438</v>
      </c>
      <c r="F698" s="24">
        <f t="shared" si="24"/>
        <v>1.1275749771510109E-4</v>
      </c>
    </row>
    <row r="699" spans="1:6" x14ac:dyDescent="0.15">
      <c r="A699" s="25" t="s">
        <v>900</v>
      </c>
      <c r="B699" s="25" t="s">
        <v>130</v>
      </c>
      <c r="C699" s="21">
        <v>2.5344051000000003</v>
      </c>
      <c r="D699" s="22">
        <v>5.6556725500000002</v>
      </c>
      <c r="E699" s="23">
        <f t="shared" si="23"/>
        <v>-0.55188263153601413</v>
      </c>
      <c r="F699" s="24">
        <f t="shared" si="24"/>
        <v>9.1401401605540694E-5</v>
      </c>
    </row>
    <row r="700" spans="1:6" x14ac:dyDescent="0.15">
      <c r="A700" s="25" t="s">
        <v>902</v>
      </c>
      <c r="B700" s="25" t="s">
        <v>131</v>
      </c>
      <c r="C700" s="21">
        <v>4.4871347400000001</v>
      </c>
      <c r="D700" s="22">
        <v>5.4358197599999993</v>
      </c>
      <c r="E700" s="23">
        <f t="shared" si="23"/>
        <v>-0.1745247381050028</v>
      </c>
      <c r="F700" s="24">
        <f t="shared" si="24"/>
        <v>1.6182511802431007E-4</v>
      </c>
    </row>
    <row r="701" spans="1:6" x14ac:dyDescent="0.15">
      <c r="A701" s="25" t="s">
        <v>132</v>
      </c>
      <c r="B701" s="25" t="s">
        <v>133</v>
      </c>
      <c r="C701" s="21">
        <v>29.34754075</v>
      </c>
      <c r="D701" s="22">
        <v>15.703811350000001</v>
      </c>
      <c r="E701" s="23">
        <f t="shared" si="23"/>
        <v>0.8688164354445076</v>
      </c>
      <c r="F701" s="24">
        <f t="shared" si="24"/>
        <v>1.0583968435928892E-3</v>
      </c>
    </row>
    <row r="702" spans="1:6" x14ac:dyDescent="0.15">
      <c r="A702" s="25" t="s">
        <v>908</v>
      </c>
      <c r="B702" s="25" t="s">
        <v>909</v>
      </c>
      <c r="C702" s="21">
        <v>15.817108859999999</v>
      </c>
      <c r="D702" s="22">
        <v>46.309276579999995</v>
      </c>
      <c r="E702" s="23">
        <f t="shared" si="23"/>
        <v>-0.65844621146962434</v>
      </c>
      <c r="F702" s="24">
        <f t="shared" si="24"/>
        <v>5.704320588493985E-4</v>
      </c>
    </row>
    <row r="703" spans="1:6" x14ac:dyDescent="0.15">
      <c r="A703" s="25" t="s">
        <v>913</v>
      </c>
      <c r="B703" s="25" t="s">
        <v>136</v>
      </c>
      <c r="C703" s="21">
        <v>6.4566602599999996</v>
      </c>
      <c r="D703" s="22">
        <v>8.4244666899999991</v>
      </c>
      <c r="E703" s="23">
        <f t="shared" si="23"/>
        <v>-0.23358231475184332</v>
      </c>
      <c r="F703" s="24">
        <f t="shared" si="24"/>
        <v>2.3285456514224765E-4</v>
      </c>
    </row>
    <row r="704" spans="1:6" x14ac:dyDescent="0.15">
      <c r="A704" s="25" t="s">
        <v>590</v>
      </c>
      <c r="B704" s="25" t="s">
        <v>917</v>
      </c>
      <c r="C704" s="21">
        <v>0.68161939999999999</v>
      </c>
      <c r="D704" s="22">
        <v>0.89016892000000003</v>
      </c>
      <c r="E704" s="23">
        <f t="shared" si="23"/>
        <v>-0.23428083739432293</v>
      </c>
      <c r="F704" s="24">
        <f t="shared" si="24"/>
        <v>2.4582087733933172E-5</v>
      </c>
    </row>
    <row r="705" spans="1:6" x14ac:dyDescent="0.15">
      <c r="A705" s="25" t="s">
        <v>622</v>
      </c>
      <c r="B705" s="25" t="s">
        <v>918</v>
      </c>
      <c r="C705" s="21">
        <v>220.84687313000001</v>
      </c>
      <c r="D705" s="22">
        <v>155.69748300000001</v>
      </c>
      <c r="E705" s="23">
        <f t="shared" si="23"/>
        <v>0.4184357311029876</v>
      </c>
      <c r="F705" s="24">
        <f t="shared" si="24"/>
        <v>7.9646753174080261E-3</v>
      </c>
    </row>
    <row r="706" spans="1:6" x14ac:dyDescent="0.15">
      <c r="A706" s="25" t="s">
        <v>425</v>
      </c>
      <c r="B706" s="25" t="s">
        <v>137</v>
      </c>
      <c r="C706" s="21">
        <v>6.0345574100000006</v>
      </c>
      <c r="D706" s="22">
        <v>1.1385613000000001</v>
      </c>
      <c r="E706" s="23">
        <f t="shared" si="23"/>
        <v>4.3001603075741288</v>
      </c>
      <c r="F706" s="24">
        <f t="shared" si="24"/>
        <v>2.1763174535243063E-4</v>
      </c>
    </row>
    <row r="707" spans="1:6" x14ac:dyDescent="0.15">
      <c r="A707" s="25" t="s">
        <v>623</v>
      </c>
      <c r="B707" s="25" t="s">
        <v>138</v>
      </c>
      <c r="C707" s="21">
        <v>1.8733451299999999</v>
      </c>
      <c r="D707" s="22">
        <v>2.3455950400000001</v>
      </c>
      <c r="E707" s="23">
        <f t="shared" si="23"/>
        <v>-0.20133480074207533</v>
      </c>
      <c r="F707" s="24">
        <f t="shared" si="24"/>
        <v>6.7560774152843132E-5</v>
      </c>
    </row>
    <row r="708" spans="1:6" x14ac:dyDescent="0.15">
      <c r="A708" s="25" t="s">
        <v>427</v>
      </c>
      <c r="B708" s="25" t="s">
        <v>139</v>
      </c>
      <c r="C708" s="21">
        <v>7.1242910300000002</v>
      </c>
      <c r="D708" s="22">
        <v>11.815979260000001</v>
      </c>
      <c r="E708" s="23">
        <f t="shared" si="23"/>
        <v>-0.39706300483130674</v>
      </c>
      <c r="F708" s="24">
        <f t="shared" si="24"/>
        <v>2.5693216352341662E-4</v>
      </c>
    </row>
    <row r="709" spans="1:6" x14ac:dyDescent="0.15">
      <c r="A709" s="25" t="s">
        <v>624</v>
      </c>
      <c r="B709" s="25" t="s">
        <v>140</v>
      </c>
      <c r="C709" s="21">
        <v>4.0858397399999999</v>
      </c>
      <c r="D709" s="22">
        <v>1.6100858300000001</v>
      </c>
      <c r="E709" s="23">
        <f t="shared" si="23"/>
        <v>1.5376533746651257</v>
      </c>
      <c r="F709" s="24">
        <f t="shared" si="24"/>
        <v>1.4735271759499613E-4</v>
      </c>
    </row>
    <row r="710" spans="1:6" x14ac:dyDescent="0.15">
      <c r="A710" s="25" t="s">
        <v>594</v>
      </c>
      <c r="B710" s="25" t="s">
        <v>927</v>
      </c>
      <c r="C710" s="21">
        <v>5.4501800000000006E-3</v>
      </c>
      <c r="D710" s="22">
        <v>1.4231510000000001E-2</v>
      </c>
      <c r="E710" s="23">
        <f t="shared" si="23"/>
        <v>-0.61703431329493497</v>
      </c>
      <c r="F710" s="24">
        <f t="shared" si="24"/>
        <v>1.9655661638405232E-7</v>
      </c>
    </row>
    <row r="711" spans="1:6" x14ac:dyDescent="0.15">
      <c r="A711" s="25" t="s">
        <v>431</v>
      </c>
      <c r="B711" s="25" t="s">
        <v>141</v>
      </c>
      <c r="C711" s="21">
        <v>7.5353426700000004</v>
      </c>
      <c r="D711" s="22">
        <v>1.3810832900000001</v>
      </c>
      <c r="E711" s="23">
        <f t="shared" si="23"/>
        <v>4.4561102321352388</v>
      </c>
      <c r="F711" s="24">
        <f t="shared" si="24"/>
        <v>2.7175642978939603E-4</v>
      </c>
    </row>
    <row r="712" spans="1:6" x14ac:dyDescent="0.15">
      <c r="A712" s="25" t="s">
        <v>934</v>
      </c>
      <c r="B712" s="25" t="s">
        <v>935</v>
      </c>
      <c r="C712" s="21">
        <v>52.372129999999999</v>
      </c>
      <c r="D712" s="22">
        <v>62.773455159999997</v>
      </c>
      <c r="E712" s="23">
        <f t="shared" si="23"/>
        <v>-0.16569623471399819</v>
      </c>
      <c r="F712" s="24">
        <f t="shared" si="24"/>
        <v>1.8887612272669373E-3</v>
      </c>
    </row>
    <row r="713" spans="1:6" x14ac:dyDescent="0.15">
      <c r="A713" s="25" t="s">
        <v>938</v>
      </c>
      <c r="B713" s="25" t="s">
        <v>939</v>
      </c>
      <c r="C713" s="21">
        <v>0.25746689</v>
      </c>
      <c r="D713" s="22">
        <v>0.54968782999999999</v>
      </c>
      <c r="E713" s="23">
        <f t="shared" si="23"/>
        <v>-0.53161253360839367</v>
      </c>
      <c r="F713" s="24">
        <f t="shared" si="24"/>
        <v>9.2853485076318567E-6</v>
      </c>
    </row>
    <row r="714" spans="1:6" x14ac:dyDescent="0.15">
      <c r="A714" s="25" t="s">
        <v>942</v>
      </c>
      <c r="B714" s="25" t="s">
        <v>943</v>
      </c>
      <c r="C714" s="21">
        <v>1.0175029799999999</v>
      </c>
      <c r="D714" s="22">
        <v>0</v>
      </c>
      <c r="E714" s="23" t="str">
        <f t="shared" si="23"/>
        <v/>
      </c>
      <c r="F714" s="24">
        <f t="shared" si="24"/>
        <v>3.669547481174751E-5</v>
      </c>
    </row>
    <row r="715" spans="1:6" x14ac:dyDescent="0.15">
      <c r="A715" s="25" t="s">
        <v>946</v>
      </c>
      <c r="B715" s="25" t="s">
        <v>947</v>
      </c>
      <c r="C715" s="21">
        <v>3.0724416200000002</v>
      </c>
      <c r="D715" s="22">
        <v>1.4356792300000001</v>
      </c>
      <c r="E715" s="23">
        <f t="shared" si="23"/>
        <v>1.1400613422540076</v>
      </c>
      <c r="F715" s="24">
        <f t="shared" si="24"/>
        <v>1.1080528145212383E-4</v>
      </c>
    </row>
    <row r="716" spans="1:6" x14ac:dyDescent="0.15">
      <c r="A716" s="25" t="s">
        <v>950</v>
      </c>
      <c r="B716" s="25" t="s">
        <v>951</v>
      </c>
      <c r="C716" s="21">
        <v>10.74967779</v>
      </c>
      <c r="D716" s="22">
        <v>1.2494122299999999</v>
      </c>
      <c r="E716" s="23">
        <f t="shared" si="23"/>
        <v>7.6037878707174169</v>
      </c>
      <c r="F716" s="24">
        <f t="shared" si="24"/>
        <v>3.8767899291788476E-4</v>
      </c>
    </row>
    <row r="717" spans="1:6" x14ac:dyDescent="0.15">
      <c r="A717" s="25" t="s">
        <v>954</v>
      </c>
      <c r="B717" s="25" t="s">
        <v>955</v>
      </c>
      <c r="C717" s="21">
        <v>0.30702247999999999</v>
      </c>
      <c r="D717" s="22">
        <v>1.6602000000000001E-4</v>
      </c>
      <c r="E717" s="23">
        <f t="shared" si="23"/>
        <v>1848.3102035899287</v>
      </c>
      <c r="F717" s="24">
        <f t="shared" si="24"/>
        <v>1.1072533351676526E-5</v>
      </c>
    </row>
    <row r="718" spans="1:6" x14ac:dyDescent="0.15">
      <c r="A718" s="25" t="s">
        <v>958</v>
      </c>
      <c r="B718" s="25" t="s">
        <v>959</v>
      </c>
      <c r="C718" s="21">
        <v>1.7382999999999999E-3</v>
      </c>
      <c r="D718" s="22">
        <v>4.0508499999999999E-3</v>
      </c>
      <c r="E718" s="23">
        <f t="shared" si="23"/>
        <v>-0.57088018564005094</v>
      </c>
      <c r="F718" s="24">
        <f t="shared" si="24"/>
        <v>6.2690473756903092E-8</v>
      </c>
    </row>
    <row r="719" spans="1:6" x14ac:dyDescent="0.15">
      <c r="A719" s="25" t="s">
        <v>962</v>
      </c>
      <c r="B719" s="25" t="s">
        <v>963</v>
      </c>
      <c r="C719" s="21">
        <v>6.7357099999999998E-3</v>
      </c>
      <c r="D719" s="22">
        <v>1.4900170000000001E-2</v>
      </c>
      <c r="E719" s="23">
        <f t="shared" si="23"/>
        <v>-0.54794408385944593</v>
      </c>
      <c r="F719" s="24">
        <f t="shared" si="24"/>
        <v>2.4291828279877454E-7</v>
      </c>
    </row>
    <row r="720" spans="1:6" x14ac:dyDescent="0.15">
      <c r="A720" s="25" t="s">
        <v>966</v>
      </c>
      <c r="B720" s="25" t="s">
        <v>967</v>
      </c>
      <c r="C720" s="21">
        <v>7.5980000000000001E-5</v>
      </c>
      <c r="D720" s="22">
        <v>1.1454860000000001E-2</v>
      </c>
      <c r="E720" s="23">
        <f t="shared" si="23"/>
        <v>-0.99336700754090401</v>
      </c>
      <c r="F720" s="24">
        <f t="shared" si="24"/>
        <v>2.7401611896965412E-9</v>
      </c>
    </row>
    <row r="721" spans="1:6" x14ac:dyDescent="0.15">
      <c r="A721" s="25" t="s">
        <v>970</v>
      </c>
      <c r="B721" s="25" t="s">
        <v>971</v>
      </c>
      <c r="C721" s="21">
        <v>1.2053718100000002</v>
      </c>
      <c r="D721" s="22">
        <v>5.8485500000000001E-3</v>
      </c>
      <c r="E721" s="23">
        <f t="shared" si="23"/>
        <v>205.09754725530263</v>
      </c>
      <c r="F721" s="24">
        <f t="shared" si="24"/>
        <v>4.3470821965204968E-5</v>
      </c>
    </row>
    <row r="722" spans="1:6" x14ac:dyDescent="0.15">
      <c r="A722" s="25" t="s">
        <v>713</v>
      </c>
      <c r="B722" s="25" t="s">
        <v>975</v>
      </c>
      <c r="C722" s="21">
        <v>1.9851E-4</v>
      </c>
      <c r="D722" s="22">
        <v>2.2920960000000001E-2</v>
      </c>
      <c r="E722" s="23">
        <f t="shared" si="23"/>
        <v>-0.99133936798458699</v>
      </c>
      <c r="F722" s="24">
        <f t="shared" si="24"/>
        <v>7.1591128950600205E-9</v>
      </c>
    </row>
    <row r="723" spans="1:6" x14ac:dyDescent="0.15">
      <c r="A723" s="25" t="s">
        <v>978</v>
      </c>
      <c r="B723" s="25" t="s">
        <v>979</v>
      </c>
      <c r="C723" s="21">
        <v>4.5062999999999999E-4</v>
      </c>
      <c r="D723" s="22">
        <v>6.3059999999999996E-5</v>
      </c>
      <c r="E723" s="23">
        <f t="shared" si="23"/>
        <v>6.1460513796384397</v>
      </c>
      <c r="F723" s="24">
        <f t="shared" si="24"/>
        <v>1.6251629861976206E-8</v>
      </c>
    </row>
    <row r="724" spans="1:6" x14ac:dyDescent="0.15">
      <c r="A724" s="25" t="s">
        <v>982</v>
      </c>
      <c r="B724" s="25" t="s">
        <v>983</v>
      </c>
      <c r="C724" s="21">
        <v>2.0389869999999997E-2</v>
      </c>
      <c r="D724" s="22">
        <v>5.2960000000000001E-5</v>
      </c>
      <c r="E724" s="23">
        <f t="shared" si="23"/>
        <v>384.00509818731115</v>
      </c>
      <c r="F724" s="24">
        <f t="shared" si="24"/>
        <v>7.3534522817791263E-7</v>
      </c>
    </row>
    <row r="725" spans="1:6" x14ac:dyDescent="0.15">
      <c r="A725" s="25" t="s">
        <v>986</v>
      </c>
      <c r="B725" s="25" t="s">
        <v>987</v>
      </c>
      <c r="C725" s="21">
        <v>0.95350787999999997</v>
      </c>
      <c r="D725" s="22">
        <v>2.3600159999999999E-2</v>
      </c>
      <c r="E725" s="23">
        <f t="shared" si="23"/>
        <v>39.402602355238272</v>
      </c>
      <c r="F725" s="24">
        <f t="shared" si="24"/>
        <v>3.4387539969015879E-5</v>
      </c>
    </row>
    <row r="726" spans="1:6" x14ac:dyDescent="0.15">
      <c r="A726" s="25" t="s">
        <v>714</v>
      </c>
      <c r="B726" s="25" t="s">
        <v>991</v>
      </c>
      <c r="C726" s="21">
        <v>9.3319999999999994E-5</v>
      </c>
      <c r="D726" s="22">
        <v>5.1600000000000001E-5</v>
      </c>
      <c r="E726" s="23">
        <f t="shared" si="23"/>
        <v>0.80852713178294566</v>
      </c>
      <c r="F726" s="24">
        <f t="shared" si="24"/>
        <v>3.3655151648128612E-9</v>
      </c>
    </row>
    <row r="727" spans="1:6" x14ac:dyDescent="0.15">
      <c r="A727" s="25" t="s">
        <v>996</v>
      </c>
      <c r="B727" s="25" t="s">
        <v>997</v>
      </c>
      <c r="C727" s="21">
        <v>2.0081000000000001E-3</v>
      </c>
      <c r="D727" s="22">
        <v>0.38097613000000002</v>
      </c>
      <c r="E727" s="23">
        <f t="shared" si="23"/>
        <v>-0.99472906609660816</v>
      </c>
      <c r="F727" s="24">
        <f t="shared" si="24"/>
        <v>7.2420606541584949E-8</v>
      </c>
    </row>
    <row r="728" spans="1:6" x14ac:dyDescent="0.15">
      <c r="A728" s="25" t="s">
        <v>1000</v>
      </c>
      <c r="B728" s="25" t="s">
        <v>1001</v>
      </c>
      <c r="C728" s="21">
        <v>1.16316888</v>
      </c>
      <c r="D728" s="22">
        <v>4.2772320000000003E-2</v>
      </c>
      <c r="E728" s="23">
        <f t="shared" si="23"/>
        <v>26.194430416680692</v>
      </c>
      <c r="F728" s="24">
        <f t="shared" si="24"/>
        <v>4.1948805238731155E-5</v>
      </c>
    </row>
    <row r="729" spans="1:6" x14ac:dyDescent="0.15">
      <c r="A729" s="25" t="s">
        <v>1004</v>
      </c>
      <c r="B729" s="25" t="s">
        <v>1005</v>
      </c>
      <c r="C729" s="21">
        <v>1.2581719999999999E-2</v>
      </c>
      <c r="D729" s="22">
        <v>2.1782E-4</v>
      </c>
      <c r="E729" s="23">
        <f t="shared" si="23"/>
        <v>56.762005325498116</v>
      </c>
      <c r="F729" s="24">
        <f t="shared" si="24"/>
        <v>4.5375020852367416E-7</v>
      </c>
    </row>
    <row r="730" spans="1:6" x14ac:dyDescent="0.15">
      <c r="A730" s="25" t="s">
        <v>1008</v>
      </c>
      <c r="B730" s="25" t="s">
        <v>1009</v>
      </c>
      <c r="C730" s="21">
        <v>0.47356835999999997</v>
      </c>
      <c r="D730" s="22">
        <v>1.67194E-3</v>
      </c>
      <c r="E730" s="23">
        <f t="shared" si="23"/>
        <v>282.24482935990522</v>
      </c>
      <c r="F730" s="24">
        <f t="shared" si="24"/>
        <v>1.7078884453017106E-5</v>
      </c>
    </row>
    <row r="731" spans="1:6" x14ac:dyDescent="0.15">
      <c r="A731" s="25" t="s">
        <v>1012</v>
      </c>
      <c r="B731" s="25" t="s">
        <v>1013</v>
      </c>
      <c r="C731" s="21">
        <v>2.4511493399999997</v>
      </c>
      <c r="D731" s="22">
        <v>2.4853000000000001E-4</v>
      </c>
      <c r="E731" s="23">
        <f t="shared" si="23"/>
        <v>9861.5893855872509</v>
      </c>
      <c r="F731" s="24">
        <f t="shared" si="24"/>
        <v>8.8398845638566607E-5</v>
      </c>
    </row>
    <row r="732" spans="1:6" x14ac:dyDescent="0.15">
      <c r="A732" s="25" t="s">
        <v>1018</v>
      </c>
      <c r="B732" s="25" t="s">
        <v>1019</v>
      </c>
      <c r="C732" s="21">
        <v>0.16464651999999999</v>
      </c>
      <c r="D732" s="22">
        <v>0.47843732</v>
      </c>
      <c r="E732" s="23">
        <f t="shared" si="23"/>
        <v>-0.65586605994699587</v>
      </c>
      <c r="F732" s="24">
        <f t="shared" si="24"/>
        <v>5.9378521205921992E-6</v>
      </c>
    </row>
    <row r="733" spans="1:6" x14ac:dyDescent="0.15">
      <c r="A733" s="25" t="s">
        <v>588</v>
      </c>
      <c r="B733" s="25" t="s">
        <v>1022</v>
      </c>
      <c r="C733" s="21">
        <v>0.10953225</v>
      </c>
      <c r="D733" s="22">
        <v>6.1010750000000002E-2</v>
      </c>
      <c r="E733" s="23">
        <f t="shared" si="23"/>
        <v>0.79529427191109758</v>
      </c>
      <c r="F733" s="24">
        <f t="shared" si="24"/>
        <v>3.9501976897886151E-6</v>
      </c>
    </row>
    <row r="734" spans="1:6" x14ac:dyDescent="0.15">
      <c r="A734" s="25" t="s">
        <v>589</v>
      </c>
      <c r="B734" s="25" t="s">
        <v>1023</v>
      </c>
      <c r="C734" s="21">
        <v>1.6475999999999999E-3</v>
      </c>
      <c r="D734" s="22">
        <v>5.5925600000000008E-3</v>
      </c>
      <c r="E734" s="23">
        <f t="shared" si="23"/>
        <v>-0.70539430958273142</v>
      </c>
      <c r="F734" s="24">
        <f t="shared" si="24"/>
        <v>5.9419446908976322E-8</v>
      </c>
    </row>
    <row r="735" spans="1:6" x14ac:dyDescent="0.15">
      <c r="A735" s="25" t="s">
        <v>1020</v>
      </c>
      <c r="B735" s="25" t="s">
        <v>1021</v>
      </c>
      <c r="C735" s="21">
        <v>0</v>
      </c>
      <c r="D735" s="22">
        <v>5.2353219999999999E-2</v>
      </c>
      <c r="E735" s="23">
        <f t="shared" si="23"/>
        <v>-1</v>
      </c>
      <c r="F735" s="24">
        <f t="shared" si="24"/>
        <v>0</v>
      </c>
    </row>
    <row r="736" spans="1:6" x14ac:dyDescent="0.15">
      <c r="A736" s="25" t="s">
        <v>592</v>
      </c>
      <c r="B736" s="25" t="s">
        <v>1024</v>
      </c>
      <c r="C736" s="21">
        <v>5.5408000000000009E-4</v>
      </c>
      <c r="D736" s="22">
        <v>3.3081599999999997E-3</v>
      </c>
      <c r="E736" s="23">
        <f t="shared" si="23"/>
        <v>-0.83251112400851224</v>
      </c>
      <c r="F736" s="24">
        <f t="shared" si="24"/>
        <v>1.9982475809253222E-8</v>
      </c>
    </row>
    <row r="737" spans="1:6" x14ac:dyDescent="0.15">
      <c r="A737" s="25" t="s">
        <v>1025</v>
      </c>
      <c r="B737" s="25" t="s">
        <v>1026</v>
      </c>
      <c r="C737" s="21">
        <v>0.41363364000000002</v>
      </c>
      <c r="D737" s="22">
        <v>6.7530899999999991E-2</v>
      </c>
      <c r="E737" s="23">
        <f t="shared" si="23"/>
        <v>5.125101842267763</v>
      </c>
      <c r="F737" s="24">
        <f t="shared" si="24"/>
        <v>1.4917384141628203E-5</v>
      </c>
    </row>
    <row r="738" spans="1:6" x14ac:dyDescent="0.15">
      <c r="A738" s="25" t="s">
        <v>1027</v>
      </c>
      <c r="B738" s="25" t="s">
        <v>1028</v>
      </c>
      <c r="C738" s="21">
        <v>9.0611270000000008E-2</v>
      </c>
      <c r="D738" s="22">
        <v>2.0638959999999998E-2</v>
      </c>
      <c r="E738" s="23">
        <f t="shared" si="23"/>
        <v>3.3903021276265868</v>
      </c>
      <c r="F738" s="24">
        <f t="shared" si="24"/>
        <v>3.2678268676377273E-6</v>
      </c>
    </row>
    <row r="739" spans="1:6" x14ac:dyDescent="0.15">
      <c r="A739" s="25" t="s">
        <v>1039</v>
      </c>
      <c r="B739" s="25" t="s">
        <v>1040</v>
      </c>
      <c r="C739" s="21">
        <v>1.1227188899999998</v>
      </c>
      <c r="D739" s="22">
        <v>5.7218885099999994</v>
      </c>
      <c r="E739" s="23">
        <f t="shared" si="23"/>
        <v>-0.80378525585777272</v>
      </c>
      <c r="F739" s="24">
        <f t="shared" si="24"/>
        <v>4.049000696653303E-5</v>
      </c>
    </row>
    <row r="740" spans="1:6" x14ac:dyDescent="0.15">
      <c r="A740" s="25" t="s">
        <v>142</v>
      </c>
      <c r="B740" s="25" t="s">
        <v>143</v>
      </c>
      <c r="C740" s="21">
        <v>12.88438856</v>
      </c>
      <c r="D740" s="22">
        <v>14.21319972</v>
      </c>
      <c r="E740" s="23">
        <f t="shared" si="23"/>
        <v>-9.3491345100158774E-2</v>
      </c>
      <c r="F740" s="24">
        <f t="shared" si="24"/>
        <v>4.6466572104609242E-4</v>
      </c>
    </row>
    <row r="741" spans="1:6" x14ac:dyDescent="0.15">
      <c r="A741" s="25" t="s">
        <v>1045</v>
      </c>
      <c r="B741" s="25" t="s">
        <v>145</v>
      </c>
      <c r="C741" s="21">
        <v>2.503816</v>
      </c>
      <c r="D741" s="22">
        <v>10.934339319999999</v>
      </c>
      <c r="E741" s="23">
        <f t="shared" si="23"/>
        <v>-0.77101350829489346</v>
      </c>
      <c r="F741" s="24">
        <f t="shared" si="24"/>
        <v>9.0298228867349763E-5</v>
      </c>
    </row>
    <row r="742" spans="1:6" x14ac:dyDescent="0.15">
      <c r="A742" s="25" t="s">
        <v>1047</v>
      </c>
      <c r="B742" s="25" t="s">
        <v>147</v>
      </c>
      <c r="C742" s="21">
        <v>0.27307858000000002</v>
      </c>
      <c r="D742" s="22">
        <v>0.47539434000000003</v>
      </c>
      <c r="E742" s="23">
        <f t="shared" si="23"/>
        <v>-0.42557460822945425</v>
      </c>
      <c r="F742" s="24">
        <f t="shared" si="24"/>
        <v>9.8483722907797062E-6</v>
      </c>
    </row>
    <row r="743" spans="1:6" x14ac:dyDescent="0.15">
      <c r="A743" s="25" t="s">
        <v>1049</v>
      </c>
      <c r="B743" s="25" t="s">
        <v>149</v>
      </c>
      <c r="C743" s="21">
        <v>1.660258</v>
      </c>
      <c r="D743" s="22">
        <v>0.43253334999999998</v>
      </c>
      <c r="E743" s="23">
        <f t="shared" si="23"/>
        <v>2.8384508385307168</v>
      </c>
      <c r="F743" s="24">
        <f t="shared" si="24"/>
        <v>5.9875948097962618E-5</v>
      </c>
    </row>
    <row r="744" spans="1:6" x14ac:dyDescent="0.15">
      <c r="A744" s="25" t="s">
        <v>509</v>
      </c>
      <c r="B744" s="25" t="s">
        <v>510</v>
      </c>
      <c r="C744" s="21">
        <v>1.34329115</v>
      </c>
      <c r="D744" s="22">
        <v>0.37311950999999999</v>
      </c>
      <c r="E744" s="23">
        <f t="shared" ref="E744:E807" si="25">IF(ISERROR(C744/D744-1),"",((C744/D744-1)))</f>
        <v>2.6001632560034182</v>
      </c>
      <c r="F744" s="24">
        <f t="shared" ref="F744:F807" si="26">C744/$C$1296</f>
        <v>4.8444778569266057E-5</v>
      </c>
    </row>
    <row r="745" spans="1:6" x14ac:dyDescent="0.15">
      <c r="A745" s="25" t="s">
        <v>1051</v>
      </c>
      <c r="B745" s="25" t="s">
        <v>151</v>
      </c>
      <c r="C745" s="21">
        <v>3.0902188500000003</v>
      </c>
      <c r="D745" s="22">
        <v>0.67488700999999995</v>
      </c>
      <c r="E745" s="23">
        <f t="shared" si="25"/>
        <v>3.578868468664111</v>
      </c>
      <c r="F745" s="24">
        <f t="shared" si="26"/>
        <v>1.1144640379624478E-4</v>
      </c>
    </row>
    <row r="746" spans="1:6" x14ac:dyDescent="0.15">
      <c r="A746" s="25" t="s">
        <v>512</v>
      </c>
      <c r="B746" s="25" t="s">
        <v>513</v>
      </c>
      <c r="C746" s="21">
        <v>7.8045779999999995E-2</v>
      </c>
      <c r="D746" s="22">
        <v>0.32533601000000001</v>
      </c>
      <c r="E746" s="23">
        <f t="shared" si="25"/>
        <v>-0.76010715813475427</v>
      </c>
      <c r="F746" s="24">
        <f t="shared" si="26"/>
        <v>2.8146619817793431E-6</v>
      </c>
    </row>
    <row r="747" spans="1:6" x14ac:dyDescent="0.15">
      <c r="A747" s="25" t="s">
        <v>1053</v>
      </c>
      <c r="B747" s="25" t="s">
        <v>514</v>
      </c>
      <c r="C747" s="21">
        <v>4.1669014999999998</v>
      </c>
      <c r="D747" s="22">
        <v>2.4741992100000001</v>
      </c>
      <c r="E747" s="23">
        <f t="shared" si="25"/>
        <v>0.68414147218161947</v>
      </c>
      <c r="F747" s="24">
        <f t="shared" si="26"/>
        <v>1.5027614861263887E-4</v>
      </c>
    </row>
    <row r="748" spans="1:6" x14ac:dyDescent="0.15">
      <c r="A748" s="25" t="s">
        <v>152</v>
      </c>
      <c r="B748" s="25" t="s">
        <v>153</v>
      </c>
      <c r="C748" s="21">
        <v>3.0671021299999999</v>
      </c>
      <c r="D748" s="22">
        <v>1.6389891699999999</v>
      </c>
      <c r="E748" s="23">
        <f t="shared" si="25"/>
        <v>0.87133764282286275</v>
      </c>
      <c r="F748" s="24">
        <f t="shared" si="26"/>
        <v>1.1061271678680698E-4</v>
      </c>
    </row>
    <row r="749" spans="1:6" x14ac:dyDescent="0.15">
      <c r="A749" s="25" t="s">
        <v>1057</v>
      </c>
      <c r="B749" s="25" t="s">
        <v>155</v>
      </c>
      <c r="C749" s="21">
        <v>4.9314151200000005</v>
      </c>
      <c r="D749" s="22">
        <v>1.3985898799999998</v>
      </c>
      <c r="E749" s="23">
        <f t="shared" si="25"/>
        <v>2.5259908501554444</v>
      </c>
      <c r="F749" s="24">
        <f t="shared" si="26"/>
        <v>1.7784775364710072E-4</v>
      </c>
    </row>
    <row r="750" spans="1:6" x14ac:dyDescent="0.15">
      <c r="A750" s="25" t="s">
        <v>1059</v>
      </c>
      <c r="B750" s="25" t="s">
        <v>156</v>
      </c>
      <c r="C750" s="21">
        <v>27.90135794</v>
      </c>
      <c r="D750" s="22">
        <v>35.465108469999997</v>
      </c>
      <c r="E750" s="23">
        <f t="shared" si="25"/>
        <v>-0.21327301272455401</v>
      </c>
      <c r="F750" s="24">
        <f t="shared" si="26"/>
        <v>1.006241355185831E-3</v>
      </c>
    </row>
    <row r="751" spans="1:6" x14ac:dyDescent="0.15">
      <c r="A751" s="25" t="s">
        <v>1061</v>
      </c>
      <c r="B751" s="25" t="s">
        <v>157</v>
      </c>
      <c r="C751" s="21">
        <v>1.54779983</v>
      </c>
      <c r="D751" s="22">
        <v>0.48498103999999997</v>
      </c>
      <c r="E751" s="23">
        <f t="shared" si="25"/>
        <v>2.1914646189055143</v>
      </c>
      <c r="F751" s="24">
        <f t="shared" si="26"/>
        <v>5.5820229318042959E-5</v>
      </c>
    </row>
    <row r="752" spans="1:6" x14ac:dyDescent="0.15">
      <c r="A752" s="25" t="s">
        <v>1063</v>
      </c>
      <c r="B752" s="25" t="s">
        <v>158</v>
      </c>
      <c r="C752" s="21">
        <v>0.53753936999999996</v>
      </c>
      <c r="D752" s="22">
        <v>0.53832019999999992</v>
      </c>
      <c r="E752" s="23">
        <f t="shared" si="25"/>
        <v>-1.4504935909890326E-3</v>
      </c>
      <c r="F752" s="24">
        <f t="shared" si="26"/>
        <v>1.9385950508132785E-5</v>
      </c>
    </row>
    <row r="753" spans="1:6" x14ac:dyDescent="0.15">
      <c r="A753" s="25" t="s">
        <v>574</v>
      </c>
      <c r="B753" s="25" t="s">
        <v>165</v>
      </c>
      <c r="C753" s="21">
        <v>8.0989122400000007</v>
      </c>
      <c r="D753" s="22">
        <v>6.8330562600000002</v>
      </c>
      <c r="E753" s="23">
        <f t="shared" si="25"/>
        <v>0.18525472816756827</v>
      </c>
      <c r="F753" s="24">
        <f t="shared" si="26"/>
        <v>2.9208113975791365E-4</v>
      </c>
    </row>
    <row r="754" spans="1:6" x14ac:dyDescent="0.15">
      <c r="A754" s="25" t="s">
        <v>1075</v>
      </c>
      <c r="B754" s="25" t="s">
        <v>166</v>
      </c>
      <c r="C754" s="21">
        <v>61.975020000000001</v>
      </c>
      <c r="D754" s="22">
        <v>76.193896879999997</v>
      </c>
      <c r="E754" s="23">
        <f t="shared" si="25"/>
        <v>-0.18661438070812575</v>
      </c>
      <c r="F754" s="24">
        <f t="shared" si="26"/>
        <v>2.2350821865578696E-3</v>
      </c>
    </row>
    <row r="755" spans="1:6" x14ac:dyDescent="0.15">
      <c r="A755" s="25" t="s">
        <v>167</v>
      </c>
      <c r="B755" s="25" t="s">
        <v>183</v>
      </c>
      <c r="C755" s="21">
        <v>13.369145529999999</v>
      </c>
      <c r="D755" s="22">
        <v>8.8944029800000006</v>
      </c>
      <c r="E755" s="23">
        <f t="shared" si="25"/>
        <v>0.50309644841389889</v>
      </c>
      <c r="F755" s="24">
        <f t="shared" si="26"/>
        <v>4.8214811424994724E-4</v>
      </c>
    </row>
    <row r="756" spans="1:6" x14ac:dyDescent="0.15">
      <c r="A756" s="25" t="s">
        <v>1079</v>
      </c>
      <c r="B756" s="25" t="s">
        <v>184</v>
      </c>
      <c r="C756" s="21">
        <v>48.608869749999997</v>
      </c>
      <c r="D756" s="22">
        <v>45.812680969999995</v>
      </c>
      <c r="E756" s="23">
        <f t="shared" si="25"/>
        <v>6.1035257505035689E-2</v>
      </c>
      <c r="F756" s="24">
        <f t="shared" si="26"/>
        <v>1.7530420948139536E-3</v>
      </c>
    </row>
    <row r="757" spans="1:6" x14ac:dyDescent="0.15">
      <c r="A757" s="25" t="s">
        <v>1081</v>
      </c>
      <c r="B757" s="25" t="s">
        <v>186</v>
      </c>
      <c r="C757" s="21">
        <v>1.72424822</v>
      </c>
      <c r="D757" s="22">
        <v>2.3116105899999999</v>
      </c>
      <c r="E757" s="23">
        <f t="shared" si="25"/>
        <v>-0.25409226473564472</v>
      </c>
      <c r="F757" s="24">
        <f t="shared" si="26"/>
        <v>6.2183706947187988E-5</v>
      </c>
    </row>
    <row r="758" spans="1:6" x14ac:dyDescent="0.15">
      <c r="A758" s="25" t="s">
        <v>1083</v>
      </c>
      <c r="B758" s="25" t="s">
        <v>187</v>
      </c>
      <c r="C758" s="21">
        <v>3.6821242500000002</v>
      </c>
      <c r="D758" s="22">
        <v>20.825427090000002</v>
      </c>
      <c r="E758" s="23">
        <f t="shared" si="25"/>
        <v>-0.82319093701717694</v>
      </c>
      <c r="F758" s="24">
        <f t="shared" si="26"/>
        <v>1.3279302402593426E-4</v>
      </c>
    </row>
    <row r="759" spans="1:6" x14ac:dyDescent="0.15">
      <c r="A759" s="25" t="s">
        <v>1087</v>
      </c>
      <c r="B759" s="25" t="s">
        <v>188</v>
      </c>
      <c r="C759" s="21">
        <v>56.716954560000005</v>
      </c>
      <c r="D759" s="22">
        <v>77.614946000000003</v>
      </c>
      <c r="E759" s="23">
        <f t="shared" si="25"/>
        <v>-0.26925215460434637</v>
      </c>
      <c r="F759" s="24">
        <f t="shared" si="26"/>
        <v>2.0454540363660737E-3</v>
      </c>
    </row>
    <row r="760" spans="1:6" x14ac:dyDescent="0.15">
      <c r="A760" s="25" t="s">
        <v>1089</v>
      </c>
      <c r="B760" s="25" t="s">
        <v>189</v>
      </c>
      <c r="C760" s="21">
        <v>7.9997596</v>
      </c>
      <c r="D760" s="22">
        <v>9.9292269499999986</v>
      </c>
      <c r="E760" s="23">
        <f t="shared" si="25"/>
        <v>-0.19432201114105851</v>
      </c>
      <c r="F760" s="24">
        <f t="shared" si="26"/>
        <v>2.8850527484630597E-4</v>
      </c>
    </row>
    <row r="761" spans="1:6" x14ac:dyDescent="0.15">
      <c r="A761" s="25" t="s">
        <v>1091</v>
      </c>
      <c r="B761" s="25" t="s">
        <v>191</v>
      </c>
      <c r="C761" s="21">
        <v>3.7020733699999999</v>
      </c>
      <c r="D761" s="22">
        <v>2.2863327999999998</v>
      </c>
      <c r="E761" s="23">
        <f t="shared" si="25"/>
        <v>0.61921893873017964</v>
      </c>
      <c r="F761" s="24">
        <f t="shared" si="26"/>
        <v>1.3351247393897188E-4</v>
      </c>
    </row>
    <row r="762" spans="1:6" x14ac:dyDescent="0.15">
      <c r="A762" s="25" t="s">
        <v>192</v>
      </c>
      <c r="B762" s="25" t="s">
        <v>193</v>
      </c>
      <c r="C762" s="21">
        <v>3.8970407599999999</v>
      </c>
      <c r="D762" s="22">
        <v>3.4056241699999998</v>
      </c>
      <c r="E762" s="23">
        <f t="shared" si="25"/>
        <v>0.14429560205993019</v>
      </c>
      <c r="F762" s="24">
        <f t="shared" si="26"/>
        <v>1.4054382528583197E-4</v>
      </c>
    </row>
    <row r="763" spans="1:6" x14ac:dyDescent="0.15">
      <c r="A763" s="25" t="s">
        <v>1095</v>
      </c>
      <c r="B763" s="25" t="s">
        <v>194</v>
      </c>
      <c r="C763" s="21">
        <v>8.6269072700000002</v>
      </c>
      <c r="D763" s="22">
        <v>11.562442170000001</v>
      </c>
      <c r="E763" s="23">
        <f t="shared" si="25"/>
        <v>-0.25388536927056482</v>
      </c>
      <c r="F763" s="24">
        <f t="shared" si="26"/>
        <v>3.1112288086818823E-4</v>
      </c>
    </row>
    <row r="764" spans="1:6" x14ac:dyDescent="0.15">
      <c r="A764" s="25" t="s">
        <v>1097</v>
      </c>
      <c r="B764" s="25" t="s">
        <v>196</v>
      </c>
      <c r="C764" s="21">
        <v>3.8904387499999999</v>
      </c>
      <c r="D764" s="22">
        <v>2.4140638500000002</v>
      </c>
      <c r="E764" s="23">
        <f t="shared" si="25"/>
        <v>0.61157243210447798</v>
      </c>
      <c r="F764" s="24">
        <f t="shared" si="26"/>
        <v>1.4030572879233382E-4</v>
      </c>
    </row>
    <row r="765" spans="1:6" x14ac:dyDescent="0.15">
      <c r="A765" s="25" t="s">
        <v>1101</v>
      </c>
      <c r="B765" s="25" t="s">
        <v>197</v>
      </c>
      <c r="C765" s="21">
        <v>16.666510029999998</v>
      </c>
      <c r="D765" s="22">
        <v>10.926395699999999</v>
      </c>
      <c r="E765" s="23">
        <f t="shared" si="25"/>
        <v>0.5253438084802291</v>
      </c>
      <c r="F765" s="24">
        <f t="shared" si="26"/>
        <v>6.0106506912206009E-4</v>
      </c>
    </row>
    <row r="766" spans="1:6" x14ac:dyDescent="0.15">
      <c r="A766" s="25" t="s">
        <v>1108</v>
      </c>
      <c r="B766" s="25" t="s">
        <v>198</v>
      </c>
      <c r="C766" s="21">
        <v>159.64158649999999</v>
      </c>
      <c r="D766" s="22">
        <v>120.0164625</v>
      </c>
      <c r="E766" s="23">
        <f t="shared" si="25"/>
        <v>0.33016407228300015</v>
      </c>
      <c r="F766" s="24">
        <f t="shared" si="26"/>
        <v>5.7573529822174683E-3</v>
      </c>
    </row>
    <row r="767" spans="1:6" x14ac:dyDescent="0.15">
      <c r="A767" s="25" t="s">
        <v>1110</v>
      </c>
      <c r="B767" s="25" t="s">
        <v>200</v>
      </c>
      <c r="C767" s="21">
        <v>0.94378331999999998</v>
      </c>
      <c r="D767" s="22">
        <v>2.66290695</v>
      </c>
      <c r="E767" s="23">
        <f t="shared" si="25"/>
        <v>-0.64558156266031008</v>
      </c>
      <c r="F767" s="24">
        <f t="shared" si="26"/>
        <v>3.4036831073268639E-5</v>
      </c>
    </row>
    <row r="768" spans="1:6" x14ac:dyDescent="0.15">
      <c r="A768" s="25" t="s">
        <v>1113</v>
      </c>
      <c r="B768" s="25" t="s">
        <v>202</v>
      </c>
      <c r="C768" s="21">
        <v>1.0299055100000001</v>
      </c>
      <c r="D768" s="22">
        <v>1.07610491</v>
      </c>
      <c r="E768" s="23">
        <f t="shared" si="25"/>
        <v>-4.2932059477360673E-2</v>
      </c>
      <c r="F768" s="24">
        <f t="shared" si="26"/>
        <v>3.7142762668552557E-5</v>
      </c>
    </row>
    <row r="769" spans="1:6" x14ac:dyDescent="0.15">
      <c r="A769" s="25" t="s">
        <v>1115</v>
      </c>
      <c r="B769" s="25" t="s">
        <v>204</v>
      </c>
      <c r="C769" s="21">
        <v>5.3950000000000004E-5</v>
      </c>
      <c r="D769" s="22">
        <v>0.26526326</v>
      </c>
      <c r="E769" s="23">
        <f t="shared" si="25"/>
        <v>-0.99979661714177837</v>
      </c>
      <c r="F769" s="24">
        <f t="shared" si="26"/>
        <v>1.9456659145055065E-9</v>
      </c>
    </row>
    <row r="770" spans="1:6" x14ac:dyDescent="0.15">
      <c r="A770" s="25" t="s">
        <v>448</v>
      </c>
      <c r="B770" s="25" t="s">
        <v>205</v>
      </c>
      <c r="C770" s="21">
        <v>0.37167650000000002</v>
      </c>
      <c r="D770" s="22">
        <v>0.83134138000000002</v>
      </c>
      <c r="E770" s="23">
        <f t="shared" si="25"/>
        <v>-0.55291952386635679</v>
      </c>
      <c r="F770" s="24">
        <f t="shared" si="26"/>
        <v>1.3404231645462576E-5</v>
      </c>
    </row>
    <row r="771" spans="1:6" x14ac:dyDescent="0.15">
      <c r="A771" s="25" t="s">
        <v>522</v>
      </c>
      <c r="B771" s="25" t="s">
        <v>523</v>
      </c>
      <c r="C771" s="21">
        <v>2.80963998</v>
      </c>
      <c r="D771" s="22">
        <v>4.2650952899999997</v>
      </c>
      <c r="E771" s="23">
        <f t="shared" si="25"/>
        <v>-0.34124801699330842</v>
      </c>
      <c r="F771" s="24">
        <f t="shared" si="26"/>
        <v>1.0132753922368736E-4</v>
      </c>
    </row>
    <row r="772" spans="1:6" x14ac:dyDescent="0.15">
      <c r="A772" s="25" t="s">
        <v>715</v>
      </c>
      <c r="B772" s="25" t="s">
        <v>207</v>
      </c>
      <c r="C772" s="21">
        <v>60.203490340000002</v>
      </c>
      <c r="D772" s="22">
        <v>20.477571609999998</v>
      </c>
      <c r="E772" s="23">
        <f t="shared" si="25"/>
        <v>1.9399721552237321</v>
      </c>
      <c r="F772" s="24">
        <f t="shared" si="26"/>
        <v>2.1711933102650516E-3</v>
      </c>
    </row>
    <row r="773" spans="1:6" x14ac:dyDescent="0.15">
      <c r="A773" s="25" t="s">
        <v>270</v>
      </c>
      <c r="B773" s="25" t="s">
        <v>271</v>
      </c>
      <c r="C773" s="21">
        <v>3.9794652099999999</v>
      </c>
      <c r="D773" s="22">
        <v>11.235132160000001</v>
      </c>
      <c r="E773" s="23">
        <f t="shared" si="25"/>
        <v>-0.6458016556166617</v>
      </c>
      <c r="F773" s="24">
        <f t="shared" si="26"/>
        <v>1.4351640068688596E-4</v>
      </c>
    </row>
    <row r="774" spans="1:6" x14ac:dyDescent="0.15">
      <c r="A774" s="25" t="s">
        <v>272</v>
      </c>
      <c r="B774" s="25" t="s">
        <v>273</v>
      </c>
      <c r="C774" s="21">
        <v>17.822308660000001</v>
      </c>
      <c r="D774" s="22">
        <v>0.10387361000000001</v>
      </c>
      <c r="E774" s="23">
        <f t="shared" si="25"/>
        <v>170.57686788781098</v>
      </c>
      <c r="F774" s="24">
        <f t="shared" si="26"/>
        <v>6.4274807187318466E-4</v>
      </c>
    </row>
    <row r="775" spans="1:6" x14ac:dyDescent="0.15">
      <c r="A775" s="25" t="s">
        <v>274</v>
      </c>
      <c r="B775" s="25" t="s">
        <v>275</v>
      </c>
      <c r="C775" s="21">
        <v>2.06996E-3</v>
      </c>
      <c r="D775" s="22">
        <v>1.94875902</v>
      </c>
      <c r="E775" s="23">
        <f t="shared" si="25"/>
        <v>-0.99893780607106564</v>
      </c>
      <c r="F775" s="24">
        <f t="shared" si="26"/>
        <v>7.4651540618903031E-8</v>
      </c>
    </row>
    <row r="776" spans="1:6" x14ac:dyDescent="0.15">
      <c r="A776" s="25" t="s">
        <v>276</v>
      </c>
      <c r="B776" s="25" t="s">
        <v>277</v>
      </c>
      <c r="C776" s="21">
        <v>8.70583156</v>
      </c>
      <c r="D776" s="22">
        <v>19.43732631</v>
      </c>
      <c r="E776" s="23">
        <f t="shared" si="25"/>
        <v>-0.5521075573279296</v>
      </c>
      <c r="F776" s="24">
        <f t="shared" si="26"/>
        <v>3.1396922564816128E-4</v>
      </c>
    </row>
    <row r="777" spans="1:6" x14ac:dyDescent="0.15">
      <c r="A777" s="25" t="s">
        <v>1122</v>
      </c>
      <c r="B777" s="25" t="s">
        <v>1123</v>
      </c>
      <c r="C777" s="21">
        <v>16.26303905</v>
      </c>
      <c r="D777" s="22">
        <v>24.428967</v>
      </c>
      <c r="E777" s="23">
        <f t="shared" si="25"/>
        <v>-0.33427233947305268</v>
      </c>
      <c r="F777" s="24">
        <f t="shared" si="26"/>
        <v>5.8651419362107534E-4</v>
      </c>
    </row>
    <row r="778" spans="1:6" x14ac:dyDescent="0.15">
      <c r="A778" s="25" t="s">
        <v>716</v>
      </c>
      <c r="B778" s="25" t="s">
        <v>1125</v>
      </c>
      <c r="C778" s="21">
        <v>46.423658630000006</v>
      </c>
      <c r="D778" s="22">
        <v>44.993544060000005</v>
      </c>
      <c r="E778" s="23">
        <f t="shared" si="25"/>
        <v>3.1784883806728059E-2</v>
      </c>
      <c r="F778" s="24">
        <f t="shared" si="26"/>
        <v>1.6742341097874035E-3</v>
      </c>
    </row>
    <row r="779" spans="1:6" x14ac:dyDescent="0.15">
      <c r="A779" s="25" t="s">
        <v>215</v>
      </c>
      <c r="B779" s="25" t="s">
        <v>1127</v>
      </c>
      <c r="C779" s="21">
        <v>13.166733170000001</v>
      </c>
      <c r="D779" s="22">
        <v>10.281394480000001</v>
      </c>
      <c r="E779" s="23">
        <f t="shared" si="25"/>
        <v>0.28063690150326748</v>
      </c>
      <c r="F779" s="24">
        <f t="shared" si="26"/>
        <v>4.7484826569523707E-4</v>
      </c>
    </row>
    <row r="780" spans="1:6" x14ac:dyDescent="0.15">
      <c r="A780" s="25" t="s">
        <v>216</v>
      </c>
      <c r="B780" s="25" t="s">
        <v>1129</v>
      </c>
      <c r="C780" s="21">
        <v>25.559029719999998</v>
      </c>
      <c r="D780" s="22">
        <v>15.88613241</v>
      </c>
      <c r="E780" s="23">
        <f t="shared" si="25"/>
        <v>0.60888937976565671</v>
      </c>
      <c r="F780" s="24">
        <f t="shared" si="26"/>
        <v>9.2176706087186689E-4</v>
      </c>
    </row>
    <row r="781" spans="1:6" x14ac:dyDescent="0.15">
      <c r="A781" s="25" t="s">
        <v>1130</v>
      </c>
      <c r="B781" s="25" t="s">
        <v>1131</v>
      </c>
      <c r="C781" s="21">
        <v>622.93633999999997</v>
      </c>
      <c r="D781" s="22">
        <v>544.76114250000001</v>
      </c>
      <c r="E781" s="23">
        <f t="shared" si="25"/>
        <v>0.14350362278271334</v>
      </c>
      <c r="F781" s="24">
        <f t="shared" si="26"/>
        <v>2.2465727593045656E-2</v>
      </c>
    </row>
    <row r="782" spans="1:6" x14ac:dyDescent="0.15">
      <c r="A782" s="25" t="s">
        <v>1132</v>
      </c>
      <c r="B782" s="25" t="s">
        <v>1133</v>
      </c>
      <c r="C782" s="21">
        <v>6.163014E-2</v>
      </c>
      <c r="D782" s="22">
        <v>0.84202003000000003</v>
      </c>
      <c r="E782" s="23">
        <f t="shared" si="25"/>
        <v>-0.92680680054606301</v>
      </c>
      <c r="F782" s="24">
        <f t="shared" si="26"/>
        <v>2.2226443504022689E-6</v>
      </c>
    </row>
    <row r="783" spans="1:6" x14ac:dyDescent="0.15">
      <c r="A783" s="25" t="s">
        <v>1134</v>
      </c>
      <c r="B783" s="25" t="s">
        <v>1135</v>
      </c>
      <c r="C783" s="21">
        <v>0.67633067000000002</v>
      </c>
      <c r="D783" s="22">
        <v>6.5424109999999994E-2</v>
      </c>
      <c r="E783" s="23">
        <f t="shared" si="25"/>
        <v>9.3376365379674269</v>
      </c>
      <c r="F783" s="24">
        <f t="shared" si="26"/>
        <v>2.4391353689595404E-5</v>
      </c>
    </row>
    <row r="784" spans="1:6" x14ac:dyDescent="0.15">
      <c r="A784" s="25" t="s">
        <v>433</v>
      </c>
      <c r="B784" s="25" t="s">
        <v>1136</v>
      </c>
      <c r="C784" s="21">
        <v>331.25719475</v>
      </c>
      <c r="D784" s="22">
        <v>227.65398575</v>
      </c>
      <c r="E784" s="23">
        <f t="shared" si="25"/>
        <v>0.45509068799600394</v>
      </c>
      <c r="F784" s="24">
        <f t="shared" si="26"/>
        <v>1.1946539995547496E-2</v>
      </c>
    </row>
    <row r="785" spans="1:6" x14ac:dyDescent="0.15">
      <c r="A785" s="25" t="s">
        <v>1137</v>
      </c>
      <c r="B785" s="25" t="s">
        <v>1138</v>
      </c>
      <c r="C785" s="21">
        <v>0.78408750999999999</v>
      </c>
      <c r="D785" s="22">
        <v>0.62150531999999992</v>
      </c>
      <c r="E785" s="23">
        <f t="shared" si="25"/>
        <v>0.26159420485732943</v>
      </c>
      <c r="F785" s="24">
        <f t="shared" si="26"/>
        <v>2.8277522561566183E-5</v>
      </c>
    </row>
    <row r="786" spans="1:6" x14ac:dyDescent="0.15">
      <c r="A786" s="25" t="s">
        <v>219</v>
      </c>
      <c r="B786" s="25" t="s">
        <v>220</v>
      </c>
      <c r="C786" s="21">
        <v>0.67295506000000005</v>
      </c>
      <c r="D786" s="22">
        <v>1.2526557199999999</v>
      </c>
      <c r="E786" s="23">
        <f t="shared" si="25"/>
        <v>-0.46277732240746872</v>
      </c>
      <c r="F786" s="24">
        <f t="shared" si="26"/>
        <v>2.4269614869990885E-5</v>
      </c>
    </row>
    <row r="787" spans="1:6" x14ac:dyDescent="0.15">
      <c r="A787" s="25" t="s">
        <v>221</v>
      </c>
      <c r="B787" s="25" t="s">
        <v>1176</v>
      </c>
      <c r="C787" s="21">
        <v>8.6547142299999997</v>
      </c>
      <c r="D787" s="22">
        <v>5.7274997300000008</v>
      </c>
      <c r="E787" s="23">
        <f t="shared" si="25"/>
        <v>0.51108068755858294</v>
      </c>
      <c r="F787" s="24">
        <f t="shared" si="26"/>
        <v>3.1212571783311902E-4</v>
      </c>
    </row>
    <row r="788" spans="1:6" x14ac:dyDescent="0.15">
      <c r="A788" s="25" t="s">
        <v>1139</v>
      </c>
      <c r="B788" s="25" t="s">
        <v>1140</v>
      </c>
      <c r="C788" s="21">
        <v>7.3197829400000005</v>
      </c>
      <c r="D788" s="22">
        <v>3.22698332</v>
      </c>
      <c r="E788" s="23">
        <f t="shared" si="25"/>
        <v>1.2683051674404071</v>
      </c>
      <c r="F788" s="24">
        <f t="shared" si="26"/>
        <v>2.6398243128706038E-4</v>
      </c>
    </row>
    <row r="789" spans="1:6" x14ac:dyDescent="0.15">
      <c r="A789" s="25" t="s">
        <v>1141</v>
      </c>
      <c r="B789" s="25" t="s">
        <v>1142</v>
      </c>
      <c r="C789" s="21">
        <v>27.887831420000001</v>
      </c>
      <c r="D789" s="22">
        <v>45.456945950000005</v>
      </c>
      <c r="E789" s="23">
        <f t="shared" si="25"/>
        <v>-0.38650010824143366</v>
      </c>
      <c r="F789" s="24">
        <f t="shared" si="26"/>
        <v>1.0057535314804394E-3</v>
      </c>
    </row>
    <row r="790" spans="1:6" x14ac:dyDescent="0.15">
      <c r="A790" s="25" t="s">
        <v>1143</v>
      </c>
      <c r="B790" s="25" t="s">
        <v>1144</v>
      </c>
      <c r="C790" s="21">
        <v>5.6516794099999998</v>
      </c>
      <c r="D790" s="22">
        <v>6.09694497</v>
      </c>
      <c r="E790" s="23">
        <f t="shared" si="25"/>
        <v>-7.303092978383896E-2</v>
      </c>
      <c r="F790" s="24">
        <f t="shared" si="26"/>
        <v>2.0382354008803691E-4</v>
      </c>
    </row>
    <row r="791" spans="1:6" x14ac:dyDescent="0.15">
      <c r="A791" s="25" t="s">
        <v>1145</v>
      </c>
      <c r="B791" s="25" t="s">
        <v>1146</v>
      </c>
      <c r="C791" s="21">
        <v>4.3215900899999999</v>
      </c>
      <c r="D791" s="22">
        <v>3.98458801</v>
      </c>
      <c r="E791" s="23">
        <f t="shared" si="25"/>
        <v>8.4576392629359898E-2</v>
      </c>
      <c r="F791" s="24">
        <f t="shared" si="26"/>
        <v>1.5585487552507478E-4</v>
      </c>
    </row>
    <row r="792" spans="1:6" x14ac:dyDescent="0.15">
      <c r="A792" s="25" t="s">
        <v>1147</v>
      </c>
      <c r="B792" s="25" t="s">
        <v>1148</v>
      </c>
      <c r="C792" s="21">
        <v>1.00347064</v>
      </c>
      <c r="D792" s="22">
        <v>0.45487827000000003</v>
      </c>
      <c r="E792" s="23">
        <f t="shared" si="25"/>
        <v>1.206020173265256</v>
      </c>
      <c r="F792" s="24">
        <f t="shared" si="26"/>
        <v>3.6189409090917997E-5</v>
      </c>
    </row>
    <row r="793" spans="1:6" x14ac:dyDescent="0.15">
      <c r="A793" s="25" t="s">
        <v>382</v>
      </c>
      <c r="B793" s="25" t="s">
        <v>1149</v>
      </c>
      <c r="C793" s="21">
        <v>7.6241119999999996E-2</v>
      </c>
      <c r="D793" s="22">
        <v>0.16582609000000001</v>
      </c>
      <c r="E793" s="23">
        <f t="shared" si="25"/>
        <v>-0.54023447094483146</v>
      </c>
      <c r="F793" s="24">
        <f t="shared" si="26"/>
        <v>2.7495782848512337E-6</v>
      </c>
    </row>
    <row r="794" spans="1:6" x14ac:dyDescent="0.15">
      <c r="A794" s="25" t="s">
        <v>1150</v>
      </c>
      <c r="B794" s="25" t="s">
        <v>1151</v>
      </c>
      <c r="C794" s="21">
        <v>0.9961239300000001</v>
      </c>
      <c r="D794" s="22">
        <v>1.55241973</v>
      </c>
      <c r="E794" s="23">
        <f t="shared" si="25"/>
        <v>-0.35834110405180175</v>
      </c>
      <c r="F794" s="24">
        <f t="shared" si="26"/>
        <v>3.5924455555593503E-5</v>
      </c>
    </row>
    <row r="795" spans="1:6" x14ac:dyDescent="0.15">
      <c r="A795" s="25" t="s">
        <v>1152</v>
      </c>
      <c r="B795" s="25" t="s">
        <v>1153</v>
      </c>
      <c r="C795" s="21">
        <v>9.5391229200000005</v>
      </c>
      <c r="D795" s="22">
        <v>11.89054279</v>
      </c>
      <c r="E795" s="23">
        <f t="shared" si="25"/>
        <v>-0.197755469327906</v>
      </c>
      <c r="F795" s="24">
        <f t="shared" si="26"/>
        <v>3.4402124781690899E-4</v>
      </c>
    </row>
    <row r="796" spans="1:6" x14ac:dyDescent="0.15">
      <c r="A796" s="25" t="s">
        <v>1154</v>
      </c>
      <c r="B796" s="25" t="s">
        <v>1155</v>
      </c>
      <c r="C796" s="21">
        <v>1.7974088899999998</v>
      </c>
      <c r="D796" s="22">
        <v>2.5632287200000001</v>
      </c>
      <c r="E796" s="23">
        <f t="shared" si="25"/>
        <v>-0.29877155480686102</v>
      </c>
      <c r="F796" s="24">
        <f t="shared" si="26"/>
        <v>6.482219113442404E-5</v>
      </c>
    </row>
    <row r="797" spans="1:6" x14ac:dyDescent="0.15">
      <c r="A797" s="25" t="s">
        <v>1156</v>
      </c>
      <c r="B797" s="25" t="s">
        <v>1157</v>
      </c>
      <c r="C797" s="21">
        <v>2.9538163900000001</v>
      </c>
      <c r="D797" s="22">
        <v>4.3757126</v>
      </c>
      <c r="E797" s="23">
        <f t="shared" si="25"/>
        <v>-0.3249519198312979</v>
      </c>
      <c r="F797" s="24">
        <f t="shared" si="26"/>
        <v>1.0652715232123641E-4</v>
      </c>
    </row>
    <row r="798" spans="1:6" x14ac:dyDescent="0.15">
      <c r="A798" s="25" t="s">
        <v>1158</v>
      </c>
      <c r="B798" s="25" t="s">
        <v>1159</v>
      </c>
      <c r="C798" s="21">
        <v>3.86981E-3</v>
      </c>
      <c r="D798" s="22">
        <v>0.34045339000000002</v>
      </c>
      <c r="E798" s="23">
        <f t="shared" si="25"/>
        <v>-0.98863336329240248</v>
      </c>
      <c r="F798" s="24">
        <f t="shared" si="26"/>
        <v>1.3956176853776745E-7</v>
      </c>
    </row>
    <row r="799" spans="1:6" x14ac:dyDescent="0.15">
      <c r="A799" s="25" t="s">
        <v>717</v>
      </c>
      <c r="B799" s="25" t="s">
        <v>1161</v>
      </c>
      <c r="C799" s="21">
        <v>5.5151887999999998</v>
      </c>
      <c r="D799" s="22">
        <v>4.07865316</v>
      </c>
      <c r="E799" s="23">
        <f t="shared" si="25"/>
        <v>0.35220833536137208</v>
      </c>
      <c r="F799" s="24">
        <f t="shared" si="26"/>
        <v>1.989011095500005E-4</v>
      </c>
    </row>
    <row r="800" spans="1:6" x14ac:dyDescent="0.15">
      <c r="A800" s="25" t="s">
        <v>1162</v>
      </c>
      <c r="B800" s="25" t="s">
        <v>1163</v>
      </c>
      <c r="C800" s="21">
        <v>7.4004500000000001E-2</v>
      </c>
      <c r="D800" s="22">
        <v>6.6712830000000001E-2</v>
      </c>
      <c r="E800" s="23">
        <f t="shared" si="25"/>
        <v>0.10929936565425269</v>
      </c>
      <c r="F800" s="24">
        <f t="shared" si="26"/>
        <v>2.6689162774795693E-6</v>
      </c>
    </row>
    <row r="801" spans="1:6" x14ac:dyDescent="0.15">
      <c r="A801" s="25" t="s">
        <v>1164</v>
      </c>
      <c r="B801" s="25" t="s">
        <v>1165</v>
      </c>
      <c r="C801" s="21">
        <v>8.2546700000000004E-3</v>
      </c>
      <c r="D801" s="22">
        <v>0.90427043000000007</v>
      </c>
      <c r="E801" s="23">
        <f t="shared" si="25"/>
        <v>-0.99087145866309045</v>
      </c>
      <c r="F801" s="24">
        <f t="shared" si="26"/>
        <v>2.9769842547713014E-7</v>
      </c>
    </row>
    <row r="802" spans="1:6" x14ac:dyDescent="0.15">
      <c r="A802" s="25" t="s">
        <v>1166</v>
      </c>
      <c r="B802" s="25" t="s">
        <v>1167</v>
      </c>
      <c r="C802" s="21">
        <v>0.44084197999999997</v>
      </c>
      <c r="D802" s="22">
        <v>1.5127985700000002</v>
      </c>
      <c r="E802" s="23">
        <f t="shared" si="25"/>
        <v>-0.70859175256888296</v>
      </c>
      <c r="F802" s="24">
        <f t="shared" si="26"/>
        <v>1.5898632329362708E-5</v>
      </c>
    </row>
    <row r="803" spans="1:6" x14ac:dyDescent="0.15">
      <c r="A803" s="25" t="s">
        <v>1168</v>
      </c>
      <c r="B803" s="25" t="s">
        <v>1169</v>
      </c>
      <c r="C803" s="21">
        <v>5.8261557800000006</v>
      </c>
      <c r="D803" s="22">
        <v>7.5025782699999999</v>
      </c>
      <c r="E803" s="23">
        <f t="shared" si="25"/>
        <v>-0.22344618472070932</v>
      </c>
      <c r="F803" s="24">
        <f t="shared" si="26"/>
        <v>2.1011589830853094E-4</v>
      </c>
    </row>
    <row r="804" spans="1:6" x14ac:dyDescent="0.15">
      <c r="A804" s="25" t="s">
        <v>1170</v>
      </c>
      <c r="B804" s="25" t="s">
        <v>1171</v>
      </c>
      <c r="C804" s="21">
        <v>0.39645705999999997</v>
      </c>
      <c r="D804" s="22">
        <v>0.14896599999999999</v>
      </c>
      <c r="E804" s="23">
        <f t="shared" si="25"/>
        <v>1.6613929353006727</v>
      </c>
      <c r="F804" s="24">
        <f t="shared" si="26"/>
        <v>1.4297923785117043E-5</v>
      </c>
    </row>
    <row r="805" spans="1:6" x14ac:dyDescent="0.15">
      <c r="A805" s="25" t="s">
        <v>1172</v>
      </c>
      <c r="B805" s="25" t="s">
        <v>1173</v>
      </c>
      <c r="C805" s="21">
        <v>1.9354409299999999</v>
      </c>
      <c r="D805" s="22">
        <v>1.5341317299999999</v>
      </c>
      <c r="E805" s="23">
        <f t="shared" si="25"/>
        <v>0.26158718456334906</v>
      </c>
      <c r="F805" s="24">
        <f t="shared" si="26"/>
        <v>6.9800212178680959E-5</v>
      </c>
    </row>
    <row r="806" spans="1:6" x14ac:dyDescent="0.15">
      <c r="A806" s="25" t="s">
        <v>1174</v>
      </c>
      <c r="B806" s="25" t="s">
        <v>1175</v>
      </c>
      <c r="C806" s="21">
        <v>1.5721997700000001</v>
      </c>
      <c r="D806" s="22">
        <v>5.6180473099999997</v>
      </c>
      <c r="E806" s="23">
        <f t="shared" si="25"/>
        <v>-0.72015191698341174</v>
      </c>
      <c r="F806" s="24">
        <f t="shared" si="26"/>
        <v>5.6700194685493925E-5</v>
      </c>
    </row>
    <row r="807" spans="1:6" x14ac:dyDescent="0.15">
      <c r="A807" s="25" t="s">
        <v>1177</v>
      </c>
      <c r="B807" s="25" t="s">
        <v>1178</v>
      </c>
      <c r="C807" s="21">
        <v>10.35187159</v>
      </c>
      <c r="D807" s="22">
        <v>7.4475531999999998</v>
      </c>
      <c r="E807" s="23">
        <f t="shared" si="25"/>
        <v>0.38996947212139421</v>
      </c>
      <c r="F807" s="24">
        <f t="shared" si="26"/>
        <v>3.7333241341985026E-4</v>
      </c>
    </row>
    <row r="808" spans="1:6" x14ac:dyDescent="0.15">
      <c r="A808" s="25" t="s">
        <v>1179</v>
      </c>
      <c r="B808" s="25" t="s">
        <v>1180</v>
      </c>
      <c r="C808" s="21">
        <v>596.95368599999995</v>
      </c>
      <c r="D808" s="22">
        <v>541.57384249999996</v>
      </c>
      <c r="E808" s="23">
        <f t="shared" ref="E808:E871" si="27">IF(ISERROR(C808/D808-1),"",((C808/D808-1)))</f>
        <v>0.1022572346632491</v>
      </c>
      <c r="F808" s="24">
        <f t="shared" ref="F808:F871" si="28">C808/$C$1296</f>
        <v>2.1528682843162613E-2</v>
      </c>
    </row>
    <row r="809" spans="1:6" x14ac:dyDescent="0.15">
      <c r="A809" s="25" t="s">
        <v>1181</v>
      </c>
      <c r="B809" s="25" t="s">
        <v>1182</v>
      </c>
      <c r="C809" s="21">
        <v>6.4038130400000002</v>
      </c>
      <c r="D809" s="22">
        <v>41.373565509999999</v>
      </c>
      <c r="E809" s="23">
        <f t="shared" si="27"/>
        <v>-0.84521969617406567</v>
      </c>
      <c r="F809" s="24">
        <f t="shared" si="28"/>
        <v>2.3094867015373288E-4</v>
      </c>
    </row>
    <row r="810" spans="1:6" x14ac:dyDescent="0.15">
      <c r="A810" s="25" t="s">
        <v>1183</v>
      </c>
      <c r="B810" s="25" t="s">
        <v>1184</v>
      </c>
      <c r="C810" s="21">
        <v>81.678306559999996</v>
      </c>
      <c r="D810" s="22">
        <v>98.52896487999999</v>
      </c>
      <c r="E810" s="23">
        <f t="shared" si="27"/>
        <v>-0.17102238250977952</v>
      </c>
      <c r="F810" s="24">
        <f t="shared" si="28"/>
        <v>2.945666302656599E-3</v>
      </c>
    </row>
    <row r="811" spans="1:6" x14ac:dyDescent="0.15">
      <c r="A811" s="25" t="s">
        <v>1185</v>
      </c>
      <c r="B811" s="25" t="s">
        <v>1186</v>
      </c>
      <c r="C811" s="21">
        <v>9.4031600000000007E-3</v>
      </c>
      <c r="D811" s="22">
        <v>7.0320210000000008E-2</v>
      </c>
      <c r="E811" s="23">
        <f t="shared" si="27"/>
        <v>-0.86628083164142999</v>
      </c>
      <c r="F811" s="24">
        <f t="shared" si="28"/>
        <v>3.391178480193068E-7</v>
      </c>
    </row>
    <row r="812" spans="1:6" x14ac:dyDescent="0.15">
      <c r="A812" s="25" t="s">
        <v>1187</v>
      </c>
      <c r="B812" s="25" t="s">
        <v>1188</v>
      </c>
      <c r="C812" s="21">
        <v>30.471136699999999</v>
      </c>
      <c r="D812" s="22">
        <v>52.85806573</v>
      </c>
      <c r="E812" s="23">
        <f t="shared" si="27"/>
        <v>-0.42352910044708891</v>
      </c>
      <c r="F812" s="24">
        <f t="shared" si="28"/>
        <v>1.0989184810644634E-3</v>
      </c>
    </row>
    <row r="813" spans="1:6" x14ac:dyDescent="0.15">
      <c r="A813" s="25" t="s">
        <v>225</v>
      </c>
      <c r="B813" s="25" t="s">
        <v>1190</v>
      </c>
      <c r="C813" s="21">
        <v>5.8827654900000006</v>
      </c>
      <c r="D813" s="22">
        <v>6.9276728200000006</v>
      </c>
      <c r="E813" s="23">
        <f t="shared" si="27"/>
        <v>-0.15083092939715359</v>
      </c>
      <c r="F813" s="24">
        <f t="shared" si="28"/>
        <v>2.1215748465101548E-4</v>
      </c>
    </row>
    <row r="814" spans="1:6" x14ac:dyDescent="0.15">
      <c r="A814" s="25" t="s">
        <v>226</v>
      </c>
      <c r="B814" s="25" t="s">
        <v>1192</v>
      </c>
      <c r="C814" s="21">
        <v>16.2655113</v>
      </c>
      <c r="D814" s="22">
        <v>15.122926919999999</v>
      </c>
      <c r="E814" s="23">
        <f t="shared" si="27"/>
        <v>7.5553124474134536E-2</v>
      </c>
      <c r="F814" s="24">
        <f t="shared" si="28"/>
        <v>5.8660335344604543E-4</v>
      </c>
    </row>
    <row r="815" spans="1:6" x14ac:dyDescent="0.15">
      <c r="A815" s="25" t="s">
        <v>1195</v>
      </c>
      <c r="B815" s="25" t="s">
        <v>1196</v>
      </c>
      <c r="C815" s="21">
        <v>69.960850309999998</v>
      </c>
      <c r="D815" s="22">
        <v>67.845554500000006</v>
      </c>
      <c r="E815" s="23">
        <f t="shared" si="27"/>
        <v>3.1178104823360142E-2</v>
      </c>
      <c r="F815" s="24">
        <f t="shared" si="28"/>
        <v>2.5230851121035959E-3</v>
      </c>
    </row>
    <row r="816" spans="1:6" x14ac:dyDescent="0.15">
      <c r="A816" s="25" t="s">
        <v>1197</v>
      </c>
      <c r="B816" s="25" t="s">
        <v>1198</v>
      </c>
      <c r="C816" s="21">
        <v>59.102659250000002</v>
      </c>
      <c r="D816" s="22">
        <v>10.587621029999999</v>
      </c>
      <c r="E816" s="23">
        <f t="shared" si="27"/>
        <v>4.5822416652931528</v>
      </c>
      <c r="F816" s="24">
        <f t="shared" si="28"/>
        <v>2.1314926702383427E-3</v>
      </c>
    </row>
    <row r="817" spans="1:6" x14ac:dyDescent="0.15">
      <c r="A817" s="25" t="s">
        <v>531</v>
      </c>
      <c r="B817" s="25" t="s">
        <v>532</v>
      </c>
      <c r="C817" s="21">
        <v>8.0214460000000001E-2</v>
      </c>
      <c r="D817" s="22">
        <v>0.24664998999999999</v>
      </c>
      <c r="E817" s="23">
        <f t="shared" si="27"/>
        <v>-0.67478425602206582</v>
      </c>
      <c r="F817" s="24">
        <f t="shared" si="28"/>
        <v>2.8928737844757255E-6</v>
      </c>
    </row>
    <row r="818" spans="1:6" x14ac:dyDescent="0.15">
      <c r="A818" s="25" t="s">
        <v>1199</v>
      </c>
      <c r="B818" s="25" t="s">
        <v>1200</v>
      </c>
      <c r="C818" s="21">
        <v>1.381397</v>
      </c>
      <c r="D818" s="22">
        <v>0.12216529</v>
      </c>
      <c r="E818" s="23">
        <f t="shared" si="27"/>
        <v>10.307606276709203</v>
      </c>
      <c r="F818" s="24">
        <f t="shared" si="28"/>
        <v>4.9819037206675869E-5</v>
      </c>
    </row>
    <row r="819" spans="1:6" x14ac:dyDescent="0.15">
      <c r="A819" s="25" t="s">
        <v>1201</v>
      </c>
      <c r="B819" s="25" t="s">
        <v>1202</v>
      </c>
      <c r="C819" s="21">
        <v>0.14209146</v>
      </c>
      <c r="D819" s="22">
        <v>0.64666413</v>
      </c>
      <c r="E819" s="23">
        <f t="shared" si="27"/>
        <v>-0.78027007621406186</v>
      </c>
      <c r="F819" s="24">
        <f t="shared" si="28"/>
        <v>5.1244209539262768E-6</v>
      </c>
    </row>
    <row r="820" spans="1:6" x14ac:dyDescent="0.15">
      <c r="A820" s="25" t="s">
        <v>1203</v>
      </c>
      <c r="B820" s="25" t="s">
        <v>1204</v>
      </c>
      <c r="C820" s="21">
        <v>2.1767449000000001</v>
      </c>
      <c r="D820" s="22">
        <v>0.51350326000000002</v>
      </c>
      <c r="E820" s="23">
        <f t="shared" si="27"/>
        <v>3.23900892080023</v>
      </c>
      <c r="F820" s="24">
        <f t="shared" si="28"/>
        <v>7.8502657210448526E-5</v>
      </c>
    </row>
    <row r="821" spans="1:6" x14ac:dyDescent="0.15">
      <c r="A821" s="25" t="s">
        <v>1205</v>
      </c>
      <c r="B821" s="25" t="s">
        <v>1206</v>
      </c>
      <c r="C821" s="21">
        <v>2.1479173999999999</v>
      </c>
      <c r="D821" s="22">
        <v>1.9585015400000001</v>
      </c>
      <c r="E821" s="23">
        <f t="shared" si="27"/>
        <v>9.6714685248600718E-2</v>
      </c>
      <c r="F821" s="24">
        <f t="shared" si="28"/>
        <v>7.7463015242878398E-5</v>
      </c>
    </row>
    <row r="822" spans="1:6" x14ac:dyDescent="0.15">
      <c r="A822" s="25" t="s">
        <v>1207</v>
      </c>
      <c r="B822" s="25" t="s">
        <v>1208</v>
      </c>
      <c r="C822" s="21">
        <v>17.31244161</v>
      </c>
      <c r="D822" s="22">
        <v>12.710156470000001</v>
      </c>
      <c r="E822" s="23">
        <f t="shared" si="27"/>
        <v>0.36209508127322043</v>
      </c>
      <c r="F822" s="24">
        <f t="shared" si="28"/>
        <v>6.2436010264029353E-4</v>
      </c>
    </row>
    <row r="823" spans="1:6" x14ac:dyDescent="0.15">
      <c r="A823" s="25" t="s">
        <v>718</v>
      </c>
      <c r="B823" s="25" t="s">
        <v>1210</v>
      </c>
      <c r="C823" s="21">
        <v>8.6827183100000003</v>
      </c>
      <c r="D823" s="22">
        <v>9.521188089999999</v>
      </c>
      <c r="E823" s="23">
        <f t="shared" si="27"/>
        <v>-8.8063566445098829E-2</v>
      </c>
      <c r="F823" s="24">
        <f t="shared" si="28"/>
        <v>3.1313566378164703E-4</v>
      </c>
    </row>
    <row r="824" spans="1:6" x14ac:dyDescent="0.15">
      <c r="A824" s="25" t="s">
        <v>1211</v>
      </c>
      <c r="B824" s="25" t="s">
        <v>1212</v>
      </c>
      <c r="C824" s="21">
        <v>79.891940500000004</v>
      </c>
      <c r="D824" s="22">
        <v>36.318106210000003</v>
      </c>
      <c r="E824" s="23">
        <f t="shared" si="27"/>
        <v>1.1997826659255204</v>
      </c>
      <c r="F824" s="24">
        <f t="shared" si="28"/>
        <v>2.8812423628276559E-3</v>
      </c>
    </row>
    <row r="825" spans="1:6" x14ac:dyDescent="0.15">
      <c r="A825" s="25" t="s">
        <v>449</v>
      </c>
      <c r="B825" s="25" t="s">
        <v>1213</v>
      </c>
      <c r="C825" s="21">
        <v>14.08175308</v>
      </c>
      <c r="D825" s="22">
        <v>16.67408103</v>
      </c>
      <c r="E825" s="23">
        <f t="shared" si="27"/>
        <v>-0.15547051410724733</v>
      </c>
      <c r="F825" s="24">
        <f t="shared" si="28"/>
        <v>5.0784776615827502E-4</v>
      </c>
    </row>
    <row r="826" spans="1:6" x14ac:dyDescent="0.15">
      <c r="A826" s="25" t="s">
        <v>1214</v>
      </c>
      <c r="B826" s="25" t="s">
        <v>1215</v>
      </c>
      <c r="C826" s="21">
        <v>11.43178992</v>
      </c>
      <c r="D826" s="22">
        <v>13.468836749999999</v>
      </c>
      <c r="E826" s="23">
        <f t="shared" si="27"/>
        <v>-0.15124148193421383</v>
      </c>
      <c r="F826" s="24">
        <f t="shared" si="28"/>
        <v>4.1227885058631387E-4</v>
      </c>
    </row>
    <row r="827" spans="1:6" x14ac:dyDescent="0.15">
      <c r="A827" s="25" t="s">
        <v>235</v>
      </c>
      <c r="B827" s="25" t="s">
        <v>1217</v>
      </c>
      <c r="C827" s="21">
        <v>8.7795020600000004</v>
      </c>
      <c r="D827" s="22">
        <v>8.618804410000001</v>
      </c>
      <c r="E827" s="23">
        <f t="shared" si="27"/>
        <v>1.8645004847023694E-2</v>
      </c>
      <c r="F827" s="24">
        <f t="shared" si="28"/>
        <v>3.1662609646845006E-4</v>
      </c>
    </row>
    <row r="828" spans="1:6" x14ac:dyDescent="0.15">
      <c r="A828" s="25" t="s">
        <v>1218</v>
      </c>
      <c r="B828" s="25" t="s">
        <v>1219</v>
      </c>
      <c r="C828" s="21">
        <v>3.0644283900000002</v>
      </c>
      <c r="D828" s="22">
        <v>7.8400628399999999</v>
      </c>
      <c r="E828" s="23">
        <f t="shared" si="27"/>
        <v>-0.6091321648131075</v>
      </c>
      <c r="F828" s="24">
        <f t="shared" si="28"/>
        <v>1.1051629037749745E-4</v>
      </c>
    </row>
    <row r="829" spans="1:6" x14ac:dyDescent="0.15">
      <c r="A829" s="25" t="s">
        <v>1220</v>
      </c>
      <c r="B829" s="25" t="s">
        <v>1221</v>
      </c>
      <c r="C829" s="21">
        <v>3.7672915299999996</v>
      </c>
      <c r="D829" s="22">
        <v>5.5849219999999997</v>
      </c>
      <c r="E829" s="23">
        <f t="shared" si="27"/>
        <v>-0.32545315225530458</v>
      </c>
      <c r="F829" s="24">
        <f t="shared" si="28"/>
        <v>1.3586451751485261E-4</v>
      </c>
    </row>
    <row r="830" spans="1:6" x14ac:dyDescent="0.15">
      <c r="A830" s="25" t="s">
        <v>1222</v>
      </c>
      <c r="B830" s="25" t="s">
        <v>1223</v>
      </c>
      <c r="C830" s="21">
        <v>1.2040013999999999</v>
      </c>
      <c r="D830" s="22">
        <v>0.14622917000000002</v>
      </c>
      <c r="E830" s="23">
        <f t="shared" si="27"/>
        <v>7.233660903635025</v>
      </c>
      <c r="F830" s="24">
        <f t="shared" si="28"/>
        <v>4.3421399165837072E-5</v>
      </c>
    </row>
    <row r="831" spans="1:6" x14ac:dyDescent="0.15">
      <c r="A831" s="25" t="s">
        <v>1224</v>
      </c>
      <c r="B831" s="25" t="s">
        <v>1225</v>
      </c>
      <c r="C831" s="21">
        <v>0.97438648999999999</v>
      </c>
      <c r="D831" s="22">
        <v>8.7080171999999987</v>
      </c>
      <c r="E831" s="23">
        <f t="shared" si="27"/>
        <v>-0.88810466635274898</v>
      </c>
      <c r="F831" s="24">
        <f t="shared" si="28"/>
        <v>3.514051123535979E-5</v>
      </c>
    </row>
    <row r="832" spans="1:6" x14ac:dyDescent="0.15">
      <c r="A832" s="25" t="s">
        <v>1226</v>
      </c>
      <c r="B832" s="25" t="s">
        <v>1227</v>
      </c>
      <c r="C832" s="21">
        <v>8.4440886500000012</v>
      </c>
      <c r="D832" s="22">
        <v>13.21797703</v>
      </c>
      <c r="E832" s="23">
        <f t="shared" si="27"/>
        <v>-0.3611663395363004</v>
      </c>
      <c r="F832" s="24">
        <f t="shared" si="28"/>
        <v>3.0452966571580762E-4</v>
      </c>
    </row>
    <row r="833" spans="1:6" x14ac:dyDescent="0.15">
      <c r="A833" s="25" t="s">
        <v>1228</v>
      </c>
      <c r="B833" s="25" t="s">
        <v>1229</v>
      </c>
      <c r="C833" s="21">
        <v>1.9672357199999999</v>
      </c>
      <c r="D833" s="22">
        <v>1.09259474</v>
      </c>
      <c r="E833" s="23">
        <f t="shared" si="27"/>
        <v>0.80051728969517089</v>
      </c>
      <c r="F833" s="24">
        <f t="shared" si="28"/>
        <v>7.0946867214118599E-5</v>
      </c>
    </row>
    <row r="834" spans="1:6" x14ac:dyDescent="0.15">
      <c r="A834" s="25" t="s">
        <v>1230</v>
      </c>
      <c r="B834" s="25" t="s">
        <v>1231</v>
      </c>
      <c r="C834" s="21">
        <v>48.44275975</v>
      </c>
      <c r="D834" s="22">
        <v>61.091057560000003</v>
      </c>
      <c r="E834" s="23">
        <f t="shared" si="27"/>
        <v>-0.20704008598275769</v>
      </c>
      <c r="F834" s="24">
        <f t="shared" si="28"/>
        <v>1.7470514633948896E-3</v>
      </c>
    </row>
    <row r="835" spans="1:6" x14ac:dyDescent="0.15">
      <c r="A835" s="25" t="s">
        <v>1232</v>
      </c>
      <c r="B835" s="25" t="s">
        <v>1233</v>
      </c>
      <c r="C835" s="21">
        <v>4.9273598200000004</v>
      </c>
      <c r="D835" s="22">
        <v>4.2575498099999995</v>
      </c>
      <c r="E835" s="23">
        <f t="shared" si="27"/>
        <v>0.15732288285313123</v>
      </c>
      <c r="F835" s="24">
        <f t="shared" si="28"/>
        <v>1.7770150232211286E-4</v>
      </c>
    </row>
    <row r="836" spans="1:6" x14ac:dyDescent="0.15">
      <c r="A836" s="25" t="s">
        <v>345</v>
      </c>
      <c r="B836" s="25" t="s">
        <v>237</v>
      </c>
      <c r="C836" s="21">
        <v>0.91048150999999999</v>
      </c>
      <c r="D836" s="22"/>
      <c r="E836" s="23" t="str">
        <f t="shared" si="27"/>
        <v/>
      </c>
      <c r="F836" s="24">
        <f t="shared" si="28"/>
        <v>3.2835826502215097E-5</v>
      </c>
    </row>
    <row r="837" spans="1:6" x14ac:dyDescent="0.15">
      <c r="A837" s="25" t="s">
        <v>450</v>
      </c>
      <c r="B837" s="25" t="s">
        <v>240</v>
      </c>
      <c r="C837" s="21">
        <v>0.21765253000000001</v>
      </c>
      <c r="D837" s="22">
        <v>1.39688557</v>
      </c>
      <c r="E837" s="23">
        <f t="shared" si="27"/>
        <v>-0.84418728729512182</v>
      </c>
      <c r="F837" s="24">
        <f t="shared" si="28"/>
        <v>7.8494737502666763E-6</v>
      </c>
    </row>
    <row r="838" spans="1:6" x14ac:dyDescent="0.15">
      <c r="A838" s="25" t="s">
        <v>344</v>
      </c>
      <c r="B838" s="25" t="s">
        <v>208</v>
      </c>
      <c r="C838" s="21">
        <v>0.54097434999999994</v>
      </c>
      <c r="D838" s="22"/>
      <c r="E838" s="23" t="str">
        <f t="shared" si="27"/>
        <v/>
      </c>
      <c r="F838" s="24">
        <f t="shared" si="28"/>
        <v>1.9509830461849339E-5</v>
      </c>
    </row>
    <row r="839" spans="1:6" x14ac:dyDescent="0.15">
      <c r="A839" s="25" t="s">
        <v>1235</v>
      </c>
      <c r="B839" s="25" t="s">
        <v>1236</v>
      </c>
      <c r="C839" s="21">
        <v>9.6756336600000008</v>
      </c>
      <c r="D839" s="22">
        <v>5.9347125199999997</v>
      </c>
      <c r="E839" s="23">
        <f t="shared" si="27"/>
        <v>0.63034580485458824</v>
      </c>
      <c r="F839" s="24">
        <f t="shared" si="28"/>
        <v>3.4894440432815875E-4</v>
      </c>
    </row>
    <row r="840" spans="1:6" x14ac:dyDescent="0.15">
      <c r="A840" s="25" t="s">
        <v>1237</v>
      </c>
      <c r="B840" s="25" t="s">
        <v>1238</v>
      </c>
      <c r="C840" s="21">
        <v>14.040657769999999</v>
      </c>
      <c r="D840" s="22">
        <v>15.60117851</v>
      </c>
      <c r="E840" s="23">
        <f t="shared" si="27"/>
        <v>-0.10002582426704132</v>
      </c>
      <c r="F840" s="24">
        <f t="shared" si="28"/>
        <v>5.0636569490872837E-4</v>
      </c>
    </row>
    <row r="841" spans="1:6" x14ac:dyDescent="0.15">
      <c r="A841" s="25" t="s">
        <v>468</v>
      </c>
      <c r="B841" s="25" t="s">
        <v>1234</v>
      </c>
      <c r="C841" s="21">
        <v>2.7255480200000002</v>
      </c>
      <c r="D841" s="22">
        <v>6.9368139500000003</v>
      </c>
      <c r="E841" s="23">
        <f t="shared" si="27"/>
        <v>-0.60708935836458466</v>
      </c>
      <c r="F841" s="24">
        <f t="shared" si="28"/>
        <v>9.8294826336644541E-5</v>
      </c>
    </row>
    <row r="842" spans="1:6" x14ac:dyDescent="0.15">
      <c r="A842" s="25" t="s">
        <v>1239</v>
      </c>
      <c r="B842" s="25" t="s">
        <v>1240</v>
      </c>
      <c r="C842" s="21">
        <v>3.2509927599999999</v>
      </c>
      <c r="D842" s="22">
        <v>3.9929653199999997</v>
      </c>
      <c r="E842" s="23">
        <f t="shared" si="27"/>
        <v>-0.18581993594675139</v>
      </c>
      <c r="F842" s="24">
        <f t="shared" si="28"/>
        <v>1.1724459316841855E-4</v>
      </c>
    </row>
    <row r="843" spans="1:6" x14ac:dyDescent="0.15">
      <c r="A843" s="25" t="s">
        <v>0</v>
      </c>
      <c r="B843" s="25" t="s">
        <v>1</v>
      </c>
      <c r="C843" s="21">
        <v>0.29328131000000002</v>
      </c>
      <c r="D843" s="22">
        <v>0.30296358000000001</v>
      </c>
      <c r="E843" s="23">
        <f t="shared" si="27"/>
        <v>-3.1958527820406646E-2</v>
      </c>
      <c r="F843" s="24">
        <f t="shared" si="28"/>
        <v>1.057696845650645E-5</v>
      </c>
    </row>
    <row r="844" spans="1:6" x14ac:dyDescent="0.15">
      <c r="A844" s="25" t="s">
        <v>632</v>
      </c>
      <c r="B844" s="25" t="s">
        <v>633</v>
      </c>
      <c r="C844" s="21">
        <v>26.11172388</v>
      </c>
      <c r="D844" s="22">
        <v>33.901580780000003</v>
      </c>
      <c r="E844" s="23">
        <f t="shared" si="27"/>
        <v>-0.22977857435472671</v>
      </c>
      <c r="F844" s="24">
        <f t="shared" si="28"/>
        <v>9.4169955741048143E-4</v>
      </c>
    </row>
    <row r="845" spans="1:6" x14ac:dyDescent="0.15">
      <c r="A845" s="25" t="s">
        <v>719</v>
      </c>
      <c r="B845" s="25" t="s">
        <v>720</v>
      </c>
      <c r="C845" s="21">
        <v>196.03012475</v>
      </c>
      <c r="D845" s="22">
        <v>187.89874900000001</v>
      </c>
      <c r="E845" s="23">
        <f t="shared" si="27"/>
        <v>4.3275305414619769E-2</v>
      </c>
      <c r="F845" s="24">
        <f t="shared" si="28"/>
        <v>7.0696780712203389E-3</v>
      </c>
    </row>
    <row r="846" spans="1:6" x14ac:dyDescent="0.15">
      <c r="A846" s="25" t="s">
        <v>451</v>
      </c>
      <c r="B846" s="25" t="s">
        <v>635</v>
      </c>
      <c r="C846" s="21">
        <v>4.3056831300000002</v>
      </c>
      <c r="D846" s="22">
        <v>1.91567705</v>
      </c>
      <c r="E846" s="23">
        <f t="shared" si="27"/>
        <v>1.2476038589072203</v>
      </c>
      <c r="F846" s="24">
        <f t="shared" si="28"/>
        <v>1.5528120305287086E-4</v>
      </c>
    </row>
    <row r="847" spans="1:6" x14ac:dyDescent="0.15">
      <c r="A847" s="25" t="s">
        <v>636</v>
      </c>
      <c r="B847" s="25" t="s">
        <v>637</v>
      </c>
      <c r="C847" s="21">
        <v>10.111089079999999</v>
      </c>
      <c r="D847" s="22">
        <v>6.1523544100000001</v>
      </c>
      <c r="E847" s="23">
        <f t="shared" si="27"/>
        <v>0.64345036163155611</v>
      </c>
      <c r="F847" s="24">
        <f t="shared" si="28"/>
        <v>3.6464877444828249E-4</v>
      </c>
    </row>
    <row r="848" spans="1:6" x14ac:dyDescent="0.15">
      <c r="A848" s="25" t="s">
        <v>452</v>
      </c>
      <c r="B848" s="25" t="s">
        <v>242</v>
      </c>
      <c r="C848" s="21">
        <v>0.29257377000000001</v>
      </c>
      <c r="D848" s="22">
        <v>0.23598648</v>
      </c>
      <c r="E848" s="23">
        <f t="shared" si="27"/>
        <v>0.23979038968673128</v>
      </c>
      <c r="F848" s="24">
        <f t="shared" si="28"/>
        <v>1.0551451561953175E-5</v>
      </c>
    </row>
    <row r="849" spans="1:6" x14ac:dyDescent="0.15">
      <c r="A849" s="25" t="s">
        <v>638</v>
      </c>
      <c r="B849" s="25" t="s">
        <v>639</v>
      </c>
      <c r="C849" s="21">
        <v>0.26079498000000001</v>
      </c>
      <c r="D849" s="22">
        <v>0.76296951000000002</v>
      </c>
      <c r="E849" s="23">
        <f t="shared" si="27"/>
        <v>-0.65818427003721292</v>
      </c>
      <c r="F849" s="24">
        <f t="shared" si="28"/>
        <v>9.4053735544049184E-6</v>
      </c>
    </row>
    <row r="850" spans="1:6" x14ac:dyDescent="0.15">
      <c r="A850" s="25" t="s">
        <v>390</v>
      </c>
      <c r="B850" s="25" t="s">
        <v>640</v>
      </c>
      <c r="C850" s="21">
        <v>8.6241949999999998E-2</v>
      </c>
      <c r="D850" s="22">
        <v>4.1620050000000006E-2</v>
      </c>
      <c r="E850" s="23">
        <f t="shared" si="27"/>
        <v>1.0721250935546687</v>
      </c>
      <c r="F850" s="24">
        <f t="shared" si="28"/>
        <v>3.1102506490359253E-6</v>
      </c>
    </row>
    <row r="851" spans="1:6" x14ac:dyDescent="0.15">
      <c r="A851" s="25" t="s">
        <v>391</v>
      </c>
      <c r="B851" s="25" t="s">
        <v>642</v>
      </c>
      <c r="C851" s="21">
        <v>9.2029999999999998E-5</v>
      </c>
      <c r="D851" s="22">
        <v>2.4489999999999998E-5</v>
      </c>
      <c r="E851" s="23">
        <f t="shared" si="27"/>
        <v>2.7578603511637407</v>
      </c>
      <c r="F851" s="24">
        <f t="shared" si="28"/>
        <v>3.3189922912315433E-9</v>
      </c>
    </row>
    <row r="852" spans="1:6" x14ac:dyDescent="0.15">
      <c r="A852" s="25" t="s">
        <v>395</v>
      </c>
      <c r="B852" s="25" t="s">
        <v>644</v>
      </c>
      <c r="C852" s="21">
        <v>5.4660200000000003E-3</v>
      </c>
      <c r="D852" s="22">
        <v>0</v>
      </c>
      <c r="E852" s="23" t="str">
        <f t="shared" si="27"/>
        <v/>
      </c>
      <c r="F852" s="24">
        <f t="shared" si="28"/>
        <v>1.9712787399453919E-7</v>
      </c>
    </row>
    <row r="853" spans="1:6" x14ac:dyDescent="0.15">
      <c r="A853" s="25" t="s">
        <v>396</v>
      </c>
      <c r="B853" s="25" t="s">
        <v>646</v>
      </c>
      <c r="C853" s="21">
        <v>7.0269399999999997E-3</v>
      </c>
      <c r="D853" s="22">
        <v>2.0658099999999999E-2</v>
      </c>
      <c r="E853" s="23">
        <f t="shared" si="27"/>
        <v>-0.65984577478083661</v>
      </c>
      <c r="F853" s="24">
        <f t="shared" si="28"/>
        <v>2.5342127231279562E-7</v>
      </c>
    </row>
    <row r="854" spans="1:6" x14ac:dyDescent="0.15">
      <c r="A854" s="25" t="s">
        <v>397</v>
      </c>
      <c r="B854" s="25" t="s">
        <v>648</v>
      </c>
      <c r="C854" s="21">
        <v>0.14453922</v>
      </c>
      <c r="D854" s="22">
        <v>2.1028499999999999E-3</v>
      </c>
      <c r="E854" s="23">
        <f t="shared" si="27"/>
        <v>67.734916898494902</v>
      </c>
      <c r="F854" s="24">
        <f t="shared" si="28"/>
        <v>5.212697565583181E-6</v>
      </c>
    </row>
    <row r="855" spans="1:6" x14ac:dyDescent="0.15">
      <c r="A855" s="25" t="s">
        <v>649</v>
      </c>
      <c r="B855" s="25" t="s">
        <v>650</v>
      </c>
      <c r="C855" s="21">
        <v>2.1999000000000003E-3</v>
      </c>
      <c r="D855" s="22">
        <v>2.00012E-2</v>
      </c>
      <c r="E855" s="23">
        <f t="shared" si="27"/>
        <v>-0.89001159930404172</v>
      </c>
      <c r="F855" s="24">
        <f t="shared" si="28"/>
        <v>7.9337728365535955E-8</v>
      </c>
    </row>
    <row r="856" spans="1:6" x14ac:dyDescent="0.15">
      <c r="A856" s="25" t="s">
        <v>398</v>
      </c>
      <c r="B856" s="25" t="s">
        <v>652</v>
      </c>
      <c r="C856" s="21">
        <v>5.4615730000000001E-2</v>
      </c>
      <c r="D856" s="22">
        <v>2.0714650000000001E-2</v>
      </c>
      <c r="E856" s="23">
        <f t="shared" si="27"/>
        <v>1.6365750809209905</v>
      </c>
      <c r="F856" s="24">
        <f t="shared" si="28"/>
        <v>1.9696749630553446E-6</v>
      </c>
    </row>
    <row r="857" spans="1:6" x14ac:dyDescent="0.15">
      <c r="A857" s="25" t="s">
        <v>399</v>
      </c>
      <c r="B857" s="25" t="s">
        <v>653</v>
      </c>
      <c r="C857" s="21">
        <v>3.4895040000000002E-2</v>
      </c>
      <c r="D857" s="22">
        <v>4.8903740000000001E-2</v>
      </c>
      <c r="E857" s="23">
        <f t="shared" si="27"/>
        <v>-0.28645457382196127</v>
      </c>
      <c r="F857" s="24">
        <f t="shared" si="28"/>
        <v>1.2584632050659173E-6</v>
      </c>
    </row>
    <row r="858" spans="1:6" x14ac:dyDescent="0.15">
      <c r="A858" s="25" t="s">
        <v>400</v>
      </c>
      <c r="B858" s="25" t="s">
        <v>654</v>
      </c>
      <c r="C858" s="21">
        <v>3.3615819999999998E-2</v>
      </c>
      <c r="D858" s="22">
        <v>1.9847400000000001E-2</v>
      </c>
      <c r="E858" s="23">
        <f t="shared" si="27"/>
        <v>0.69371403811078514</v>
      </c>
      <c r="F858" s="24">
        <f t="shared" si="28"/>
        <v>1.2123291040250694E-6</v>
      </c>
    </row>
    <row r="859" spans="1:6" x14ac:dyDescent="0.15">
      <c r="A859" s="25" t="s">
        <v>655</v>
      </c>
      <c r="B859" s="25" t="s">
        <v>656</v>
      </c>
      <c r="C859" s="21">
        <v>2.0808800000000002E-3</v>
      </c>
      <c r="D859" s="22">
        <v>9.5239999999999989E-5</v>
      </c>
      <c r="E859" s="23">
        <f t="shared" si="27"/>
        <v>20.848803023939524</v>
      </c>
      <c r="F859" s="24">
        <f t="shared" si="28"/>
        <v>7.5045362153405354E-8</v>
      </c>
    </row>
    <row r="860" spans="1:6" x14ac:dyDescent="0.15">
      <c r="A860" s="25" t="s">
        <v>657</v>
      </c>
      <c r="B860" s="25" t="s">
        <v>658</v>
      </c>
      <c r="C860" s="21">
        <v>2.866701E-2</v>
      </c>
      <c r="D860" s="22">
        <v>4.8343157899999998</v>
      </c>
      <c r="E860" s="23">
        <f t="shared" si="27"/>
        <v>-0.99407009983516204</v>
      </c>
      <c r="F860" s="24">
        <f t="shared" si="28"/>
        <v>1.0338540171971919E-6</v>
      </c>
    </row>
    <row r="861" spans="1:6" x14ac:dyDescent="0.15">
      <c r="A861" s="25" t="s">
        <v>659</v>
      </c>
      <c r="B861" s="25" t="s">
        <v>660</v>
      </c>
      <c r="C861" s="21">
        <v>6.4633709999999997E-2</v>
      </c>
      <c r="D861" s="22">
        <v>2.0726430000000001E-2</v>
      </c>
      <c r="E861" s="23">
        <f t="shared" si="27"/>
        <v>2.1184198147003608</v>
      </c>
      <c r="F861" s="24">
        <f t="shared" si="28"/>
        <v>2.3309658290089657E-6</v>
      </c>
    </row>
    <row r="862" spans="1:6" x14ac:dyDescent="0.15">
      <c r="A862" s="25" t="s">
        <v>721</v>
      </c>
      <c r="B862" s="25" t="s">
        <v>722</v>
      </c>
      <c r="C862" s="21">
        <v>1.8049050000000001E-2</v>
      </c>
      <c r="D862" s="22">
        <v>2.76517E-3</v>
      </c>
      <c r="E862" s="23">
        <f t="shared" si="27"/>
        <v>5.5272840367861651</v>
      </c>
      <c r="F862" s="24">
        <f t="shared" si="28"/>
        <v>6.5092532667665646E-7</v>
      </c>
    </row>
    <row r="863" spans="1:6" x14ac:dyDescent="0.15">
      <c r="A863" s="25" t="s">
        <v>661</v>
      </c>
      <c r="B863" s="25" t="s">
        <v>662</v>
      </c>
      <c r="C863" s="21">
        <v>1.4539028200000002</v>
      </c>
      <c r="D863" s="22">
        <v>0.10412083</v>
      </c>
      <c r="E863" s="23">
        <f t="shared" si="27"/>
        <v>12.963611507899046</v>
      </c>
      <c r="F863" s="24">
        <f t="shared" si="28"/>
        <v>5.2433904724326879E-5</v>
      </c>
    </row>
    <row r="864" spans="1:6" x14ac:dyDescent="0.15">
      <c r="A864" s="25" t="s">
        <v>663</v>
      </c>
      <c r="B864" s="25" t="s">
        <v>664</v>
      </c>
      <c r="C864" s="21">
        <v>53.75692334</v>
      </c>
      <c r="D864" s="22">
        <v>45.41886203</v>
      </c>
      <c r="E864" s="23">
        <f t="shared" si="27"/>
        <v>0.18358146675917508</v>
      </c>
      <c r="F864" s="24">
        <f t="shared" si="28"/>
        <v>1.9387027509049771E-3</v>
      </c>
    </row>
    <row r="865" spans="1:6" x14ac:dyDescent="0.15">
      <c r="A865" s="25" t="s">
        <v>665</v>
      </c>
      <c r="B865" s="25" t="s">
        <v>666</v>
      </c>
      <c r="C865" s="21">
        <v>2.7831900000000001E-3</v>
      </c>
      <c r="D865" s="22">
        <v>2.8271500000000001E-3</v>
      </c>
      <c r="E865" s="23">
        <f t="shared" si="27"/>
        <v>-1.5549228021151995E-2</v>
      </c>
      <c r="F865" s="24">
        <f t="shared" si="28"/>
        <v>1.0037364071533977E-7</v>
      </c>
    </row>
    <row r="866" spans="1:6" x14ac:dyDescent="0.15">
      <c r="A866" s="25" t="s">
        <v>723</v>
      </c>
      <c r="B866" s="25" t="s">
        <v>668</v>
      </c>
      <c r="C866" s="21">
        <v>1.82248E-3</v>
      </c>
      <c r="D866" s="22">
        <v>2.4276409999999998E-2</v>
      </c>
      <c r="E866" s="23">
        <f t="shared" si="27"/>
        <v>-0.92492794445307192</v>
      </c>
      <c r="F866" s="24">
        <f t="shared" si="28"/>
        <v>6.5726361739907236E-8</v>
      </c>
    </row>
    <row r="867" spans="1:6" x14ac:dyDescent="0.15">
      <c r="A867" s="25" t="s">
        <v>669</v>
      </c>
      <c r="B867" s="25" t="s">
        <v>670</v>
      </c>
      <c r="C867" s="21">
        <v>1.2099479999999999E-2</v>
      </c>
      <c r="D867" s="22">
        <v>3.9022809999999998E-2</v>
      </c>
      <c r="E867" s="23">
        <f t="shared" si="27"/>
        <v>-0.68993826943779801</v>
      </c>
      <c r="F867" s="24">
        <f t="shared" si="28"/>
        <v>4.3635858793774026E-7</v>
      </c>
    </row>
    <row r="868" spans="1:6" x14ac:dyDescent="0.15">
      <c r="A868" s="25" t="s">
        <v>724</v>
      </c>
      <c r="B868" s="25" t="s">
        <v>725</v>
      </c>
      <c r="C868" s="21">
        <v>8.0391000000000004E-3</v>
      </c>
      <c r="D868" s="22">
        <v>2.8650999999999997E-4</v>
      </c>
      <c r="E868" s="23">
        <f t="shared" si="27"/>
        <v>27.058706502390848</v>
      </c>
      <c r="F868" s="24">
        <f t="shared" si="28"/>
        <v>2.8992405659501797E-7</v>
      </c>
    </row>
    <row r="869" spans="1:6" x14ac:dyDescent="0.15">
      <c r="A869" s="25" t="s">
        <v>671</v>
      </c>
      <c r="B869" s="25" t="s">
        <v>672</v>
      </c>
      <c r="C869" s="21">
        <v>5.784454E-2</v>
      </c>
      <c r="D869" s="22">
        <v>6.3407660000000005E-2</v>
      </c>
      <c r="E869" s="23">
        <f t="shared" si="27"/>
        <v>-8.7735771987170086E-2</v>
      </c>
      <c r="F869" s="24">
        <f t="shared" si="28"/>
        <v>2.0861195517747981E-6</v>
      </c>
    </row>
    <row r="870" spans="1:6" x14ac:dyDescent="0.15">
      <c r="A870" s="25" t="s">
        <v>673</v>
      </c>
      <c r="B870" s="25" t="s">
        <v>674</v>
      </c>
      <c r="C870" s="21">
        <v>0.20538212</v>
      </c>
      <c r="D870" s="22">
        <v>0.22159282</v>
      </c>
      <c r="E870" s="23">
        <f t="shared" si="27"/>
        <v>-7.3155348625465355E-2</v>
      </c>
      <c r="F870" s="24">
        <f t="shared" si="28"/>
        <v>7.4069507012581962E-6</v>
      </c>
    </row>
    <row r="871" spans="1:6" x14ac:dyDescent="0.15">
      <c r="A871" s="25" t="s">
        <v>675</v>
      </c>
      <c r="B871" s="25" t="s">
        <v>676</v>
      </c>
      <c r="C871" s="21">
        <v>5.4280000000000002E-5</v>
      </c>
      <c r="D871" s="22">
        <v>3.0933999999999996E-4</v>
      </c>
      <c r="E871" s="23">
        <f t="shared" si="27"/>
        <v>-0.82452964375767768</v>
      </c>
      <c r="F871" s="24">
        <f t="shared" si="28"/>
        <v>1.9575671147239834E-9</v>
      </c>
    </row>
    <row r="872" spans="1:6" x14ac:dyDescent="0.15">
      <c r="A872" s="25" t="s">
        <v>677</v>
      </c>
      <c r="B872" s="25" t="s">
        <v>678</v>
      </c>
      <c r="C872" s="21">
        <v>0.15489419000000001</v>
      </c>
      <c r="D872" s="22">
        <v>0.16090395999999998</v>
      </c>
      <c r="E872" s="23">
        <f t="shared" ref="E872:E935" si="29">IF(ISERROR(C872/D872-1),"",((C872/D872-1)))</f>
        <v>-3.735004408841136E-2</v>
      </c>
      <c r="F872" s="24">
        <f t="shared" ref="F872:F881" si="30">C872/$C$1296</f>
        <v>5.586141720814453E-6</v>
      </c>
    </row>
    <row r="873" spans="1:6" x14ac:dyDescent="0.15">
      <c r="A873" s="25" t="s">
        <v>453</v>
      </c>
      <c r="B873" s="25" t="s">
        <v>562</v>
      </c>
      <c r="C873" s="21">
        <v>6.5853300000000004E-3</v>
      </c>
      <c r="D873" s="22">
        <v>5.7090500000000002E-3</v>
      </c>
      <c r="E873" s="23">
        <f t="shared" si="29"/>
        <v>0.15348963487795686</v>
      </c>
      <c r="F873" s="24">
        <f t="shared" si="30"/>
        <v>2.3749494192345781E-7</v>
      </c>
    </row>
    <row r="874" spans="1:6" x14ac:dyDescent="0.15">
      <c r="A874" s="25" t="s">
        <v>454</v>
      </c>
      <c r="B874" s="25" t="s">
        <v>563</v>
      </c>
      <c r="C874" s="21">
        <v>5.575E-5</v>
      </c>
      <c r="D874" s="22">
        <v>1.15642E-3</v>
      </c>
      <c r="E874" s="23">
        <f t="shared" si="29"/>
        <v>-0.95179087182857436</v>
      </c>
      <c r="F874" s="24">
        <f t="shared" si="30"/>
        <v>2.010581552060834E-9</v>
      </c>
    </row>
    <row r="875" spans="1:6" x14ac:dyDescent="0.15">
      <c r="A875" s="25" t="s">
        <v>455</v>
      </c>
      <c r="B875" s="25" t="s">
        <v>564</v>
      </c>
      <c r="C875" s="21">
        <v>3.1189799999999999E-3</v>
      </c>
      <c r="D875" s="22">
        <v>5.4450000000000002E-3</v>
      </c>
      <c r="E875" s="23">
        <f t="shared" si="29"/>
        <v>-0.42718457300275481</v>
      </c>
      <c r="F875" s="24">
        <f t="shared" si="30"/>
        <v>1.1248365290128609E-7</v>
      </c>
    </row>
    <row r="876" spans="1:6" x14ac:dyDescent="0.15">
      <c r="A876" s="25" t="s">
        <v>456</v>
      </c>
      <c r="B876" s="25" t="s">
        <v>565</v>
      </c>
      <c r="C876" s="21">
        <v>8.2832199999999991E-3</v>
      </c>
      <c r="D876" s="22">
        <v>1.534779E-2</v>
      </c>
      <c r="E876" s="23">
        <f t="shared" si="29"/>
        <v>-0.46029884432872747</v>
      </c>
      <c r="F876" s="24">
        <f t="shared" si="30"/>
        <v>2.9872805961724374E-7</v>
      </c>
    </row>
    <row r="877" spans="1:6" x14ac:dyDescent="0.15">
      <c r="A877" s="25" t="s">
        <v>457</v>
      </c>
      <c r="B877" s="25" t="s">
        <v>566</v>
      </c>
      <c r="C877" s="21">
        <v>1.149E-4</v>
      </c>
      <c r="D877" s="22">
        <v>0</v>
      </c>
      <c r="E877" s="23" t="str">
        <f t="shared" si="29"/>
        <v/>
      </c>
      <c r="F877" s="24">
        <f t="shared" si="30"/>
        <v>4.1437815306150641E-9</v>
      </c>
    </row>
    <row r="878" spans="1:6" x14ac:dyDescent="0.15">
      <c r="A878" s="25" t="s">
        <v>458</v>
      </c>
      <c r="B878" s="25" t="s">
        <v>567</v>
      </c>
      <c r="C878" s="21">
        <v>2.1916369999999998E-2</v>
      </c>
      <c r="D878" s="22">
        <v>3.061351E-2</v>
      </c>
      <c r="E878" s="23">
        <f t="shared" si="29"/>
        <v>-0.28409483264088309</v>
      </c>
      <c r="F878" s="24">
        <f t="shared" si="30"/>
        <v>7.9039729524913888E-7</v>
      </c>
    </row>
    <row r="879" spans="1:6" x14ac:dyDescent="0.15">
      <c r="A879" s="25" t="s">
        <v>180</v>
      </c>
      <c r="B879" s="25" t="s">
        <v>408</v>
      </c>
      <c r="C879" s="21">
        <v>1.60270124</v>
      </c>
      <c r="D879" s="22">
        <v>1.01318515</v>
      </c>
      <c r="E879" s="23">
        <f t="shared" si="29"/>
        <v>0.58184438451353149</v>
      </c>
      <c r="F879" s="24">
        <f t="shared" si="30"/>
        <v>5.78002071140632E-5</v>
      </c>
    </row>
    <row r="880" spans="1:6" x14ac:dyDescent="0.15">
      <c r="A880" s="25" t="s">
        <v>179</v>
      </c>
      <c r="B880" s="25" t="s">
        <v>409</v>
      </c>
      <c r="C880" s="48">
        <v>3.1453096</v>
      </c>
      <c r="D880" s="22">
        <v>3.3727282700000001</v>
      </c>
      <c r="E880" s="23">
        <f t="shared" si="29"/>
        <v>-6.7428696234695495E-2</v>
      </c>
      <c r="F880" s="24">
        <f t="shared" si="30"/>
        <v>1.1343320999605095E-4</v>
      </c>
    </row>
    <row r="881" spans="1:6" s="4" customFormat="1" ht="11" x14ac:dyDescent="0.15">
      <c r="A881" s="129" t="s">
        <v>544</v>
      </c>
      <c r="B881" s="27"/>
      <c r="C881" s="28">
        <f>SUM(C616:C880)</f>
        <v>5222.4587812999998</v>
      </c>
      <c r="D881" s="29">
        <f>SUM(D616:D880)</f>
        <v>4151.7945267999994</v>
      </c>
      <c r="E881" s="30">
        <f t="shared" si="29"/>
        <v>0.2578798752175282</v>
      </c>
      <c r="F881" s="52">
        <f t="shared" si="30"/>
        <v>0.18834402299694861</v>
      </c>
    </row>
    <row r="882" spans="1:6" x14ac:dyDescent="0.15">
      <c r="E882" s="33"/>
    </row>
    <row r="883" spans="1:6" s="4" customFormat="1" ht="11" x14ac:dyDescent="0.15">
      <c r="A883" s="34" t="s">
        <v>500</v>
      </c>
      <c r="B883" s="35" t="s">
        <v>727</v>
      </c>
      <c r="C883" s="147" t="s">
        <v>359</v>
      </c>
      <c r="D883" s="148"/>
      <c r="E883" s="149"/>
      <c r="F883" s="36"/>
    </row>
    <row r="884" spans="1:6" s="10" customFormat="1" ht="12" x14ac:dyDescent="0.15">
      <c r="A884" s="37"/>
      <c r="B884" s="38"/>
      <c r="C884" s="39" t="s">
        <v>303</v>
      </c>
      <c r="D884" s="40" t="s">
        <v>285</v>
      </c>
      <c r="E884" s="41" t="s">
        <v>698</v>
      </c>
      <c r="F884" s="42" t="s">
        <v>699</v>
      </c>
    </row>
    <row r="885" spans="1:6" x14ac:dyDescent="0.15">
      <c r="A885" s="20" t="s">
        <v>418</v>
      </c>
      <c r="B885" s="20" t="s">
        <v>740</v>
      </c>
      <c r="C885" s="46">
        <v>234.71143024</v>
      </c>
      <c r="D885" s="22">
        <v>2.6300474399999998</v>
      </c>
      <c r="E885" s="43">
        <f t="shared" ref="E885:E916" si="31">IF(ISERROR(C885/D885-1),"",((C885/D885-1)))</f>
        <v>88.242280070811205</v>
      </c>
      <c r="F885" s="44">
        <f t="shared" ref="F885:F916" si="32">C885/$C$1296</f>
        <v>8.4646900753068584E-3</v>
      </c>
    </row>
    <row r="886" spans="1:6" x14ac:dyDescent="0.15">
      <c r="A886" s="25" t="s">
        <v>419</v>
      </c>
      <c r="B886" s="25" t="s">
        <v>741</v>
      </c>
      <c r="C886" s="21">
        <v>4.07433844</v>
      </c>
      <c r="D886" s="22">
        <v>3.6927877599999999</v>
      </c>
      <c r="E886" s="23">
        <f t="shared" si="31"/>
        <v>0.10332320858862465</v>
      </c>
      <c r="F886" s="24">
        <f t="shared" si="32"/>
        <v>1.4693793191598774E-4</v>
      </c>
    </row>
    <row r="887" spans="1:6" x14ac:dyDescent="0.15">
      <c r="A887" s="25" t="s">
        <v>420</v>
      </c>
      <c r="B887" s="25" t="s">
        <v>742</v>
      </c>
      <c r="C887" s="21">
        <v>0.36978996999999997</v>
      </c>
      <c r="D887" s="22">
        <v>9.0239949999999999E-2</v>
      </c>
      <c r="E887" s="23">
        <f t="shared" si="31"/>
        <v>3.0978521153879184</v>
      </c>
      <c r="F887" s="24">
        <f t="shared" si="32"/>
        <v>1.3336195368952989E-5</v>
      </c>
    </row>
    <row r="888" spans="1:6" x14ac:dyDescent="0.15">
      <c r="A888" s="25" t="s">
        <v>771</v>
      </c>
      <c r="B888" s="25" t="s">
        <v>772</v>
      </c>
      <c r="C888" s="21">
        <v>0.19848878</v>
      </c>
      <c r="D888" s="22">
        <v>0.12449381</v>
      </c>
      <c r="E888" s="23">
        <f t="shared" si="31"/>
        <v>0.59436665967569002</v>
      </c>
      <c r="F888" s="24">
        <f t="shared" si="32"/>
        <v>7.1583476118217293E-6</v>
      </c>
    </row>
    <row r="889" spans="1:6" x14ac:dyDescent="0.15">
      <c r="A889" s="25" t="s">
        <v>773</v>
      </c>
      <c r="B889" s="25" t="s">
        <v>774</v>
      </c>
      <c r="C889" s="21">
        <v>2.8690775400000001</v>
      </c>
      <c r="D889" s="22">
        <v>1.3455099099999999</v>
      </c>
      <c r="E889" s="23">
        <f t="shared" si="31"/>
        <v>1.1323347518116758</v>
      </c>
      <c r="F889" s="24">
        <f t="shared" si="32"/>
        <v>1.0347110983598349E-4</v>
      </c>
    </row>
    <row r="890" spans="1:6" x14ac:dyDescent="0.15">
      <c r="A890" s="69" t="s">
        <v>392</v>
      </c>
      <c r="B890" s="25" t="s">
        <v>393</v>
      </c>
      <c r="C890" s="21">
        <v>13.929231060000001</v>
      </c>
      <c r="D890" s="22">
        <v>2.30251954</v>
      </c>
      <c r="E890" s="23">
        <f t="shared" si="31"/>
        <v>5.0495604132853531</v>
      </c>
      <c r="F890" s="24">
        <f t="shared" si="32"/>
        <v>5.0234717495298254E-4</v>
      </c>
    </row>
    <row r="891" spans="1:6" x14ac:dyDescent="0.15">
      <c r="A891" s="25" t="s">
        <v>775</v>
      </c>
      <c r="B891" s="25" t="s">
        <v>776</v>
      </c>
      <c r="C891" s="21">
        <v>0.29703487000000001</v>
      </c>
      <c r="D891" s="22">
        <v>0.38911041999999996</v>
      </c>
      <c r="E891" s="23">
        <f t="shared" si="31"/>
        <v>-0.23663090286813693</v>
      </c>
      <c r="F891" s="24">
        <f t="shared" si="32"/>
        <v>1.0712337756785436E-5</v>
      </c>
    </row>
    <row r="892" spans="1:6" x14ac:dyDescent="0.15">
      <c r="A892" s="25" t="s">
        <v>777</v>
      </c>
      <c r="B892" s="25" t="s">
        <v>778</v>
      </c>
      <c r="C892" s="21">
        <v>0.4930988</v>
      </c>
      <c r="D892" s="22">
        <v>0.49278373999999997</v>
      </c>
      <c r="E892" s="23">
        <f t="shared" si="31"/>
        <v>6.3934739405158147E-4</v>
      </c>
      <c r="F892" s="24">
        <f t="shared" si="32"/>
        <v>1.7783234988759366E-5</v>
      </c>
    </row>
    <row r="893" spans="1:6" x14ac:dyDescent="0.15">
      <c r="A893" s="69" t="s">
        <v>384</v>
      </c>
      <c r="B893" s="25" t="s">
        <v>501</v>
      </c>
      <c r="C893" s="21">
        <v>0.56533906</v>
      </c>
      <c r="D893" s="22">
        <v>0.17653874</v>
      </c>
      <c r="E893" s="23">
        <f t="shared" si="31"/>
        <v>2.2023512799513578</v>
      </c>
      <c r="F893" s="24">
        <f t="shared" si="32"/>
        <v>2.0388525286016377E-5</v>
      </c>
    </row>
    <row r="894" spans="1:6" x14ac:dyDescent="0.15">
      <c r="A894" s="69" t="s">
        <v>779</v>
      </c>
      <c r="B894" s="25" t="s">
        <v>780</v>
      </c>
      <c r="C894" s="21">
        <v>6.0713398599999993</v>
      </c>
      <c r="D894" s="22">
        <v>9.9653056500000012</v>
      </c>
      <c r="E894" s="23">
        <f t="shared" si="31"/>
        <v>-0.39075226859699996</v>
      </c>
      <c r="F894" s="24">
        <f t="shared" si="32"/>
        <v>2.1895827657053999E-4</v>
      </c>
    </row>
    <row r="895" spans="1:6" x14ac:dyDescent="0.15">
      <c r="A895" s="69" t="s">
        <v>781</v>
      </c>
      <c r="B895" s="25" t="s">
        <v>782</v>
      </c>
      <c r="C895" s="21">
        <v>2.3888488799999998</v>
      </c>
      <c r="D895" s="22">
        <v>2.7092453499999998</v>
      </c>
      <c r="E895" s="23">
        <f t="shared" si="31"/>
        <v>-0.11826041152013045</v>
      </c>
      <c r="F895" s="24">
        <f t="shared" si="32"/>
        <v>8.6152026704738733E-5</v>
      </c>
    </row>
    <row r="896" spans="1:6" x14ac:dyDescent="0.15">
      <c r="A896" s="69" t="s">
        <v>262</v>
      </c>
      <c r="B896" s="25" t="s">
        <v>260</v>
      </c>
      <c r="C896" s="21">
        <v>47.889957780000003</v>
      </c>
      <c r="D896" s="22">
        <v>46.682926479999999</v>
      </c>
      <c r="E896" s="23">
        <f t="shared" si="31"/>
        <v>2.5855947581116645E-2</v>
      </c>
      <c r="F896" s="24">
        <f t="shared" si="32"/>
        <v>1.7271150787702282E-3</v>
      </c>
    </row>
    <row r="897" spans="1:6" x14ac:dyDescent="0.15">
      <c r="A897" s="69" t="s">
        <v>809</v>
      </c>
      <c r="B897" s="25" t="s">
        <v>810</v>
      </c>
      <c r="C897" s="21">
        <v>0.38337556</v>
      </c>
      <c r="D897" s="22">
        <v>0.23269113</v>
      </c>
      <c r="E897" s="23">
        <f t="shared" si="31"/>
        <v>0.64757272870693439</v>
      </c>
      <c r="F897" s="24">
        <f t="shared" si="32"/>
        <v>1.3826149389183703E-5</v>
      </c>
    </row>
    <row r="898" spans="1:6" x14ac:dyDescent="0.15">
      <c r="A898" s="69" t="s">
        <v>811</v>
      </c>
      <c r="B898" s="25" t="s">
        <v>812</v>
      </c>
      <c r="C898" s="21">
        <v>5.9627007800000005</v>
      </c>
      <c r="D898" s="22">
        <v>9.32391784</v>
      </c>
      <c r="E898" s="23">
        <f t="shared" si="31"/>
        <v>-0.36049406673021467</v>
      </c>
      <c r="F898" s="24">
        <f t="shared" si="32"/>
        <v>2.1504029038074883E-4</v>
      </c>
    </row>
    <row r="899" spans="1:6" x14ac:dyDescent="0.15">
      <c r="A899" s="69" t="s">
        <v>813</v>
      </c>
      <c r="B899" s="25" t="s">
        <v>814</v>
      </c>
      <c r="C899" s="21">
        <v>0.91361720999999996</v>
      </c>
      <c r="D899" s="22">
        <v>0.69291601000000003</v>
      </c>
      <c r="E899" s="23">
        <f t="shared" si="31"/>
        <v>0.31851075284001573</v>
      </c>
      <c r="F899" s="24">
        <f t="shared" si="32"/>
        <v>3.2948913149260786E-5</v>
      </c>
    </row>
    <row r="900" spans="1:6" x14ac:dyDescent="0.15">
      <c r="A900" s="69" t="s">
        <v>815</v>
      </c>
      <c r="B900" s="25" t="s">
        <v>816</v>
      </c>
      <c r="C900" s="21">
        <v>2.7160001600000001</v>
      </c>
      <c r="D900" s="22">
        <v>1.02448958</v>
      </c>
      <c r="E900" s="23">
        <f t="shared" si="31"/>
        <v>1.6510764121192918</v>
      </c>
      <c r="F900" s="24">
        <f t="shared" si="32"/>
        <v>9.7950489992650643E-5</v>
      </c>
    </row>
    <row r="901" spans="1:6" x14ac:dyDescent="0.15">
      <c r="A901" s="69" t="s">
        <v>817</v>
      </c>
      <c r="B901" s="25" t="s">
        <v>818</v>
      </c>
      <c r="C901" s="21">
        <v>2.9685696500000001</v>
      </c>
      <c r="D901" s="22">
        <v>3.7105607300000001</v>
      </c>
      <c r="E901" s="23">
        <f t="shared" si="31"/>
        <v>-0.19996737258629915</v>
      </c>
      <c r="F901" s="24">
        <f t="shared" si="32"/>
        <v>1.070592174761917E-4</v>
      </c>
    </row>
    <row r="902" spans="1:6" x14ac:dyDescent="0.15">
      <c r="A902" s="69" t="s">
        <v>819</v>
      </c>
      <c r="B902" s="25" t="s">
        <v>820</v>
      </c>
      <c r="C902" s="21">
        <v>2.3581300300000003</v>
      </c>
      <c r="D902" s="22">
        <v>3.8168547200000003</v>
      </c>
      <c r="E902" s="23">
        <f t="shared" si="31"/>
        <v>-0.38217977811846082</v>
      </c>
      <c r="F902" s="24">
        <f t="shared" si="32"/>
        <v>8.5044174631007389E-5</v>
      </c>
    </row>
    <row r="903" spans="1:6" x14ac:dyDescent="0.15">
      <c r="A903" s="69" t="s">
        <v>825</v>
      </c>
      <c r="B903" s="25" t="s">
        <v>826</v>
      </c>
      <c r="C903" s="21">
        <v>0.51514590000000005</v>
      </c>
      <c r="D903" s="22">
        <v>0.60120150999999999</v>
      </c>
      <c r="E903" s="23">
        <f t="shared" si="31"/>
        <v>-0.14313937767721163</v>
      </c>
      <c r="F903" s="24">
        <f t="shared" si="32"/>
        <v>1.8578346962507181E-5</v>
      </c>
    </row>
    <row r="904" spans="1:6" x14ac:dyDescent="0.15">
      <c r="A904" s="69" t="s">
        <v>827</v>
      </c>
      <c r="B904" s="25" t="s">
        <v>828</v>
      </c>
      <c r="C904" s="21">
        <v>6.3546921899999997</v>
      </c>
      <c r="D904" s="22">
        <v>3.3693440800000003</v>
      </c>
      <c r="E904" s="23">
        <f t="shared" si="31"/>
        <v>0.88603242622819312</v>
      </c>
      <c r="F904" s="24">
        <f t="shared" si="32"/>
        <v>2.2917716387872751E-4</v>
      </c>
    </row>
    <row r="905" spans="1:6" x14ac:dyDescent="0.15">
      <c r="A905" s="69" t="s">
        <v>829</v>
      </c>
      <c r="B905" s="25" t="s">
        <v>830</v>
      </c>
      <c r="C905" s="21">
        <v>2.3226162700000001</v>
      </c>
      <c r="D905" s="22">
        <v>0.57285130000000006</v>
      </c>
      <c r="E905" s="23">
        <f t="shared" si="31"/>
        <v>3.0544837202953019</v>
      </c>
      <c r="F905" s="24">
        <f t="shared" si="32"/>
        <v>8.3763397757459108E-5</v>
      </c>
    </row>
    <row r="906" spans="1:6" x14ac:dyDescent="0.15">
      <c r="A906" s="69" t="s">
        <v>704</v>
      </c>
      <c r="B906" s="25" t="s">
        <v>832</v>
      </c>
      <c r="C906" s="21">
        <v>4.4056001500000006</v>
      </c>
      <c r="D906" s="22">
        <v>3.43715956</v>
      </c>
      <c r="E906" s="23">
        <f t="shared" si="31"/>
        <v>0.28175607593847074</v>
      </c>
      <c r="F906" s="24">
        <f t="shared" si="32"/>
        <v>1.5888463475060885E-4</v>
      </c>
    </row>
    <row r="907" spans="1:6" x14ac:dyDescent="0.15">
      <c r="A907" s="69" t="s">
        <v>833</v>
      </c>
      <c r="B907" s="25" t="s">
        <v>834</v>
      </c>
      <c r="C907" s="21">
        <v>2.4264308399999996</v>
      </c>
      <c r="D907" s="22">
        <v>1.6909671000000002</v>
      </c>
      <c r="E907" s="23">
        <f t="shared" si="31"/>
        <v>0.43493675305687463</v>
      </c>
      <c r="F907" s="24">
        <f t="shared" si="32"/>
        <v>8.7507391645838076E-5</v>
      </c>
    </row>
    <row r="908" spans="1:6" x14ac:dyDescent="0.15">
      <c r="A908" s="69" t="s">
        <v>835</v>
      </c>
      <c r="B908" s="25" t="s">
        <v>836</v>
      </c>
      <c r="C908" s="21">
        <v>2.4744132999999997</v>
      </c>
      <c r="D908" s="22">
        <v>4.7663028000000001</v>
      </c>
      <c r="E908" s="23">
        <f t="shared" si="31"/>
        <v>-0.48085268523015368</v>
      </c>
      <c r="F908" s="24">
        <f t="shared" si="32"/>
        <v>8.9237842747156402E-5</v>
      </c>
    </row>
    <row r="909" spans="1:6" x14ac:dyDescent="0.15">
      <c r="A909" s="69" t="s">
        <v>837</v>
      </c>
      <c r="B909" s="25" t="s">
        <v>838</v>
      </c>
      <c r="C909" s="21">
        <v>2.4902894799999999</v>
      </c>
      <c r="D909" s="22">
        <v>1.27304924</v>
      </c>
      <c r="E909" s="23">
        <f t="shared" si="31"/>
        <v>0.95616116152742059</v>
      </c>
      <c r="F909" s="24">
        <f t="shared" si="32"/>
        <v>8.9810405161958151E-5</v>
      </c>
    </row>
    <row r="910" spans="1:6" x14ac:dyDescent="0.15">
      <c r="A910" s="69" t="s">
        <v>839</v>
      </c>
      <c r="B910" s="25" t="s">
        <v>840</v>
      </c>
      <c r="C910" s="21">
        <v>4.2759344500000003</v>
      </c>
      <c r="D910" s="22">
        <v>2.4427367599999998</v>
      </c>
      <c r="E910" s="23">
        <f t="shared" si="31"/>
        <v>0.75046878567463837</v>
      </c>
      <c r="F910" s="24">
        <f t="shared" si="32"/>
        <v>1.542083394258545E-4</v>
      </c>
    </row>
    <row r="911" spans="1:6" x14ac:dyDescent="0.15">
      <c r="A911" s="69" t="s">
        <v>841</v>
      </c>
      <c r="B911" s="25" t="s">
        <v>850</v>
      </c>
      <c r="C911" s="21">
        <v>3.44370369</v>
      </c>
      <c r="D911" s="22">
        <v>4.5183540400000002</v>
      </c>
      <c r="E911" s="23">
        <f t="shared" si="31"/>
        <v>-0.23784111215862136</v>
      </c>
      <c r="F911" s="24">
        <f t="shared" si="32"/>
        <v>1.2419456699332414E-4</v>
      </c>
    </row>
    <row r="912" spans="1:6" x14ac:dyDescent="0.15">
      <c r="A912" s="69" t="s">
        <v>461</v>
      </c>
      <c r="B912" s="25" t="s">
        <v>842</v>
      </c>
      <c r="C912" s="21">
        <v>5.1514474699999999</v>
      </c>
      <c r="D912" s="22">
        <v>6.7095838800000003</v>
      </c>
      <c r="E912" s="23">
        <f t="shared" si="31"/>
        <v>-0.23222549086009792</v>
      </c>
      <c r="F912" s="24">
        <f t="shared" si="32"/>
        <v>1.8578305380434899E-4</v>
      </c>
    </row>
    <row r="913" spans="1:6" x14ac:dyDescent="0.15">
      <c r="A913" s="69" t="s">
        <v>843</v>
      </c>
      <c r="B913" s="25" t="s">
        <v>844</v>
      </c>
      <c r="C913" s="21">
        <v>9.1611399999999999E-3</v>
      </c>
      <c r="D913" s="22">
        <v>0.10731592</v>
      </c>
      <c r="E913" s="23">
        <f t="shared" si="31"/>
        <v>-0.91463391452079057</v>
      </c>
      <c r="F913" s="24">
        <f t="shared" si="32"/>
        <v>3.3038957990756212E-7</v>
      </c>
    </row>
    <row r="914" spans="1:6" x14ac:dyDescent="0.15">
      <c r="A914" s="69" t="s">
        <v>845</v>
      </c>
      <c r="B914" s="25" t="s">
        <v>846</v>
      </c>
      <c r="C914" s="21">
        <v>0.111441</v>
      </c>
      <c r="D914" s="22">
        <v>0.38582066999999998</v>
      </c>
      <c r="E914" s="23">
        <f t="shared" si="31"/>
        <v>-0.7111585545688881</v>
      </c>
      <c r="F914" s="24">
        <f t="shared" si="32"/>
        <v>4.0190353137795766E-6</v>
      </c>
    </row>
    <row r="915" spans="1:6" x14ac:dyDescent="0.15">
      <c r="A915" s="69" t="s">
        <v>847</v>
      </c>
      <c r="B915" s="25" t="s">
        <v>848</v>
      </c>
      <c r="C915" s="21">
        <v>0.32068658</v>
      </c>
      <c r="D915" s="22">
        <v>0.66563925999999995</v>
      </c>
      <c r="E915" s="23">
        <f t="shared" si="31"/>
        <v>-0.51822766583809976</v>
      </c>
      <c r="F915" s="24">
        <f t="shared" si="32"/>
        <v>1.1565318775631943E-5</v>
      </c>
    </row>
    <row r="916" spans="1:6" x14ac:dyDescent="0.15">
      <c r="A916" s="69" t="s">
        <v>851</v>
      </c>
      <c r="B916" s="25" t="s">
        <v>852</v>
      </c>
      <c r="C916" s="21">
        <v>2.4738254799999999</v>
      </c>
      <c r="D916" s="22">
        <v>2.02389748</v>
      </c>
      <c r="E916" s="23">
        <f t="shared" si="31"/>
        <v>0.22230770305618441</v>
      </c>
      <c r="F916" s="24">
        <f t="shared" si="32"/>
        <v>8.9216643463785423E-5</v>
      </c>
    </row>
    <row r="917" spans="1:6" x14ac:dyDescent="0.15">
      <c r="A917" s="69" t="s">
        <v>261</v>
      </c>
      <c r="B917" s="25" t="s">
        <v>259</v>
      </c>
      <c r="C917" s="21">
        <v>8.4666239399999998</v>
      </c>
      <c r="D917" s="22">
        <v>3.3974046800000002</v>
      </c>
      <c r="E917" s="23">
        <f t="shared" ref="E917:E948" si="33">IF(ISERROR(C917/D917-1),"",((C917/D917-1)))</f>
        <v>1.4920857941480201</v>
      </c>
      <c r="F917" s="24">
        <f t="shared" ref="F917:F948" si="34">C917/$C$1296</f>
        <v>3.0534238389238766E-4</v>
      </c>
    </row>
    <row r="918" spans="1:6" x14ac:dyDescent="0.15">
      <c r="A918" s="69" t="s">
        <v>886</v>
      </c>
      <c r="B918" s="25" t="s">
        <v>123</v>
      </c>
      <c r="C918" s="21">
        <v>16.966013760000003</v>
      </c>
      <c r="D918" s="22">
        <v>12.050726119999998</v>
      </c>
      <c r="E918" s="23">
        <f t="shared" si="33"/>
        <v>0.40788310937067451</v>
      </c>
      <c r="F918" s="24">
        <f t="shared" si="34"/>
        <v>6.1186644444603182E-4</v>
      </c>
    </row>
    <row r="919" spans="1:6" x14ac:dyDescent="0.15">
      <c r="A919" s="69" t="s">
        <v>888</v>
      </c>
      <c r="B919" s="25" t="s">
        <v>124</v>
      </c>
      <c r="C919" s="21">
        <v>51.646954160000007</v>
      </c>
      <c r="D919" s="22">
        <v>50.26400537</v>
      </c>
      <c r="E919" s="23">
        <f t="shared" si="33"/>
        <v>2.7513700506355265E-2</v>
      </c>
      <c r="F919" s="24">
        <f t="shared" si="34"/>
        <v>1.862608309492871E-3</v>
      </c>
    </row>
    <row r="920" spans="1:6" x14ac:dyDescent="0.15">
      <c r="A920" s="69" t="s">
        <v>890</v>
      </c>
      <c r="B920" s="25" t="s">
        <v>125</v>
      </c>
      <c r="C920" s="21">
        <v>5.2546086500000007</v>
      </c>
      <c r="D920" s="22">
        <v>1.3443516799999999</v>
      </c>
      <c r="E920" s="23">
        <f t="shared" si="33"/>
        <v>2.9086562899969755</v>
      </c>
      <c r="F920" s="24">
        <f t="shared" si="34"/>
        <v>1.8950348367693785E-4</v>
      </c>
    </row>
    <row r="921" spans="1:6" x14ac:dyDescent="0.15">
      <c r="A921" s="25" t="s">
        <v>892</v>
      </c>
      <c r="B921" s="25" t="s">
        <v>126</v>
      </c>
      <c r="C921" s="21">
        <v>72.315381689999995</v>
      </c>
      <c r="D921" s="22">
        <v>5.3406207500000002</v>
      </c>
      <c r="E921" s="23">
        <f t="shared" si="33"/>
        <v>12.540632273879398</v>
      </c>
      <c r="F921" s="24">
        <f t="shared" si="34"/>
        <v>2.6079995041462206E-3</v>
      </c>
    </row>
    <row r="922" spans="1:6" x14ac:dyDescent="0.15">
      <c r="A922" s="25" t="s">
        <v>502</v>
      </c>
      <c r="B922" s="25" t="s">
        <v>503</v>
      </c>
      <c r="C922" s="21">
        <v>58.903041710000004</v>
      </c>
      <c r="D922" s="22">
        <v>35.696424749999998</v>
      </c>
      <c r="E922" s="23">
        <f t="shared" si="33"/>
        <v>0.65011039964163375</v>
      </c>
      <c r="F922" s="24">
        <f t="shared" si="34"/>
        <v>2.1242936147514951E-3</v>
      </c>
    </row>
    <row r="923" spans="1:6" x14ac:dyDescent="0.15">
      <c r="A923" s="25" t="s">
        <v>504</v>
      </c>
      <c r="B923" s="25" t="s">
        <v>505</v>
      </c>
      <c r="C923" s="21">
        <v>43.393479229999997</v>
      </c>
      <c r="D923" s="22">
        <v>46.444047049999995</v>
      </c>
      <c r="E923" s="23">
        <f t="shared" si="33"/>
        <v>-6.5682644251821243E-2</v>
      </c>
      <c r="F923" s="24">
        <f t="shared" si="34"/>
        <v>1.5649529833107257E-3</v>
      </c>
    </row>
    <row r="924" spans="1:6" x14ac:dyDescent="0.15">
      <c r="A924" s="25" t="s">
        <v>894</v>
      </c>
      <c r="B924" s="25" t="s">
        <v>127</v>
      </c>
      <c r="C924" s="21">
        <v>12.321429670000001</v>
      </c>
      <c r="D924" s="22">
        <v>4.5431879299999993</v>
      </c>
      <c r="E924" s="23">
        <f t="shared" si="33"/>
        <v>1.7120669142119338</v>
      </c>
      <c r="F924" s="24">
        <f t="shared" si="34"/>
        <v>4.443630347895428E-4</v>
      </c>
    </row>
    <row r="925" spans="1:6" x14ac:dyDescent="0.15">
      <c r="A925" s="25" t="s">
        <v>896</v>
      </c>
      <c r="B925" s="25" t="s">
        <v>128</v>
      </c>
      <c r="C925" s="21">
        <v>2.0038935800000002</v>
      </c>
      <c r="D925" s="22">
        <v>5.4351677800000004</v>
      </c>
      <c r="E925" s="23">
        <f t="shared" si="33"/>
        <v>-0.63130971092119625</v>
      </c>
      <c r="F925" s="24">
        <f t="shared" si="34"/>
        <v>7.2268905188181904E-5</v>
      </c>
    </row>
    <row r="926" spans="1:6" x14ac:dyDescent="0.15">
      <c r="A926" s="25" t="s">
        <v>898</v>
      </c>
      <c r="B926" s="25" t="s">
        <v>129</v>
      </c>
      <c r="C926" s="21">
        <v>0.27976812000000001</v>
      </c>
      <c r="D926" s="22">
        <v>1.68959108</v>
      </c>
      <c r="E926" s="23">
        <f t="shared" si="33"/>
        <v>-0.8344166684402714</v>
      </c>
      <c r="F926" s="24">
        <f t="shared" si="34"/>
        <v>1.0089625487475187E-5</v>
      </c>
    </row>
    <row r="927" spans="1:6" x14ac:dyDescent="0.15">
      <c r="A927" s="25" t="s">
        <v>900</v>
      </c>
      <c r="B927" s="25" t="s">
        <v>130</v>
      </c>
      <c r="C927" s="21">
        <v>2.1135682299999998</v>
      </c>
      <c r="D927" s="22">
        <v>3.84123656</v>
      </c>
      <c r="E927" s="23">
        <f t="shared" si="33"/>
        <v>-0.44976879268273973</v>
      </c>
      <c r="F927" s="24">
        <f t="shared" si="34"/>
        <v>7.6224238426186001E-5</v>
      </c>
    </row>
    <row r="928" spans="1:6" x14ac:dyDescent="0.15">
      <c r="A928" s="25" t="s">
        <v>902</v>
      </c>
      <c r="B928" s="25" t="s">
        <v>131</v>
      </c>
      <c r="C928" s="21">
        <v>3.8131913399999999</v>
      </c>
      <c r="D928" s="22">
        <v>1.46926241</v>
      </c>
      <c r="E928" s="23">
        <f t="shared" si="33"/>
        <v>1.5953099419456325</v>
      </c>
      <c r="F928" s="24">
        <f t="shared" si="34"/>
        <v>1.3751985942030728E-4</v>
      </c>
    </row>
    <row r="929" spans="1:6" x14ac:dyDescent="0.15">
      <c r="A929" s="25" t="s">
        <v>904</v>
      </c>
      <c r="B929" s="25" t="s">
        <v>133</v>
      </c>
      <c r="C929" s="21">
        <v>9.5306235099999999</v>
      </c>
      <c r="D929" s="22">
        <v>3.3705785499999998</v>
      </c>
      <c r="E929" s="23">
        <f t="shared" si="33"/>
        <v>1.8275927614860068</v>
      </c>
      <c r="F929" s="24">
        <f t="shared" si="34"/>
        <v>3.4371472302857891E-4</v>
      </c>
    </row>
    <row r="930" spans="1:6" x14ac:dyDescent="0.15">
      <c r="A930" s="25" t="s">
        <v>134</v>
      </c>
      <c r="B930" s="25" t="s">
        <v>135</v>
      </c>
      <c r="C930" s="21">
        <v>13.689154460000001</v>
      </c>
      <c r="D930" s="22">
        <v>7.8763600299999998</v>
      </c>
      <c r="E930" s="23">
        <f t="shared" si="33"/>
        <v>0.73800517089872053</v>
      </c>
      <c r="F930" s="24">
        <f t="shared" si="34"/>
        <v>4.9368899409125185E-4</v>
      </c>
    </row>
    <row r="931" spans="1:6" x14ac:dyDescent="0.15">
      <c r="A931" s="25" t="s">
        <v>913</v>
      </c>
      <c r="B931" s="25" t="s">
        <v>136</v>
      </c>
      <c r="C931" s="21">
        <v>2.7901931900000001</v>
      </c>
      <c r="D931" s="22">
        <v>1.0392174999999999</v>
      </c>
      <c r="E931" s="23">
        <f t="shared" si="33"/>
        <v>1.6848981950361694</v>
      </c>
      <c r="F931" s="24">
        <f t="shared" si="34"/>
        <v>1.0062620546187928E-4</v>
      </c>
    </row>
    <row r="932" spans="1:6" x14ac:dyDescent="0.15">
      <c r="A932" s="25" t="s">
        <v>622</v>
      </c>
      <c r="B932" s="25" t="s">
        <v>918</v>
      </c>
      <c r="C932" s="21">
        <v>27.74541949</v>
      </c>
      <c r="D932" s="22">
        <v>16.962557329999999</v>
      </c>
      <c r="E932" s="23">
        <f t="shared" si="33"/>
        <v>0.63568611443567047</v>
      </c>
      <c r="F932" s="24">
        <f t="shared" si="34"/>
        <v>1.0006175530185312E-3</v>
      </c>
    </row>
    <row r="933" spans="1:6" x14ac:dyDescent="0.15">
      <c r="A933" s="25" t="s">
        <v>425</v>
      </c>
      <c r="B933" s="25" t="s">
        <v>137</v>
      </c>
      <c r="C933" s="21">
        <v>2.4636189800000001</v>
      </c>
      <c r="D933" s="22">
        <v>5.6476606900000004</v>
      </c>
      <c r="E933" s="23">
        <f t="shared" si="33"/>
        <v>-0.56378063144583135</v>
      </c>
      <c r="F933" s="24">
        <f t="shared" si="34"/>
        <v>8.8848553766725184E-5</v>
      </c>
    </row>
    <row r="934" spans="1:6" x14ac:dyDescent="0.15">
      <c r="A934" s="25" t="s">
        <v>623</v>
      </c>
      <c r="B934" s="25" t="s">
        <v>138</v>
      </c>
      <c r="C934" s="21">
        <v>4.7433688200000006</v>
      </c>
      <c r="D934" s="22">
        <v>2.04885384</v>
      </c>
      <c r="E934" s="23">
        <f t="shared" si="33"/>
        <v>1.3151328452009055</v>
      </c>
      <c r="F934" s="24">
        <f t="shared" si="34"/>
        <v>1.7106600617242275E-4</v>
      </c>
    </row>
    <row r="935" spans="1:6" x14ac:dyDescent="0.15">
      <c r="A935" s="25" t="s">
        <v>427</v>
      </c>
      <c r="B935" s="25" t="s">
        <v>139</v>
      </c>
      <c r="C935" s="21">
        <v>4.5706831699999997</v>
      </c>
      <c r="D935" s="22">
        <v>16.631702839999999</v>
      </c>
      <c r="E935" s="23">
        <f t="shared" si="33"/>
        <v>-0.72518248949185771</v>
      </c>
      <c r="F935" s="24">
        <f t="shared" si="34"/>
        <v>1.648382289133082E-4</v>
      </c>
    </row>
    <row r="936" spans="1:6" x14ac:dyDescent="0.15">
      <c r="A936" s="25" t="s">
        <v>624</v>
      </c>
      <c r="B936" s="25" t="s">
        <v>140</v>
      </c>
      <c r="C936" s="21">
        <v>0.76521656000000005</v>
      </c>
      <c r="D936" s="22">
        <v>1.3275180099999999</v>
      </c>
      <c r="E936" s="23">
        <f t="shared" si="33"/>
        <v>-0.42357350014407702</v>
      </c>
      <c r="F936" s="24">
        <f t="shared" si="34"/>
        <v>2.7596956033496904E-5</v>
      </c>
    </row>
    <row r="937" spans="1:6" x14ac:dyDescent="0.15">
      <c r="A937" s="25" t="s">
        <v>431</v>
      </c>
      <c r="B937" s="25" t="s">
        <v>141</v>
      </c>
      <c r="C937" s="21">
        <v>1.53460972</v>
      </c>
      <c r="D937" s="22">
        <v>2.4643832699999999</v>
      </c>
      <c r="E937" s="23">
        <f t="shared" si="33"/>
        <v>-0.37728447572199275</v>
      </c>
      <c r="F937" s="24">
        <f t="shared" si="34"/>
        <v>5.5344537984668015E-5</v>
      </c>
    </row>
    <row r="938" spans="1:6" x14ac:dyDescent="0.15">
      <c r="A938" s="25" t="s">
        <v>934</v>
      </c>
      <c r="B938" s="25" t="s">
        <v>935</v>
      </c>
      <c r="C938" s="21">
        <v>28.256442589999999</v>
      </c>
      <c r="D938" s="22">
        <v>9.2794246500000011</v>
      </c>
      <c r="E938" s="23">
        <f t="shared" si="33"/>
        <v>2.0450640697858349</v>
      </c>
      <c r="F938" s="24">
        <f t="shared" si="34"/>
        <v>1.019047214319642E-3</v>
      </c>
    </row>
    <row r="939" spans="1:6" x14ac:dyDescent="0.15">
      <c r="A939" s="25" t="s">
        <v>142</v>
      </c>
      <c r="B939" s="25" t="s">
        <v>143</v>
      </c>
      <c r="C939" s="21">
        <v>908.84100079999996</v>
      </c>
      <c r="D939" s="22">
        <v>875.19908154999996</v>
      </c>
      <c r="E939" s="23">
        <f t="shared" si="33"/>
        <v>3.8439161968062407E-2</v>
      </c>
      <c r="F939" s="24">
        <f t="shared" si="34"/>
        <v>3.2776662779640996E-2</v>
      </c>
    </row>
    <row r="940" spans="1:6" x14ac:dyDescent="0.15">
      <c r="A940" s="25" t="s">
        <v>506</v>
      </c>
      <c r="B940" s="25" t="s">
        <v>507</v>
      </c>
      <c r="C940" s="21">
        <v>123.83482836</v>
      </c>
      <c r="D940" s="22">
        <v>58.118953820000002</v>
      </c>
      <c r="E940" s="23">
        <f t="shared" si="33"/>
        <v>1.1307133081494962</v>
      </c>
      <c r="F940" s="24">
        <f t="shared" si="34"/>
        <v>4.4660093525244089E-3</v>
      </c>
    </row>
    <row r="941" spans="1:6" x14ac:dyDescent="0.15">
      <c r="A941" s="25" t="s">
        <v>1045</v>
      </c>
      <c r="B941" s="25" t="s">
        <v>145</v>
      </c>
      <c r="C941" s="21">
        <v>7.4040398400000003</v>
      </c>
      <c r="D941" s="22">
        <v>11.062509909999999</v>
      </c>
      <c r="E941" s="23">
        <f t="shared" si="33"/>
        <v>-0.33070886261470467</v>
      </c>
      <c r="F941" s="24">
        <f t="shared" si="34"/>
        <v>2.6702109261035785E-4</v>
      </c>
    </row>
    <row r="942" spans="1:6" x14ac:dyDescent="0.15">
      <c r="A942" s="25" t="s">
        <v>508</v>
      </c>
      <c r="B942" s="25" t="s">
        <v>147</v>
      </c>
      <c r="C942" s="21">
        <v>8.2244912799999987</v>
      </c>
      <c r="D942" s="22">
        <v>12.43902259</v>
      </c>
      <c r="E942" s="23">
        <f t="shared" si="33"/>
        <v>-0.33881531121168273</v>
      </c>
      <c r="F942" s="24">
        <f t="shared" si="34"/>
        <v>2.9661005278301688E-4</v>
      </c>
    </row>
    <row r="943" spans="1:6" x14ac:dyDescent="0.15">
      <c r="A943" s="25" t="s">
        <v>1049</v>
      </c>
      <c r="B943" s="25" t="s">
        <v>149</v>
      </c>
      <c r="C943" s="21">
        <v>26.39262497</v>
      </c>
      <c r="D943" s="22">
        <v>15.02575386</v>
      </c>
      <c r="E943" s="23">
        <f t="shared" si="33"/>
        <v>0.75649256708907653</v>
      </c>
      <c r="F943" s="24">
        <f t="shared" si="34"/>
        <v>9.5183004260344613E-4</v>
      </c>
    </row>
    <row r="944" spans="1:6" x14ac:dyDescent="0.15">
      <c r="A944" s="25" t="s">
        <v>509</v>
      </c>
      <c r="B944" s="25" t="s">
        <v>510</v>
      </c>
      <c r="C944" s="21">
        <v>7.1981619199999995</v>
      </c>
      <c r="D944" s="22">
        <v>5.8706141699999996</v>
      </c>
      <c r="E944" s="23">
        <f t="shared" si="33"/>
        <v>0.22613438927464036</v>
      </c>
      <c r="F944" s="24">
        <f t="shared" si="34"/>
        <v>2.5959626125737745E-4</v>
      </c>
    </row>
    <row r="945" spans="1:6" x14ac:dyDescent="0.15">
      <c r="A945" s="25" t="s">
        <v>1051</v>
      </c>
      <c r="B945" s="25" t="s">
        <v>151</v>
      </c>
      <c r="C945" s="21">
        <v>2.6847414399999998</v>
      </c>
      <c r="D945" s="22">
        <v>6.6600814100000001</v>
      </c>
      <c r="E945" s="23">
        <f t="shared" si="33"/>
        <v>-0.59689059716764037</v>
      </c>
      <c r="F945" s="24">
        <f t="shared" si="34"/>
        <v>9.6823167916004266E-5</v>
      </c>
    </row>
    <row r="946" spans="1:6" x14ac:dyDescent="0.15">
      <c r="A946" s="25" t="s">
        <v>512</v>
      </c>
      <c r="B946" s="25" t="s">
        <v>513</v>
      </c>
      <c r="C946" s="21">
        <v>153.77078907000001</v>
      </c>
      <c r="D946" s="22">
        <v>31.773511600000003</v>
      </c>
      <c r="E946" s="23">
        <f t="shared" si="33"/>
        <v>3.839590631524656</v>
      </c>
      <c r="F946" s="24">
        <f t="shared" si="34"/>
        <v>5.5456271165915645E-3</v>
      </c>
    </row>
    <row r="947" spans="1:6" x14ac:dyDescent="0.15">
      <c r="A947" s="25" t="s">
        <v>1053</v>
      </c>
      <c r="B947" s="25" t="s">
        <v>514</v>
      </c>
      <c r="C947" s="21">
        <v>58.186297350000004</v>
      </c>
      <c r="D947" s="22">
        <v>30.16758175</v>
      </c>
      <c r="E947" s="23">
        <f t="shared" si="33"/>
        <v>0.92876902869418765</v>
      </c>
      <c r="F947" s="24">
        <f t="shared" si="34"/>
        <v>2.0984447719217254E-3</v>
      </c>
    </row>
    <row r="948" spans="1:6" x14ac:dyDescent="0.15">
      <c r="A948" s="25" t="s">
        <v>1055</v>
      </c>
      <c r="B948" s="25" t="s">
        <v>153</v>
      </c>
      <c r="C948" s="21">
        <v>22.1816219</v>
      </c>
      <c r="D948" s="22">
        <v>14.000066009999999</v>
      </c>
      <c r="E948" s="23">
        <f t="shared" si="33"/>
        <v>0.5843940938675618</v>
      </c>
      <c r="F948" s="24">
        <f t="shared" si="34"/>
        <v>7.9996340424984009E-4</v>
      </c>
    </row>
    <row r="949" spans="1:6" x14ac:dyDescent="0.15">
      <c r="A949" s="25" t="s">
        <v>1057</v>
      </c>
      <c r="B949" s="25" t="s">
        <v>155</v>
      </c>
      <c r="C949" s="21">
        <v>7.6689406199999999</v>
      </c>
      <c r="D949" s="22">
        <v>14.595209480000001</v>
      </c>
      <c r="E949" s="23">
        <f t="shared" ref="E949:E980" si="35">IF(ISERROR(C949/D949-1),"",((C949/D949-1)))</f>
        <v>-0.47455768754063821</v>
      </c>
      <c r="F949" s="24">
        <f t="shared" ref="F949:F980" si="36">C949/$C$1296</f>
        <v>2.7657453873402644E-4</v>
      </c>
    </row>
    <row r="950" spans="1:6" x14ac:dyDescent="0.15">
      <c r="A950" s="25" t="s">
        <v>1059</v>
      </c>
      <c r="B950" s="25" t="s">
        <v>156</v>
      </c>
      <c r="C950" s="21">
        <v>23.76629471</v>
      </c>
      <c r="D950" s="22">
        <v>38.979078090000002</v>
      </c>
      <c r="E950" s="23">
        <f t="shared" si="35"/>
        <v>-0.39028073842266697</v>
      </c>
      <c r="F950" s="24">
        <f t="shared" si="36"/>
        <v>8.5711342968191912E-4</v>
      </c>
    </row>
    <row r="951" spans="1:6" x14ac:dyDescent="0.15">
      <c r="A951" s="25" t="s">
        <v>1061</v>
      </c>
      <c r="B951" s="25" t="s">
        <v>157</v>
      </c>
      <c r="C951" s="21">
        <v>2.5444644100000002</v>
      </c>
      <c r="D951" s="22">
        <v>1.7527666200000001</v>
      </c>
      <c r="E951" s="23">
        <f t="shared" si="35"/>
        <v>0.45168465725345697</v>
      </c>
      <c r="F951" s="24">
        <f t="shared" si="36"/>
        <v>9.1764183006661065E-5</v>
      </c>
    </row>
    <row r="952" spans="1:6" x14ac:dyDescent="0.15">
      <c r="A952" s="25" t="s">
        <v>1063</v>
      </c>
      <c r="B952" s="25" t="s">
        <v>158</v>
      </c>
      <c r="C952" s="21">
        <v>5.0330985400000001</v>
      </c>
      <c r="D952" s="22">
        <v>6.50574371</v>
      </c>
      <c r="E952" s="23">
        <f t="shared" si="35"/>
        <v>-0.22636077221062245</v>
      </c>
      <c r="F952" s="24">
        <f t="shared" si="36"/>
        <v>1.8151488922382632E-4</v>
      </c>
    </row>
    <row r="953" spans="1:6" x14ac:dyDescent="0.15">
      <c r="A953" s="25" t="s">
        <v>702</v>
      </c>
      <c r="B953" s="25" t="s">
        <v>515</v>
      </c>
      <c r="C953" s="21">
        <v>1.9127213999999999</v>
      </c>
      <c r="D953" s="22">
        <v>4.1646902299999997</v>
      </c>
      <c r="E953" s="23">
        <f t="shared" si="35"/>
        <v>-0.54072901119466932</v>
      </c>
      <c r="F953" s="24">
        <f t="shared" si="36"/>
        <v>6.8980849525954635E-5</v>
      </c>
    </row>
    <row r="954" spans="1:6" x14ac:dyDescent="0.15">
      <c r="A954" s="25" t="s">
        <v>574</v>
      </c>
      <c r="B954" s="25" t="s">
        <v>165</v>
      </c>
      <c r="C954" s="21">
        <v>25.455401100000003</v>
      </c>
      <c r="D954" s="22">
        <v>22.475685429999999</v>
      </c>
      <c r="E954" s="23">
        <f t="shared" si="35"/>
        <v>0.13257507448572636</v>
      </c>
      <c r="F954" s="24">
        <f t="shared" si="36"/>
        <v>9.1802977312949001E-4</v>
      </c>
    </row>
    <row r="955" spans="1:6" x14ac:dyDescent="0.15">
      <c r="A955" s="25" t="s">
        <v>385</v>
      </c>
      <c r="B955" s="25" t="s">
        <v>267</v>
      </c>
      <c r="C955" s="21">
        <v>0</v>
      </c>
      <c r="D955" s="22">
        <v>0</v>
      </c>
      <c r="E955" s="23" t="str">
        <f t="shared" si="35"/>
        <v/>
      </c>
      <c r="F955" s="24">
        <f t="shared" si="36"/>
        <v>0</v>
      </c>
    </row>
    <row r="956" spans="1:6" x14ac:dyDescent="0.15">
      <c r="A956" s="25" t="s">
        <v>1075</v>
      </c>
      <c r="B956" s="25" t="s">
        <v>166</v>
      </c>
      <c r="C956" s="21">
        <v>41.664345490000002</v>
      </c>
      <c r="D956" s="22">
        <v>39.068792209999998</v>
      </c>
      <c r="E956" s="23">
        <f t="shared" si="35"/>
        <v>6.6435462505432863E-2</v>
      </c>
      <c r="F956" s="24">
        <f t="shared" si="36"/>
        <v>1.5025930837826548E-3</v>
      </c>
    </row>
    <row r="957" spans="1:6" x14ac:dyDescent="0.15">
      <c r="A957" s="25" t="s">
        <v>516</v>
      </c>
      <c r="B957" s="25" t="s">
        <v>183</v>
      </c>
      <c r="C957" s="21">
        <v>13.97057996</v>
      </c>
      <c r="D957" s="22">
        <v>3.94980676</v>
      </c>
      <c r="E957" s="23">
        <f t="shared" si="35"/>
        <v>2.5370287228937753</v>
      </c>
      <c r="F957" s="24">
        <f t="shared" si="36"/>
        <v>5.0383839173393332E-4</v>
      </c>
    </row>
    <row r="958" spans="1:6" x14ac:dyDescent="0.15">
      <c r="A958" s="25" t="s">
        <v>1079</v>
      </c>
      <c r="B958" s="25" t="s">
        <v>184</v>
      </c>
      <c r="C958" s="21">
        <v>77.430305180000005</v>
      </c>
      <c r="D958" s="22">
        <v>27.39710101</v>
      </c>
      <c r="E958" s="23">
        <f t="shared" si="35"/>
        <v>1.8262225682833297</v>
      </c>
      <c r="F958" s="24">
        <f t="shared" si="36"/>
        <v>2.7924653482573713E-3</v>
      </c>
    </row>
    <row r="959" spans="1:6" x14ac:dyDescent="0.15">
      <c r="A959" s="25" t="s">
        <v>517</v>
      </c>
      <c r="B959" s="25" t="s">
        <v>160</v>
      </c>
      <c r="C959" s="21">
        <v>7.0622050000000006E-2</v>
      </c>
      <c r="D959" s="22">
        <v>0.14023467000000001</v>
      </c>
      <c r="E959" s="23">
        <f t="shared" si="35"/>
        <v>-0.4964009256769385</v>
      </c>
      <c r="F959" s="24">
        <f t="shared" si="36"/>
        <v>2.5469307784523378E-6</v>
      </c>
    </row>
    <row r="960" spans="1:6" x14ac:dyDescent="0.15">
      <c r="A960" s="25" t="s">
        <v>1081</v>
      </c>
      <c r="B960" s="25" t="s">
        <v>186</v>
      </c>
      <c r="C960" s="21">
        <v>0.68010621999999998</v>
      </c>
      <c r="D960" s="22">
        <v>0.88994971999999994</v>
      </c>
      <c r="E960" s="23">
        <f t="shared" si="35"/>
        <v>-0.23579253443666459</v>
      </c>
      <c r="F960" s="24">
        <f t="shared" si="36"/>
        <v>2.4527516042579857E-5</v>
      </c>
    </row>
    <row r="961" spans="1:6" x14ac:dyDescent="0.15">
      <c r="A961" s="25" t="s">
        <v>1083</v>
      </c>
      <c r="B961" s="25" t="s">
        <v>187</v>
      </c>
      <c r="C961" s="21">
        <v>135.52973808000002</v>
      </c>
      <c r="D961" s="22">
        <v>22.24903449</v>
      </c>
      <c r="E961" s="23">
        <f t="shared" si="35"/>
        <v>5.0914885156438991</v>
      </c>
      <c r="F961" s="24">
        <f t="shared" si="36"/>
        <v>4.88777741953874E-3</v>
      </c>
    </row>
    <row r="962" spans="1:6" x14ac:dyDescent="0.15">
      <c r="A962" s="25" t="s">
        <v>1087</v>
      </c>
      <c r="B962" s="25" t="s">
        <v>188</v>
      </c>
      <c r="C962" s="21">
        <v>35.079567450000006</v>
      </c>
      <c r="D962" s="22">
        <v>60.760507840000002</v>
      </c>
      <c r="E962" s="23">
        <f t="shared" si="35"/>
        <v>-0.42265842243493656</v>
      </c>
      <c r="F962" s="24">
        <f t="shared" si="36"/>
        <v>1.2651180478788111E-3</v>
      </c>
    </row>
    <row r="963" spans="1:6" x14ac:dyDescent="0.15">
      <c r="A963" s="69" t="s">
        <v>282</v>
      </c>
      <c r="B963" s="25" t="s">
        <v>283</v>
      </c>
      <c r="C963" s="21">
        <v>0</v>
      </c>
      <c r="D963" s="22">
        <v>0</v>
      </c>
      <c r="E963" s="23" t="str">
        <f t="shared" si="35"/>
        <v/>
      </c>
      <c r="F963" s="24">
        <f t="shared" si="36"/>
        <v>0</v>
      </c>
    </row>
    <row r="964" spans="1:6" x14ac:dyDescent="0.15">
      <c r="A964" s="25" t="s">
        <v>1089</v>
      </c>
      <c r="B964" s="25" t="s">
        <v>189</v>
      </c>
      <c r="C964" s="21">
        <v>3.5646337400000001</v>
      </c>
      <c r="D964" s="22">
        <v>19.439205079999997</v>
      </c>
      <c r="E964" s="23">
        <f t="shared" si="35"/>
        <v>-0.81662656855925297</v>
      </c>
      <c r="F964" s="24">
        <f t="shared" si="36"/>
        <v>1.2855581771296172E-4</v>
      </c>
    </row>
    <row r="965" spans="1:6" x14ac:dyDescent="0.15">
      <c r="A965" s="25" t="s">
        <v>1091</v>
      </c>
      <c r="B965" s="25" t="s">
        <v>191</v>
      </c>
      <c r="C965" s="21">
        <v>1.99657796</v>
      </c>
      <c r="D965" s="22">
        <v>4.7209301100000003</v>
      </c>
      <c r="E965" s="23">
        <f t="shared" si="35"/>
        <v>-0.57707953443945392</v>
      </c>
      <c r="F965" s="24">
        <f t="shared" si="36"/>
        <v>7.2005072890174947E-5</v>
      </c>
    </row>
    <row r="966" spans="1:6" x14ac:dyDescent="0.15">
      <c r="A966" s="25" t="s">
        <v>192</v>
      </c>
      <c r="B966" s="25" t="s">
        <v>193</v>
      </c>
      <c r="C966" s="21">
        <v>16.899473869999998</v>
      </c>
      <c r="D966" s="22">
        <v>15.31292232</v>
      </c>
      <c r="E966" s="23">
        <f t="shared" si="35"/>
        <v>0.10360867226027937</v>
      </c>
      <c r="F966" s="24">
        <f t="shared" si="36"/>
        <v>6.0946673367813639E-4</v>
      </c>
    </row>
    <row r="967" spans="1:6" x14ac:dyDescent="0.15">
      <c r="A967" s="25" t="s">
        <v>1095</v>
      </c>
      <c r="B967" s="25" t="s">
        <v>194</v>
      </c>
      <c r="C967" s="21">
        <v>9.2600994599999993</v>
      </c>
      <c r="D967" s="22">
        <v>12.242819240000001</v>
      </c>
      <c r="E967" s="23">
        <f t="shared" si="35"/>
        <v>-0.24363014118960413</v>
      </c>
      <c r="F967" s="24">
        <f t="shared" si="36"/>
        <v>3.3395847792869041E-4</v>
      </c>
    </row>
    <row r="968" spans="1:6" x14ac:dyDescent="0.15">
      <c r="A968" s="25" t="s">
        <v>1097</v>
      </c>
      <c r="B968" s="25" t="s">
        <v>196</v>
      </c>
      <c r="C968" s="21">
        <v>10.48222384</v>
      </c>
      <c r="D968" s="22">
        <v>48.205393649999998</v>
      </c>
      <c r="E968" s="23">
        <f t="shared" si="35"/>
        <v>-0.78255080922879261</v>
      </c>
      <c r="F968" s="24">
        <f t="shared" si="36"/>
        <v>3.7803346865069551E-4</v>
      </c>
    </row>
    <row r="969" spans="1:6" x14ac:dyDescent="0.15">
      <c r="A969" s="25" t="s">
        <v>518</v>
      </c>
      <c r="B969" s="25" t="s">
        <v>162</v>
      </c>
      <c r="C969" s="21">
        <v>9.5679900000000002E-3</v>
      </c>
      <c r="D969" s="22">
        <v>0.15403453</v>
      </c>
      <c r="E969" s="23">
        <f t="shared" si="35"/>
        <v>-0.93788412247565534</v>
      </c>
      <c r="F969" s="24">
        <f t="shared" si="36"/>
        <v>3.4506231720722045E-7</v>
      </c>
    </row>
    <row r="970" spans="1:6" x14ac:dyDescent="0.15">
      <c r="A970" s="25" t="s">
        <v>1101</v>
      </c>
      <c r="B970" s="25" t="s">
        <v>197</v>
      </c>
      <c r="C970" s="21">
        <v>49.96711732</v>
      </c>
      <c r="D970" s="22">
        <v>65.173339850000005</v>
      </c>
      <c r="E970" s="23">
        <f t="shared" si="35"/>
        <v>-0.23331967588277591</v>
      </c>
      <c r="F970" s="24">
        <f t="shared" si="36"/>
        <v>1.8020262653498005E-3</v>
      </c>
    </row>
    <row r="971" spans="1:6" x14ac:dyDescent="0.15">
      <c r="A971" s="25" t="s">
        <v>519</v>
      </c>
      <c r="B971" s="25" t="s">
        <v>164</v>
      </c>
      <c r="C971" s="21">
        <v>4.2553766399999997</v>
      </c>
      <c r="D971" s="22">
        <v>6.6293679999999994E-2</v>
      </c>
      <c r="E971" s="23">
        <f t="shared" si="35"/>
        <v>63.189778573161121</v>
      </c>
      <c r="F971" s="24">
        <f t="shared" si="36"/>
        <v>1.5346693756869266E-4</v>
      </c>
    </row>
    <row r="972" spans="1:6" x14ac:dyDescent="0.15">
      <c r="A972" s="25" t="s">
        <v>1108</v>
      </c>
      <c r="B972" s="25" t="s">
        <v>198</v>
      </c>
      <c r="C972" s="21">
        <v>176.62151812000002</v>
      </c>
      <c r="D972" s="22">
        <v>188.01647705000002</v>
      </c>
      <c r="E972" s="23">
        <f t="shared" si="35"/>
        <v>-6.0606171909974083E-2</v>
      </c>
      <c r="F972" s="24">
        <f t="shared" si="36"/>
        <v>6.3697213637497821E-3</v>
      </c>
    </row>
    <row r="973" spans="1:6" x14ac:dyDescent="0.15">
      <c r="A973" s="25" t="s">
        <v>703</v>
      </c>
      <c r="B973" s="25" t="s">
        <v>520</v>
      </c>
      <c r="C973" s="21">
        <v>5.5762484799999994</v>
      </c>
      <c r="D973" s="22">
        <v>2.3064901500000001</v>
      </c>
      <c r="E973" s="23">
        <f t="shared" si="35"/>
        <v>1.417633771382028</v>
      </c>
      <c r="F973" s="24">
        <f t="shared" si="36"/>
        <v>2.0110318069229175E-4</v>
      </c>
    </row>
    <row r="974" spans="1:6" x14ac:dyDescent="0.15">
      <c r="A974" s="25" t="s">
        <v>1110</v>
      </c>
      <c r="B974" s="25" t="s">
        <v>200</v>
      </c>
      <c r="C974" s="21">
        <v>2.5688830600000001</v>
      </c>
      <c r="D974" s="22">
        <v>12.131253019999999</v>
      </c>
      <c r="E974" s="23">
        <f t="shared" si="35"/>
        <v>-0.78824256193776099</v>
      </c>
      <c r="F974" s="24">
        <f t="shared" si="36"/>
        <v>9.2644823136100177E-5</v>
      </c>
    </row>
    <row r="975" spans="1:6" x14ac:dyDescent="0.15">
      <c r="A975" s="25" t="s">
        <v>1113</v>
      </c>
      <c r="B975" s="25" t="s">
        <v>202</v>
      </c>
      <c r="C975" s="21">
        <v>11.645174710000001</v>
      </c>
      <c r="D975" s="22">
        <v>8.1599550000000001</v>
      </c>
      <c r="E975" s="23">
        <f t="shared" si="35"/>
        <v>0.42711261397887612</v>
      </c>
      <c r="F975" s="24">
        <f t="shared" si="36"/>
        <v>4.1997441152379149E-4</v>
      </c>
    </row>
    <row r="976" spans="1:6" x14ac:dyDescent="0.15">
      <c r="A976" s="25" t="s">
        <v>1115</v>
      </c>
      <c r="B976" s="25" t="s">
        <v>204</v>
      </c>
      <c r="C976" s="21">
        <v>0.19085621999999999</v>
      </c>
      <c r="D976" s="22">
        <v>0.36814185999999999</v>
      </c>
      <c r="E976" s="23">
        <f t="shared" si="35"/>
        <v>-0.48156881697723808</v>
      </c>
      <c r="F976" s="24">
        <f t="shared" si="36"/>
        <v>6.8830851126110127E-6</v>
      </c>
    </row>
    <row r="977" spans="1:6" x14ac:dyDescent="0.15">
      <c r="A977" s="25" t="s">
        <v>269</v>
      </c>
      <c r="B977" s="25" t="s">
        <v>268</v>
      </c>
      <c r="C977" s="21">
        <v>0</v>
      </c>
      <c r="D977" s="22">
        <v>0</v>
      </c>
      <c r="E977" s="23" t="str">
        <f t="shared" si="35"/>
        <v/>
      </c>
      <c r="F977" s="24">
        <f t="shared" si="36"/>
        <v>0</v>
      </c>
    </row>
    <row r="978" spans="1:6" x14ac:dyDescent="0.15">
      <c r="A978" s="25" t="s">
        <v>521</v>
      </c>
      <c r="B978" s="25" t="s">
        <v>205</v>
      </c>
      <c r="C978" s="21">
        <v>1.14881123</v>
      </c>
      <c r="D978" s="22">
        <v>0.71709321999999998</v>
      </c>
      <c r="E978" s="23">
        <f t="shared" si="35"/>
        <v>0.60203889530568988</v>
      </c>
      <c r="F978" s="24">
        <f t="shared" si="36"/>
        <v>4.1431007458983243E-5</v>
      </c>
    </row>
    <row r="979" spans="1:6" x14ac:dyDescent="0.15">
      <c r="A979" s="25" t="s">
        <v>522</v>
      </c>
      <c r="B979" s="25" t="s">
        <v>523</v>
      </c>
      <c r="C979" s="21">
        <v>2.7294899999999998E-3</v>
      </c>
      <c r="D979" s="22">
        <v>9.7042199999999995E-3</v>
      </c>
      <c r="E979" s="23">
        <f t="shared" si="35"/>
        <v>-0.71873164458349048</v>
      </c>
      <c r="F979" s="24">
        <f t="shared" si="36"/>
        <v>9.8436990861605832E-8</v>
      </c>
    </row>
    <row r="980" spans="1:6" x14ac:dyDescent="0.15">
      <c r="A980" s="25" t="s">
        <v>1122</v>
      </c>
      <c r="B980" s="25" t="s">
        <v>525</v>
      </c>
      <c r="C980" s="21">
        <v>2.8891472999999999</v>
      </c>
      <c r="D980" s="22">
        <v>5.715705970000001</v>
      </c>
      <c r="E980" s="23">
        <f t="shared" si="35"/>
        <v>-0.49452485569337301</v>
      </c>
      <c r="F980" s="24">
        <f t="shared" si="36"/>
        <v>1.0419491053930704E-4</v>
      </c>
    </row>
    <row r="981" spans="1:6" x14ac:dyDescent="0.15">
      <c r="A981" s="25" t="s">
        <v>1124</v>
      </c>
      <c r="B981" s="25" t="s">
        <v>524</v>
      </c>
      <c r="C981" s="21">
        <v>3.1039388200000002</v>
      </c>
      <c r="D981" s="22">
        <v>1.5637556099999999</v>
      </c>
      <c r="E981" s="23">
        <f t="shared" ref="E981:E1012" si="37">IF(ISERROR(C981/D981-1),"",((C981/D981-1)))</f>
        <v>0.98492577750048849</v>
      </c>
      <c r="F981" s="24">
        <f t="shared" ref="F981:F1012" si="38">C981/$C$1296</f>
        <v>1.1194120412946141E-4</v>
      </c>
    </row>
    <row r="982" spans="1:6" x14ac:dyDescent="0.15">
      <c r="A982" s="25" t="s">
        <v>700</v>
      </c>
      <c r="B982" s="25" t="s">
        <v>526</v>
      </c>
      <c r="C982" s="21">
        <v>15.132978660000001</v>
      </c>
      <c r="D982" s="22">
        <v>4.6593196799999994</v>
      </c>
      <c r="E982" s="23">
        <f t="shared" si="37"/>
        <v>2.2478944780195897</v>
      </c>
      <c r="F982" s="24">
        <f t="shared" si="38"/>
        <v>5.4575942101392429E-4</v>
      </c>
    </row>
    <row r="983" spans="1:6" x14ac:dyDescent="0.15">
      <c r="A983" s="25" t="s">
        <v>701</v>
      </c>
      <c r="B983" s="25" t="s">
        <v>527</v>
      </c>
      <c r="C983" s="21">
        <v>4.7820882500000002</v>
      </c>
      <c r="D983" s="22">
        <v>1.7857040800000001</v>
      </c>
      <c r="E983" s="23">
        <f t="shared" si="37"/>
        <v>1.6779847252183013</v>
      </c>
      <c r="F983" s="24">
        <f t="shared" si="38"/>
        <v>1.7246239310810544E-4</v>
      </c>
    </row>
    <row r="984" spans="1:6" x14ac:dyDescent="0.15">
      <c r="A984" s="25" t="s">
        <v>221</v>
      </c>
      <c r="B984" s="25" t="s">
        <v>528</v>
      </c>
      <c r="C984" s="21">
        <v>1.03341996</v>
      </c>
      <c r="D984" s="22">
        <v>0.40179442999999998</v>
      </c>
      <c r="E984" s="23">
        <f t="shared" si="37"/>
        <v>1.5720116627798948</v>
      </c>
      <c r="F984" s="24">
        <f t="shared" si="38"/>
        <v>3.7269508647667177E-5</v>
      </c>
    </row>
    <row r="985" spans="1:6" x14ac:dyDescent="0.15">
      <c r="A985" s="25" t="s">
        <v>459</v>
      </c>
      <c r="B985" s="25" t="s">
        <v>529</v>
      </c>
      <c r="C985" s="21">
        <v>0.92347283999999996</v>
      </c>
      <c r="D985" s="22">
        <v>5.1726010000000003E-2</v>
      </c>
      <c r="E985" s="23">
        <f t="shared" si="37"/>
        <v>16.853162074553978</v>
      </c>
      <c r="F985" s="24">
        <f t="shared" si="38"/>
        <v>3.3304348985349345E-5</v>
      </c>
    </row>
    <row r="986" spans="1:6" x14ac:dyDescent="0.15">
      <c r="A986" s="25" t="s">
        <v>1177</v>
      </c>
      <c r="B986" s="25" t="s">
        <v>530</v>
      </c>
      <c r="C986" s="21">
        <v>0.61221225000000001</v>
      </c>
      <c r="D986" s="22">
        <v>0.65851212000000003</v>
      </c>
      <c r="E986" s="23">
        <f t="shared" si="37"/>
        <v>-7.0309822088012619E-2</v>
      </c>
      <c r="F986" s="24">
        <f t="shared" si="38"/>
        <v>2.2078971404406374E-5</v>
      </c>
    </row>
    <row r="987" spans="1:6" x14ac:dyDescent="0.15">
      <c r="A987" s="25" t="s">
        <v>531</v>
      </c>
      <c r="B987" s="25" t="s">
        <v>532</v>
      </c>
      <c r="C987" s="21">
        <v>35.027522159999997</v>
      </c>
      <c r="D987" s="22">
        <v>45.257459709999999</v>
      </c>
      <c r="E987" s="23">
        <f t="shared" si="37"/>
        <v>-0.22603870423906303</v>
      </c>
      <c r="F987" s="24">
        <f t="shared" si="38"/>
        <v>1.2632410738887543E-3</v>
      </c>
    </row>
    <row r="988" spans="1:6" x14ac:dyDescent="0.15">
      <c r="A988" s="25" t="s">
        <v>533</v>
      </c>
      <c r="B988" s="25" t="s">
        <v>534</v>
      </c>
      <c r="C988" s="21">
        <v>0.11403953</v>
      </c>
      <c r="D988" s="22">
        <v>1.6773726899999999</v>
      </c>
      <c r="E988" s="23">
        <f t="shared" si="37"/>
        <v>-0.93201300421792366</v>
      </c>
      <c r="F988" s="24">
        <f t="shared" si="38"/>
        <v>4.1127493313666017E-6</v>
      </c>
    </row>
    <row r="989" spans="1:6" x14ac:dyDescent="0.15">
      <c r="A989" s="25" t="s">
        <v>535</v>
      </c>
      <c r="B989" s="25" t="s">
        <v>536</v>
      </c>
      <c r="C989" s="21">
        <v>16.771076350000001</v>
      </c>
      <c r="D989" s="22">
        <v>12.01171377</v>
      </c>
      <c r="E989" s="23">
        <f t="shared" si="37"/>
        <v>0.39622677255986605</v>
      </c>
      <c r="F989" s="24">
        <f t="shared" si="38"/>
        <v>6.0483617430517932E-4</v>
      </c>
    </row>
    <row r="990" spans="1:6" x14ac:dyDescent="0.15">
      <c r="A990" s="25" t="s">
        <v>1199</v>
      </c>
      <c r="B990" s="25" t="s">
        <v>537</v>
      </c>
      <c r="C990" s="21">
        <v>8.9739759999999988E-2</v>
      </c>
      <c r="D990" s="22">
        <v>4.5801699999999997E-3</v>
      </c>
      <c r="E990" s="23">
        <f t="shared" si="37"/>
        <v>18.593106806079248</v>
      </c>
      <c r="F990" s="24">
        <f t="shared" si="38"/>
        <v>3.2363965191455912E-6</v>
      </c>
    </row>
    <row r="991" spans="1:6" x14ac:dyDescent="0.15">
      <c r="A991" s="25" t="s">
        <v>1201</v>
      </c>
      <c r="B991" s="25" t="s">
        <v>538</v>
      </c>
      <c r="C991" s="21">
        <v>0</v>
      </c>
      <c r="D991" s="22">
        <v>0.14894175000000001</v>
      </c>
      <c r="E991" s="23">
        <f t="shared" si="37"/>
        <v>-1</v>
      </c>
      <c r="F991" s="24">
        <f t="shared" si="38"/>
        <v>0</v>
      </c>
    </row>
    <row r="992" spans="1:6" x14ac:dyDescent="0.15">
      <c r="A992" s="25" t="s">
        <v>1203</v>
      </c>
      <c r="B992" s="25" t="s">
        <v>539</v>
      </c>
      <c r="C992" s="21">
        <v>0.35423949999999998</v>
      </c>
      <c r="D992" s="22">
        <v>0.44808139000000002</v>
      </c>
      <c r="E992" s="23">
        <f t="shared" si="37"/>
        <v>-0.20943045637311564</v>
      </c>
      <c r="F992" s="24">
        <f t="shared" si="38"/>
        <v>1.2775379438766884E-5</v>
      </c>
    </row>
    <row r="993" spans="1:6" x14ac:dyDescent="0.15">
      <c r="A993" s="25" t="s">
        <v>1205</v>
      </c>
      <c r="B993" s="25" t="s">
        <v>540</v>
      </c>
      <c r="C993" s="21">
        <v>8.8170799999999994E-2</v>
      </c>
      <c r="D993" s="22">
        <v>0.29553414999999994</v>
      </c>
      <c r="E993" s="23">
        <f t="shared" si="37"/>
        <v>-0.70165613686269412</v>
      </c>
      <c r="F993" s="24">
        <f t="shared" si="38"/>
        <v>3.1798131643129214E-6</v>
      </c>
    </row>
    <row r="994" spans="1:6" x14ac:dyDescent="0.15">
      <c r="A994" s="25" t="s">
        <v>1207</v>
      </c>
      <c r="B994" s="25" t="s">
        <v>541</v>
      </c>
      <c r="C994" s="21">
        <v>2.3750412700000001</v>
      </c>
      <c r="D994" s="22">
        <v>2.02304606</v>
      </c>
      <c r="E994" s="23">
        <f t="shared" si="37"/>
        <v>0.17399268210433139</v>
      </c>
      <c r="F994" s="24">
        <f t="shared" si="38"/>
        <v>8.5654065701258023E-5</v>
      </c>
    </row>
    <row r="995" spans="1:6" x14ac:dyDescent="0.15">
      <c r="A995" s="25" t="s">
        <v>232</v>
      </c>
      <c r="B995" s="25" t="s">
        <v>542</v>
      </c>
      <c r="C995" s="21">
        <v>7.9624700700000002</v>
      </c>
      <c r="D995" s="22">
        <v>6.7445380799999999</v>
      </c>
      <c r="E995" s="23">
        <f t="shared" si="37"/>
        <v>0.18058048980576014</v>
      </c>
      <c r="F995" s="24">
        <f t="shared" si="38"/>
        <v>2.8716045617181236E-4</v>
      </c>
    </row>
    <row r="996" spans="1:6" x14ac:dyDescent="0.15">
      <c r="A996" s="25" t="s">
        <v>233</v>
      </c>
      <c r="B996" s="25" t="s">
        <v>543</v>
      </c>
      <c r="C996" s="21">
        <v>4.8004199500000002</v>
      </c>
      <c r="D996" s="22">
        <v>7.1276499299999996</v>
      </c>
      <c r="E996" s="23">
        <f t="shared" si="37"/>
        <v>-0.32650733451495417</v>
      </c>
      <c r="F996" s="24">
        <f t="shared" si="38"/>
        <v>1.7312351199309044E-4</v>
      </c>
    </row>
    <row r="997" spans="1:6" x14ac:dyDescent="0.15">
      <c r="A997" s="25" t="s">
        <v>352</v>
      </c>
      <c r="B997" s="25" t="s">
        <v>353</v>
      </c>
      <c r="C997" s="21">
        <v>0</v>
      </c>
      <c r="D997" s="22"/>
      <c r="E997" s="23" t="str">
        <f t="shared" si="37"/>
        <v/>
      </c>
      <c r="F997" s="24">
        <f t="shared" si="38"/>
        <v>0</v>
      </c>
    </row>
    <row r="998" spans="1:6" x14ac:dyDescent="0.15">
      <c r="A998" s="25" t="s">
        <v>354</v>
      </c>
      <c r="B998" s="25" t="s">
        <v>353</v>
      </c>
      <c r="C998" s="21">
        <v>0</v>
      </c>
      <c r="D998" s="22"/>
      <c r="E998" s="23" t="str">
        <f t="shared" si="37"/>
        <v/>
      </c>
      <c r="F998" s="24">
        <f t="shared" si="38"/>
        <v>0</v>
      </c>
    </row>
    <row r="999" spans="1:6" x14ac:dyDescent="0.15">
      <c r="A999" s="25" t="s">
        <v>1216</v>
      </c>
      <c r="B999" s="25" t="s">
        <v>546</v>
      </c>
      <c r="C999" s="21">
        <v>0.66776921</v>
      </c>
      <c r="D999" s="22">
        <v>1.41625618</v>
      </c>
      <c r="E999" s="23">
        <f t="shared" si="37"/>
        <v>-0.52849687829782321</v>
      </c>
      <c r="F999" s="24">
        <f t="shared" si="38"/>
        <v>2.408259111498183E-5</v>
      </c>
    </row>
    <row r="1000" spans="1:6" x14ac:dyDescent="0.15">
      <c r="A1000" s="25" t="s">
        <v>1218</v>
      </c>
      <c r="B1000" s="25" t="s">
        <v>547</v>
      </c>
      <c r="C1000" s="21">
        <v>11.51418956</v>
      </c>
      <c r="D1000" s="22">
        <v>2.0360662399999998</v>
      </c>
      <c r="E1000" s="23">
        <f t="shared" si="37"/>
        <v>4.6551154052826895</v>
      </c>
      <c r="F1000" s="24">
        <f t="shared" si="38"/>
        <v>4.152505312334969E-4</v>
      </c>
    </row>
    <row r="1001" spans="1:6" x14ac:dyDescent="0.15">
      <c r="A1001" s="25" t="s">
        <v>1232</v>
      </c>
      <c r="B1001" s="25" t="s">
        <v>548</v>
      </c>
      <c r="C1001" s="21">
        <v>1.3676362500000001</v>
      </c>
      <c r="D1001" s="22">
        <v>0.61338937000000004</v>
      </c>
      <c r="E1001" s="23">
        <f t="shared" si="37"/>
        <v>1.2296380030191916</v>
      </c>
      <c r="F1001" s="24">
        <f t="shared" si="38"/>
        <v>4.9322766173626171E-5</v>
      </c>
    </row>
    <row r="1002" spans="1:6" x14ac:dyDescent="0.15">
      <c r="A1002" s="25" t="s">
        <v>1235</v>
      </c>
      <c r="B1002" s="25" t="s">
        <v>549</v>
      </c>
      <c r="C1002" s="21">
        <v>0.96950309000000001</v>
      </c>
      <c r="D1002" s="22">
        <v>0.79737784999999994</v>
      </c>
      <c r="E1002" s="23">
        <f t="shared" si="37"/>
        <v>0.21586408501314658</v>
      </c>
      <c r="F1002" s="24">
        <f t="shared" si="38"/>
        <v>3.4964395110672186E-5</v>
      </c>
    </row>
    <row r="1003" spans="1:6" x14ac:dyDescent="0.15">
      <c r="A1003" s="25" t="s">
        <v>1237</v>
      </c>
      <c r="B1003" s="25" t="s">
        <v>550</v>
      </c>
      <c r="C1003" s="21">
        <v>0.98623727000000005</v>
      </c>
      <c r="D1003" s="22">
        <v>1.6091153800000002</v>
      </c>
      <c r="E1003" s="23">
        <f t="shared" si="37"/>
        <v>-0.3870935035124704</v>
      </c>
      <c r="F1003" s="24">
        <f t="shared" si="38"/>
        <v>3.5567900646041972E-5</v>
      </c>
    </row>
    <row r="1004" spans="1:6" x14ac:dyDescent="0.15">
      <c r="A1004" s="25" t="s">
        <v>468</v>
      </c>
      <c r="B1004" s="25" t="s">
        <v>551</v>
      </c>
      <c r="C1004" s="21">
        <v>0.15284955</v>
      </c>
      <c r="D1004" s="22">
        <v>0.38604440000000001</v>
      </c>
      <c r="E1004" s="23">
        <f t="shared" si="37"/>
        <v>-0.60406225294292581</v>
      </c>
      <c r="F1004" s="24">
        <f t="shared" si="38"/>
        <v>5.5124033268304941E-6</v>
      </c>
    </row>
    <row r="1005" spans="1:6" x14ac:dyDescent="0.15">
      <c r="A1005" s="25" t="s">
        <v>1239</v>
      </c>
      <c r="B1005" s="25" t="s">
        <v>552</v>
      </c>
      <c r="C1005" s="21">
        <v>0.36536260000000004</v>
      </c>
      <c r="D1005" s="22">
        <v>0.19863926000000001</v>
      </c>
      <c r="E1005" s="23">
        <f t="shared" si="37"/>
        <v>0.83932723067937332</v>
      </c>
      <c r="F1005" s="24">
        <f t="shared" si="38"/>
        <v>1.317652562104003E-5</v>
      </c>
    </row>
    <row r="1006" spans="1:6" x14ac:dyDescent="0.15">
      <c r="A1006" s="25" t="s">
        <v>238</v>
      </c>
      <c r="B1006" s="25" t="s">
        <v>553</v>
      </c>
      <c r="C1006" s="21">
        <v>6.0992850000000001E-2</v>
      </c>
      <c r="D1006" s="22">
        <v>0.75138364000000002</v>
      </c>
      <c r="E1006" s="23">
        <f t="shared" si="37"/>
        <v>-0.91882595420895774</v>
      </c>
      <c r="F1006" s="24">
        <f t="shared" si="38"/>
        <v>2.1996609689258051E-6</v>
      </c>
    </row>
    <row r="1007" spans="1:6" x14ac:dyDescent="0.15">
      <c r="A1007" s="25" t="s">
        <v>632</v>
      </c>
      <c r="B1007" s="25" t="s">
        <v>554</v>
      </c>
      <c r="C1007" s="21">
        <v>7.9122228099999994</v>
      </c>
      <c r="D1007" s="22">
        <v>4.2086968699999998</v>
      </c>
      <c r="E1007" s="23">
        <f t="shared" si="37"/>
        <v>0.87996975177734749</v>
      </c>
      <c r="F1007" s="24">
        <f t="shared" si="38"/>
        <v>2.8534832677275213E-4</v>
      </c>
    </row>
    <row r="1008" spans="1:6" x14ac:dyDescent="0.15">
      <c r="A1008" s="25" t="s">
        <v>460</v>
      </c>
      <c r="B1008" s="25" t="s">
        <v>555</v>
      </c>
      <c r="C1008" s="21">
        <v>0.24132043</v>
      </c>
      <c r="D1008" s="22">
        <v>0.35521330000000007</v>
      </c>
      <c r="E1008" s="23">
        <f t="shared" si="37"/>
        <v>-0.32063233555725545</v>
      </c>
      <c r="F1008" s="24">
        <f t="shared" si="38"/>
        <v>8.7030386492087498E-6</v>
      </c>
    </row>
    <row r="1009" spans="1:6" x14ac:dyDescent="0.15">
      <c r="A1009" s="25" t="s">
        <v>638</v>
      </c>
      <c r="B1009" s="25" t="s">
        <v>556</v>
      </c>
      <c r="C1009" s="21">
        <v>0.20699176</v>
      </c>
      <c r="D1009" s="22">
        <v>0.26137501000000002</v>
      </c>
      <c r="E1009" s="23">
        <f t="shared" si="37"/>
        <v>-0.20806598917012009</v>
      </c>
      <c r="F1009" s="24">
        <f t="shared" si="38"/>
        <v>7.4650011494996168E-6</v>
      </c>
    </row>
    <row r="1010" spans="1:6" x14ac:dyDescent="0.15">
      <c r="A1010" s="25" t="s">
        <v>386</v>
      </c>
      <c r="B1010" s="25" t="s">
        <v>557</v>
      </c>
      <c r="C1010" s="21">
        <v>9.0516443300000002</v>
      </c>
      <c r="D1010" s="22">
        <v>3.52233017</v>
      </c>
      <c r="E1010" s="23">
        <f t="shared" si="37"/>
        <v>1.5697887174500735</v>
      </c>
      <c r="F1010" s="24">
        <f t="shared" si="38"/>
        <v>3.264407014477856E-4</v>
      </c>
    </row>
    <row r="1011" spans="1:6" x14ac:dyDescent="0.15">
      <c r="A1011" s="25" t="s">
        <v>657</v>
      </c>
      <c r="B1011" s="25" t="s">
        <v>658</v>
      </c>
      <c r="C1011" s="21">
        <v>7.596499000000001E-2</v>
      </c>
      <c r="D1011" s="22">
        <v>9.6352580000000007E-2</v>
      </c>
      <c r="E1011" s="23">
        <f t="shared" si="37"/>
        <v>-0.21159360756089762</v>
      </c>
      <c r="F1011" s="24">
        <f t="shared" si="38"/>
        <v>2.7396198654078162E-6</v>
      </c>
    </row>
    <row r="1012" spans="1:6" x14ac:dyDescent="0.15">
      <c r="A1012" s="25" t="s">
        <v>659</v>
      </c>
      <c r="B1012" s="25" t="s">
        <v>660</v>
      </c>
      <c r="C1012" s="21">
        <v>7.4493700000000003E-3</v>
      </c>
      <c r="D1012" s="22">
        <v>2.44123E-3</v>
      </c>
      <c r="E1012" s="23">
        <f t="shared" si="37"/>
        <v>2.0514822446062029</v>
      </c>
      <c r="F1012" s="24">
        <f t="shared" si="38"/>
        <v>2.686558905197384E-7</v>
      </c>
    </row>
    <row r="1013" spans="1:6" x14ac:dyDescent="0.15">
      <c r="A1013" s="25" t="s">
        <v>558</v>
      </c>
      <c r="B1013" s="25" t="s">
        <v>559</v>
      </c>
      <c r="C1013" s="21">
        <v>0.28365098999999999</v>
      </c>
      <c r="D1013" s="22">
        <v>0.38112574999999999</v>
      </c>
      <c r="E1013" s="23">
        <f t="shared" ref="E1013:E1044" si="39">IF(ISERROR(C1013/D1013-1),"",((C1013/D1013-1)))</f>
        <v>-0.25575485256506547</v>
      </c>
      <c r="F1013" s="24">
        <f t="shared" ref="F1013:F1029" si="40">C1013/$C$1296</f>
        <v>1.0229658255027661E-5</v>
      </c>
    </row>
    <row r="1014" spans="1:6" x14ac:dyDescent="0.15">
      <c r="A1014" s="25" t="s">
        <v>661</v>
      </c>
      <c r="B1014" s="25" t="s">
        <v>662</v>
      </c>
      <c r="C1014" s="21">
        <v>0</v>
      </c>
      <c r="D1014" s="22">
        <v>3.9096289999999999E-2</v>
      </c>
      <c r="E1014" s="23">
        <f t="shared" si="39"/>
        <v>-1</v>
      </c>
      <c r="F1014" s="24">
        <f t="shared" si="40"/>
        <v>0</v>
      </c>
    </row>
    <row r="1015" spans="1:6" x14ac:dyDescent="0.15">
      <c r="A1015" s="25" t="s">
        <v>663</v>
      </c>
      <c r="B1015" s="25" t="s">
        <v>664</v>
      </c>
      <c r="C1015" s="21">
        <v>9.3417991400000009</v>
      </c>
      <c r="D1015" s="22">
        <v>2.098039</v>
      </c>
      <c r="E1015" s="23">
        <f t="shared" si="39"/>
        <v>3.45263369270066</v>
      </c>
      <c r="F1015" s="24">
        <f t="shared" si="40"/>
        <v>3.3690491504828282E-4</v>
      </c>
    </row>
    <row r="1016" spans="1:6" x14ac:dyDescent="0.15">
      <c r="A1016" s="25" t="s">
        <v>665</v>
      </c>
      <c r="B1016" s="25" t="s">
        <v>666</v>
      </c>
      <c r="C1016" s="21">
        <v>9.1253340000000002E-2</v>
      </c>
      <c r="D1016" s="22">
        <v>0</v>
      </c>
      <c r="E1016" s="23" t="str">
        <f t="shared" si="39"/>
        <v/>
      </c>
      <c r="F1016" s="24">
        <f t="shared" si="40"/>
        <v>3.2909826361961432E-6</v>
      </c>
    </row>
    <row r="1017" spans="1:6" x14ac:dyDescent="0.15">
      <c r="A1017" s="25" t="s">
        <v>667</v>
      </c>
      <c r="B1017" s="25" t="s">
        <v>668</v>
      </c>
      <c r="C1017" s="21">
        <v>3.2822000000000005E-4</v>
      </c>
      <c r="D1017" s="22">
        <v>2.4397450000000001E-2</v>
      </c>
      <c r="E1017" s="23">
        <f t="shared" si="39"/>
        <v>-0.98654695470223319</v>
      </c>
      <c r="F1017" s="24">
        <f t="shared" si="40"/>
        <v>1.1837005865783086E-8</v>
      </c>
    </row>
    <row r="1018" spans="1:6" x14ac:dyDescent="0.15">
      <c r="A1018" s="25" t="s">
        <v>669</v>
      </c>
      <c r="B1018" s="25" t="s">
        <v>670</v>
      </c>
      <c r="C1018" s="21">
        <v>2.3399200000000001E-3</v>
      </c>
      <c r="D1018" s="22">
        <v>8.6664999999999995E-4</v>
      </c>
      <c r="E1018" s="23">
        <f t="shared" si="39"/>
        <v>1.6999596146079736</v>
      </c>
      <c r="F1018" s="24">
        <f t="shared" si="40"/>
        <v>8.4387443682478684E-8</v>
      </c>
    </row>
    <row r="1019" spans="1:6" x14ac:dyDescent="0.15">
      <c r="A1019" s="25" t="s">
        <v>560</v>
      </c>
      <c r="B1019" s="25" t="s">
        <v>561</v>
      </c>
      <c r="C1019" s="21">
        <v>3.1277999999999997E-4</v>
      </c>
      <c r="D1019" s="22">
        <v>0.19140909</v>
      </c>
      <c r="E1019" s="23">
        <f t="shared" si="39"/>
        <v>-0.99836590832755123</v>
      </c>
      <c r="F1019" s="24">
        <f t="shared" si="40"/>
        <v>1.1280173952530719E-8</v>
      </c>
    </row>
    <row r="1020" spans="1:6" x14ac:dyDescent="0.15">
      <c r="A1020" s="25" t="s">
        <v>671</v>
      </c>
      <c r="B1020" s="25" t="s">
        <v>672</v>
      </c>
      <c r="C1020" s="21">
        <v>6.8070710000000006E-2</v>
      </c>
      <c r="D1020" s="22">
        <v>0.31624471000000004</v>
      </c>
      <c r="E1020" s="23">
        <f t="shared" si="39"/>
        <v>-0.78475304772686949</v>
      </c>
      <c r="F1020" s="24">
        <f t="shared" si="40"/>
        <v>2.4549186324965551E-6</v>
      </c>
    </row>
    <row r="1021" spans="1:6" x14ac:dyDescent="0.15">
      <c r="A1021" s="25" t="s">
        <v>673</v>
      </c>
      <c r="B1021" s="25" t="s">
        <v>674</v>
      </c>
      <c r="C1021" s="21">
        <v>6.0596070000000002E-2</v>
      </c>
      <c r="D1021" s="22">
        <v>0.27521533000000004</v>
      </c>
      <c r="E1021" s="23">
        <f t="shared" si="39"/>
        <v>-0.77982305709496635</v>
      </c>
      <c r="F1021" s="24">
        <f t="shared" si="40"/>
        <v>2.185351398554026E-6</v>
      </c>
    </row>
    <row r="1022" spans="1:6" x14ac:dyDescent="0.15">
      <c r="A1022" s="25" t="s">
        <v>675</v>
      </c>
      <c r="B1022" s="25" t="s">
        <v>676</v>
      </c>
      <c r="C1022" s="21">
        <v>0</v>
      </c>
      <c r="D1022" s="22">
        <v>0</v>
      </c>
      <c r="E1022" s="23" t="str">
        <f t="shared" si="39"/>
        <v/>
      </c>
      <c r="F1022" s="24">
        <f t="shared" si="40"/>
        <v>0</v>
      </c>
    </row>
    <row r="1023" spans="1:6" x14ac:dyDescent="0.15">
      <c r="A1023" s="25" t="s">
        <v>677</v>
      </c>
      <c r="B1023" s="25" t="s">
        <v>678</v>
      </c>
      <c r="C1023" s="21">
        <v>9.0678039999999988E-2</v>
      </c>
      <c r="D1023" s="22">
        <v>0.26609143000000002</v>
      </c>
      <c r="E1023" s="23">
        <f t="shared" si="39"/>
        <v>-0.65922224552665987</v>
      </c>
      <c r="F1023" s="24">
        <f t="shared" si="40"/>
        <v>3.2702348771485982E-6</v>
      </c>
    </row>
    <row r="1024" spans="1:6" x14ac:dyDescent="0.15">
      <c r="A1024" s="25" t="s">
        <v>453</v>
      </c>
      <c r="B1024" s="25" t="s">
        <v>562</v>
      </c>
      <c r="C1024" s="21">
        <v>9.1058600000000003E-2</v>
      </c>
      <c r="D1024" s="22">
        <v>3.8603180000000001E-2</v>
      </c>
      <c r="E1024" s="23">
        <f t="shared" si="39"/>
        <v>1.3588367590442032</v>
      </c>
      <c r="F1024" s="24">
        <f t="shared" si="40"/>
        <v>3.2839594854975185E-6</v>
      </c>
    </row>
    <row r="1025" spans="1:7" x14ac:dyDescent="0.15">
      <c r="A1025" s="25" t="s">
        <v>454</v>
      </c>
      <c r="B1025" s="25" t="s">
        <v>563</v>
      </c>
      <c r="C1025" s="21">
        <v>2.281644E-2</v>
      </c>
      <c r="D1025" s="22">
        <v>0.47640705999999999</v>
      </c>
      <c r="E1025" s="23">
        <f t="shared" si="39"/>
        <v>-0.95210725886387992</v>
      </c>
      <c r="F1025" s="24">
        <f t="shared" si="40"/>
        <v>8.2285763852381879E-7</v>
      </c>
    </row>
    <row r="1026" spans="1:7" x14ac:dyDescent="0.15">
      <c r="A1026" s="25" t="s">
        <v>455</v>
      </c>
      <c r="B1026" s="25" t="s">
        <v>564</v>
      </c>
      <c r="C1026" s="21">
        <v>4.0053800000000001E-2</v>
      </c>
      <c r="D1026" s="22">
        <v>7.3857289999999992E-2</v>
      </c>
      <c r="E1026" s="23">
        <f t="shared" si="39"/>
        <v>-0.45768657366117815</v>
      </c>
      <c r="F1026" s="24">
        <f t="shared" si="40"/>
        <v>1.4445099797297621E-6</v>
      </c>
    </row>
    <row r="1027" spans="1:7" x14ac:dyDescent="0.15">
      <c r="A1027" s="25" t="s">
        <v>456</v>
      </c>
      <c r="B1027" s="25" t="s">
        <v>565</v>
      </c>
      <c r="C1027" s="21">
        <v>0.40282448999999998</v>
      </c>
      <c r="D1027" s="22">
        <v>3.8350000000000002E-2</v>
      </c>
      <c r="E1027" s="23">
        <f t="shared" si="39"/>
        <v>9.503898044328551</v>
      </c>
      <c r="F1027" s="24">
        <f t="shared" si="40"/>
        <v>1.4527560328471998E-5</v>
      </c>
    </row>
    <row r="1028" spans="1:7" x14ac:dyDescent="0.15">
      <c r="A1028" s="25" t="s">
        <v>457</v>
      </c>
      <c r="B1028" s="25" t="s">
        <v>566</v>
      </c>
      <c r="C1028" s="21">
        <v>4.8019039999999999E-2</v>
      </c>
      <c r="D1028" s="22">
        <v>0</v>
      </c>
      <c r="E1028" s="23" t="str">
        <f t="shared" si="39"/>
        <v/>
      </c>
      <c r="F1028" s="24">
        <f t="shared" si="40"/>
        <v>1.7317703313304262E-6</v>
      </c>
    </row>
    <row r="1029" spans="1:7" x14ac:dyDescent="0.15">
      <c r="A1029" s="25" t="s">
        <v>458</v>
      </c>
      <c r="B1029" s="25" t="s">
        <v>567</v>
      </c>
      <c r="C1029" s="48">
        <v>1.6134999999999999E-4</v>
      </c>
      <c r="D1029" s="22">
        <v>6.6067790000000001E-2</v>
      </c>
      <c r="E1029" s="23">
        <f t="shared" si="39"/>
        <v>-0.99755781145396272</v>
      </c>
      <c r="F1029" s="24">
        <f t="shared" si="40"/>
        <v>5.8189656219733727E-9</v>
      </c>
    </row>
    <row r="1030" spans="1:7" s="4" customFormat="1" x14ac:dyDescent="0.15">
      <c r="A1030" s="129" t="s">
        <v>544</v>
      </c>
      <c r="B1030" s="27"/>
      <c r="C1030" s="29">
        <f>SUM(C885:C1029)</f>
        <v>2863.4011899200018</v>
      </c>
      <c r="D1030" s="29">
        <f>SUM(D885:D1029)</f>
        <v>2151.5171632799979</v>
      </c>
      <c r="E1030" s="30">
        <f t="shared" si="39"/>
        <v>0.33087536497023962</v>
      </c>
      <c r="F1030" s="51">
        <f>C1030/C$1296</f>
        <v>0.10326639656685553</v>
      </c>
      <c r="G1030"/>
    </row>
    <row r="1031" spans="1:7" x14ac:dyDescent="0.15">
      <c r="C1031" s="131"/>
      <c r="E1031" s="33"/>
    </row>
    <row r="1032" spans="1:7" s="4" customFormat="1" ht="11" x14ac:dyDescent="0.15">
      <c r="A1032" s="34" t="s">
        <v>568</v>
      </c>
      <c r="B1032" s="35" t="s">
        <v>727</v>
      </c>
      <c r="C1032" s="147" t="s">
        <v>253</v>
      </c>
      <c r="D1032" s="148"/>
      <c r="E1032" s="149"/>
      <c r="F1032" s="36"/>
    </row>
    <row r="1033" spans="1:7" s="10" customFormat="1" ht="12" x14ac:dyDescent="0.15">
      <c r="A1033" s="37"/>
      <c r="B1033" s="38"/>
      <c r="C1033" s="39" t="s">
        <v>303</v>
      </c>
      <c r="D1033" s="40" t="s">
        <v>285</v>
      </c>
      <c r="E1033" s="41" t="s">
        <v>698</v>
      </c>
      <c r="F1033" s="42" t="s">
        <v>699</v>
      </c>
    </row>
    <row r="1034" spans="1:7" x14ac:dyDescent="0.15">
      <c r="A1034" s="20" t="s">
        <v>736</v>
      </c>
      <c r="B1034" s="20" t="s">
        <v>737</v>
      </c>
      <c r="C1034" s="21">
        <v>7.5368622507918595</v>
      </c>
      <c r="D1034" s="47">
        <v>10.655753735833102</v>
      </c>
      <c r="E1034" s="43">
        <f t="shared" ref="E1034:E1065" si="41">IF(ISERROR(C1034/D1034-1),"",((C1034/D1034-1)))</f>
        <v>-0.2926955297918582</v>
      </c>
      <c r="F1034" s="44">
        <f t="shared" ref="F1034:F1065" si="42">C1034/$C$1296</f>
        <v>2.7181123232046289E-4</v>
      </c>
    </row>
    <row r="1035" spans="1:7" x14ac:dyDescent="0.15">
      <c r="A1035" s="25" t="s">
        <v>418</v>
      </c>
      <c r="B1035" s="25" t="s">
        <v>740</v>
      </c>
      <c r="C1035" s="21">
        <v>3.58919369771339</v>
      </c>
      <c r="D1035" s="22">
        <v>2.8408375567824597</v>
      </c>
      <c r="E1035" s="23">
        <f t="shared" si="41"/>
        <v>0.26342799472790701</v>
      </c>
      <c r="F1035" s="24">
        <f t="shared" si="42"/>
        <v>1.2944155399812648E-4</v>
      </c>
    </row>
    <row r="1036" spans="1:7" x14ac:dyDescent="0.15">
      <c r="A1036" s="25" t="s">
        <v>419</v>
      </c>
      <c r="B1036" s="25" t="s">
        <v>741</v>
      </c>
      <c r="C1036" s="21">
        <v>6.4945412641054698</v>
      </c>
      <c r="D1036" s="22">
        <v>4.5789539896480305</v>
      </c>
      <c r="E1036" s="23">
        <f t="shared" si="41"/>
        <v>0.41834604121119034</v>
      </c>
      <c r="F1036" s="24">
        <f t="shared" si="42"/>
        <v>2.3422071488266019E-4</v>
      </c>
    </row>
    <row r="1037" spans="1:7" x14ac:dyDescent="0.15">
      <c r="A1037" s="25" t="s">
        <v>420</v>
      </c>
      <c r="B1037" s="25" t="s">
        <v>742</v>
      </c>
      <c r="C1037" s="21">
        <v>0.29829377066806301</v>
      </c>
      <c r="D1037" s="22">
        <v>0.44052072444597801</v>
      </c>
      <c r="E1037" s="23">
        <f t="shared" si="41"/>
        <v>-0.32286098220869652</v>
      </c>
      <c r="F1037" s="24">
        <f t="shared" si="42"/>
        <v>1.0757739056499958E-5</v>
      </c>
    </row>
    <row r="1038" spans="1:7" x14ac:dyDescent="0.15">
      <c r="A1038" s="25" t="s">
        <v>771</v>
      </c>
      <c r="B1038" s="25" t="s">
        <v>772</v>
      </c>
      <c r="C1038" s="21">
        <v>0.32640661481580296</v>
      </c>
      <c r="D1038" s="22">
        <v>0.30122795843877004</v>
      </c>
      <c r="E1038" s="23">
        <f t="shared" si="41"/>
        <v>8.3586717871511729E-2</v>
      </c>
      <c r="F1038" s="24">
        <f t="shared" si="42"/>
        <v>1.177160750169112E-5</v>
      </c>
    </row>
    <row r="1039" spans="1:7" x14ac:dyDescent="0.15">
      <c r="A1039" s="25" t="s">
        <v>781</v>
      </c>
      <c r="B1039" s="25" t="s">
        <v>782</v>
      </c>
      <c r="C1039" s="21">
        <v>1.5623919891699301</v>
      </c>
      <c r="D1039" s="22">
        <v>1.4928834896395999</v>
      </c>
      <c r="E1039" s="23">
        <f t="shared" si="41"/>
        <v>4.6559895673513152E-2</v>
      </c>
      <c r="F1039" s="24">
        <f t="shared" si="42"/>
        <v>5.6346484493501198E-5</v>
      </c>
    </row>
    <row r="1040" spans="1:7" x14ac:dyDescent="0.15">
      <c r="A1040" s="25" t="s">
        <v>811</v>
      </c>
      <c r="B1040" s="25" t="s">
        <v>812</v>
      </c>
      <c r="C1040" s="21">
        <v>5.5734942450635998</v>
      </c>
      <c r="D1040" s="22">
        <v>6.0544694604861604</v>
      </c>
      <c r="E1040" s="23">
        <f t="shared" si="41"/>
        <v>-7.9441348009366197E-2</v>
      </c>
      <c r="F1040" s="24">
        <f t="shared" si="42"/>
        <v>2.0100385129402868E-4</v>
      </c>
    </row>
    <row r="1041" spans="1:6" x14ac:dyDescent="0.15">
      <c r="A1041" s="25" t="s">
        <v>569</v>
      </c>
      <c r="B1041" s="25" t="s">
        <v>814</v>
      </c>
      <c r="C1041" s="21">
        <v>1.7623995775716501</v>
      </c>
      <c r="D1041" s="22">
        <v>0.44010821678322198</v>
      </c>
      <c r="E1041" s="23">
        <f t="shared" si="41"/>
        <v>3.0044686973879671</v>
      </c>
      <c r="F1041" s="24">
        <f t="shared" si="42"/>
        <v>6.3559606780724061E-5</v>
      </c>
    </row>
    <row r="1042" spans="1:6" x14ac:dyDescent="0.15">
      <c r="A1042" s="25" t="s">
        <v>815</v>
      </c>
      <c r="B1042" s="25" t="s">
        <v>816</v>
      </c>
      <c r="C1042" s="21">
        <v>0.45626600272087797</v>
      </c>
      <c r="D1042" s="22">
        <v>0.46133358706771005</v>
      </c>
      <c r="E1042" s="23">
        <f t="shared" si="41"/>
        <v>-1.0984642109069576E-2</v>
      </c>
      <c r="F1042" s="24">
        <f t="shared" si="42"/>
        <v>1.645488803413696E-5</v>
      </c>
    </row>
    <row r="1043" spans="1:6" x14ac:dyDescent="0.15">
      <c r="A1043" s="25" t="s">
        <v>817</v>
      </c>
      <c r="B1043" s="25" t="s">
        <v>818</v>
      </c>
      <c r="C1043" s="21">
        <v>2.0444108684532498</v>
      </c>
      <c r="D1043" s="22">
        <v>1.2708826625987302</v>
      </c>
      <c r="E1043" s="23">
        <f t="shared" si="41"/>
        <v>0.60865430666336362</v>
      </c>
      <c r="F1043" s="24">
        <f t="shared" si="42"/>
        <v>7.3730130528157348E-5</v>
      </c>
    </row>
    <row r="1044" spans="1:6" x14ac:dyDescent="0.15">
      <c r="A1044" s="25" t="s">
        <v>819</v>
      </c>
      <c r="B1044" s="25" t="s">
        <v>820</v>
      </c>
      <c r="C1044" s="21">
        <v>5.2071355071202898</v>
      </c>
      <c r="D1044" s="22">
        <v>3.2084124443209898</v>
      </c>
      <c r="E1044" s="23">
        <f t="shared" si="41"/>
        <v>0.62296325596701707</v>
      </c>
      <c r="F1044" s="24">
        <f t="shared" si="42"/>
        <v>1.8779140071205363E-4</v>
      </c>
    </row>
    <row r="1045" spans="1:6" x14ac:dyDescent="0.15">
      <c r="A1045" s="25" t="s">
        <v>825</v>
      </c>
      <c r="B1045" s="25" t="s">
        <v>826</v>
      </c>
      <c r="C1045" s="21">
        <v>3.2340934167332098</v>
      </c>
      <c r="D1045" s="22">
        <v>0.43432493357871305</v>
      </c>
      <c r="E1045" s="23">
        <f t="shared" si="41"/>
        <v>6.4462531775120677</v>
      </c>
      <c r="F1045" s="24">
        <f t="shared" si="42"/>
        <v>1.1663513114484632E-4</v>
      </c>
    </row>
    <row r="1046" spans="1:6" x14ac:dyDescent="0.15">
      <c r="A1046" s="25" t="s">
        <v>827</v>
      </c>
      <c r="B1046" s="25" t="s">
        <v>828</v>
      </c>
      <c r="C1046" s="21">
        <v>1.31761129144329</v>
      </c>
      <c r="D1046" s="22">
        <v>1.6145699265470399</v>
      </c>
      <c r="E1046" s="23">
        <f t="shared" si="41"/>
        <v>-0.18392429477417127</v>
      </c>
      <c r="F1046" s="24">
        <f t="shared" si="42"/>
        <v>4.7518653907855247E-5</v>
      </c>
    </row>
    <row r="1047" spans="1:6" x14ac:dyDescent="0.15">
      <c r="A1047" s="25" t="s">
        <v>829</v>
      </c>
      <c r="B1047" s="25" t="s">
        <v>830</v>
      </c>
      <c r="C1047" s="21">
        <v>1.21336278042115</v>
      </c>
      <c r="D1047" s="22">
        <v>0.43791251739897202</v>
      </c>
      <c r="E1047" s="23">
        <f t="shared" si="41"/>
        <v>1.7707880734445482</v>
      </c>
      <c r="F1047" s="24">
        <f t="shared" si="42"/>
        <v>4.375901026496869E-5</v>
      </c>
    </row>
    <row r="1048" spans="1:6" x14ac:dyDescent="0.15">
      <c r="A1048" s="25" t="s">
        <v>833</v>
      </c>
      <c r="B1048" s="25" t="s">
        <v>834</v>
      </c>
      <c r="C1048" s="21">
        <v>2.1369530826803498</v>
      </c>
      <c r="D1048" s="22">
        <v>1.5679827811732199</v>
      </c>
      <c r="E1048" s="23">
        <f t="shared" si="41"/>
        <v>0.3628676974892584</v>
      </c>
      <c r="F1048" s="24">
        <f t="shared" si="42"/>
        <v>7.7067595437787292E-5</v>
      </c>
    </row>
    <row r="1049" spans="1:6" x14ac:dyDescent="0.15">
      <c r="A1049" s="25" t="s">
        <v>835</v>
      </c>
      <c r="B1049" s="25" t="s">
        <v>836</v>
      </c>
      <c r="C1049" s="21">
        <v>3.8480431071271899</v>
      </c>
      <c r="D1049" s="22">
        <v>7.6576761926263304</v>
      </c>
      <c r="E1049" s="23">
        <f t="shared" si="41"/>
        <v>-0.49749205759933834</v>
      </c>
      <c r="F1049" s="24">
        <f t="shared" si="42"/>
        <v>1.3877676202196914E-4</v>
      </c>
    </row>
    <row r="1050" spans="1:6" x14ac:dyDescent="0.15">
      <c r="A1050" s="25" t="s">
        <v>837</v>
      </c>
      <c r="B1050" s="25" t="s">
        <v>838</v>
      </c>
      <c r="C1050" s="21">
        <v>2.8171911317870597</v>
      </c>
      <c r="D1050" s="22">
        <v>2.3441218607614398</v>
      </c>
      <c r="E1050" s="23">
        <f t="shared" si="41"/>
        <v>0.2018108695389893</v>
      </c>
      <c r="F1050" s="24">
        <f t="shared" si="42"/>
        <v>1.0159986579731739E-4</v>
      </c>
    </row>
    <row r="1051" spans="1:6" x14ac:dyDescent="0.15">
      <c r="A1051" s="25" t="s">
        <v>841</v>
      </c>
      <c r="B1051" s="25" t="s">
        <v>842</v>
      </c>
      <c r="C1051" s="21">
        <v>0.92620145393854802</v>
      </c>
      <c r="D1051" s="22">
        <v>0.62965474791810405</v>
      </c>
      <c r="E1051" s="23">
        <f t="shared" si="41"/>
        <v>0.47096715620893614</v>
      </c>
      <c r="F1051" s="24">
        <f t="shared" si="42"/>
        <v>3.3402754381717795E-5</v>
      </c>
    </row>
    <row r="1052" spans="1:6" x14ac:dyDescent="0.15">
      <c r="A1052" s="25" t="s">
        <v>849</v>
      </c>
      <c r="B1052" s="25" t="s">
        <v>850</v>
      </c>
      <c r="C1052" s="21">
        <v>0.29565215432098807</v>
      </c>
      <c r="D1052" s="22">
        <v>0.130069549881144</v>
      </c>
      <c r="E1052" s="23">
        <f t="shared" si="41"/>
        <v>1.2730312712787235</v>
      </c>
      <c r="F1052" s="24">
        <f t="shared" si="42"/>
        <v>1.0662471162418321E-5</v>
      </c>
    </row>
    <row r="1053" spans="1:6" x14ac:dyDescent="0.15">
      <c r="A1053" s="25" t="s">
        <v>851</v>
      </c>
      <c r="B1053" s="25" t="s">
        <v>852</v>
      </c>
      <c r="C1053" s="21">
        <v>7.4613665710343504</v>
      </c>
      <c r="D1053" s="22">
        <v>0.99907927980983091</v>
      </c>
      <c r="E1053" s="23">
        <f t="shared" si="41"/>
        <v>6.4682427329036187</v>
      </c>
      <c r="F1053" s="24">
        <f t="shared" si="42"/>
        <v>2.6908853777372319E-4</v>
      </c>
    </row>
    <row r="1054" spans="1:6" x14ac:dyDescent="0.15">
      <c r="A1054" s="25" t="s">
        <v>855</v>
      </c>
      <c r="B1054" s="25" t="s">
        <v>856</v>
      </c>
      <c r="C1054" s="21">
        <v>1.25156084556281</v>
      </c>
      <c r="D1054" s="22">
        <v>3.5557949576719601</v>
      </c>
      <c r="E1054" s="23">
        <f t="shared" si="41"/>
        <v>-0.6480222114994425</v>
      </c>
      <c r="F1054" s="24">
        <f t="shared" si="42"/>
        <v>4.5136594571663574E-5</v>
      </c>
    </row>
    <row r="1055" spans="1:6" x14ac:dyDescent="0.15">
      <c r="A1055" s="25" t="s">
        <v>570</v>
      </c>
      <c r="B1055" s="25" t="s">
        <v>571</v>
      </c>
      <c r="C1055" s="21">
        <v>1.8563157928246299</v>
      </c>
      <c r="D1055" s="22">
        <v>5.4642004954067893</v>
      </c>
      <c r="E1055" s="23">
        <f t="shared" si="41"/>
        <v>-0.660276778938648</v>
      </c>
      <c r="F1055" s="24">
        <f t="shared" si="42"/>
        <v>6.694662399735214E-5</v>
      </c>
    </row>
    <row r="1056" spans="1:6" x14ac:dyDescent="0.15">
      <c r="A1056" s="25" t="s">
        <v>865</v>
      </c>
      <c r="B1056" s="25" t="s">
        <v>572</v>
      </c>
      <c r="C1056" s="21">
        <v>8.7744773941423304</v>
      </c>
      <c r="D1056" s="22">
        <v>8.0400267184663807</v>
      </c>
      <c r="E1056" s="23">
        <f t="shared" si="41"/>
        <v>9.1349282955622391E-2</v>
      </c>
      <c r="F1056" s="24">
        <f t="shared" si="42"/>
        <v>3.1644488569753163E-4</v>
      </c>
    </row>
    <row r="1057" spans="1:6" x14ac:dyDescent="0.15">
      <c r="A1057" s="25" t="s">
        <v>886</v>
      </c>
      <c r="B1057" s="25" t="s">
        <v>123</v>
      </c>
      <c r="C1057" s="21">
        <v>3.2198662944559496E-2</v>
      </c>
      <c r="D1057" s="22">
        <v>0.26658675147918098</v>
      </c>
      <c r="E1057" s="23">
        <f t="shared" si="41"/>
        <v>-0.8792188180173911</v>
      </c>
      <c r="F1057" s="24">
        <f t="shared" si="42"/>
        <v>1.1612204074862079E-6</v>
      </c>
    </row>
    <row r="1058" spans="1:6" x14ac:dyDescent="0.15">
      <c r="A1058" s="25" t="s">
        <v>888</v>
      </c>
      <c r="B1058" s="25" t="s">
        <v>124</v>
      </c>
      <c r="C1058" s="21">
        <v>1.62347826845385</v>
      </c>
      <c r="D1058" s="22">
        <v>2.5533900900322095</v>
      </c>
      <c r="E1058" s="23">
        <f t="shared" si="41"/>
        <v>-0.36418713505958233</v>
      </c>
      <c r="F1058" s="24">
        <f t="shared" si="42"/>
        <v>5.8549514918833671E-5</v>
      </c>
    </row>
    <row r="1059" spans="1:6" x14ac:dyDescent="0.15">
      <c r="A1059" s="25" t="s">
        <v>890</v>
      </c>
      <c r="B1059" s="25" t="s">
        <v>125</v>
      </c>
      <c r="C1059" s="21">
        <v>5.1613533112063203</v>
      </c>
      <c r="D1059" s="22">
        <v>0.6549524697170459</v>
      </c>
      <c r="E1059" s="23">
        <f t="shared" si="41"/>
        <v>6.8805005704248128</v>
      </c>
      <c r="F1059" s="24">
        <f t="shared" si="42"/>
        <v>1.8614030046958796E-4</v>
      </c>
    </row>
    <row r="1060" spans="1:6" x14ac:dyDescent="0.15">
      <c r="A1060" s="25" t="s">
        <v>892</v>
      </c>
      <c r="B1060" s="25" t="s">
        <v>126</v>
      </c>
      <c r="C1060" s="21">
        <v>1.94204407772339</v>
      </c>
      <c r="D1060" s="22">
        <v>1.8717151142036701</v>
      </c>
      <c r="E1060" s="23">
        <f t="shared" si="41"/>
        <v>3.7574608970148526E-2</v>
      </c>
      <c r="F1060" s="24">
        <f t="shared" si="42"/>
        <v>7.0038349703312013E-5</v>
      </c>
    </row>
    <row r="1061" spans="1:6" x14ac:dyDescent="0.15">
      <c r="A1061" s="25" t="s">
        <v>894</v>
      </c>
      <c r="B1061" s="25" t="s">
        <v>127</v>
      </c>
      <c r="C1061" s="21">
        <v>0.12186900435365999</v>
      </c>
      <c r="D1061" s="22">
        <v>0.115962582393988</v>
      </c>
      <c r="E1061" s="23">
        <f t="shared" si="41"/>
        <v>5.093386019642665E-2</v>
      </c>
      <c r="F1061" s="24">
        <f t="shared" si="42"/>
        <v>4.3951133976948921E-6</v>
      </c>
    </row>
    <row r="1062" spans="1:6" x14ac:dyDescent="0.15">
      <c r="A1062" s="25" t="s">
        <v>896</v>
      </c>
      <c r="B1062" s="25" t="s">
        <v>128</v>
      </c>
      <c r="C1062" s="21">
        <v>0.133529126548738</v>
      </c>
      <c r="D1062" s="22">
        <v>0.17698169139636499</v>
      </c>
      <c r="E1062" s="23">
        <f t="shared" si="41"/>
        <v>-0.245520112870384</v>
      </c>
      <c r="F1062" s="24">
        <f t="shared" si="42"/>
        <v>4.8156268789540653E-6</v>
      </c>
    </row>
    <row r="1063" spans="1:6" x14ac:dyDescent="0.15">
      <c r="A1063" s="25" t="s">
        <v>898</v>
      </c>
      <c r="B1063" s="25" t="s">
        <v>129</v>
      </c>
      <c r="C1063" s="21">
        <v>0</v>
      </c>
      <c r="D1063" s="22">
        <v>3.6661581742197705E-2</v>
      </c>
      <c r="E1063" s="23">
        <f t="shared" si="41"/>
        <v>-1</v>
      </c>
      <c r="F1063" s="24">
        <f t="shared" si="42"/>
        <v>0</v>
      </c>
    </row>
    <row r="1064" spans="1:6" x14ac:dyDescent="0.15">
      <c r="A1064" s="25" t="s">
        <v>900</v>
      </c>
      <c r="B1064" s="25" t="s">
        <v>130</v>
      </c>
      <c r="C1064" s="21">
        <v>0.34868519488536198</v>
      </c>
      <c r="D1064" s="22">
        <v>6.0433051529790701E-3</v>
      </c>
      <c r="E1064" s="23">
        <f t="shared" si="41"/>
        <v>56.69776406433428</v>
      </c>
      <c r="F1064" s="24">
        <f t="shared" si="42"/>
        <v>1.2575067628937138E-5</v>
      </c>
    </row>
    <row r="1065" spans="1:6" x14ac:dyDescent="0.15">
      <c r="A1065" s="25" t="s">
        <v>902</v>
      </c>
      <c r="B1065" s="25" t="s">
        <v>131</v>
      </c>
      <c r="C1065" s="21">
        <v>6.2144655701249905E-2</v>
      </c>
      <c r="D1065" s="22">
        <v>0.63028203703703711</v>
      </c>
      <c r="E1065" s="23">
        <f t="shared" si="41"/>
        <v>-0.90140182957871906</v>
      </c>
      <c r="F1065" s="24">
        <f t="shared" si="42"/>
        <v>2.24119996972386E-6</v>
      </c>
    </row>
    <row r="1066" spans="1:6" x14ac:dyDescent="0.15">
      <c r="A1066" s="25" t="s">
        <v>904</v>
      </c>
      <c r="B1066" s="25" t="s">
        <v>133</v>
      </c>
      <c r="C1066" s="21">
        <v>0.39654871470134501</v>
      </c>
      <c r="D1066" s="22">
        <v>0.23220549095161402</v>
      </c>
      <c r="E1066" s="23">
        <f t="shared" ref="E1066:E1097" si="43">IF(ISERROR(C1066/D1066-1),"",((C1066/D1066-1)))</f>
        <v>0.70774908498600531</v>
      </c>
      <c r="F1066" s="24">
        <f t="shared" ref="F1066:F1097" si="44">C1066/$C$1296</f>
        <v>1.4301229242546352E-5</v>
      </c>
    </row>
    <row r="1067" spans="1:6" x14ac:dyDescent="0.15">
      <c r="A1067" s="25" t="s">
        <v>913</v>
      </c>
      <c r="B1067" s="25" t="s">
        <v>136</v>
      </c>
      <c r="C1067" s="21">
        <v>0.25827995320541702</v>
      </c>
      <c r="D1067" s="22">
        <v>0.364162798073767</v>
      </c>
      <c r="E1067" s="23">
        <f t="shared" si="43"/>
        <v>-0.29075689616955802</v>
      </c>
      <c r="F1067" s="24">
        <f t="shared" si="44"/>
        <v>9.3146710167165372E-6</v>
      </c>
    </row>
    <row r="1068" spans="1:6" x14ac:dyDescent="0.15">
      <c r="A1068" s="25" t="s">
        <v>622</v>
      </c>
      <c r="B1068" s="25" t="s">
        <v>918</v>
      </c>
      <c r="C1068" s="21">
        <v>59.6623609903424</v>
      </c>
      <c r="D1068" s="22">
        <v>68.011506058009402</v>
      </c>
      <c r="E1068" s="23">
        <f t="shared" si="43"/>
        <v>-0.12276077316308398</v>
      </c>
      <c r="F1068" s="24">
        <f t="shared" si="44"/>
        <v>2.1516778898578721E-3</v>
      </c>
    </row>
    <row r="1069" spans="1:6" x14ac:dyDescent="0.15">
      <c r="A1069" s="25" t="s">
        <v>423</v>
      </c>
      <c r="B1069" s="25" t="s">
        <v>919</v>
      </c>
      <c r="C1069" s="21">
        <v>18.903214129999999</v>
      </c>
      <c r="D1069" s="22">
        <v>6.31585997</v>
      </c>
      <c r="E1069" s="23">
        <f t="shared" si="43"/>
        <v>1.9929754965735884</v>
      </c>
      <c r="F1069" s="24">
        <f t="shared" si="44"/>
        <v>6.8173010949656835E-4</v>
      </c>
    </row>
    <row r="1070" spans="1:6" x14ac:dyDescent="0.15">
      <c r="A1070" s="25" t="s">
        <v>425</v>
      </c>
      <c r="B1070" s="25" t="s">
        <v>137</v>
      </c>
      <c r="C1070" s="21">
        <v>0.49823061960885001</v>
      </c>
      <c r="D1070" s="22">
        <v>1.45073686833832E-2</v>
      </c>
      <c r="E1070" s="23">
        <f t="shared" si="43"/>
        <v>33.343279645158908</v>
      </c>
      <c r="F1070" s="24">
        <f t="shared" si="44"/>
        <v>1.7968310178607938E-5</v>
      </c>
    </row>
    <row r="1071" spans="1:6" x14ac:dyDescent="0.15">
      <c r="A1071" s="25" t="s">
        <v>623</v>
      </c>
      <c r="B1071" s="25" t="s">
        <v>138</v>
      </c>
      <c r="C1071" s="21">
        <v>0.40984104161885904</v>
      </c>
      <c r="D1071" s="22">
        <v>0.49604850824323299</v>
      </c>
      <c r="E1071" s="23">
        <f t="shared" si="43"/>
        <v>-0.17378837995033924</v>
      </c>
      <c r="F1071" s="24">
        <f t="shared" si="44"/>
        <v>1.4780606951682054E-5</v>
      </c>
    </row>
    <row r="1072" spans="1:6" x14ac:dyDescent="0.15">
      <c r="A1072" s="25" t="s">
        <v>427</v>
      </c>
      <c r="B1072" s="25" t="s">
        <v>139</v>
      </c>
      <c r="C1072" s="21">
        <v>1.3728251127705799</v>
      </c>
      <c r="D1072" s="22">
        <v>0.28905908902691502</v>
      </c>
      <c r="E1072" s="23">
        <f t="shared" si="43"/>
        <v>3.7492888647509464</v>
      </c>
      <c r="F1072" s="24">
        <f t="shared" si="44"/>
        <v>4.9509898581925776E-5</v>
      </c>
    </row>
    <row r="1073" spans="1:6" x14ac:dyDescent="0.15">
      <c r="A1073" s="25" t="s">
        <v>624</v>
      </c>
      <c r="B1073" s="25" t="s">
        <v>140</v>
      </c>
      <c r="C1073" s="21">
        <v>0.157553642791046</v>
      </c>
      <c r="D1073" s="22">
        <v>0.29038633617053905</v>
      </c>
      <c r="E1073" s="23">
        <f t="shared" si="43"/>
        <v>-0.45743437908002194</v>
      </c>
      <c r="F1073" s="24">
        <f t="shared" si="44"/>
        <v>5.6820528727472553E-6</v>
      </c>
    </row>
    <row r="1074" spans="1:6" x14ac:dyDescent="0.15">
      <c r="A1074" s="25" t="s">
        <v>431</v>
      </c>
      <c r="B1074" s="25" t="s">
        <v>141</v>
      </c>
      <c r="C1074" s="21">
        <v>0.5191116680469291</v>
      </c>
      <c r="D1074" s="22">
        <v>0.10239082347979402</v>
      </c>
      <c r="E1074" s="23">
        <f t="shared" si="43"/>
        <v>4.0699042199750597</v>
      </c>
      <c r="F1074" s="24">
        <f t="shared" si="44"/>
        <v>1.8721369385375483E-5</v>
      </c>
    </row>
    <row r="1075" spans="1:6" x14ac:dyDescent="0.15">
      <c r="A1075" s="25" t="s">
        <v>934</v>
      </c>
      <c r="B1075" s="25" t="s">
        <v>935</v>
      </c>
      <c r="C1075" s="21">
        <v>25.934907067973899</v>
      </c>
      <c r="D1075" s="22">
        <v>25.043339319684101</v>
      </c>
      <c r="E1075" s="23">
        <f t="shared" si="43"/>
        <v>3.5600993018891192E-2</v>
      </c>
      <c r="F1075" s="24">
        <f t="shared" si="44"/>
        <v>9.353227929198288E-4</v>
      </c>
    </row>
    <row r="1076" spans="1:6" x14ac:dyDescent="0.15">
      <c r="A1076" s="25" t="s">
        <v>936</v>
      </c>
      <c r="B1076" s="25" t="s">
        <v>937</v>
      </c>
      <c r="C1076" s="21">
        <v>1.5168075300000001</v>
      </c>
      <c r="D1076" s="22">
        <v>0.31010500000000002</v>
      </c>
      <c r="E1076" s="23">
        <f t="shared" si="43"/>
        <v>3.8912707953757595</v>
      </c>
      <c r="F1076" s="24">
        <f t="shared" si="44"/>
        <v>5.4702515477039647E-5</v>
      </c>
    </row>
    <row r="1077" spans="1:6" x14ac:dyDescent="0.15">
      <c r="A1077" s="25" t="s">
        <v>1045</v>
      </c>
      <c r="B1077" s="25" t="s">
        <v>145</v>
      </c>
      <c r="C1077" s="21">
        <v>0.99573777549525</v>
      </c>
      <c r="D1077" s="22">
        <v>2.3236344020642594</v>
      </c>
      <c r="E1077" s="23">
        <f t="shared" si="43"/>
        <v>-0.57147399151490386</v>
      </c>
      <c r="F1077" s="24">
        <f t="shared" si="44"/>
        <v>3.5910529185665326E-5</v>
      </c>
    </row>
    <row r="1078" spans="1:6" x14ac:dyDescent="0.15">
      <c r="A1078" s="25" t="s">
        <v>1047</v>
      </c>
      <c r="B1078" s="25" t="s">
        <v>147</v>
      </c>
      <c r="C1078" s="21">
        <v>0.171621678594188</v>
      </c>
      <c r="D1078" s="22">
        <v>0.37909804306801603</v>
      </c>
      <c r="E1078" s="23">
        <f t="shared" si="43"/>
        <v>-0.54728946315505933</v>
      </c>
      <c r="F1078" s="24">
        <f t="shared" si="44"/>
        <v>6.1894059356984418E-6</v>
      </c>
    </row>
    <row r="1079" spans="1:6" x14ac:dyDescent="0.15">
      <c r="A1079" s="25" t="s">
        <v>1049</v>
      </c>
      <c r="B1079" s="25" t="s">
        <v>149</v>
      </c>
      <c r="C1079" s="21">
        <v>0.72554847089194896</v>
      </c>
      <c r="D1079" s="22">
        <v>0.19882083626715702</v>
      </c>
      <c r="E1079" s="23">
        <f t="shared" si="43"/>
        <v>2.6492577162135267</v>
      </c>
      <c r="F1079" s="24">
        <f t="shared" si="44"/>
        <v>2.6166356425135418E-5</v>
      </c>
    </row>
    <row r="1080" spans="1:6" x14ac:dyDescent="0.15">
      <c r="A1080" s="25" t="s">
        <v>573</v>
      </c>
      <c r="B1080" s="25" t="s">
        <v>510</v>
      </c>
      <c r="C1080" s="21">
        <v>5.9000000000000003E-4</v>
      </c>
      <c r="D1080" s="22">
        <v>6.1061111111111108E-3</v>
      </c>
      <c r="E1080" s="23">
        <f t="shared" si="43"/>
        <v>-0.90337548903648435</v>
      </c>
      <c r="F1080" s="24">
        <f t="shared" si="44"/>
        <v>2.1277903420912862E-8</v>
      </c>
    </row>
    <row r="1081" spans="1:6" x14ac:dyDescent="0.15">
      <c r="A1081" s="25" t="s">
        <v>1051</v>
      </c>
      <c r="B1081" s="25" t="s">
        <v>151</v>
      </c>
      <c r="C1081" s="21">
        <v>0.25657022987371103</v>
      </c>
      <c r="D1081" s="22">
        <v>2.3989164261943099E-2</v>
      </c>
      <c r="E1081" s="23">
        <f t="shared" si="43"/>
        <v>9.6952550356553804</v>
      </c>
      <c r="F1081" s="24">
        <f t="shared" si="44"/>
        <v>9.2530111388715848E-6</v>
      </c>
    </row>
    <row r="1082" spans="1:6" x14ac:dyDescent="0.15">
      <c r="A1082" s="25" t="s">
        <v>1053</v>
      </c>
      <c r="B1082" s="25" t="s">
        <v>514</v>
      </c>
      <c r="C1082" s="21">
        <v>7.9577896242760598E-2</v>
      </c>
      <c r="D1082" s="22">
        <v>8.7769677555402201E-2</v>
      </c>
      <c r="E1082" s="23">
        <f t="shared" si="43"/>
        <v>-9.3332703740090284E-2</v>
      </c>
      <c r="F1082" s="24">
        <f t="shared" si="44"/>
        <v>2.8699165943947196E-6</v>
      </c>
    </row>
    <row r="1083" spans="1:6" x14ac:dyDescent="0.15">
      <c r="A1083" s="25" t="s">
        <v>1055</v>
      </c>
      <c r="B1083" s="25" t="s">
        <v>153</v>
      </c>
      <c r="C1083" s="21">
        <v>1.14558228030332</v>
      </c>
      <c r="D1083" s="22">
        <v>0.80910522260562812</v>
      </c>
      <c r="E1083" s="23">
        <f t="shared" si="43"/>
        <v>0.41586316377257715</v>
      </c>
      <c r="F1083" s="24">
        <f t="shared" si="44"/>
        <v>4.1314557832208761E-5</v>
      </c>
    </row>
    <row r="1084" spans="1:6" x14ac:dyDescent="0.15">
      <c r="A1084" s="25" t="s">
        <v>1057</v>
      </c>
      <c r="B1084" s="25" t="s">
        <v>155</v>
      </c>
      <c r="C1084" s="21">
        <v>0.81490429070934411</v>
      </c>
      <c r="D1084" s="22">
        <v>1.1332853345939702</v>
      </c>
      <c r="E1084" s="23">
        <f t="shared" si="43"/>
        <v>-0.28093634865459072</v>
      </c>
      <c r="F1084" s="24">
        <f t="shared" si="44"/>
        <v>2.9388906432204954E-5</v>
      </c>
    </row>
    <row r="1085" spans="1:6" x14ac:dyDescent="0.15">
      <c r="A1085" s="25" t="s">
        <v>1059</v>
      </c>
      <c r="B1085" s="25" t="s">
        <v>156</v>
      </c>
      <c r="C1085" s="21">
        <v>13.720032789872899</v>
      </c>
      <c r="D1085" s="22">
        <v>2.6395364771466898</v>
      </c>
      <c r="E1085" s="23">
        <f t="shared" si="43"/>
        <v>4.197894747302036</v>
      </c>
      <c r="F1085" s="24">
        <f t="shared" si="44"/>
        <v>4.9480259768588681E-4</v>
      </c>
    </row>
    <row r="1086" spans="1:6" x14ac:dyDescent="0.15">
      <c r="A1086" s="25" t="s">
        <v>1061</v>
      </c>
      <c r="B1086" s="25" t="s">
        <v>157</v>
      </c>
      <c r="C1086" s="21">
        <v>0.66258917852003307</v>
      </c>
      <c r="D1086" s="22">
        <v>0.41129627589908702</v>
      </c>
      <c r="E1086" s="23">
        <f t="shared" si="43"/>
        <v>0.61097782145394786</v>
      </c>
      <c r="F1086" s="24">
        <f t="shared" si="44"/>
        <v>2.389577720049365E-5</v>
      </c>
    </row>
    <row r="1087" spans="1:6" x14ac:dyDescent="0.15">
      <c r="A1087" s="25" t="s">
        <v>1063</v>
      </c>
      <c r="B1087" s="25" t="s">
        <v>158</v>
      </c>
      <c r="C1087" s="21">
        <v>1.0301366191243</v>
      </c>
      <c r="D1087" s="22">
        <v>0.59728201825013394</v>
      </c>
      <c r="E1087" s="23">
        <f t="shared" si="43"/>
        <v>0.72470723652841018</v>
      </c>
      <c r="F1087" s="24">
        <f t="shared" si="44"/>
        <v>3.7151097444190768E-5</v>
      </c>
    </row>
    <row r="1088" spans="1:6" x14ac:dyDescent="0.15">
      <c r="A1088" s="25" t="s">
        <v>574</v>
      </c>
      <c r="B1088" s="25" t="s">
        <v>165</v>
      </c>
      <c r="C1088" s="21">
        <v>12.464231843668301</v>
      </c>
      <c r="D1088" s="22">
        <v>2.4543059255041797</v>
      </c>
      <c r="E1088" s="23">
        <f t="shared" si="43"/>
        <v>4.0785159723345474</v>
      </c>
      <c r="F1088" s="24">
        <f t="shared" si="44"/>
        <v>4.4951308709396742E-4</v>
      </c>
    </row>
    <row r="1089" spans="1:6" x14ac:dyDescent="0.15">
      <c r="A1089" s="25" t="s">
        <v>1075</v>
      </c>
      <c r="B1089" s="25" t="s">
        <v>166</v>
      </c>
      <c r="C1089" s="21">
        <v>5.1537885081001402</v>
      </c>
      <c r="D1089" s="22">
        <v>9.6821002293980492</v>
      </c>
      <c r="E1089" s="23">
        <f t="shared" si="43"/>
        <v>-0.46769932287505778</v>
      </c>
      <c r="F1089" s="24">
        <f t="shared" si="44"/>
        <v>1.8586748157146672E-4</v>
      </c>
    </row>
    <row r="1090" spans="1:6" x14ac:dyDescent="0.15">
      <c r="A1090" s="25" t="s">
        <v>1077</v>
      </c>
      <c r="B1090" s="25" t="s">
        <v>183</v>
      </c>
      <c r="C1090" s="21">
        <v>0.94100260600171792</v>
      </c>
      <c r="D1090" s="22">
        <v>0.62564242245686708</v>
      </c>
      <c r="E1090" s="23">
        <f t="shared" si="43"/>
        <v>0.50405818439620331</v>
      </c>
      <c r="F1090" s="24">
        <f t="shared" si="44"/>
        <v>3.3936546727681142E-5</v>
      </c>
    </row>
    <row r="1091" spans="1:6" x14ac:dyDescent="0.15">
      <c r="A1091" s="25" t="s">
        <v>1079</v>
      </c>
      <c r="B1091" s="25" t="s">
        <v>184</v>
      </c>
      <c r="C1091" s="21">
        <v>9.0846091825853392</v>
      </c>
      <c r="D1091" s="22">
        <v>8.9027693435097</v>
      </c>
      <c r="E1091" s="23">
        <f t="shared" si="43"/>
        <v>2.0425087077899473E-2</v>
      </c>
      <c r="F1091" s="24">
        <f t="shared" si="44"/>
        <v>3.2762955390472712E-4</v>
      </c>
    </row>
    <row r="1092" spans="1:6" x14ac:dyDescent="0.15">
      <c r="A1092" s="25" t="s">
        <v>1081</v>
      </c>
      <c r="B1092" s="25" t="s">
        <v>186</v>
      </c>
      <c r="C1092" s="21">
        <v>0.42351943653828</v>
      </c>
      <c r="D1092" s="22">
        <v>0.47784227252511302</v>
      </c>
      <c r="E1092" s="23">
        <f t="shared" si="43"/>
        <v>-0.11368361300428498</v>
      </c>
      <c r="F1092" s="24">
        <f t="shared" si="44"/>
        <v>1.5273907911086367E-5</v>
      </c>
    </row>
    <row r="1093" spans="1:6" x14ac:dyDescent="0.15">
      <c r="A1093" s="25" t="s">
        <v>1083</v>
      </c>
      <c r="B1093" s="25" t="s">
        <v>187</v>
      </c>
      <c r="C1093" s="21">
        <v>0.49762722320684705</v>
      </c>
      <c r="D1093" s="22">
        <v>0.90768050716969595</v>
      </c>
      <c r="E1093" s="23">
        <f t="shared" si="43"/>
        <v>-0.45175949105866076</v>
      </c>
      <c r="F1093" s="24">
        <f t="shared" si="44"/>
        <v>1.7946549144088709E-5</v>
      </c>
    </row>
    <row r="1094" spans="1:6" x14ac:dyDescent="0.15">
      <c r="A1094" s="25" t="s">
        <v>1087</v>
      </c>
      <c r="B1094" s="25" t="s">
        <v>188</v>
      </c>
      <c r="C1094" s="21">
        <v>2.1789125694845999</v>
      </c>
      <c r="D1094" s="22">
        <v>4.9804661003714701</v>
      </c>
      <c r="E1094" s="23">
        <f t="shared" si="43"/>
        <v>-0.5625083023209243</v>
      </c>
      <c r="F1094" s="24">
        <f t="shared" si="44"/>
        <v>7.8580832569671865E-5</v>
      </c>
    </row>
    <row r="1095" spans="1:6" x14ac:dyDescent="0.15">
      <c r="A1095" s="25" t="s">
        <v>1089</v>
      </c>
      <c r="B1095" s="25" t="s">
        <v>189</v>
      </c>
      <c r="C1095" s="21">
        <v>0.51107721842752707</v>
      </c>
      <c r="D1095" s="22">
        <v>1.8431358709577499</v>
      </c>
      <c r="E1095" s="23">
        <f t="shared" si="43"/>
        <v>-0.72271321584015635</v>
      </c>
      <c r="F1095" s="24">
        <f t="shared" si="44"/>
        <v>1.8431613041236793E-5</v>
      </c>
    </row>
    <row r="1096" spans="1:6" x14ac:dyDescent="0.15">
      <c r="A1096" s="25" t="s">
        <v>192</v>
      </c>
      <c r="B1096" s="25" t="s">
        <v>193</v>
      </c>
      <c r="C1096" s="21">
        <v>8.2081478422812904</v>
      </c>
      <c r="D1096" s="22">
        <v>8.6353393610980795</v>
      </c>
      <c r="E1096" s="23">
        <f t="shared" si="43"/>
        <v>-4.9470148300282513E-2</v>
      </c>
      <c r="F1096" s="24">
        <f t="shared" si="44"/>
        <v>2.9602063907226372E-4</v>
      </c>
    </row>
    <row r="1097" spans="1:6" x14ac:dyDescent="0.15">
      <c r="A1097" s="25" t="s">
        <v>1095</v>
      </c>
      <c r="B1097" s="25" t="s">
        <v>194</v>
      </c>
      <c r="C1097" s="21">
        <v>0.92008431672975199</v>
      </c>
      <c r="D1097" s="22">
        <v>1.3753577801027501</v>
      </c>
      <c r="E1097" s="23">
        <f t="shared" si="43"/>
        <v>-0.33102184025089498</v>
      </c>
      <c r="F1097" s="24">
        <f t="shared" si="44"/>
        <v>3.3182144458427562E-5</v>
      </c>
    </row>
    <row r="1098" spans="1:6" x14ac:dyDescent="0.15">
      <c r="A1098" s="25" t="s">
        <v>1097</v>
      </c>
      <c r="B1098" s="25" t="s">
        <v>196</v>
      </c>
      <c r="C1098" s="21">
        <v>1.7024950941656298</v>
      </c>
      <c r="D1098" s="22">
        <v>0.92028753745418312</v>
      </c>
      <c r="E1098" s="23">
        <f t="shared" ref="E1098:E1129" si="45">IF(ISERROR(C1098/D1098-1),"",((C1098/D1098-1)))</f>
        <v>0.84995995803147473</v>
      </c>
      <c r="F1098" s="24">
        <f t="shared" ref="F1098:F1129" si="46">C1098/$C$1296</f>
        <v>6.1399196929210541E-5</v>
      </c>
    </row>
    <row r="1099" spans="1:6" x14ac:dyDescent="0.15">
      <c r="A1099" s="25" t="s">
        <v>1101</v>
      </c>
      <c r="B1099" s="25" t="s">
        <v>197</v>
      </c>
      <c r="C1099" s="21">
        <v>15.5480812338985</v>
      </c>
      <c r="D1099" s="22">
        <v>29.801220619479299</v>
      </c>
      <c r="E1099" s="23">
        <f t="shared" si="45"/>
        <v>-0.47827367769843498</v>
      </c>
      <c r="F1099" s="24">
        <f t="shared" si="46"/>
        <v>5.6072978114474572E-4</v>
      </c>
    </row>
    <row r="1100" spans="1:6" x14ac:dyDescent="0.15">
      <c r="A1100" s="25" t="s">
        <v>1108</v>
      </c>
      <c r="B1100" s="25" t="s">
        <v>198</v>
      </c>
      <c r="C1100" s="21">
        <v>53.489445355079503</v>
      </c>
      <c r="D1100" s="22">
        <v>27.512800015644498</v>
      </c>
      <c r="E1100" s="23">
        <f t="shared" si="45"/>
        <v>0.94416581826146406</v>
      </c>
      <c r="F1100" s="24">
        <f t="shared" si="46"/>
        <v>1.9290563598365724E-3</v>
      </c>
    </row>
    <row r="1101" spans="1:6" x14ac:dyDescent="0.15">
      <c r="A1101" s="25" t="s">
        <v>1110</v>
      </c>
      <c r="B1101" s="25" t="s">
        <v>200</v>
      </c>
      <c r="C1101" s="21">
        <v>0.6945334060137609</v>
      </c>
      <c r="D1101" s="22">
        <v>1.31475686142167</v>
      </c>
      <c r="E1101" s="23">
        <f t="shared" si="45"/>
        <v>-0.47174004076864107</v>
      </c>
      <c r="F1101" s="24">
        <f t="shared" si="46"/>
        <v>2.5047821586031296E-5</v>
      </c>
    </row>
    <row r="1102" spans="1:6" x14ac:dyDescent="0.15">
      <c r="A1102" s="25" t="s">
        <v>1113</v>
      </c>
      <c r="B1102" s="25" t="s">
        <v>202</v>
      </c>
      <c r="C1102" s="21">
        <v>0.45706628767086205</v>
      </c>
      <c r="D1102" s="22">
        <v>0.84510390935664403</v>
      </c>
      <c r="E1102" s="23">
        <f t="shared" si="45"/>
        <v>-0.45915965763450917</v>
      </c>
      <c r="F1102" s="24">
        <f t="shared" si="46"/>
        <v>1.6483749705111486E-5</v>
      </c>
    </row>
    <row r="1103" spans="1:6" x14ac:dyDescent="0.15">
      <c r="A1103" s="25" t="s">
        <v>1115</v>
      </c>
      <c r="B1103" s="25" t="s">
        <v>204</v>
      </c>
      <c r="C1103" s="21">
        <v>2.3811892314140907E-3</v>
      </c>
      <c r="D1103" s="22">
        <v>0.15103172467142098</v>
      </c>
      <c r="E1103" s="23">
        <f t="shared" si="45"/>
        <v>-0.98423384731522789</v>
      </c>
      <c r="F1103" s="24">
        <f t="shared" si="46"/>
        <v>8.5875787276180931E-8</v>
      </c>
    </row>
    <row r="1104" spans="1:6" x14ac:dyDescent="0.15">
      <c r="A1104" s="25" t="s">
        <v>1117</v>
      </c>
      <c r="B1104" s="25" t="s">
        <v>1118</v>
      </c>
      <c r="C1104" s="21">
        <v>2.4415600353060603</v>
      </c>
      <c r="D1104" s="22">
        <v>1.42047807177364</v>
      </c>
      <c r="E1104" s="23">
        <f t="shared" si="45"/>
        <v>0.71882979668772706</v>
      </c>
      <c r="F1104" s="24">
        <f t="shared" si="46"/>
        <v>8.8053014623055837E-5</v>
      </c>
    </row>
    <row r="1105" spans="1:6" x14ac:dyDescent="0.15">
      <c r="A1105" s="25" t="s">
        <v>1122</v>
      </c>
      <c r="B1105" s="25" t="s">
        <v>575</v>
      </c>
      <c r="C1105" s="21">
        <v>9.3227544989268889</v>
      </c>
      <c r="D1105" s="22">
        <v>6.5450459080453998</v>
      </c>
      <c r="E1105" s="23">
        <f t="shared" si="45"/>
        <v>0.42439864133986172</v>
      </c>
      <c r="F1105" s="24">
        <f t="shared" si="46"/>
        <v>3.3621808448313088E-4</v>
      </c>
    </row>
    <row r="1106" spans="1:6" x14ac:dyDescent="0.15">
      <c r="A1106" s="25" t="s">
        <v>215</v>
      </c>
      <c r="B1106" s="25" t="s">
        <v>576</v>
      </c>
      <c r="C1106" s="21">
        <v>4.2275043476280496</v>
      </c>
      <c r="D1106" s="22">
        <v>2.9953123843899996</v>
      </c>
      <c r="E1106" s="23">
        <f t="shared" si="45"/>
        <v>0.41137344126762532</v>
      </c>
      <c r="F1106" s="24">
        <f t="shared" si="46"/>
        <v>1.5246174444121842E-4</v>
      </c>
    </row>
    <row r="1107" spans="1:6" x14ac:dyDescent="0.15">
      <c r="A1107" s="25" t="s">
        <v>216</v>
      </c>
      <c r="B1107" s="25" t="s">
        <v>577</v>
      </c>
      <c r="C1107" s="21">
        <v>1.90919407915655</v>
      </c>
      <c r="D1107" s="22">
        <v>0.587374629759988</v>
      </c>
      <c r="E1107" s="23">
        <f t="shared" si="45"/>
        <v>2.250385669426481</v>
      </c>
      <c r="F1107" s="24">
        <f t="shared" si="46"/>
        <v>6.8853639369613107E-5</v>
      </c>
    </row>
    <row r="1108" spans="1:6" x14ac:dyDescent="0.15">
      <c r="A1108" s="25" t="s">
        <v>1130</v>
      </c>
      <c r="B1108" s="25" t="s">
        <v>1131</v>
      </c>
      <c r="C1108" s="21">
        <v>6.6893254100000004</v>
      </c>
      <c r="D1108" s="22">
        <v>1.39979374</v>
      </c>
      <c r="E1108" s="23">
        <f t="shared" si="45"/>
        <v>3.7787936314102968</v>
      </c>
      <c r="F1108" s="24">
        <f t="shared" si="46"/>
        <v>2.4124545766955651E-4</v>
      </c>
    </row>
    <row r="1109" spans="1:6" x14ac:dyDescent="0.15">
      <c r="A1109" s="25" t="s">
        <v>433</v>
      </c>
      <c r="B1109" s="25" t="s">
        <v>1136</v>
      </c>
      <c r="C1109" s="21">
        <v>15.27432102</v>
      </c>
      <c r="D1109" s="22">
        <v>10.492390070000001</v>
      </c>
      <c r="E1109" s="23">
        <f t="shared" si="45"/>
        <v>0.45575230410777134</v>
      </c>
      <c r="F1109" s="24">
        <f t="shared" si="46"/>
        <v>5.5085682624335462E-4</v>
      </c>
    </row>
    <row r="1110" spans="1:6" x14ac:dyDescent="0.15">
      <c r="A1110" s="25" t="s">
        <v>1137</v>
      </c>
      <c r="B1110" s="25" t="s">
        <v>1138</v>
      </c>
      <c r="C1110" s="21">
        <v>0.28340599999999999</v>
      </c>
      <c r="D1110" s="22">
        <v>1.0432E-2</v>
      </c>
      <c r="E1110" s="23">
        <f t="shared" si="45"/>
        <v>26.166986196319016</v>
      </c>
      <c r="F1110" s="24">
        <f t="shared" si="46"/>
        <v>1.0220822876113951E-5</v>
      </c>
    </row>
    <row r="1111" spans="1:6" x14ac:dyDescent="0.15">
      <c r="A1111" s="25" t="s">
        <v>219</v>
      </c>
      <c r="B1111" s="25" t="s">
        <v>220</v>
      </c>
      <c r="C1111" s="21">
        <v>0.60158075</v>
      </c>
      <c r="D1111" s="22">
        <v>0.21145520000000001</v>
      </c>
      <c r="E1111" s="23">
        <f t="shared" si="45"/>
        <v>1.8449560474275399</v>
      </c>
      <c r="F1111" s="24">
        <f t="shared" si="46"/>
        <v>2.1695554404034448E-5</v>
      </c>
    </row>
    <row r="1112" spans="1:6" x14ac:dyDescent="0.15">
      <c r="A1112" s="25" t="s">
        <v>221</v>
      </c>
      <c r="B1112" s="25" t="s">
        <v>1176</v>
      </c>
      <c r="C1112" s="21">
        <v>2.1699E-2</v>
      </c>
      <c r="D1112" s="22">
        <v>0.20372399999999999</v>
      </c>
      <c r="E1112" s="23">
        <f t="shared" si="45"/>
        <v>-0.89348824880720978</v>
      </c>
      <c r="F1112" s="24">
        <f t="shared" si="46"/>
        <v>7.8255801072947152E-7</v>
      </c>
    </row>
    <row r="1113" spans="1:6" x14ac:dyDescent="0.15">
      <c r="A1113" s="25" t="s">
        <v>1174</v>
      </c>
      <c r="B1113" s="25" t="s">
        <v>1175</v>
      </c>
      <c r="C1113" s="21">
        <v>0.66998749999999996</v>
      </c>
      <c r="D1113" s="22">
        <v>1.00899713</v>
      </c>
      <c r="E1113" s="23">
        <f t="shared" si="45"/>
        <v>-0.3359867138571544</v>
      </c>
      <c r="F1113" s="24">
        <f t="shared" si="46"/>
        <v>2.4162592064777722E-5</v>
      </c>
    </row>
    <row r="1114" spans="1:6" x14ac:dyDescent="0.15">
      <c r="A1114" s="25" t="s">
        <v>578</v>
      </c>
      <c r="B1114" s="25" t="s">
        <v>1178</v>
      </c>
      <c r="C1114" s="21">
        <v>1.5831317</v>
      </c>
      <c r="D1114" s="22">
        <v>0.97679410999999994</v>
      </c>
      <c r="E1114" s="23">
        <f t="shared" si="45"/>
        <v>0.62074247151224138</v>
      </c>
      <c r="F1114" s="24">
        <f t="shared" si="46"/>
        <v>5.7094446466416266E-5</v>
      </c>
    </row>
    <row r="1115" spans="1:6" x14ac:dyDescent="0.15">
      <c r="A1115" s="25" t="s">
        <v>1220</v>
      </c>
      <c r="B1115" s="25" t="s">
        <v>1221</v>
      </c>
      <c r="C1115" s="21">
        <v>2.39895609</v>
      </c>
      <c r="D1115" s="22">
        <v>0.84682000000000002</v>
      </c>
      <c r="E1115" s="23">
        <f t="shared" si="45"/>
        <v>1.8328996599041116</v>
      </c>
      <c r="F1115" s="24">
        <f t="shared" si="46"/>
        <v>8.6516535583102956E-5</v>
      </c>
    </row>
    <row r="1116" spans="1:6" x14ac:dyDescent="0.15">
      <c r="A1116" s="25" t="s">
        <v>1222</v>
      </c>
      <c r="B1116" s="25" t="s">
        <v>1223</v>
      </c>
      <c r="C1116" s="21">
        <v>1.2135230700000001</v>
      </c>
      <c r="D1116" s="22">
        <v>0.12259811</v>
      </c>
      <c r="E1116" s="23">
        <f t="shared" si="45"/>
        <v>8.8983831806216269</v>
      </c>
      <c r="F1116" s="24">
        <f t="shared" si="46"/>
        <v>4.3764790987304542E-5</v>
      </c>
    </row>
    <row r="1117" spans="1:6" x14ac:dyDescent="0.15">
      <c r="A1117" s="25" t="s">
        <v>1224</v>
      </c>
      <c r="B1117" s="25" t="s">
        <v>1225</v>
      </c>
      <c r="C1117" s="21">
        <v>1.07455703</v>
      </c>
      <c r="D1117" s="22">
        <v>2.4585793199999997</v>
      </c>
      <c r="E1117" s="23">
        <f t="shared" si="45"/>
        <v>-0.5629357892752469</v>
      </c>
      <c r="F1117" s="24">
        <f t="shared" si="46"/>
        <v>3.8753085940005024E-5</v>
      </c>
    </row>
    <row r="1118" spans="1:6" x14ac:dyDescent="0.15">
      <c r="A1118" s="25" t="s">
        <v>1226</v>
      </c>
      <c r="B1118" s="25" t="s">
        <v>1227</v>
      </c>
      <c r="C1118" s="21">
        <v>2.5719930199999999</v>
      </c>
      <c r="D1118" s="22">
        <v>1.4800841999999998</v>
      </c>
      <c r="E1118" s="23">
        <f t="shared" si="45"/>
        <v>0.73773425863204278</v>
      </c>
      <c r="F1118" s="24">
        <f t="shared" si="46"/>
        <v>9.2756981489528815E-5</v>
      </c>
    </row>
    <row r="1119" spans="1:6" x14ac:dyDescent="0.15">
      <c r="A1119" s="25" t="s">
        <v>1230</v>
      </c>
      <c r="B1119" s="25" t="s">
        <v>579</v>
      </c>
      <c r="C1119" s="21">
        <v>2.4997718651886096</v>
      </c>
      <c r="D1119" s="22">
        <v>3.5592786165485797</v>
      </c>
      <c r="E1119" s="23">
        <f t="shared" si="45"/>
        <v>-0.29767457552602894</v>
      </c>
      <c r="F1119" s="24">
        <f t="shared" si="46"/>
        <v>9.0152380206438043E-5</v>
      </c>
    </row>
    <row r="1120" spans="1:6" x14ac:dyDescent="0.15">
      <c r="A1120" s="25" t="s">
        <v>580</v>
      </c>
      <c r="B1120" s="25" t="s">
        <v>581</v>
      </c>
      <c r="C1120" s="21">
        <v>3.2188528859082499</v>
      </c>
      <c r="D1120" s="22">
        <v>5.0191593558938505</v>
      </c>
      <c r="E1120" s="23">
        <f t="shared" si="45"/>
        <v>-0.3586868521860247</v>
      </c>
      <c r="F1120" s="24">
        <f t="shared" si="46"/>
        <v>1.1608549293641083E-4</v>
      </c>
    </row>
    <row r="1121" spans="1:6" x14ac:dyDescent="0.15">
      <c r="A1121" s="25" t="s">
        <v>1235</v>
      </c>
      <c r="B1121" s="25" t="s">
        <v>582</v>
      </c>
      <c r="C1121" s="21">
        <v>4.0085851116964504</v>
      </c>
      <c r="D1121" s="22">
        <v>2.4961247271022198</v>
      </c>
      <c r="E1121" s="23">
        <f t="shared" si="45"/>
        <v>0.60592340125169275</v>
      </c>
      <c r="F1121" s="24">
        <f t="shared" si="46"/>
        <v>1.4456658790031572E-4</v>
      </c>
    </row>
    <row r="1122" spans="1:6" x14ac:dyDescent="0.15">
      <c r="A1122" s="25" t="s">
        <v>1237</v>
      </c>
      <c r="B1122" s="25" t="s">
        <v>583</v>
      </c>
      <c r="C1122" s="21">
        <v>3.7329904213238199</v>
      </c>
      <c r="D1122" s="22">
        <v>1.5888632546453498</v>
      </c>
      <c r="E1122" s="23">
        <f t="shared" si="45"/>
        <v>1.3494724359756565</v>
      </c>
      <c r="F1122" s="24">
        <f t="shared" si="46"/>
        <v>1.3462747399342552E-4</v>
      </c>
    </row>
    <row r="1123" spans="1:6" x14ac:dyDescent="0.15">
      <c r="A1123" s="25" t="s">
        <v>0</v>
      </c>
      <c r="B1123" s="25" t="s">
        <v>1</v>
      </c>
      <c r="C1123" s="21">
        <v>0.14405751999999999</v>
      </c>
      <c r="D1123" s="22">
        <v>1.538874E-2</v>
      </c>
      <c r="E1123" s="23">
        <f t="shared" si="45"/>
        <v>8.3612290544904901</v>
      </c>
      <c r="F1123" s="24">
        <f t="shared" si="46"/>
        <v>5.1953254196885133E-6</v>
      </c>
    </row>
    <row r="1124" spans="1:6" x14ac:dyDescent="0.15">
      <c r="A1124" s="25" t="s">
        <v>632</v>
      </c>
      <c r="B1124" s="25" t="s">
        <v>584</v>
      </c>
      <c r="C1124" s="21">
        <v>12.271724437378099</v>
      </c>
      <c r="D1124" s="22">
        <v>16.139599438282303</v>
      </c>
      <c r="E1124" s="23">
        <f t="shared" si="45"/>
        <v>-0.23965123891053974</v>
      </c>
      <c r="F1124" s="24">
        <f t="shared" si="46"/>
        <v>4.4257045319760579E-4</v>
      </c>
    </row>
    <row r="1125" spans="1:6" x14ac:dyDescent="0.15">
      <c r="A1125" s="25" t="s">
        <v>636</v>
      </c>
      <c r="B1125" s="25" t="s">
        <v>637</v>
      </c>
      <c r="C1125" s="21">
        <v>1.8722638700000001</v>
      </c>
      <c r="D1125" s="22">
        <v>6.9033410000000003E-2</v>
      </c>
      <c r="E1125" s="23">
        <f t="shared" si="45"/>
        <v>26.121126857270994</v>
      </c>
      <c r="F1125" s="24">
        <f t="shared" si="46"/>
        <v>6.7521779329363649E-5</v>
      </c>
    </row>
    <row r="1126" spans="1:6" x14ac:dyDescent="0.15">
      <c r="A1126" s="25" t="s">
        <v>585</v>
      </c>
      <c r="B1126" s="25" t="s">
        <v>640</v>
      </c>
      <c r="C1126" s="21">
        <v>4.9371551197522194</v>
      </c>
      <c r="D1126" s="22">
        <v>0.39494103117859108</v>
      </c>
      <c r="E1126" s="23">
        <f t="shared" si="45"/>
        <v>11.500993135655367</v>
      </c>
      <c r="F1126" s="24">
        <f t="shared" si="46"/>
        <v>1.7805476239348E-4</v>
      </c>
    </row>
    <row r="1127" spans="1:6" x14ac:dyDescent="0.15">
      <c r="A1127" s="25" t="s">
        <v>641</v>
      </c>
      <c r="B1127" s="25" t="s">
        <v>642</v>
      </c>
      <c r="C1127" s="21">
        <v>4.3798997354497396E-2</v>
      </c>
      <c r="D1127" s="22">
        <v>4.1344982670040602E-2</v>
      </c>
      <c r="E1127" s="23">
        <f t="shared" si="45"/>
        <v>5.9354594583855613E-2</v>
      </c>
      <c r="F1127" s="24">
        <f t="shared" si="46"/>
        <v>1.5795776875284975E-6</v>
      </c>
    </row>
    <row r="1128" spans="1:6" x14ac:dyDescent="0.15">
      <c r="A1128" s="25" t="s">
        <v>643</v>
      </c>
      <c r="B1128" s="25" t="s">
        <v>644</v>
      </c>
      <c r="C1128" s="21">
        <v>0.150951781844753</v>
      </c>
      <c r="D1128" s="22">
        <v>3.9468997055440498E-2</v>
      </c>
      <c r="E1128" s="23">
        <f t="shared" si="45"/>
        <v>2.8245659405207877</v>
      </c>
      <c r="F1128" s="24">
        <f t="shared" si="46"/>
        <v>5.44396175475824E-6</v>
      </c>
    </row>
    <row r="1129" spans="1:6" x14ac:dyDescent="0.15">
      <c r="A1129" s="25" t="s">
        <v>645</v>
      </c>
      <c r="B1129" s="25" t="s">
        <v>646</v>
      </c>
      <c r="C1129" s="21">
        <v>1.07340875783667</v>
      </c>
      <c r="D1129" s="22">
        <v>8.147237666589989E-2</v>
      </c>
      <c r="E1129" s="23">
        <f t="shared" si="45"/>
        <v>12.175125137670658</v>
      </c>
      <c r="F1129" s="24">
        <f t="shared" si="46"/>
        <v>3.8711674373577471E-5</v>
      </c>
    </row>
    <row r="1130" spans="1:6" x14ac:dyDescent="0.15">
      <c r="A1130" s="25" t="s">
        <v>647</v>
      </c>
      <c r="B1130" s="25" t="s">
        <v>648</v>
      </c>
      <c r="C1130" s="21">
        <v>0.92895036759606398</v>
      </c>
      <c r="D1130" s="22">
        <v>1.6252971428571402E-2</v>
      </c>
      <c r="E1130" s="23">
        <f t="shared" ref="E1130:E1160" si="47">IF(ISERROR(C1130/D1130-1),"",((C1130/D1130-1)))</f>
        <v>56.155725134854094</v>
      </c>
      <c r="F1130" s="24">
        <f t="shared" ref="F1130:F1158" si="48">C1130/$C$1296</f>
        <v>3.3501891872085675E-5</v>
      </c>
    </row>
    <row r="1131" spans="1:6" x14ac:dyDescent="0.15">
      <c r="A1131" s="25" t="s">
        <v>649</v>
      </c>
      <c r="B1131" s="25" t="s">
        <v>650</v>
      </c>
      <c r="C1131" s="21">
        <v>0.124811946184803</v>
      </c>
      <c r="D1131" s="22">
        <v>5.8641424982746701E-2</v>
      </c>
      <c r="E1131" s="23">
        <f t="shared" si="47"/>
        <v>1.1283921088466862</v>
      </c>
      <c r="F1131" s="24">
        <f t="shared" si="48"/>
        <v>4.5012483672820535E-6</v>
      </c>
    </row>
    <row r="1132" spans="1:6" x14ac:dyDescent="0.15">
      <c r="A1132" s="25" t="s">
        <v>651</v>
      </c>
      <c r="B1132" s="25" t="s">
        <v>652</v>
      </c>
      <c r="C1132" s="21">
        <v>5.6018220537080801</v>
      </c>
      <c r="D1132" s="22">
        <v>3.7676578393336397</v>
      </c>
      <c r="E1132" s="23">
        <f t="shared" si="47"/>
        <v>0.48681814872521345</v>
      </c>
      <c r="F1132" s="24">
        <f t="shared" si="48"/>
        <v>2.0202547227108521E-4</v>
      </c>
    </row>
    <row r="1133" spans="1:6" x14ac:dyDescent="0.15">
      <c r="A1133" s="25" t="s">
        <v>470</v>
      </c>
      <c r="B1133" s="25" t="s">
        <v>653</v>
      </c>
      <c r="C1133" s="21">
        <v>1.46231236759703</v>
      </c>
      <c r="D1133" s="22">
        <v>2.6334553634077102</v>
      </c>
      <c r="E1133" s="23">
        <f t="shared" si="47"/>
        <v>-0.44471723807583841</v>
      </c>
      <c r="F1133" s="24">
        <f t="shared" si="48"/>
        <v>5.2737188693111917E-5</v>
      </c>
    </row>
    <row r="1134" spans="1:6" x14ac:dyDescent="0.15">
      <c r="A1134" s="25" t="s">
        <v>471</v>
      </c>
      <c r="B1134" s="25" t="s">
        <v>654</v>
      </c>
      <c r="C1134" s="21">
        <v>8.8465656590752201E-2</v>
      </c>
      <c r="D1134" s="22">
        <v>4.4355562778928E-2</v>
      </c>
      <c r="E1134" s="23">
        <f t="shared" si="47"/>
        <v>0.99446588090140486</v>
      </c>
      <c r="F1134" s="24">
        <f t="shared" si="48"/>
        <v>3.1904469440774044E-6</v>
      </c>
    </row>
    <row r="1135" spans="1:6" x14ac:dyDescent="0.15">
      <c r="A1135" s="25" t="s">
        <v>655</v>
      </c>
      <c r="B1135" s="25" t="s">
        <v>656</v>
      </c>
      <c r="C1135" s="21">
        <v>0</v>
      </c>
      <c r="D1135" s="22">
        <v>3.7635220000000004E-2</v>
      </c>
      <c r="E1135" s="23">
        <f t="shared" si="47"/>
        <v>-1</v>
      </c>
      <c r="F1135" s="24">
        <f t="shared" si="48"/>
        <v>0</v>
      </c>
    </row>
    <row r="1136" spans="1:6" x14ac:dyDescent="0.15">
      <c r="A1136" s="25" t="s">
        <v>663</v>
      </c>
      <c r="B1136" s="25" t="s">
        <v>664</v>
      </c>
      <c r="C1136" s="21">
        <v>10.693385444863699</v>
      </c>
      <c r="D1136" s="22">
        <v>20.432271378263202</v>
      </c>
      <c r="E1136" s="23">
        <f t="shared" si="47"/>
        <v>-0.4766423542984155</v>
      </c>
      <c r="F1136" s="24">
        <f t="shared" si="48"/>
        <v>3.8564885209899173E-4</v>
      </c>
    </row>
    <row r="1137" spans="1:6" x14ac:dyDescent="0.15">
      <c r="A1137" s="25" t="s">
        <v>680</v>
      </c>
      <c r="B1137" s="25" t="s">
        <v>679</v>
      </c>
      <c r="C1137" s="21">
        <v>30.815683460000002</v>
      </c>
      <c r="D1137" s="22">
        <v>24.62879719</v>
      </c>
      <c r="E1137" s="23">
        <f t="shared" si="47"/>
        <v>0.25120537646524022</v>
      </c>
      <c r="F1137" s="24">
        <f t="shared" si="48"/>
        <v>1.1113442991716983E-3</v>
      </c>
    </row>
    <row r="1138" spans="1:6" x14ac:dyDescent="0.15">
      <c r="A1138" s="25" t="s">
        <v>586</v>
      </c>
      <c r="B1138" s="25" t="s">
        <v>681</v>
      </c>
      <c r="C1138" s="21">
        <v>5.354565</v>
      </c>
      <c r="D1138" s="22">
        <v>3.0609099999999998</v>
      </c>
      <c r="E1138" s="23">
        <f t="shared" si="47"/>
        <v>0.74933761528434362</v>
      </c>
      <c r="F1138" s="24">
        <f t="shared" si="48"/>
        <v>1.9310833378135642E-4</v>
      </c>
    </row>
    <row r="1139" spans="1:6" x14ac:dyDescent="0.15">
      <c r="A1139" s="25" t="s">
        <v>685</v>
      </c>
      <c r="B1139" s="25" t="s">
        <v>686</v>
      </c>
      <c r="C1139" s="21">
        <v>2.5129412499563699</v>
      </c>
      <c r="D1139" s="22">
        <v>1.3176001850318202</v>
      </c>
      <c r="E1139" s="23">
        <f t="shared" si="47"/>
        <v>0.90721075976145382</v>
      </c>
      <c r="F1139" s="24">
        <f t="shared" si="48"/>
        <v>9.0627324099999467E-5</v>
      </c>
    </row>
    <row r="1140" spans="1:6" x14ac:dyDescent="0.15">
      <c r="A1140" s="25" t="s">
        <v>355</v>
      </c>
      <c r="B1140" s="25" t="s">
        <v>682</v>
      </c>
      <c r="C1140" s="21">
        <v>1.08989044</v>
      </c>
      <c r="D1140" s="22"/>
      <c r="E1140" s="23" t="str">
        <f t="shared" si="47"/>
        <v/>
      </c>
      <c r="F1140" s="24">
        <f t="shared" si="48"/>
        <v>3.9306073765586819E-5</v>
      </c>
    </row>
    <row r="1141" spans="1:6" x14ac:dyDescent="0.15">
      <c r="A1141" s="25" t="s">
        <v>280</v>
      </c>
      <c r="B1141" s="25" t="s">
        <v>684</v>
      </c>
      <c r="C1141" s="21">
        <v>10.501655399771501</v>
      </c>
      <c r="D1141" s="22">
        <v>7.9256117681542806</v>
      </c>
      <c r="E1141" s="23">
        <f t="shared" si="47"/>
        <v>0.32502773375400018</v>
      </c>
      <c r="F1141" s="24">
        <f t="shared" si="48"/>
        <v>3.7873425314584075E-4</v>
      </c>
    </row>
    <row r="1142" spans="1:6" x14ac:dyDescent="0.15">
      <c r="A1142" s="25" t="s">
        <v>394</v>
      </c>
      <c r="B1142" s="25" t="s">
        <v>587</v>
      </c>
      <c r="C1142" s="21">
        <v>1.5993020662142499</v>
      </c>
      <c r="D1142" s="22">
        <v>0.7294501561613369</v>
      </c>
      <c r="E1142" s="23">
        <f t="shared" si="47"/>
        <v>1.1924761448135497</v>
      </c>
      <c r="F1142" s="24">
        <f t="shared" si="48"/>
        <v>5.7677618484361351E-5</v>
      </c>
    </row>
    <row r="1143" spans="1:6" x14ac:dyDescent="0.15">
      <c r="A1143" s="25" t="s">
        <v>281</v>
      </c>
      <c r="B1143" s="25" t="s">
        <v>683</v>
      </c>
      <c r="C1143" s="21">
        <v>10.914217360788301</v>
      </c>
      <c r="D1143" s="22">
        <v>9.549309749367378</v>
      </c>
      <c r="E1143" s="23">
        <f t="shared" si="47"/>
        <v>0.14293259379415835</v>
      </c>
      <c r="F1143" s="24">
        <f t="shared" si="48"/>
        <v>3.9361298799610837E-4</v>
      </c>
    </row>
    <row r="1144" spans="1:6" x14ac:dyDescent="0.15">
      <c r="A1144" s="25" t="s">
        <v>356</v>
      </c>
      <c r="B1144" s="25" t="s">
        <v>357</v>
      </c>
      <c r="C1144" s="21">
        <v>0.41381010258420503</v>
      </c>
      <c r="D1144" s="22"/>
      <c r="E1144" s="23" t="str">
        <f t="shared" si="47"/>
        <v/>
      </c>
      <c r="F1144" s="24">
        <f t="shared" si="48"/>
        <v>1.4923748131160608E-5</v>
      </c>
    </row>
    <row r="1145" spans="1:6" x14ac:dyDescent="0.15">
      <c r="A1145" s="25" t="s">
        <v>595</v>
      </c>
      <c r="B1145" s="25" t="s">
        <v>596</v>
      </c>
      <c r="C1145" s="21">
        <v>6.4325799255069995</v>
      </c>
      <c r="D1145" s="22">
        <v>14.083866077946499</v>
      </c>
      <c r="E1145" s="23">
        <f t="shared" si="47"/>
        <v>-0.54326604002720658</v>
      </c>
      <c r="F1145" s="24">
        <f t="shared" si="48"/>
        <v>2.3198612610549285E-4</v>
      </c>
    </row>
    <row r="1146" spans="1:6" x14ac:dyDescent="0.15">
      <c r="A1146" s="25" t="s">
        <v>597</v>
      </c>
      <c r="B1146" s="25" t="s">
        <v>598</v>
      </c>
      <c r="C1146" s="21">
        <v>32.4060947073338</v>
      </c>
      <c r="D1146" s="22">
        <v>28.661272699716299</v>
      </c>
      <c r="E1146" s="23">
        <f t="shared" si="47"/>
        <v>0.13065791065358257</v>
      </c>
      <c r="F1146" s="24">
        <f t="shared" si="48"/>
        <v>1.1687012770027188E-3</v>
      </c>
    </row>
    <row r="1147" spans="1:6" x14ac:dyDescent="0.15">
      <c r="A1147" s="25" t="s">
        <v>599</v>
      </c>
      <c r="B1147" s="25" t="s">
        <v>600</v>
      </c>
      <c r="C1147" s="21">
        <v>0.84193834999999995</v>
      </c>
      <c r="D1147" s="22">
        <v>1.3791285900000001</v>
      </c>
      <c r="E1147" s="23">
        <f t="shared" si="47"/>
        <v>-0.38951425116928373</v>
      </c>
      <c r="F1147" s="24">
        <f t="shared" si="48"/>
        <v>3.0363869318072423E-5</v>
      </c>
    </row>
    <row r="1148" spans="1:6" x14ac:dyDescent="0.15">
      <c r="A1148" s="25" t="s">
        <v>601</v>
      </c>
      <c r="B1148" s="25" t="s">
        <v>602</v>
      </c>
      <c r="C1148" s="21">
        <v>1.4014058490212</v>
      </c>
      <c r="D1148" s="22">
        <v>4.1104351453216799</v>
      </c>
      <c r="E1148" s="23">
        <f t="shared" si="47"/>
        <v>-0.65906143766403424</v>
      </c>
      <c r="F1148" s="24">
        <f t="shared" si="48"/>
        <v>5.0540641201653365E-5</v>
      </c>
    </row>
    <row r="1149" spans="1:6" x14ac:dyDescent="0.15">
      <c r="A1149" s="25" t="s">
        <v>603</v>
      </c>
      <c r="B1149" s="25" t="s">
        <v>688</v>
      </c>
      <c r="C1149" s="21">
        <v>48.930251490000003</v>
      </c>
      <c r="D1149" s="22">
        <v>58.024395349999999</v>
      </c>
      <c r="E1149" s="23">
        <f t="shared" si="47"/>
        <v>-0.15672966181111603</v>
      </c>
      <c r="F1149" s="24">
        <f t="shared" si="48"/>
        <v>1.7646324840088097E-3</v>
      </c>
    </row>
    <row r="1150" spans="1:6" x14ac:dyDescent="0.15">
      <c r="A1150" s="25" t="s">
        <v>604</v>
      </c>
      <c r="B1150" s="25" t="s">
        <v>605</v>
      </c>
      <c r="C1150" s="21">
        <v>17.255862700544998</v>
      </c>
      <c r="D1150" s="22">
        <v>24.4489040227743</v>
      </c>
      <c r="E1150" s="23">
        <f t="shared" si="47"/>
        <v>-0.29420710701506048</v>
      </c>
      <c r="F1150" s="24">
        <f t="shared" si="48"/>
        <v>6.2231962709615102E-4</v>
      </c>
    </row>
    <row r="1151" spans="1:6" x14ac:dyDescent="0.15">
      <c r="A1151" s="25" t="s">
        <v>606</v>
      </c>
      <c r="B1151" s="25" t="s">
        <v>607</v>
      </c>
      <c r="C1151" s="21">
        <v>1.31026849162034</v>
      </c>
      <c r="D1151" s="22">
        <v>1.6911790118472498</v>
      </c>
      <c r="E1151" s="23">
        <f t="shared" si="47"/>
        <v>-0.22523370829374645</v>
      </c>
      <c r="F1151" s="24">
        <f t="shared" si="48"/>
        <v>4.7253841390106388E-5</v>
      </c>
    </row>
    <row r="1152" spans="1:6" x14ac:dyDescent="0.15">
      <c r="A1152" s="25" t="s">
        <v>608</v>
      </c>
      <c r="B1152" s="25" t="s">
        <v>609</v>
      </c>
      <c r="C1152" s="21">
        <v>17.901612595289397</v>
      </c>
      <c r="D1152" s="22">
        <v>15.636374610919399</v>
      </c>
      <c r="E1152" s="23">
        <f t="shared" si="47"/>
        <v>0.14486976941497076</v>
      </c>
      <c r="F1152" s="24">
        <f t="shared" si="48"/>
        <v>6.4560810827316104E-4</v>
      </c>
    </row>
    <row r="1153" spans="1:6" x14ac:dyDescent="0.15">
      <c r="A1153" s="25" t="s">
        <v>610</v>
      </c>
      <c r="B1153" s="25" t="s">
        <v>611</v>
      </c>
      <c r="C1153" s="21">
        <v>309.75969090224004</v>
      </c>
      <c r="D1153" s="22">
        <v>377.27042793106403</v>
      </c>
      <c r="E1153" s="23">
        <f t="shared" si="47"/>
        <v>-0.17894521285182674</v>
      </c>
      <c r="F1153" s="24">
        <f t="shared" si="48"/>
        <v>1.1171248791033362E-2</v>
      </c>
    </row>
    <row r="1154" spans="1:6" x14ac:dyDescent="0.15">
      <c r="A1154" s="25" t="s">
        <v>612</v>
      </c>
      <c r="B1154" s="25" t="s">
        <v>613</v>
      </c>
      <c r="C1154" s="21">
        <v>37.608404964863098</v>
      </c>
      <c r="D1154" s="22">
        <v>21.6061720834292</v>
      </c>
      <c r="E1154" s="23">
        <f t="shared" si="47"/>
        <v>0.74063248314618257</v>
      </c>
      <c r="F1154" s="24">
        <f t="shared" si="48"/>
        <v>1.3563186587405708E-3</v>
      </c>
    </row>
    <row r="1155" spans="1:6" x14ac:dyDescent="0.15">
      <c r="A1155" s="25" t="s">
        <v>614</v>
      </c>
      <c r="B1155" s="25" t="s">
        <v>615</v>
      </c>
      <c r="C1155" s="21">
        <v>233.90781105687702</v>
      </c>
      <c r="D1155" s="22">
        <v>46.567306617590702</v>
      </c>
      <c r="E1155" s="23">
        <f t="shared" si="47"/>
        <v>4.0230049372990546</v>
      </c>
      <c r="F1155" s="24">
        <f t="shared" si="48"/>
        <v>8.4357081577379027E-3</v>
      </c>
    </row>
    <row r="1156" spans="1:6" x14ac:dyDescent="0.15">
      <c r="A1156" s="25" t="s">
        <v>616</v>
      </c>
      <c r="B1156" s="25" t="s">
        <v>617</v>
      </c>
      <c r="C1156" s="21">
        <v>8.8637890396874788</v>
      </c>
      <c r="D1156" s="22">
        <v>16.621367023234402</v>
      </c>
      <c r="E1156" s="23">
        <f t="shared" si="47"/>
        <v>-0.46672322274713551</v>
      </c>
      <c r="F1156" s="24">
        <f t="shared" si="48"/>
        <v>3.196658425929087E-4</v>
      </c>
    </row>
    <row r="1157" spans="1:6" x14ac:dyDescent="0.15">
      <c r="A1157" s="25" t="s">
        <v>618</v>
      </c>
      <c r="B1157" s="25" t="s">
        <v>619</v>
      </c>
      <c r="C1157" s="21">
        <v>8.4827855383187405</v>
      </c>
      <c r="D1157" s="22">
        <v>5.0583913311862601</v>
      </c>
      <c r="E1157" s="23">
        <f t="shared" si="47"/>
        <v>0.67697297083763086</v>
      </c>
      <c r="F1157" s="24">
        <f t="shared" si="48"/>
        <v>3.0592523970281778E-4</v>
      </c>
    </row>
    <row r="1158" spans="1:6" x14ac:dyDescent="0.15">
      <c r="A1158" s="25" t="s">
        <v>620</v>
      </c>
      <c r="B1158" s="25" t="s">
        <v>621</v>
      </c>
      <c r="C1158" s="21">
        <v>30.522405147169202</v>
      </c>
      <c r="D1158" s="22">
        <v>21.5450083199141</v>
      </c>
      <c r="E1158" s="23">
        <f t="shared" si="47"/>
        <v>0.41668105641701114</v>
      </c>
      <c r="F1158" s="24">
        <f t="shared" si="48"/>
        <v>1.1007674388058303E-3</v>
      </c>
    </row>
    <row r="1159" spans="1:6" s="4" customFormat="1" ht="11" x14ac:dyDescent="0.15">
      <c r="A1159" s="129" t="s">
        <v>544</v>
      </c>
      <c r="B1159" s="27"/>
      <c r="C1159" s="28">
        <f>SUM(C1034:C1158)</f>
        <v>1242.8828700994259</v>
      </c>
      <c r="D1159" s="28">
        <f>SUM(D1034:D1158)</f>
        <v>1052.5534396445717</v>
      </c>
      <c r="E1159" s="30">
        <f t="shared" si="47"/>
        <v>0.18082638209716473</v>
      </c>
      <c r="F1159" s="51">
        <f>C1159/$C1296</f>
        <v>4.4823629955055205E-2</v>
      </c>
    </row>
    <row r="1160" spans="1:6" x14ac:dyDescent="0.15">
      <c r="E1160" s="33" t="str">
        <f t="shared" si="47"/>
        <v/>
      </c>
    </row>
    <row r="1161" spans="1:6" s="4" customFormat="1" ht="11" x14ac:dyDescent="0.15">
      <c r="A1161" s="34" t="s">
        <v>34</v>
      </c>
      <c r="B1161" s="34" t="s">
        <v>727</v>
      </c>
      <c r="C1161" s="147" t="s">
        <v>253</v>
      </c>
      <c r="D1161" s="148"/>
      <c r="E1161" s="149"/>
      <c r="F1161" s="130"/>
    </row>
    <row r="1162" spans="1:6" s="4" customFormat="1" ht="12" x14ac:dyDescent="0.15">
      <c r="A1162" s="37"/>
      <c r="B1162" s="37"/>
      <c r="C1162" s="39" t="s">
        <v>303</v>
      </c>
      <c r="D1162" s="40" t="s">
        <v>285</v>
      </c>
      <c r="E1162" s="40" t="s">
        <v>698</v>
      </c>
      <c r="F1162" s="42" t="s">
        <v>699</v>
      </c>
    </row>
    <row r="1163" spans="1:6" x14ac:dyDescent="0.15">
      <c r="A1163" s="20" t="s">
        <v>467</v>
      </c>
      <c r="B1163" s="64" t="s">
        <v>35</v>
      </c>
      <c r="C1163" s="46">
        <v>28.257208930000001</v>
      </c>
      <c r="D1163" s="47">
        <v>85.041295599999998</v>
      </c>
      <c r="E1163" s="43">
        <f t="shared" ref="E1163:E1195" si="49">IF(ISERROR(C1163/D1163-1),"",((C1163/D1163-1)))</f>
        <v>-0.66772367788338349</v>
      </c>
      <c r="F1163" s="44">
        <f t="shared" ref="F1163:F1195" si="50">C1163/$C$1296</f>
        <v>1.0190748517916889E-3</v>
      </c>
    </row>
    <row r="1164" spans="1:6" x14ac:dyDescent="0.15">
      <c r="A1164" s="25" t="s">
        <v>36</v>
      </c>
      <c r="B1164" s="68" t="s">
        <v>37</v>
      </c>
      <c r="C1164" s="21">
        <v>1.4180222099999999</v>
      </c>
      <c r="D1164" s="22">
        <v>2.3811958</v>
      </c>
      <c r="E1164" s="23">
        <f t="shared" si="49"/>
        <v>-0.40449155420146465</v>
      </c>
      <c r="F1164" s="24">
        <f t="shared" si="50"/>
        <v>5.1139897683202396E-5</v>
      </c>
    </row>
    <row r="1165" spans="1:6" x14ac:dyDescent="0.15">
      <c r="A1165" s="25" t="s">
        <v>38</v>
      </c>
      <c r="B1165" s="68" t="s">
        <v>39</v>
      </c>
      <c r="C1165" s="21">
        <v>210.61832125000001</v>
      </c>
      <c r="D1165" s="22">
        <v>496.57925899999998</v>
      </c>
      <c r="E1165" s="23">
        <f t="shared" si="49"/>
        <v>-0.57586162242430672</v>
      </c>
      <c r="F1165" s="24">
        <f t="shared" si="50"/>
        <v>7.5957903359869482E-3</v>
      </c>
    </row>
    <row r="1166" spans="1:6" x14ac:dyDescent="0.15">
      <c r="A1166" s="25" t="s">
        <v>40</v>
      </c>
      <c r="B1166" s="68" t="s">
        <v>41</v>
      </c>
      <c r="C1166" s="21">
        <v>57.288545770000006</v>
      </c>
      <c r="D1166" s="22">
        <v>60.120597659999994</v>
      </c>
      <c r="E1166" s="23">
        <f t="shared" si="49"/>
        <v>-4.710618324215754E-2</v>
      </c>
      <c r="F1166" s="24">
        <f t="shared" si="50"/>
        <v>2.0660680407095021E-3</v>
      </c>
    </row>
    <row r="1167" spans="1:6" x14ac:dyDescent="0.15">
      <c r="A1167" s="25" t="s">
        <v>42</v>
      </c>
      <c r="B1167" s="68" t="s">
        <v>43</v>
      </c>
      <c r="C1167" s="21">
        <v>1.13034E-2</v>
      </c>
      <c r="D1167" s="22">
        <v>6.9410449999999999E-2</v>
      </c>
      <c r="E1167" s="23">
        <f t="shared" si="49"/>
        <v>-0.83715132231529976</v>
      </c>
      <c r="F1167" s="24">
        <f t="shared" si="50"/>
        <v>4.0764856530160414E-7</v>
      </c>
    </row>
    <row r="1168" spans="1:6" x14ac:dyDescent="0.15">
      <c r="A1168" s="25" t="s">
        <v>44</v>
      </c>
      <c r="B1168" s="68" t="s">
        <v>45</v>
      </c>
      <c r="C1168" s="21">
        <v>2.50735515</v>
      </c>
      <c r="D1168" s="22">
        <v>3.77918E-2</v>
      </c>
      <c r="E1168" s="23">
        <f t="shared" si="49"/>
        <v>65.346539460941258</v>
      </c>
      <c r="F1168" s="24">
        <f t="shared" si="50"/>
        <v>9.0425865633268613E-5</v>
      </c>
    </row>
    <row r="1169" spans="1:6" x14ac:dyDescent="0.15">
      <c r="A1169" s="25" t="s">
        <v>46</v>
      </c>
      <c r="B1169" s="68" t="s">
        <v>47</v>
      </c>
      <c r="C1169" s="21">
        <v>1.8901693500000001</v>
      </c>
      <c r="D1169" s="22">
        <v>10.69431966</v>
      </c>
      <c r="E1169" s="23">
        <f t="shared" si="49"/>
        <v>-0.82325482965785968</v>
      </c>
      <c r="F1169" s="24">
        <f t="shared" si="50"/>
        <v>6.8167526912660408E-5</v>
      </c>
    </row>
    <row r="1170" spans="1:6" x14ac:dyDescent="0.15">
      <c r="A1170" s="25" t="s">
        <v>48</v>
      </c>
      <c r="B1170" s="68" t="s">
        <v>49</v>
      </c>
      <c r="C1170" s="21">
        <v>6.8010099999999998</v>
      </c>
      <c r="D1170" s="22">
        <v>3.2332564700000002</v>
      </c>
      <c r="E1170" s="23">
        <f t="shared" si="49"/>
        <v>1.1034551583221606</v>
      </c>
      <c r="F1170" s="24">
        <f t="shared" si="50"/>
        <v>2.4527327787230948E-4</v>
      </c>
    </row>
    <row r="1171" spans="1:6" x14ac:dyDescent="0.15">
      <c r="A1171" s="25" t="s">
        <v>50</v>
      </c>
      <c r="B1171" s="68" t="s">
        <v>51</v>
      </c>
      <c r="C1171" s="21">
        <v>4.9005000000000001E-4</v>
      </c>
      <c r="D1171" s="22">
        <v>1.47E-4</v>
      </c>
      <c r="E1171" s="23">
        <f t="shared" si="49"/>
        <v>2.3336734693877554</v>
      </c>
      <c r="F1171" s="24">
        <f t="shared" si="50"/>
        <v>1.7673282324437878E-8</v>
      </c>
    </row>
    <row r="1172" spans="1:6" x14ac:dyDescent="0.15">
      <c r="A1172" s="69" t="s">
        <v>52</v>
      </c>
      <c r="B1172" s="62" t="s">
        <v>53</v>
      </c>
      <c r="C1172" s="21">
        <v>4.8250000000000003E-3</v>
      </c>
      <c r="D1172" s="22">
        <v>4.93108E-3</v>
      </c>
      <c r="E1172" s="23">
        <f t="shared" si="49"/>
        <v>-2.1512528695539213E-2</v>
      </c>
      <c r="F1172" s="24">
        <f t="shared" si="50"/>
        <v>1.7400997289136367E-7</v>
      </c>
    </row>
    <row r="1173" spans="1:6" x14ac:dyDescent="0.15">
      <c r="A1173" s="69" t="s">
        <v>54</v>
      </c>
      <c r="B1173" s="62" t="s">
        <v>55</v>
      </c>
      <c r="C1173" s="21">
        <v>1.3834329999999999</v>
      </c>
      <c r="D1173" s="22">
        <v>1.355</v>
      </c>
      <c r="E1173" s="23">
        <f t="shared" si="49"/>
        <v>2.0983763837638225E-2</v>
      </c>
      <c r="F1173" s="24">
        <f t="shared" si="50"/>
        <v>4.9892464005599564E-5</v>
      </c>
    </row>
    <row r="1174" spans="1:6" x14ac:dyDescent="0.15">
      <c r="A1174" s="69" t="s">
        <v>278</v>
      </c>
      <c r="B1174" s="62" t="s">
        <v>1123</v>
      </c>
      <c r="C1174" s="21">
        <v>0.40156622999999997</v>
      </c>
      <c r="D1174" s="22">
        <v>0.45802685999999998</v>
      </c>
      <c r="E1174" s="23">
        <f t="shared" si="49"/>
        <v>-0.12326925543187583</v>
      </c>
      <c r="F1174" s="24">
        <f t="shared" si="50"/>
        <v>1.4482182133966239E-5</v>
      </c>
    </row>
    <row r="1175" spans="1:6" x14ac:dyDescent="0.15">
      <c r="A1175" s="69" t="s">
        <v>1124</v>
      </c>
      <c r="B1175" s="62" t="s">
        <v>1125</v>
      </c>
      <c r="C1175" s="21">
        <v>0.35381371</v>
      </c>
      <c r="D1175" s="22">
        <v>0.57967109999999999</v>
      </c>
      <c r="E1175" s="23">
        <f t="shared" si="49"/>
        <v>-0.38963024032076121</v>
      </c>
      <c r="F1175" s="24">
        <f t="shared" si="50"/>
        <v>1.2760023644703172E-5</v>
      </c>
    </row>
    <row r="1176" spans="1:6" x14ac:dyDescent="0.15">
      <c r="A1176" s="69" t="s">
        <v>433</v>
      </c>
      <c r="B1176" s="62" t="s">
        <v>1136</v>
      </c>
      <c r="C1176" s="21">
        <v>104.66535545000001</v>
      </c>
      <c r="D1176" s="22">
        <v>31.357218809999999</v>
      </c>
      <c r="E1176" s="23">
        <f t="shared" si="49"/>
        <v>2.3378392415535787</v>
      </c>
      <c r="F1176" s="24">
        <f t="shared" si="50"/>
        <v>3.7746768216620607E-3</v>
      </c>
    </row>
    <row r="1177" spans="1:6" x14ac:dyDescent="0.15">
      <c r="A1177" s="69" t="s">
        <v>221</v>
      </c>
      <c r="B1177" s="62" t="s">
        <v>1176</v>
      </c>
      <c r="C1177" s="21">
        <v>1.62441005</v>
      </c>
      <c r="D1177" s="22">
        <v>8.6478964000000005</v>
      </c>
      <c r="E1177" s="23">
        <f t="shared" si="49"/>
        <v>-0.81216124998907246</v>
      </c>
      <c r="F1177" s="24">
        <f t="shared" si="50"/>
        <v>5.8583118915017344E-5</v>
      </c>
    </row>
    <row r="1178" spans="1:6" x14ac:dyDescent="0.15">
      <c r="A1178" s="69" t="s">
        <v>284</v>
      </c>
      <c r="B1178" s="62" t="s">
        <v>1142</v>
      </c>
      <c r="C1178" s="21">
        <v>2.3094150000000001E-2</v>
      </c>
      <c r="D1178" s="22">
        <v>3.4206807799999996</v>
      </c>
      <c r="E1178" s="23">
        <f t="shared" si="49"/>
        <v>-0.99324866847119242</v>
      </c>
      <c r="F1178" s="24">
        <f t="shared" si="50"/>
        <v>8.328730394713132E-7</v>
      </c>
    </row>
    <row r="1179" spans="1:6" x14ac:dyDescent="0.15">
      <c r="A1179" s="62" t="s">
        <v>1174</v>
      </c>
      <c r="B1179" s="62" t="s">
        <v>1175</v>
      </c>
      <c r="C1179" s="21">
        <v>1.32945202</v>
      </c>
      <c r="D1179" s="22">
        <v>1.4896101799999999</v>
      </c>
      <c r="E1179" s="23">
        <f t="shared" si="49"/>
        <v>-0.10751682698623877</v>
      </c>
      <c r="F1179" s="24">
        <f t="shared" si="50"/>
        <v>4.794568082084324E-5</v>
      </c>
    </row>
    <row r="1180" spans="1:6" x14ac:dyDescent="0.15">
      <c r="A1180" s="69" t="s">
        <v>1177</v>
      </c>
      <c r="B1180" s="62" t="s">
        <v>1178</v>
      </c>
      <c r="C1180" s="21">
        <v>3.1521623999999999</v>
      </c>
      <c r="D1180" s="22">
        <v>2.6604125299999999</v>
      </c>
      <c r="E1180" s="23">
        <f t="shared" si="49"/>
        <v>0.18483970604363376</v>
      </c>
      <c r="F1180" s="24">
        <f t="shared" si="50"/>
        <v>1.136803510410727E-4</v>
      </c>
    </row>
    <row r="1181" spans="1:6" x14ac:dyDescent="0.15">
      <c r="A1181" s="69" t="s">
        <v>1179</v>
      </c>
      <c r="B1181" s="62" t="s">
        <v>1180</v>
      </c>
      <c r="C1181" s="21">
        <v>5.9513927899999999</v>
      </c>
      <c r="D1181" s="22">
        <v>15.092288289999999</v>
      </c>
      <c r="E1181" s="23">
        <f t="shared" si="49"/>
        <v>-0.60566663744799165</v>
      </c>
      <c r="F1181" s="24">
        <f t="shared" si="50"/>
        <v>2.1463247628057143E-4</v>
      </c>
    </row>
    <row r="1182" spans="1:6" x14ac:dyDescent="0.15">
      <c r="A1182" s="69" t="s">
        <v>56</v>
      </c>
      <c r="B1182" s="62" t="s">
        <v>57</v>
      </c>
      <c r="C1182" s="21">
        <v>35.139571979999999</v>
      </c>
      <c r="D1182" s="22">
        <v>86.531271810000007</v>
      </c>
      <c r="E1182" s="23">
        <f t="shared" si="49"/>
        <v>-0.59390898521453273</v>
      </c>
      <c r="F1182" s="24">
        <f t="shared" si="50"/>
        <v>1.2672820658350098E-3</v>
      </c>
    </row>
    <row r="1183" spans="1:6" x14ac:dyDescent="0.15">
      <c r="A1183" s="62" t="s">
        <v>1209</v>
      </c>
      <c r="B1183" s="62" t="s">
        <v>1210</v>
      </c>
      <c r="C1183" s="21">
        <v>0.50598399999999999</v>
      </c>
      <c r="D1183" s="22">
        <v>3.3911727699999998</v>
      </c>
      <c r="E1183" s="23">
        <f t="shared" si="49"/>
        <v>-0.85079380075347799</v>
      </c>
      <c r="F1183" s="24">
        <f t="shared" si="50"/>
        <v>1.8247929973774871E-5</v>
      </c>
    </row>
    <row r="1184" spans="1:6" x14ac:dyDescent="0.15">
      <c r="A1184" s="62" t="s">
        <v>449</v>
      </c>
      <c r="B1184" s="62" t="s">
        <v>1213</v>
      </c>
      <c r="C1184" s="21">
        <v>8.5394783299999997</v>
      </c>
      <c r="D1184" s="22">
        <v>5.5205107900000003</v>
      </c>
      <c r="E1184" s="23">
        <f t="shared" si="49"/>
        <v>0.54686380569505211</v>
      </c>
      <c r="F1184" s="24">
        <f t="shared" si="50"/>
        <v>3.0796982232325127E-4</v>
      </c>
    </row>
    <row r="1185" spans="1:7" x14ac:dyDescent="0.15">
      <c r="A1185" s="69" t="s">
        <v>1216</v>
      </c>
      <c r="B1185" s="62" t="s">
        <v>1217</v>
      </c>
      <c r="C1185" s="21">
        <v>0.89499335999999996</v>
      </c>
      <c r="D1185" s="22">
        <v>0.53753850000000003</v>
      </c>
      <c r="E1185" s="23">
        <f t="shared" si="49"/>
        <v>0.66498466621460595</v>
      </c>
      <c r="F1185" s="24">
        <f t="shared" si="50"/>
        <v>3.227725809565813E-5</v>
      </c>
    </row>
    <row r="1186" spans="1:7" x14ac:dyDescent="0.15">
      <c r="A1186" s="69" t="s">
        <v>1218</v>
      </c>
      <c r="B1186" s="62" t="s">
        <v>1219</v>
      </c>
      <c r="C1186" s="21">
        <v>4.4253199800000003</v>
      </c>
      <c r="D1186" s="22">
        <v>2.2723944199999999</v>
      </c>
      <c r="E1186" s="23">
        <f t="shared" si="49"/>
        <v>0.94742600186458836</v>
      </c>
      <c r="F1186" s="24">
        <f t="shared" si="50"/>
        <v>1.5959581549334923E-4</v>
      </c>
    </row>
    <row r="1187" spans="1:7" x14ac:dyDescent="0.15">
      <c r="A1187" s="69" t="s">
        <v>1220</v>
      </c>
      <c r="B1187" s="62" t="s">
        <v>1221</v>
      </c>
      <c r="C1187" s="21">
        <v>1.3236256000000002</v>
      </c>
      <c r="D1187" s="22">
        <v>0.34660000000000002</v>
      </c>
      <c r="E1187" s="23">
        <f t="shared" si="49"/>
        <v>2.8188851702250437</v>
      </c>
      <c r="F1187" s="24">
        <f t="shared" si="50"/>
        <v>4.773555539364041E-5</v>
      </c>
    </row>
    <row r="1188" spans="1:7" x14ac:dyDescent="0.15">
      <c r="A1188" s="69" t="s">
        <v>1222</v>
      </c>
      <c r="B1188" s="62" t="s">
        <v>1223</v>
      </c>
      <c r="C1188" s="21">
        <v>0.97712235000000003</v>
      </c>
      <c r="D1188" s="22">
        <v>9.1500000000000001E-3</v>
      </c>
      <c r="E1188" s="23">
        <f t="shared" si="49"/>
        <v>105.78932786885247</v>
      </c>
      <c r="F1188" s="24">
        <f t="shared" si="50"/>
        <v>3.5239177955449854E-5</v>
      </c>
    </row>
    <row r="1189" spans="1:7" x14ac:dyDescent="0.15">
      <c r="A1189" s="69" t="s">
        <v>1224</v>
      </c>
      <c r="B1189" s="62" t="s">
        <v>1225</v>
      </c>
      <c r="C1189" s="21">
        <v>1.0788</v>
      </c>
      <c r="D1189" s="22">
        <v>10.31927975</v>
      </c>
      <c r="E1189" s="23">
        <f t="shared" si="49"/>
        <v>-0.89545782010609798</v>
      </c>
      <c r="F1189" s="24">
        <f t="shared" si="50"/>
        <v>3.8906105441492875E-5</v>
      </c>
    </row>
    <row r="1190" spans="1:7" x14ac:dyDescent="0.15">
      <c r="A1190" s="69" t="s">
        <v>1230</v>
      </c>
      <c r="B1190" s="62" t="s">
        <v>1231</v>
      </c>
      <c r="C1190" s="21">
        <v>0.47828084999999998</v>
      </c>
      <c r="D1190" s="22">
        <v>0.21472639999999998</v>
      </c>
      <c r="E1190" s="23">
        <f t="shared" si="49"/>
        <v>1.2273965846770589</v>
      </c>
      <c r="F1190" s="24">
        <f t="shared" si="50"/>
        <v>1.724883683791883E-5</v>
      </c>
    </row>
    <row r="1191" spans="1:7" x14ac:dyDescent="0.15">
      <c r="A1191" s="69" t="s">
        <v>58</v>
      </c>
      <c r="B1191" s="62" t="s">
        <v>633</v>
      </c>
      <c r="C1191" s="21">
        <v>0.79530911999999998</v>
      </c>
      <c r="D1191" s="22">
        <v>0.90188395999999993</v>
      </c>
      <c r="E1191" s="23">
        <f t="shared" si="49"/>
        <v>-0.11816912676881397</v>
      </c>
      <c r="F1191" s="24">
        <f t="shared" si="50"/>
        <v>2.8682221432425758E-5</v>
      </c>
    </row>
    <row r="1192" spans="1:7" x14ac:dyDescent="0.15">
      <c r="A1192" s="69" t="s">
        <v>468</v>
      </c>
      <c r="B1192" s="62" t="s">
        <v>1234</v>
      </c>
      <c r="C1192" s="21">
        <v>0.24824504</v>
      </c>
      <c r="D1192" s="22">
        <v>0.12880638999999999</v>
      </c>
      <c r="E1192" s="23">
        <f t="shared" si="49"/>
        <v>0.92727270751086199</v>
      </c>
      <c r="F1192" s="24">
        <f t="shared" si="50"/>
        <v>8.9527694675265254E-6</v>
      </c>
    </row>
    <row r="1193" spans="1:7" x14ac:dyDescent="0.15">
      <c r="A1193" s="62" t="s">
        <v>1239</v>
      </c>
      <c r="B1193" s="62" t="s">
        <v>1240</v>
      </c>
      <c r="C1193" s="21">
        <v>0.34953197999999996</v>
      </c>
      <c r="D1193" s="22">
        <v>0.92248719999999995</v>
      </c>
      <c r="E1193" s="23">
        <f t="shared" si="49"/>
        <v>-0.6210982873258295</v>
      </c>
      <c r="F1193" s="24">
        <f t="shared" si="50"/>
        <v>1.2605606293153297E-5</v>
      </c>
    </row>
    <row r="1194" spans="1:7" x14ac:dyDescent="0.15">
      <c r="A1194" s="88" t="s">
        <v>638</v>
      </c>
      <c r="B1194" s="63" t="s">
        <v>639</v>
      </c>
      <c r="C1194" s="48">
        <v>1.8618065000000001</v>
      </c>
      <c r="D1194" s="49">
        <v>0</v>
      </c>
      <c r="E1194" s="50" t="str">
        <f t="shared" si="49"/>
        <v/>
      </c>
      <c r="F1194" s="45">
        <f t="shared" si="50"/>
        <v>6.7144642195640354E-5</v>
      </c>
    </row>
    <row r="1195" spans="1:7" s="4" customFormat="1" ht="11" x14ac:dyDescent="0.15">
      <c r="A1195" s="129" t="s">
        <v>544</v>
      </c>
      <c r="B1195" s="27"/>
      <c r="C1195" s="29">
        <f>SUM(C1163:C1194)</f>
        <v>484.3</v>
      </c>
      <c r="D1195" s="29">
        <f>SUM(D1163:D1194)</f>
        <v>834.31883145999996</v>
      </c>
      <c r="E1195" s="30">
        <f t="shared" si="49"/>
        <v>-0.41952646669558125</v>
      </c>
      <c r="F1195" s="52">
        <f t="shared" si="50"/>
        <v>1.7465912926691692E-2</v>
      </c>
      <c r="G1195" s="132"/>
    </row>
    <row r="1196" spans="1:7" x14ac:dyDescent="0.15">
      <c r="E1196" s="33"/>
    </row>
    <row r="1197" spans="1:7" s="4" customFormat="1" ht="11" x14ac:dyDescent="0.15">
      <c r="A1197" s="128" t="s">
        <v>8</v>
      </c>
      <c r="B1197" s="34" t="s">
        <v>727</v>
      </c>
      <c r="C1197" s="147" t="s">
        <v>253</v>
      </c>
      <c r="D1197" s="148"/>
      <c r="E1197" s="149"/>
      <c r="F1197" s="130"/>
    </row>
    <row r="1198" spans="1:7" s="4" customFormat="1" ht="12" x14ac:dyDescent="0.15">
      <c r="A1198" s="38"/>
      <c r="B1198" s="37"/>
      <c r="C1198" s="39" t="s">
        <v>303</v>
      </c>
      <c r="D1198" s="40" t="s">
        <v>285</v>
      </c>
      <c r="E1198" s="40" t="s">
        <v>698</v>
      </c>
      <c r="F1198" s="42" t="s">
        <v>699</v>
      </c>
    </row>
    <row r="1199" spans="1:7" ht="12.75" customHeight="1" x14ac:dyDescent="0.15">
      <c r="A1199" s="69" t="s">
        <v>476</v>
      </c>
      <c r="B1199" s="61" t="s">
        <v>13</v>
      </c>
      <c r="C1199" s="46">
        <v>5.6463255099999996</v>
      </c>
      <c r="D1199" s="47">
        <v>5.7958499400000001</v>
      </c>
      <c r="E1199" s="43">
        <f t="shared" ref="E1199:E1206" si="51">IF(ISERROR(C1199/D1199-1),"",((C1199/D1199-1)))</f>
        <v>-2.5798533700477466E-2</v>
      </c>
      <c r="F1199" s="44">
        <f t="shared" ref="F1199:F1207" si="52">C1199/$C$1296</f>
        <v>2.0363045573697721E-4</v>
      </c>
      <c r="G1199" s="133"/>
    </row>
    <row r="1200" spans="1:7" x14ac:dyDescent="0.15">
      <c r="A1200" s="69" t="s">
        <v>9</v>
      </c>
      <c r="B1200" s="62" t="s">
        <v>10</v>
      </c>
      <c r="C1200" s="21">
        <v>136.45988471000001</v>
      </c>
      <c r="D1200" s="22">
        <v>86.077654120000005</v>
      </c>
      <c r="E1200" s="23">
        <f t="shared" si="51"/>
        <v>0.58531138081159417</v>
      </c>
      <c r="F1200" s="24">
        <f t="shared" si="52"/>
        <v>4.9213224537089555E-3</v>
      </c>
      <c r="G1200" s="133"/>
    </row>
    <row r="1201" spans="1:7" x14ac:dyDescent="0.15">
      <c r="A1201" s="69" t="s">
        <v>475</v>
      </c>
      <c r="B1201" s="62" t="s">
        <v>17</v>
      </c>
      <c r="C1201" s="21">
        <v>13.73904357</v>
      </c>
      <c r="D1201" s="22">
        <v>12.23765272</v>
      </c>
      <c r="E1201" s="23">
        <f t="shared" si="51"/>
        <v>0.12268617882465938</v>
      </c>
      <c r="F1201" s="24">
        <f t="shared" si="52"/>
        <v>4.9548820708165064E-4</v>
      </c>
      <c r="G1201" s="133"/>
    </row>
    <row r="1202" spans="1:7" x14ac:dyDescent="0.15">
      <c r="A1202" s="69" t="s">
        <v>11</v>
      </c>
      <c r="B1202" s="62" t="s">
        <v>12</v>
      </c>
      <c r="C1202" s="21">
        <v>100.80725784000001</v>
      </c>
      <c r="D1202" s="22">
        <v>56.026170130000004</v>
      </c>
      <c r="E1202" s="23">
        <f t="shared" si="51"/>
        <v>0.79928875391790055</v>
      </c>
      <c r="F1202" s="24">
        <f t="shared" si="52"/>
        <v>3.6355374516043744E-3</v>
      </c>
      <c r="G1202" s="133"/>
    </row>
    <row r="1203" spans="1:7" x14ac:dyDescent="0.15">
      <c r="A1203" s="69" t="s">
        <v>478</v>
      </c>
      <c r="B1203" s="62" t="s">
        <v>14</v>
      </c>
      <c r="C1203" s="21">
        <v>152.85727633000002</v>
      </c>
      <c r="D1203" s="22">
        <v>177.40777362</v>
      </c>
      <c r="E1203" s="23">
        <f t="shared" si="51"/>
        <v>-0.13838456336522276</v>
      </c>
      <c r="F1203" s="24">
        <f t="shared" si="52"/>
        <v>5.5126819710737797E-3</v>
      </c>
      <c r="G1203" s="133"/>
    </row>
    <row r="1204" spans="1:7" x14ac:dyDescent="0.15">
      <c r="A1204" s="69" t="s">
        <v>477</v>
      </c>
      <c r="B1204" s="62" t="s">
        <v>15</v>
      </c>
      <c r="C1204" s="21">
        <v>19.955650760000001</v>
      </c>
      <c r="D1204" s="22">
        <v>22.41096993</v>
      </c>
      <c r="E1204" s="23">
        <f t="shared" si="51"/>
        <v>-0.10955880881858826</v>
      </c>
      <c r="F1204" s="24">
        <f t="shared" si="52"/>
        <v>7.196854399538074E-4</v>
      </c>
      <c r="G1204" s="133"/>
    </row>
    <row r="1205" spans="1:7" x14ac:dyDescent="0.15">
      <c r="A1205" s="69" t="s">
        <v>18</v>
      </c>
      <c r="B1205" s="62" t="s">
        <v>19</v>
      </c>
      <c r="C1205" s="21">
        <v>1.84282017</v>
      </c>
      <c r="D1205" s="22">
        <v>3.0405426699999998</v>
      </c>
      <c r="E1205" s="23">
        <f t="shared" si="51"/>
        <v>-0.39391734634002029</v>
      </c>
      <c r="F1205" s="24">
        <f t="shared" si="52"/>
        <v>6.6459914575203759E-5</v>
      </c>
      <c r="G1205" s="133"/>
    </row>
    <row r="1206" spans="1:7" x14ac:dyDescent="0.15">
      <c r="A1206" s="69" t="s">
        <v>387</v>
      </c>
      <c r="B1206" s="63" t="s">
        <v>16</v>
      </c>
      <c r="C1206" s="48">
        <v>3.2668564</v>
      </c>
      <c r="D1206" s="49">
        <v>2.58014016</v>
      </c>
      <c r="E1206" s="50">
        <f t="shared" si="51"/>
        <v>0.26615462626650488</v>
      </c>
      <c r="F1206" s="45">
        <f t="shared" si="52"/>
        <v>1.17816703337612E-4</v>
      </c>
      <c r="G1206" s="133"/>
    </row>
    <row r="1207" spans="1:7" s="4" customFormat="1" ht="11" x14ac:dyDescent="0.15">
      <c r="A1207" s="129" t="s">
        <v>544</v>
      </c>
      <c r="B1207" s="60"/>
      <c r="C1207" s="28">
        <f>SUM(C1199:C1206)</f>
        <v>434.57511529000004</v>
      </c>
      <c r="D1207" s="28">
        <f>SUM(D1199:D1206)</f>
        <v>365.57675329</v>
      </c>
      <c r="E1207" s="52">
        <f>C1207/D1207-1</f>
        <v>0.18873837403240445</v>
      </c>
      <c r="F1207" s="52">
        <f t="shared" si="52"/>
        <v>1.5672622597072361E-2</v>
      </c>
    </row>
    <row r="1208" spans="1:7" x14ac:dyDescent="0.15">
      <c r="E1208" s="33"/>
    </row>
    <row r="1209" spans="1:7" s="4" customFormat="1" ht="11" x14ac:dyDescent="0.15">
      <c r="A1209" s="34" t="s">
        <v>545</v>
      </c>
      <c r="B1209" s="35" t="s">
        <v>727</v>
      </c>
      <c r="C1209" s="147" t="s">
        <v>253</v>
      </c>
      <c r="D1209" s="148"/>
      <c r="E1209" s="149"/>
      <c r="F1209" s="36"/>
    </row>
    <row r="1210" spans="1:7" s="10" customFormat="1" ht="12" x14ac:dyDescent="0.15">
      <c r="A1210" s="37"/>
      <c r="B1210" s="38"/>
      <c r="C1210" s="39" t="s">
        <v>303</v>
      </c>
      <c r="D1210" s="40" t="s">
        <v>285</v>
      </c>
      <c r="E1210" s="41" t="s">
        <v>698</v>
      </c>
      <c r="F1210" s="42" t="s">
        <v>699</v>
      </c>
    </row>
    <row r="1211" spans="1:7" x14ac:dyDescent="0.15">
      <c r="A1211" s="20" t="s">
        <v>622</v>
      </c>
      <c r="B1211" s="20" t="s">
        <v>918</v>
      </c>
      <c r="C1211" s="21">
        <v>34.048279600000001</v>
      </c>
      <c r="D1211" s="47">
        <v>22.130266519999999</v>
      </c>
      <c r="E1211" s="43">
        <f t="shared" ref="E1211:E1231" si="53">IF(ISERROR(C1211/D1211-1),"",((C1211/D1211-1)))</f>
        <v>0.53853906681282937</v>
      </c>
      <c r="F1211" s="44">
        <f t="shared" ref="F1211:F1230" si="54">C1211/$C$1296</f>
        <v>1.2279254321644706E-3</v>
      </c>
    </row>
    <row r="1212" spans="1:7" x14ac:dyDescent="0.15">
      <c r="A1212" s="25" t="s">
        <v>623</v>
      </c>
      <c r="B1212" s="25" t="s">
        <v>138</v>
      </c>
      <c r="C1212" s="21">
        <v>0.36434321000000003</v>
      </c>
      <c r="D1212" s="22">
        <v>3.3677672000000003</v>
      </c>
      <c r="E1212" s="23">
        <f t="shared" si="53"/>
        <v>-0.8918146093946161</v>
      </c>
      <c r="F1212" s="24">
        <f t="shared" si="54"/>
        <v>1.3139762092280294E-5</v>
      </c>
    </row>
    <row r="1213" spans="1:7" x14ac:dyDescent="0.15">
      <c r="A1213" s="25" t="s">
        <v>624</v>
      </c>
      <c r="B1213" s="25" t="s">
        <v>140</v>
      </c>
      <c r="C1213" s="21">
        <v>9.1266E-2</v>
      </c>
      <c r="D1213" s="22">
        <v>0.11468386999999999</v>
      </c>
      <c r="E1213" s="23">
        <f t="shared" si="53"/>
        <v>-0.2041949752829233</v>
      </c>
      <c r="F1213" s="24">
        <f t="shared" si="54"/>
        <v>3.2914392095136156E-6</v>
      </c>
    </row>
    <row r="1214" spans="1:7" x14ac:dyDescent="0.15">
      <c r="A1214" s="25" t="s">
        <v>934</v>
      </c>
      <c r="B1214" s="25" t="s">
        <v>935</v>
      </c>
      <c r="C1214" s="21">
        <v>1.2828834</v>
      </c>
      <c r="D1214" s="22">
        <v>5.39851203</v>
      </c>
      <c r="E1214" s="23">
        <f t="shared" si="53"/>
        <v>-0.76236351926773427</v>
      </c>
      <c r="F1214" s="24">
        <f t="shared" si="54"/>
        <v>4.6266218788970042E-5</v>
      </c>
    </row>
    <row r="1215" spans="1:7" x14ac:dyDescent="0.15">
      <c r="A1215" s="25" t="s">
        <v>142</v>
      </c>
      <c r="B1215" s="25" t="s">
        <v>143</v>
      </c>
      <c r="C1215" s="21">
        <v>5.1711718800000002</v>
      </c>
      <c r="D1215" s="22">
        <v>5.0188378700000005</v>
      </c>
      <c r="E1215" s="23">
        <f t="shared" si="53"/>
        <v>3.0352446910184794E-2</v>
      </c>
      <c r="F1215" s="24">
        <f t="shared" si="54"/>
        <v>1.8649439972132271E-4</v>
      </c>
    </row>
    <row r="1216" spans="1:7" x14ac:dyDescent="0.15">
      <c r="A1216" s="25" t="s">
        <v>1059</v>
      </c>
      <c r="B1216" s="25" t="s">
        <v>156</v>
      </c>
      <c r="C1216" s="21">
        <v>4.3023953507272603</v>
      </c>
      <c r="D1216" s="22">
        <v>0.29959602239377203</v>
      </c>
      <c r="E1216" s="23">
        <f t="shared" si="53"/>
        <v>13.360655780244091</v>
      </c>
      <c r="F1216" s="24">
        <f t="shared" si="54"/>
        <v>1.5516263178196469E-4</v>
      </c>
    </row>
    <row r="1217" spans="1:6" x14ac:dyDescent="0.15">
      <c r="A1217" s="25" t="s">
        <v>1061</v>
      </c>
      <c r="B1217" s="25" t="s">
        <v>157</v>
      </c>
      <c r="C1217" s="21">
        <v>5.4268489999999996E-2</v>
      </c>
      <c r="D1217" s="22">
        <v>0.28827397999999999</v>
      </c>
      <c r="E1217" s="23">
        <f t="shared" si="53"/>
        <v>-0.81174683195479524</v>
      </c>
      <c r="F1217" s="24">
        <f t="shared" si="54"/>
        <v>1.9571520152860597E-6</v>
      </c>
    </row>
    <row r="1218" spans="1:6" x14ac:dyDescent="0.15">
      <c r="A1218" s="25" t="s">
        <v>1063</v>
      </c>
      <c r="B1218" s="25" t="s">
        <v>158</v>
      </c>
      <c r="C1218" s="21">
        <v>0.62190000000000001</v>
      </c>
      <c r="D1218" s="22">
        <v>1.17963686</v>
      </c>
      <c r="E1218" s="23">
        <f t="shared" si="53"/>
        <v>-0.47280385931650182</v>
      </c>
      <c r="F1218" s="24">
        <f t="shared" si="54"/>
        <v>2.2428352775365607E-5</v>
      </c>
    </row>
    <row r="1219" spans="1:6" x14ac:dyDescent="0.15">
      <c r="A1219" s="25" t="s">
        <v>1087</v>
      </c>
      <c r="B1219" s="25" t="s">
        <v>188</v>
      </c>
      <c r="C1219" s="21">
        <v>2.6526462659705099</v>
      </c>
      <c r="D1219" s="22">
        <v>2.5713452537669697</v>
      </c>
      <c r="E1219" s="23">
        <f t="shared" si="53"/>
        <v>3.1618084768832988E-2</v>
      </c>
      <c r="F1219" s="24">
        <f t="shared" si="54"/>
        <v>9.5665679757907867E-5</v>
      </c>
    </row>
    <row r="1220" spans="1:6" x14ac:dyDescent="0.15">
      <c r="A1220" s="25" t="s">
        <v>1108</v>
      </c>
      <c r="B1220" s="25" t="s">
        <v>198</v>
      </c>
      <c r="C1220" s="21">
        <v>14.9080797305906</v>
      </c>
      <c r="D1220" s="22">
        <v>13.438478864983299</v>
      </c>
      <c r="E1220" s="23">
        <f t="shared" si="53"/>
        <v>0.10935767956867837</v>
      </c>
      <c r="F1220" s="24">
        <f t="shared" si="54"/>
        <v>5.376486113538567E-4</v>
      </c>
    </row>
    <row r="1221" spans="1:6" x14ac:dyDescent="0.15">
      <c r="A1221" s="25" t="s">
        <v>663</v>
      </c>
      <c r="B1221" s="25" t="s">
        <v>664</v>
      </c>
      <c r="C1221" s="21">
        <v>11.631332421834699</v>
      </c>
      <c r="D1221" s="22">
        <v>5.7763082622671496</v>
      </c>
      <c r="E1221" s="23">
        <f t="shared" si="53"/>
        <v>1.0136273712770145</v>
      </c>
      <c r="F1221" s="24">
        <f t="shared" si="54"/>
        <v>4.1947519987852751E-4</v>
      </c>
    </row>
    <row r="1222" spans="1:6" x14ac:dyDescent="0.15">
      <c r="A1222" s="25" t="s">
        <v>180</v>
      </c>
      <c r="B1222" s="25" t="s">
        <v>408</v>
      </c>
      <c r="C1222" s="21">
        <v>0.333982</v>
      </c>
      <c r="D1222" s="22">
        <v>0.16925000000000001</v>
      </c>
      <c r="E1222" s="23">
        <f t="shared" si="53"/>
        <v>0.97330576070901031</v>
      </c>
      <c r="F1222" s="24">
        <f t="shared" si="54"/>
        <v>1.2044808034446305E-5</v>
      </c>
    </row>
    <row r="1223" spans="1:6" x14ac:dyDescent="0.15">
      <c r="A1223" s="25" t="s">
        <v>179</v>
      </c>
      <c r="B1223" s="25" t="s">
        <v>409</v>
      </c>
      <c r="C1223" s="21">
        <v>0.12745000000000001</v>
      </c>
      <c r="D1223" s="22">
        <v>0.2954</v>
      </c>
      <c r="E1223" s="23">
        <f t="shared" si="53"/>
        <v>-0.56855111712931616</v>
      </c>
      <c r="F1223" s="24">
        <f t="shared" si="54"/>
        <v>4.596387781348041E-6</v>
      </c>
    </row>
    <row r="1224" spans="1:6" x14ac:dyDescent="0.15">
      <c r="A1224" s="25" t="s">
        <v>680</v>
      </c>
      <c r="B1224" s="25" t="s">
        <v>679</v>
      </c>
      <c r="C1224" s="21">
        <v>11.195374366140799</v>
      </c>
      <c r="D1224" s="22">
        <v>4.2685736850275102</v>
      </c>
      <c r="E1224" s="23">
        <f t="shared" si="53"/>
        <v>1.6227436123241357</v>
      </c>
      <c r="F1224" s="24">
        <f t="shared" si="54"/>
        <v>4.0375270258255502E-4</v>
      </c>
    </row>
    <row r="1225" spans="1:6" x14ac:dyDescent="0.15">
      <c r="A1225" s="25" t="s">
        <v>685</v>
      </c>
      <c r="B1225" s="25" t="s">
        <v>686</v>
      </c>
      <c r="C1225" s="21">
        <v>6.8643846790763998</v>
      </c>
      <c r="D1225" s="22">
        <v>4.0451087499705798</v>
      </c>
      <c r="E1225" s="23">
        <f t="shared" si="53"/>
        <v>0.69695924222712802</v>
      </c>
      <c r="F1225" s="24">
        <f t="shared" si="54"/>
        <v>2.4755883770403655E-4</v>
      </c>
    </row>
    <row r="1226" spans="1:6" x14ac:dyDescent="0.15">
      <c r="A1226" s="25" t="s">
        <v>279</v>
      </c>
      <c r="B1226" s="25" t="s">
        <v>682</v>
      </c>
      <c r="C1226" s="21">
        <v>0</v>
      </c>
      <c r="D1226" s="22"/>
      <c r="E1226" s="23" t="str">
        <f t="shared" si="53"/>
        <v/>
      </c>
      <c r="F1226" s="24">
        <f t="shared" si="54"/>
        <v>0</v>
      </c>
    </row>
    <row r="1227" spans="1:6" x14ac:dyDescent="0.15">
      <c r="A1227" s="25" t="s">
        <v>280</v>
      </c>
      <c r="B1227" s="25" t="s">
        <v>684</v>
      </c>
      <c r="C1227" s="21">
        <v>12.1017152126064</v>
      </c>
      <c r="D1227" s="22">
        <v>8.4546951232458714</v>
      </c>
      <c r="E1227" s="23">
        <f t="shared" si="53"/>
        <v>0.43136033129487816</v>
      </c>
      <c r="F1227" s="24">
        <f t="shared" si="54"/>
        <v>4.3643919918852705E-4</v>
      </c>
    </row>
    <row r="1228" spans="1:6" x14ac:dyDescent="0.15">
      <c r="A1228" s="25" t="s">
        <v>281</v>
      </c>
      <c r="B1228" s="25" t="s">
        <v>683</v>
      </c>
      <c r="C1228" s="21">
        <v>12.697123653930301</v>
      </c>
      <c r="D1228" s="22">
        <v>7.9875073097457205</v>
      </c>
      <c r="E1228" s="23">
        <f t="shared" si="53"/>
        <v>0.58962278988318184</v>
      </c>
      <c r="F1228" s="24">
        <f t="shared" si="54"/>
        <v>4.57912153952063E-4</v>
      </c>
    </row>
    <row r="1229" spans="1:6" x14ac:dyDescent="0.15">
      <c r="A1229" s="25" t="s">
        <v>356</v>
      </c>
      <c r="B1229" s="25" t="s">
        <v>357</v>
      </c>
      <c r="C1229" s="21">
        <v>0.26713963139123104</v>
      </c>
      <c r="D1229" s="22"/>
      <c r="E1229" s="23" t="str">
        <f t="shared" si="53"/>
        <v/>
      </c>
      <c r="F1229" s="24">
        <f t="shared" si="54"/>
        <v>9.6341886044760611E-6</v>
      </c>
    </row>
    <row r="1230" spans="1:6" s="4" customFormat="1" ht="11" x14ac:dyDescent="0.15">
      <c r="A1230" s="129" t="s">
        <v>544</v>
      </c>
      <c r="B1230" s="27"/>
      <c r="C1230" s="28">
        <f>SUM(C1211:C1229)</f>
        <v>118.7157358922682</v>
      </c>
      <c r="D1230" s="28">
        <f>SUM(D1211:D1229)</f>
        <v>84.804241601400875</v>
      </c>
      <c r="E1230" s="30">
        <f t="shared" si="53"/>
        <v>0.39987969528999523</v>
      </c>
      <c r="F1230" s="51">
        <f t="shared" si="54"/>
        <v>4.2813931573869174E-3</v>
      </c>
    </row>
    <row r="1231" spans="1:6" x14ac:dyDescent="0.15">
      <c r="E1231" s="33" t="str">
        <f t="shared" si="53"/>
        <v/>
      </c>
    </row>
    <row r="1232" spans="1:6" s="4" customFormat="1" ht="11" x14ac:dyDescent="0.15">
      <c r="A1232" s="34" t="s">
        <v>2</v>
      </c>
      <c r="B1232" s="34" t="s">
        <v>727</v>
      </c>
      <c r="C1232" s="147" t="s">
        <v>253</v>
      </c>
      <c r="D1232" s="148"/>
      <c r="E1232" s="149"/>
      <c r="F1232" s="130"/>
    </row>
    <row r="1233" spans="1:6" s="4" customFormat="1" ht="12" x14ac:dyDescent="0.15">
      <c r="A1233" s="37"/>
      <c r="B1233" s="37"/>
      <c r="C1233" s="39" t="s">
        <v>303</v>
      </c>
      <c r="D1233" s="40" t="s">
        <v>285</v>
      </c>
      <c r="E1233" s="40" t="s">
        <v>698</v>
      </c>
      <c r="F1233" s="42" t="s">
        <v>699</v>
      </c>
    </row>
    <row r="1234" spans="1:6" x14ac:dyDescent="0.15">
      <c r="A1234" s="25" t="s">
        <v>3</v>
      </c>
      <c r="B1234" s="25" t="s">
        <v>4</v>
      </c>
      <c r="C1234" s="21">
        <v>8.6799999999999996E-5</v>
      </c>
      <c r="D1234" s="22">
        <v>0</v>
      </c>
      <c r="E1234" s="23" t="str">
        <f t="shared" ref="E1234:E1257" si="55">IF(ISERROR(C1234/D1234-1),"",((C1234/D1234-1)))</f>
        <v/>
      </c>
      <c r="F1234" s="24">
        <f t="shared" ref="F1234:F1256" si="56">C1234/$C$1296</f>
        <v>3.1303762998902312E-9</v>
      </c>
    </row>
    <row r="1235" spans="1:6" x14ac:dyDescent="0.15">
      <c r="A1235" s="25" t="s">
        <v>906</v>
      </c>
      <c r="B1235" s="25" t="s">
        <v>907</v>
      </c>
      <c r="C1235" s="21">
        <v>13.27738484</v>
      </c>
      <c r="D1235" s="22">
        <v>8.3738700700000006</v>
      </c>
      <c r="E1235" s="23">
        <f t="shared" si="55"/>
        <v>0.58557330469781199</v>
      </c>
      <c r="F1235" s="24">
        <f t="shared" si="56"/>
        <v>4.7883883442002129E-4</v>
      </c>
    </row>
    <row r="1236" spans="1:6" x14ac:dyDescent="0.15">
      <c r="A1236" s="25" t="s">
        <v>908</v>
      </c>
      <c r="B1236" s="25" t="s">
        <v>909</v>
      </c>
      <c r="C1236" s="21">
        <v>1.8837158000000001</v>
      </c>
      <c r="D1236" s="22">
        <v>0.68902207999999998</v>
      </c>
      <c r="E1236" s="23">
        <f t="shared" si="55"/>
        <v>1.7338975842399713</v>
      </c>
      <c r="F1236" s="24">
        <f t="shared" si="56"/>
        <v>6.7934784516690859E-5</v>
      </c>
    </row>
    <row r="1237" spans="1:6" x14ac:dyDescent="0.15">
      <c r="A1237" s="25" t="s">
        <v>910</v>
      </c>
      <c r="B1237" s="25" t="s">
        <v>911</v>
      </c>
      <c r="C1237" s="21">
        <v>4.8356620000000003E-2</v>
      </c>
      <c r="D1237" s="22">
        <v>4.2632360000000001E-2</v>
      </c>
      <c r="E1237" s="23">
        <f t="shared" si="55"/>
        <v>0.13427030546749008</v>
      </c>
      <c r="F1237" s="24">
        <f t="shared" si="56"/>
        <v>1.7439448985114973E-6</v>
      </c>
    </row>
    <row r="1238" spans="1:6" x14ac:dyDescent="0.15">
      <c r="A1238" s="25" t="s">
        <v>423</v>
      </c>
      <c r="B1238" s="25" t="s">
        <v>919</v>
      </c>
      <c r="C1238" s="21">
        <v>7.8982900000000005E-3</v>
      </c>
      <c r="D1238" s="22">
        <v>1.7272490000000001E-2</v>
      </c>
      <c r="E1238" s="23">
        <f t="shared" si="55"/>
        <v>-0.54272429742324357</v>
      </c>
      <c r="F1238" s="24">
        <f t="shared" si="56"/>
        <v>2.8484585052603705E-7</v>
      </c>
    </row>
    <row r="1239" spans="1:6" x14ac:dyDescent="0.15">
      <c r="A1239" s="25" t="s">
        <v>428</v>
      </c>
      <c r="B1239" s="25" t="s">
        <v>925</v>
      </c>
      <c r="C1239" s="21">
        <v>1.0612969999999999</v>
      </c>
      <c r="D1239" s="22">
        <v>0.71349565000000004</v>
      </c>
      <c r="E1239" s="23">
        <f t="shared" si="55"/>
        <v>0.48746106581028203</v>
      </c>
      <c r="F1239" s="24">
        <f t="shared" si="56"/>
        <v>3.8274872994753486E-5</v>
      </c>
    </row>
    <row r="1240" spans="1:6" x14ac:dyDescent="0.15">
      <c r="A1240" s="25" t="s">
        <v>1018</v>
      </c>
      <c r="B1240" s="25" t="s">
        <v>1019</v>
      </c>
      <c r="C1240" s="21">
        <v>1.26615681</v>
      </c>
      <c r="D1240" s="22">
        <v>0.32905271000000003</v>
      </c>
      <c r="E1240" s="23">
        <f t="shared" si="55"/>
        <v>2.8478844620364923</v>
      </c>
      <c r="F1240" s="24">
        <f t="shared" si="56"/>
        <v>4.5662986981205285E-5</v>
      </c>
    </row>
    <row r="1241" spans="1:6" x14ac:dyDescent="0.15">
      <c r="A1241" s="25" t="s">
        <v>1020</v>
      </c>
      <c r="B1241" s="25" t="s">
        <v>1021</v>
      </c>
      <c r="C1241" s="21">
        <v>8.589649999999999E-3</v>
      </c>
      <c r="D1241" s="22">
        <v>1.9466650000000002E-2</v>
      </c>
      <c r="E1241" s="23">
        <f t="shared" si="55"/>
        <v>-0.558750478382259</v>
      </c>
      <c r="F1241" s="24">
        <f t="shared" si="56"/>
        <v>3.0977922562617652E-7</v>
      </c>
    </row>
    <row r="1242" spans="1:6" x14ac:dyDescent="0.15">
      <c r="A1242" s="25" t="s">
        <v>433</v>
      </c>
      <c r="B1242" s="25" t="s">
        <v>1136</v>
      </c>
      <c r="C1242" s="21">
        <v>0</v>
      </c>
      <c r="D1242" s="22">
        <v>1.5284000000000001E-3</v>
      </c>
      <c r="E1242" s="23">
        <f t="shared" si="55"/>
        <v>-1</v>
      </c>
      <c r="F1242" s="24">
        <f t="shared" si="56"/>
        <v>0</v>
      </c>
    </row>
    <row r="1243" spans="1:6" x14ac:dyDescent="0.15">
      <c r="A1243" s="25" t="s">
        <v>219</v>
      </c>
      <c r="B1243" s="25" t="s">
        <v>220</v>
      </c>
      <c r="C1243" s="21">
        <v>2.7194299999999997E-3</v>
      </c>
      <c r="D1243" s="22">
        <v>3.37113E-3</v>
      </c>
      <c r="E1243" s="23">
        <f t="shared" si="55"/>
        <v>-0.1933179675657718</v>
      </c>
      <c r="F1243" s="24">
        <f t="shared" si="56"/>
        <v>9.8074184576157728E-8</v>
      </c>
    </row>
    <row r="1244" spans="1:6" x14ac:dyDescent="0.15">
      <c r="A1244" s="25" t="s">
        <v>221</v>
      </c>
      <c r="B1244" s="25" t="s">
        <v>1176</v>
      </c>
      <c r="C1244" s="21">
        <v>1.06906868</v>
      </c>
      <c r="D1244" s="22">
        <v>5.2650450700000002</v>
      </c>
      <c r="E1244" s="23">
        <f t="shared" si="55"/>
        <v>-0.79694975716513672</v>
      </c>
      <c r="F1244" s="24">
        <f t="shared" si="56"/>
        <v>3.8555152751462371E-5</v>
      </c>
    </row>
    <row r="1245" spans="1:6" x14ac:dyDescent="0.15">
      <c r="A1245" s="25" t="s">
        <v>1177</v>
      </c>
      <c r="B1245" s="25" t="s">
        <v>1178</v>
      </c>
      <c r="C1245" s="21">
        <v>0.22229277</v>
      </c>
      <c r="D1245" s="22">
        <v>2.4870000000000001E-3</v>
      </c>
      <c r="E1245" s="23">
        <f t="shared" si="55"/>
        <v>88.381893848009653</v>
      </c>
      <c r="F1245" s="24">
        <f t="shared" si="56"/>
        <v>8.0168204936054165E-6</v>
      </c>
    </row>
    <row r="1246" spans="1:6" x14ac:dyDescent="0.15">
      <c r="A1246" s="25" t="s">
        <v>585</v>
      </c>
      <c r="B1246" s="25" t="s">
        <v>640</v>
      </c>
      <c r="C1246" s="21">
        <v>0.53267745</v>
      </c>
      <c r="D1246" s="22">
        <v>4.7999999999999996E-3</v>
      </c>
      <c r="E1246" s="23">
        <f t="shared" si="55"/>
        <v>109.97446875000001</v>
      </c>
      <c r="F1246" s="24">
        <f t="shared" si="56"/>
        <v>1.9210609043386678E-5</v>
      </c>
    </row>
    <row r="1247" spans="1:6" x14ac:dyDescent="0.15">
      <c r="A1247" s="25" t="s">
        <v>641</v>
      </c>
      <c r="B1247" s="25" t="s">
        <v>642</v>
      </c>
      <c r="C1247" s="21">
        <v>0</v>
      </c>
      <c r="D1247" s="22">
        <v>7.0020000000000004E-3</v>
      </c>
      <c r="E1247" s="23">
        <f t="shared" si="55"/>
        <v>-1</v>
      </c>
      <c r="F1247" s="24">
        <f t="shared" si="56"/>
        <v>0</v>
      </c>
    </row>
    <row r="1248" spans="1:6" x14ac:dyDescent="0.15">
      <c r="A1248" s="25" t="s">
        <v>643</v>
      </c>
      <c r="B1248" s="25" t="s">
        <v>644</v>
      </c>
      <c r="C1248" s="21">
        <v>7.0879559999999994E-2</v>
      </c>
      <c r="D1248" s="22">
        <v>2.0277E-2</v>
      </c>
      <c r="E1248" s="23">
        <f t="shared" si="55"/>
        <v>2.4955644326083739</v>
      </c>
      <c r="F1248" s="24">
        <f t="shared" si="56"/>
        <v>2.5562176816894885E-6</v>
      </c>
    </row>
    <row r="1249" spans="1:6" x14ac:dyDescent="0.15">
      <c r="A1249" s="25" t="s">
        <v>645</v>
      </c>
      <c r="B1249" s="25" t="s">
        <v>646</v>
      </c>
      <c r="C1249" s="21">
        <v>0</v>
      </c>
      <c r="D1249" s="22">
        <v>1.25846E-2</v>
      </c>
      <c r="E1249" s="23">
        <f t="shared" si="55"/>
        <v>-1</v>
      </c>
      <c r="F1249" s="24">
        <f t="shared" si="56"/>
        <v>0</v>
      </c>
    </row>
    <row r="1250" spans="1:6" x14ac:dyDescent="0.15">
      <c r="A1250" s="25" t="s">
        <v>647</v>
      </c>
      <c r="B1250" s="25" t="s">
        <v>648</v>
      </c>
      <c r="C1250" s="21">
        <v>0.5696</v>
      </c>
      <c r="D1250" s="22">
        <v>0</v>
      </c>
      <c r="E1250" s="23" t="str">
        <f t="shared" si="55"/>
        <v/>
      </c>
      <c r="F1250" s="24">
        <f t="shared" si="56"/>
        <v>2.0542192861952483E-5</v>
      </c>
    </row>
    <row r="1251" spans="1:6" x14ac:dyDescent="0.15">
      <c r="A1251" s="25" t="s">
        <v>649</v>
      </c>
      <c r="B1251" s="25" t="s">
        <v>650</v>
      </c>
      <c r="C1251" s="21">
        <v>0</v>
      </c>
      <c r="D1251" s="22">
        <v>6.8096000000000007E-3</v>
      </c>
      <c r="E1251" s="23">
        <f t="shared" si="55"/>
        <v>-1</v>
      </c>
      <c r="F1251" s="24">
        <f t="shared" si="56"/>
        <v>0</v>
      </c>
    </row>
    <row r="1252" spans="1:6" x14ac:dyDescent="0.15">
      <c r="A1252" s="25" t="s">
        <v>651</v>
      </c>
      <c r="B1252" s="25" t="s">
        <v>652</v>
      </c>
      <c r="C1252" s="21">
        <v>0.48634699999999997</v>
      </c>
      <c r="D1252" s="22">
        <v>0.14341930999999999</v>
      </c>
      <c r="E1252" s="23">
        <f t="shared" si="55"/>
        <v>2.3910845059845847</v>
      </c>
      <c r="F1252" s="24">
        <f t="shared" si="56"/>
        <v>1.7539736432289335E-5</v>
      </c>
    </row>
    <row r="1253" spans="1:6" x14ac:dyDescent="0.15">
      <c r="A1253" s="25" t="s">
        <v>470</v>
      </c>
      <c r="B1253" s="25" t="s">
        <v>653</v>
      </c>
      <c r="C1253" s="21">
        <v>4.2162949999999998E-2</v>
      </c>
      <c r="D1253" s="22">
        <v>3.9977800000000001E-2</v>
      </c>
      <c r="E1253" s="23">
        <f t="shared" si="55"/>
        <v>5.4659085792614803E-2</v>
      </c>
      <c r="F1253" s="24">
        <f t="shared" si="56"/>
        <v>1.5205748780352167E-6</v>
      </c>
    </row>
    <row r="1254" spans="1:6" x14ac:dyDescent="0.15">
      <c r="A1254" s="25" t="s">
        <v>471</v>
      </c>
      <c r="B1254" s="25" t="s">
        <v>654</v>
      </c>
      <c r="C1254" s="21">
        <v>0</v>
      </c>
      <c r="D1254" s="22">
        <v>0</v>
      </c>
      <c r="E1254" s="23" t="str">
        <f t="shared" si="55"/>
        <v/>
      </c>
      <c r="F1254" s="24">
        <f t="shared" si="56"/>
        <v>0</v>
      </c>
    </row>
    <row r="1255" spans="1:6" x14ac:dyDescent="0.15">
      <c r="A1255" s="25" t="s">
        <v>655</v>
      </c>
      <c r="B1255" s="25" t="s">
        <v>656</v>
      </c>
      <c r="C1255" s="21">
        <v>0.1148821</v>
      </c>
      <c r="D1255" s="22">
        <v>0</v>
      </c>
      <c r="E1255" s="23" t="str">
        <f t="shared" si="55"/>
        <v/>
      </c>
      <c r="F1255" s="24">
        <f t="shared" si="56"/>
        <v>4.1431359806638196E-6</v>
      </c>
    </row>
    <row r="1256" spans="1:6" s="4" customFormat="1" ht="11" x14ac:dyDescent="0.15">
      <c r="A1256" s="129" t="s">
        <v>544</v>
      </c>
      <c r="B1256" s="27"/>
      <c r="C1256" s="28">
        <f>SUM(C1234:C1255)</f>
        <v>20.664115750000004</v>
      </c>
      <c r="D1256" s="29">
        <f>SUM(D1234:D1255)</f>
        <v>15.692113920000002</v>
      </c>
      <c r="E1256" s="30">
        <f t="shared" si="55"/>
        <v>0.31684716637591182</v>
      </c>
      <c r="F1256" s="52">
        <f t="shared" si="56"/>
        <v>7.4523569357129568E-4</v>
      </c>
    </row>
    <row r="1257" spans="1:6" x14ac:dyDescent="0.15">
      <c r="E1257" s="33" t="str">
        <f t="shared" si="55"/>
        <v/>
      </c>
    </row>
    <row r="1258" spans="1:6" s="4" customFormat="1" ht="11" x14ac:dyDescent="0.15">
      <c r="A1258" s="34" t="s">
        <v>5</v>
      </c>
      <c r="B1258" s="34" t="s">
        <v>727</v>
      </c>
      <c r="C1258" s="147" t="s">
        <v>253</v>
      </c>
      <c r="D1258" s="148"/>
      <c r="E1258" s="149"/>
      <c r="F1258" s="130"/>
    </row>
    <row r="1259" spans="1:6" s="4" customFormat="1" ht="12" x14ac:dyDescent="0.15">
      <c r="A1259" s="37"/>
      <c r="B1259" s="37"/>
      <c r="C1259" s="39" t="s">
        <v>303</v>
      </c>
      <c r="D1259" s="40" t="s">
        <v>285</v>
      </c>
      <c r="E1259" s="40" t="s">
        <v>698</v>
      </c>
      <c r="F1259" s="42" t="s">
        <v>699</v>
      </c>
    </row>
    <row r="1260" spans="1:6" x14ac:dyDescent="0.15">
      <c r="A1260" s="25" t="s">
        <v>6</v>
      </c>
      <c r="B1260" s="25" t="s">
        <v>7</v>
      </c>
      <c r="C1260" s="21">
        <v>21.443506600000003</v>
      </c>
      <c r="D1260" s="22">
        <v>8.8629999999999994E-3</v>
      </c>
      <c r="E1260" s="23">
        <f>IF(ISERROR(C1260/D1260-1),"",((C1260/D1260-1)))</f>
        <v>2418.4411147467004</v>
      </c>
      <c r="F1260" s="24">
        <f>C1260/$C$1296</f>
        <v>7.7334383464492816E-4</v>
      </c>
    </row>
    <row r="1261" spans="1:6" x14ac:dyDescent="0.15">
      <c r="A1261" s="25" t="s">
        <v>358</v>
      </c>
      <c r="B1261" s="25" t="s">
        <v>7</v>
      </c>
      <c r="C1261" s="21">
        <v>9.4818820000000012E-2</v>
      </c>
      <c r="D1261" s="22">
        <v>8.8629999999999994E-3</v>
      </c>
      <c r="E1261" s="23">
        <f>IF(ISERROR(C1261/D1261-1),"",((C1261/D1261-1)))</f>
        <v>9.6982759787882227</v>
      </c>
      <c r="F1261" s="24">
        <f>C1261/$C$1296</f>
        <v>3.4195689736354596E-6</v>
      </c>
    </row>
    <row r="1262" spans="1:6" s="4" customFormat="1" ht="11" x14ac:dyDescent="0.15">
      <c r="A1262" s="129" t="s">
        <v>544</v>
      </c>
      <c r="B1262" s="27"/>
      <c r="C1262" s="28">
        <f>SUM(C1260:C1261)</f>
        <v>21.538325420000003</v>
      </c>
      <c r="D1262" s="28">
        <f>SUM(D1260:D1261)</f>
        <v>1.7725999999999999E-2</v>
      </c>
      <c r="E1262" s="52">
        <f>C1262/D1262-1</f>
        <v>1214.0696953627444</v>
      </c>
      <c r="F1262" s="52">
        <f>C1262/$C$1296</f>
        <v>7.7676340361856357E-4</v>
      </c>
    </row>
    <row r="1264" spans="1:6" s="4" customFormat="1" ht="11" x14ac:dyDescent="0.15">
      <c r="A1264" s="34" t="s">
        <v>20</v>
      </c>
      <c r="B1264" s="34" t="s">
        <v>727</v>
      </c>
      <c r="C1264" s="147" t="s">
        <v>253</v>
      </c>
      <c r="D1264" s="148"/>
      <c r="E1264" s="149"/>
      <c r="F1264" s="130"/>
    </row>
    <row r="1265" spans="1:6" s="4" customFormat="1" ht="12" x14ac:dyDescent="0.15">
      <c r="A1265" s="37"/>
      <c r="B1265" s="37"/>
      <c r="C1265" s="39" t="s">
        <v>303</v>
      </c>
      <c r="D1265" s="40" t="s">
        <v>285</v>
      </c>
      <c r="E1265" s="40" t="s">
        <v>698</v>
      </c>
      <c r="F1265" s="42" t="s">
        <v>699</v>
      </c>
    </row>
    <row r="1266" spans="1:6" x14ac:dyDescent="0.15">
      <c r="A1266" s="20" t="s">
        <v>21</v>
      </c>
      <c r="B1266" s="64" t="s">
        <v>22</v>
      </c>
      <c r="C1266" s="46">
        <v>53.043453290000002</v>
      </c>
      <c r="D1266" s="47">
        <v>40.560497869999999</v>
      </c>
      <c r="E1266" s="43">
        <f>IF(ISERROR(C1266/D1266-1),"",((C1266/D1266-1)))</f>
        <v>0.30776139533614666</v>
      </c>
      <c r="F1266" s="44">
        <f>C1266/$C$1296</f>
        <v>1.9129719935869875E-3</v>
      </c>
    </row>
    <row r="1267" spans="1:6" x14ac:dyDescent="0.15">
      <c r="A1267" s="26" t="s">
        <v>23</v>
      </c>
      <c r="B1267" s="65" t="s">
        <v>24</v>
      </c>
      <c r="C1267" s="48">
        <v>49.599120469999995</v>
      </c>
      <c r="D1267" s="49">
        <v>10.257452480000001</v>
      </c>
      <c r="E1267" s="50">
        <f>IF(ISERROR(C1267/D1267-1),"",((C1267/D1267-1)))</f>
        <v>3.8354228856247152</v>
      </c>
      <c r="F1267" s="45">
        <f>C1267/$C$1296</f>
        <v>1.7887547374964103E-3</v>
      </c>
    </row>
    <row r="1268" spans="1:6" s="4" customFormat="1" ht="11" x14ac:dyDescent="0.15">
      <c r="A1268" s="129" t="s">
        <v>544</v>
      </c>
      <c r="B1268" s="27"/>
      <c r="C1268" s="28">
        <f>SUM(C1266:C1267)</f>
        <v>102.64257376</v>
      </c>
      <c r="D1268" s="29">
        <f>SUM(D1266:D1267)</f>
        <v>50.817950350000004</v>
      </c>
      <c r="E1268" s="52">
        <f>C1268/D1268-1</f>
        <v>1.0198093991014336</v>
      </c>
      <c r="F1268" s="51">
        <f>C1268/$C$1296</f>
        <v>3.701726731083398E-3</v>
      </c>
    </row>
    <row r="1270" spans="1:6" s="4" customFormat="1" ht="11" x14ac:dyDescent="0.15">
      <c r="A1270" s="34" t="s">
        <v>25</v>
      </c>
      <c r="B1270" s="34" t="s">
        <v>727</v>
      </c>
      <c r="C1270" s="147" t="s">
        <v>253</v>
      </c>
      <c r="D1270" s="148"/>
      <c r="E1270" s="149"/>
      <c r="F1270" s="130"/>
    </row>
    <row r="1271" spans="1:6" s="4" customFormat="1" ht="12" x14ac:dyDescent="0.15">
      <c r="A1271" s="37"/>
      <c r="B1271" s="37"/>
      <c r="C1271" s="39" t="s">
        <v>303</v>
      </c>
      <c r="D1271" s="40" t="s">
        <v>285</v>
      </c>
      <c r="E1271" s="40" t="s">
        <v>698</v>
      </c>
      <c r="F1271" s="42" t="s">
        <v>699</v>
      </c>
    </row>
    <row r="1272" spans="1:6" x14ac:dyDescent="0.15">
      <c r="A1272" s="54" t="s">
        <v>26</v>
      </c>
      <c r="B1272" s="54" t="s">
        <v>27</v>
      </c>
      <c r="C1272" s="46">
        <v>9.1266362899999987</v>
      </c>
      <c r="D1272" s="57">
        <v>4.7614560700000004</v>
      </c>
      <c r="E1272" s="58">
        <f>IF(ISERROR(C1272/D1272-1),"",((C1272/D1272-1)))</f>
        <v>0.91677422952680909</v>
      </c>
      <c r="F1272" s="59">
        <f>C1272/$C$1296</f>
        <v>3.2914522972274314E-4</v>
      </c>
    </row>
    <row r="1273" spans="1:6" s="4" customFormat="1" ht="11" x14ac:dyDescent="0.15">
      <c r="A1273" s="129" t="s">
        <v>544</v>
      </c>
      <c r="B1273" s="66"/>
      <c r="C1273" s="28">
        <f>SUM(C1272)</f>
        <v>9.1266362899999987</v>
      </c>
      <c r="D1273" s="29">
        <f>SUM(D1272)</f>
        <v>4.7614560700000004</v>
      </c>
      <c r="E1273" s="52">
        <f>C1273/D1273-1</f>
        <v>0.91677422952680909</v>
      </c>
      <c r="F1273" s="52">
        <f>C1273/$C$1296</f>
        <v>3.2914522972274314E-4</v>
      </c>
    </row>
    <row r="1275" spans="1:6" s="4" customFormat="1" ht="11" x14ac:dyDescent="0.15">
      <c r="A1275" s="34" t="s">
        <v>28</v>
      </c>
      <c r="B1275" s="34" t="s">
        <v>727</v>
      </c>
      <c r="C1275" s="147" t="s">
        <v>253</v>
      </c>
      <c r="D1275" s="148"/>
      <c r="E1275" s="149"/>
      <c r="F1275" s="130"/>
    </row>
    <row r="1276" spans="1:6" s="4" customFormat="1" ht="12" x14ac:dyDescent="0.15">
      <c r="A1276" s="37"/>
      <c r="B1276" s="37"/>
      <c r="C1276" s="39" t="s">
        <v>303</v>
      </c>
      <c r="D1276" s="40" t="s">
        <v>285</v>
      </c>
      <c r="E1276" s="40" t="s">
        <v>698</v>
      </c>
      <c r="F1276" s="42" t="s">
        <v>699</v>
      </c>
    </row>
    <row r="1277" spans="1:6" x14ac:dyDescent="0.15">
      <c r="A1277" s="54" t="s">
        <v>29</v>
      </c>
      <c r="B1277" s="32" t="s">
        <v>30</v>
      </c>
      <c r="C1277" s="56">
        <v>1.1829859199999999</v>
      </c>
      <c r="D1277" s="57">
        <v>4.97687145</v>
      </c>
      <c r="E1277" s="58">
        <f>IF(ISERROR(C1277/D1277-1),"",((C1277/D1277-1)))</f>
        <v>-0.76230329999783297</v>
      </c>
      <c r="F1277" s="59">
        <f>C1277/$C$1296</f>
        <v>4.2663491786541945E-5</v>
      </c>
    </row>
    <row r="1278" spans="1:6" s="4" customFormat="1" ht="11" x14ac:dyDescent="0.15">
      <c r="A1278" s="129" t="s">
        <v>544</v>
      </c>
      <c r="B1278" s="66"/>
      <c r="C1278" s="28">
        <f>SUM(C1277)</f>
        <v>1.1829859199999999</v>
      </c>
      <c r="D1278" s="28">
        <f>SUM(D1277)</f>
        <v>4.97687145</v>
      </c>
      <c r="E1278" s="67">
        <f>C1278/D1278-1</f>
        <v>-0.76230329999783297</v>
      </c>
      <c r="F1278" s="52">
        <f>C1278/$C$1296</f>
        <v>4.2663491786541945E-5</v>
      </c>
    </row>
    <row r="1280" spans="1:6" s="4" customFormat="1" ht="11" x14ac:dyDescent="0.15">
      <c r="A1280" s="34" t="s">
        <v>59</v>
      </c>
      <c r="B1280" s="34" t="s">
        <v>727</v>
      </c>
      <c r="C1280" s="147" t="s">
        <v>253</v>
      </c>
      <c r="D1280" s="148"/>
      <c r="E1280" s="149"/>
      <c r="F1280" s="130"/>
    </row>
    <row r="1281" spans="1:6" s="4" customFormat="1" ht="12" x14ac:dyDescent="0.15">
      <c r="A1281" s="37"/>
      <c r="B1281" s="37"/>
      <c r="C1281" s="39" t="s">
        <v>303</v>
      </c>
      <c r="D1281" s="40" t="s">
        <v>285</v>
      </c>
      <c r="E1281" s="40" t="s">
        <v>698</v>
      </c>
      <c r="F1281" s="42" t="s">
        <v>699</v>
      </c>
    </row>
    <row r="1282" spans="1:6" x14ac:dyDescent="0.15">
      <c r="A1282" s="54" t="s">
        <v>60</v>
      </c>
      <c r="B1282" s="54" t="s">
        <v>61</v>
      </c>
      <c r="C1282" s="56">
        <v>0.30724503000000003</v>
      </c>
      <c r="D1282" s="57">
        <v>0.39831891999999997</v>
      </c>
      <c r="E1282" s="58">
        <f>IF(ISERROR(C1282/D1282-1),"",((C1282/D1282-1)))</f>
        <v>-0.22864565409044579</v>
      </c>
      <c r="F1282" s="59">
        <f>C1282/$C$1296</f>
        <v>1.1080559448975382E-5</v>
      </c>
    </row>
    <row r="1283" spans="1:6" s="4" customFormat="1" ht="11" x14ac:dyDescent="0.15">
      <c r="A1283" s="129" t="s">
        <v>544</v>
      </c>
      <c r="B1283" s="66"/>
      <c r="C1283" s="28">
        <f>SUM(C1282)</f>
        <v>0.30724503000000003</v>
      </c>
      <c r="D1283" s="28">
        <f>SUM(D1282)</f>
        <v>0.39831891999999997</v>
      </c>
      <c r="E1283" s="52">
        <f>C1283/D1283-1</f>
        <v>-0.22864565409044579</v>
      </c>
      <c r="F1283" s="52">
        <f>C1283/$C$1296</f>
        <v>1.1080559448975382E-5</v>
      </c>
    </row>
    <row r="1285" spans="1:6" s="4" customFormat="1" ht="11" x14ac:dyDescent="0.15">
      <c r="A1285" s="34" t="s">
        <v>62</v>
      </c>
      <c r="B1285" s="34" t="s">
        <v>727</v>
      </c>
      <c r="C1285" s="147" t="s">
        <v>253</v>
      </c>
      <c r="D1285" s="148"/>
      <c r="E1285" s="149"/>
      <c r="F1285" s="130"/>
    </row>
    <row r="1286" spans="1:6" s="4" customFormat="1" ht="12" x14ac:dyDescent="0.15">
      <c r="A1286" s="37"/>
      <c r="B1286" s="37"/>
      <c r="C1286" s="39" t="s">
        <v>303</v>
      </c>
      <c r="D1286" s="40" t="s">
        <v>285</v>
      </c>
      <c r="E1286" s="40" t="s">
        <v>698</v>
      </c>
      <c r="F1286" s="42" t="s">
        <v>699</v>
      </c>
    </row>
    <row r="1287" spans="1:6" x14ac:dyDescent="0.15">
      <c r="A1287" s="54" t="s">
        <v>479</v>
      </c>
      <c r="B1287" s="55" t="s">
        <v>63</v>
      </c>
      <c r="C1287" s="56">
        <v>3.0225131300000001</v>
      </c>
      <c r="D1287" s="57">
        <v>2.0349256699999998</v>
      </c>
      <c r="E1287" s="58">
        <f>IF(ISERROR(C1287/D1287-1),"",((C1287/D1287-1)))</f>
        <v>0.48531868979764781</v>
      </c>
      <c r="F1287" s="59">
        <f>C1287/$C$1296</f>
        <v>1.0900464825183227E-4</v>
      </c>
    </row>
    <row r="1288" spans="1:6" s="4" customFormat="1" ht="11" x14ac:dyDescent="0.15">
      <c r="A1288" s="129" t="s">
        <v>544</v>
      </c>
      <c r="B1288" s="60"/>
      <c r="C1288" s="28">
        <f>SUM(C1287)</f>
        <v>3.0225131300000001</v>
      </c>
      <c r="D1288" s="28">
        <f>SUM(D1287)</f>
        <v>2.0349256699999998</v>
      </c>
      <c r="E1288" s="52">
        <f>IF(ISERROR(C1288/D1288-1),"",(C1288/D1288-1))</f>
        <v>0.48531868979764781</v>
      </c>
      <c r="F1288" s="52">
        <f>C1288/$C$1296</f>
        <v>1.0900464825183227E-4</v>
      </c>
    </row>
    <row r="1290" spans="1:6" s="4" customFormat="1" ht="11" x14ac:dyDescent="0.15">
      <c r="A1290" s="34" t="s">
        <v>31</v>
      </c>
      <c r="B1290" s="34" t="s">
        <v>727</v>
      </c>
      <c r="C1290" s="147" t="s">
        <v>253</v>
      </c>
      <c r="D1290" s="148"/>
      <c r="E1290" s="149"/>
      <c r="F1290" s="130"/>
    </row>
    <row r="1291" spans="1:6" s="4" customFormat="1" ht="12" x14ac:dyDescent="0.15">
      <c r="A1291" s="37"/>
      <c r="B1291" s="37"/>
      <c r="C1291" s="39" t="s">
        <v>303</v>
      </c>
      <c r="D1291" s="40" t="s">
        <v>285</v>
      </c>
      <c r="E1291" s="40" t="s">
        <v>698</v>
      </c>
      <c r="F1291" s="42" t="s">
        <v>699</v>
      </c>
    </row>
    <row r="1292" spans="1:6" x14ac:dyDescent="0.15">
      <c r="A1292" s="54" t="s">
        <v>32</v>
      </c>
      <c r="B1292" s="55" t="s">
        <v>33</v>
      </c>
      <c r="C1292" s="56">
        <v>1.2977379999999998E-2</v>
      </c>
      <c r="D1292" s="57">
        <v>5.2028300000000003E-3</v>
      </c>
      <c r="E1292" s="58">
        <f>IF(ISERROR(C1292/D1292-1),"",((C1292/D1292-1)))</f>
        <v>1.4942925292581148</v>
      </c>
      <c r="F1292" s="59">
        <f>C1292/$C$1296</f>
        <v>4.6801938694319684E-7</v>
      </c>
    </row>
    <row r="1293" spans="1:6" s="4" customFormat="1" ht="11" x14ac:dyDescent="0.15">
      <c r="A1293" s="129" t="s">
        <v>544</v>
      </c>
      <c r="B1293" s="60"/>
      <c r="C1293" s="28">
        <f>SUM(C1292)</f>
        <v>1.2977379999999998E-2</v>
      </c>
      <c r="D1293" s="28">
        <f>SUM(D1292)</f>
        <v>5.2028300000000003E-3</v>
      </c>
      <c r="E1293" s="52">
        <f>IF(ISERROR(C1293/D1293-1),"",(C1293/D1293-1))</f>
        <v>1.4942925292581148</v>
      </c>
      <c r="F1293" s="52">
        <f>C1293/$C$1296</f>
        <v>4.6801938694319684E-7</v>
      </c>
    </row>
    <row r="1296" spans="1:6" s="4" customFormat="1" ht="12" thickBot="1" x14ac:dyDescent="0.2">
      <c r="A1296" s="70" t="s">
        <v>64</v>
      </c>
      <c r="B1296" s="70"/>
      <c r="C1296" s="71">
        <f>C325+C612+C881+C1030+C1159+C1230+C1256+C1262+C1207+C1268+C1273+C1278+C1195+C1283+C1288+C1293</f>
        <v>27728.295797231694</v>
      </c>
      <c r="D1296" s="71">
        <f>D325+D612+D881+D1030+D1159+D1230+D1256+D1262+D1207+D1268+D1273+D1278+D1195+D1283+D1288+D1293</f>
        <v>22067.518341495965</v>
      </c>
      <c r="E1296" s="126">
        <f>IF(ISERROR(C1296/D1296-1),"",((C1296/D1296-1)))</f>
        <v>0.25652079985320109</v>
      </c>
      <c r="F1296" s="126">
        <f>F325+F612+F881+F1030+F1159+F1230+F1256+F1207+F1268+F1273+F1262+F1278+F1195+F1283+F1288+F1293</f>
        <v>1</v>
      </c>
    </row>
    <row r="1297" spans="1:10" ht="14" thickTop="1" x14ac:dyDescent="0.15">
      <c r="D1297" s="72"/>
    </row>
    <row r="1298" spans="1:10" x14ac:dyDescent="0.15">
      <c r="D1298" s="73"/>
    </row>
    <row r="1299" spans="1:10" s="4" customFormat="1" x14ac:dyDescent="0.15">
      <c r="A1299" s="74" t="s">
        <v>706</v>
      </c>
      <c r="B1299" s="74" t="s">
        <v>727</v>
      </c>
      <c r="C1299" s="144" t="s">
        <v>707</v>
      </c>
      <c r="D1299" s="145"/>
      <c r="E1299" s="146"/>
      <c r="F1299" s="75"/>
    </row>
    <row r="1300" spans="1:10" s="4" customFormat="1" ht="12" x14ac:dyDescent="0.15">
      <c r="A1300" s="76"/>
      <c r="B1300" s="76"/>
      <c r="C1300" s="77" t="s">
        <v>303</v>
      </c>
      <c r="D1300" s="78" t="s">
        <v>285</v>
      </c>
      <c r="E1300" s="79" t="s">
        <v>698</v>
      </c>
      <c r="F1300" s="80" t="s">
        <v>699</v>
      </c>
    </row>
    <row r="1301" spans="1:10" s="4" customFormat="1" ht="12" x14ac:dyDescent="0.15">
      <c r="A1301" s="81" t="s">
        <v>65</v>
      </c>
      <c r="B1301" s="81" t="s">
        <v>66</v>
      </c>
      <c r="C1301" s="82">
        <v>691.97729626</v>
      </c>
      <c r="D1301" s="82">
        <v>449.22571714999998</v>
      </c>
      <c r="E1301" s="83">
        <f t="shared" ref="E1301:E1306" si="57">IF(ISERROR(C1301/D1301-1),"",((C1301/D1301-1)))</f>
        <v>0.5403777429530896</v>
      </c>
      <c r="F1301" s="84"/>
    </row>
    <row r="1302" spans="1:10" s="4" customFormat="1" ht="12" x14ac:dyDescent="0.15">
      <c r="A1302" s="85" t="s">
        <v>67</v>
      </c>
      <c r="B1302" s="85" t="s">
        <v>68</v>
      </c>
      <c r="C1302" s="82">
        <v>341.39023466000003</v>
      </c>
      <c r="D1302" s="82">
        <v>203.43265196000002</v>
      </c>
      <c r="E1302" s="83">
        <f t="shared" si="57"/>
        <v>0.67814867166518566</v>
      </c>
      <c r="F1302" s="86"/>
    </row>
    <row r="1303" spans="1:10" s="4" customFormat="1" ht="11" x14ac:dyDescent="0.15">
      <c r="A1303" s="69" t="s">
        <v>69</v>
      </c>
      <c r="B1303" s="69" t="s">
        <v>70</v>
      </c>
      <c r="C1303" s="82">
        <v>468.93307967000004</v>
      </c>
      <c r="D1303" s="82">
        <v>307.57779612999997</v>
      </c>
      <c r="E1303" s="83">
        <f t="shared" si="57"/>
        <v>0.52459990795890254</v>
      </c>
      <c r="F1303" s="87"/>
    </row>
    <row r="1304" spans="1:10" s="4" customFormat="1" ht="11" x14ac:dyDescent="0.15">
      <c r="A1304" s="69" t="s">
        <v>73</v>
      </c>
      <c r="B1304" s="69" t="s">
        <v>74</v>
      </c>
      <c r="C1304" s="82">
        <v>58.601177740000004</v>
      </c>
      <c r="D1304" s="82">
        <v>40.073900860000002</v>
      </c>
      <c r="E1304" s="83">
        <f t="shared" si="57"/>
        <v>0.46232776152054389</v>
      </c>
      <c r="F1304" s="87"/>
    </row>
    <row r="1305" spans="1:10" s="4" customFormat="1" ht="11" x14ac:dyDescent="0.15">
      <c r="A1305" s="88" t="s">
        <v>71</v>
      </c>
      <c r="B1305" s="88" t="s">
        <v>72</v>
      </c>
      <c r="C1305" s="82">
        <v>15.56757107</v>
      </c>
      <c r="D1305" s="82">
        <v>0.68246343000000009</v>
      </c>
      <c r="E1305" s="83">
        <f t="shared" si="57"/>
        <v>21.810850201892865</v>
      </c>
      <c r="F1305" s="89"/>
    </row>
    <row r="1306" spans="1:10" s="4" customFormat="1" ht="11" x14ac:dyDescent="0.15">
      <c r="A1306" s="90"/>
      <c r="B1306" s="90"/>
      <c r="C1306" s="91">
        <f>SUM(C1301:C1305)</f>
        <v>1576.4693594</v>
      </c>
      <c r="D1306" s="91">
        <f>SUM(D1301:D1305)</f>
        <v>1000.99252953</v>
      </c>
      <c r="E1306" s="92">
        <f t="shared" si="57"/>
        <v>0.57490621847118684</v>
      </c>
      <c r="F1306" s="92"/>
    </row>
    <row r="1308" spans="1:10" s="4" customFormat="1" x14ac:dyDescent="0.15">
      <c r="A1308" s="93" t="s">
        <v>708</v>
      </c>
      <c r="B1308" s="93"/>
      <c r="C1308" s="53"/>
      <c r="D1308" s="53"/>
      <c r="E1308" s="94"/>
      <c r="F1308" s="53"/>
      <c r="G1308" s="18"/>
      <c r="H1308" s="19"/>
      <c r="I1308" s="18"/>
      <c r="J1308" s="14"/>
    </row>
    <row r="1309" spans="1:10" s="4" customFormat="1" x14ac:dyDescent="0.15">
      <c r="A1309" s="93" t="s">
        <v>254</v>
      </c>
      <c r="B1309" s="93"/>
      <c r="C1309" s="53"/>
      <c r="D1309" s="53"/>
      <c r="E1309" s="94"/>
      <c r="F1309" s="53"/>
      <c r="G1309" s="18"/>
      <c r="H1309" s="19"/>
      <c r="I1309" s="18"/>
      <c r="J1309" s="14"/>
    </row>
    <row r="1310" spans="1:10" s="4" customFormat="1" ht="11" x14ac:dyDescent="0.15">
      <c r="A1310" s="53"/>
      <c r="B1310" s="53"/>
      <c r="C1310" s="53"/>
      <c r="D1310" s="53"/>
      <c r="E1310" s="94"/>
      <c r="F1310" s="53"/>
      <c r="G1310" s="18"/>
      <c r="H1310" s="19"/>
      <c r="I1310" s="18"/>
      <c r="J1310" s="14"/>
    </row>
    <row r="1311" spans="1:10" s="4" customFormat="1" ht="11" x14ac:dyDescent="0.15">
      <c r="A1311" s="53" t="s">
        <v>360</v>
      </c>
      <c r="B1311" s="53"/>
      <c r="C1311" s="53"/>
      <c r="D1311" s="53"/>
      <c r="E1311" s="94"/>
      <c r="F1311" s="53"/>
      <c r="G1311" s="18"/>
      <c r="H1311" s="19"/>
      <c r="I1311" s="18"/>
      <c r="J1311" s="14"/>
    </row>
    <row r="1312" spans="1:10" s="4" customFormat="1" ht="11" x14ac:dyDescent="0.15">
      <c r="A1312" s="53" t="s">
        <v>705</v>
      </c>
      <c r="B1312" s="53"/>
      <c r="C1312" s="53"/>
      <c r="D1312" s="53"/>
      <c r="E1312" s="94"/>
      <c r="F1312" s="53"/>
      <c r="G1312" s="18"/>
      <c r="H1312" s="19"/>
      <c r="I1312" s="18"/>
      <c r="J1312" s="14"/>
    </row>
  </sheetData>
  <mergeCells count="17">
    <mergeCell ref="C1264:E1264"/>
    <mergeCell ref="C1270:E1270"/>
    <mergeCell ref="C1275:E1275"/>
    <mergeCell ref="C4:E4"/>
    <mergeCell ref="C327:E327"/>
    <mergeCell ref="C883:E883"/>
    <mergeCell ref="C1258:E1258"/>
    <mergeCell ref="C1299:E1299"/>
    <mergeCell ref="C614:E614"/>
    <mergeCell ref="C1161:E1161"/>
    <mergeCell ref="C1197:E1197"/>
    <mergeCell ref="C1232:E1232"/>
    <mergeCell ref="C1032:E1032"/>
    <mergeCell ref="C1209:E1209"/>
    <mergeCell ref="C1280:E1280"/>
    <mergeCell ref="C1285:E1285"/>
    <mergeCell ref="C1290:E1290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6"/>
  <sheetViews>
    <sheetView showGridLines="0" workbookViewId="0">
      <selection activeCell="A32" sqref="A32"/>
    </sheetView>
  </sheetViews>
  <sheetFormatPr baseColWidth="10" defaultRowHeight="13" x14ac:dyDescent="0.15"/>
  <cols>
    <col min="1" max="1" width="46.83203125" style="4" customWidth="1"/>
    <col min="2" max="2" width="12.6640625" style="108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726</v>
      </c>
      <c r="B1" s="95"/>
      <c r="C1" s="96"/>
      <c r="D1" s="18"/>
      <c r="E1" s="19"/>
      <c r="F1" s="18"/>
      <c r="G1" s="18"/>
      <c r="H1" s="19"/>
      <c r="I1" s="18"/>
    </row>
    <row r="2" spans="1:9" x14ac:dyDescent="0.15">
      <c r="A2" s="1" t="s">
        <v>256</v>
      </c>
      <c r="B2" s="95"/>
      <c r="C2" s="96"/>
      <c r="D2" s="18"/>
      <c r="E2" s="19"/>
      <c r="F2" s="18"/>
      <c r="G2" s="18"/>
      <c r="H2" s="19"/>
      <c r="I2" s="18"/>
    </row>
    <row r="3" spans="1:9" x14ac:dyDescent="0.15">
      <c r="A3" s="2" t="s">
        <v>302</v>
      </c>
      <c r="B3" s="97"/>
      <c r="C3" s="18"/>
      <c r="D3" s="18"/>
      <c r="E3" s="19"/>
      <c r="F3" s="18"/>
      <c r="G3" s="18"/>
      <c r="H3" s="19"/>
      <c r="I3" s="18"/>
    </row>
    <row r="4" spans="1:9" x14ac:dyDescent="0.15">
      <c r="A4" s="98"/>
      <c r="B4" s="99"/>
      <c r="C4" s="18"/>
      <c r="D4" s="18"/>
      <c r="E4" s="19"/>
      <c r="F4" s="18"/>
      <c r="G4" s="18"/>
      <c r="H4" s="19"/>
      <c r="I4" s="18"/>
    </row>
    <row r="5" spans="1:9" x14ac:dyDescent="0.15">
      <c r="A5" s="100" t="s">
        <v>726</v>
      </c>
      <c r="B5" s="101" t="s">
        <v>727</v>
      </c>
      <c r="C5" s="153" t="s">
        <v>255</v>
      </c>
      <c r="D5" s="154"/>
      <c r="E5" s="155"/>
      <c r="F5" s="150" t="s">
        <v>709</v>
      </c>
      <c r="G5" s="156"/>
      <c r="H5" s="156"/>
      <c r="I5" s="157"/>
    </row>
    <row r="6" spans="1:9" ht="24" x14ac:dyDescent="0.15">
      <c r="A6" s="5"/>
      <c r="B6" s="114"/>
      <c r="C6" s="116" t="s">
        <v>303</v>
      </c>
      <c r="D6" s="117" t="s">
        <v>285</v>
      </c>
      <c r="E6" s="117" t="s">
        <v>698</v>
      </c>
      <c r="F6" s="116" t="s">
        <v>303</v>
      </c>
      <c r="G6" s="117" t="s">
        <v>285</v>
      </c>
      <c r="H6" s="102" t="s">
        <v>698</v>
      </c>
      <c r="I6" s="102" t="s">
        <v>710</v>
      </c>
    </row>
    <row r="7" spans="1:9" x14ac:dyDescent="0.15">
      <c r="A7" s="109" t="s">
        <v>728</v>
      </c>
      <c r="B7" s="134" t="s">
        <v>729</v>
      </c>
      <c r="C7" s="118">
        <v>0.13063585999999999</v>
      </c>
      <c r="D7" s="119">
        <v>3.0678824200000001</v>
      </c>
      <c r="E7" s="120">
        <f t="shared" ref="E7:E38" si="0">IF(ISERROR(C7/D7-1),"",(C7/D7-1))</f>
        <v>-0.95741823117197566</v>
      </c>
      <c r="F7" s="118">
        <v>38.500473479999997</v>
      </c>
      <c r="G7" s="119">
        <v>14.298125480000001</v>
      </c>
      <c r="H7" s="105">
        <f t="shared" ref="H7:H38" si="1">IF(ISERROR(F7/G7-1),"",(F7/G7-1))</f>
        <v>1.6926937754081028</v>
      </c>
      <c r="I7" s="124">
        <f t="shared" ref="I7:I70" si="2">IF(ISERROR(F7/C7),"",(F7/C7))</f>
        <v>294.71596451387848</v>
      </c>
    </row>
    <row r="8" spans="1:9" x14ac:dyDescent="0.15">
      <c r="A8" s="110" t="s">
        <v>730</v>
      </c>
      <c r="B8" s="135" t="s">
        <v>731</v>
      </c>
      <c r="C8" s="104">
        <v>0.53500824999999996</v>
      </c>
      <c r="D8" s="103">
        <v>1.3073900000000001E-3</v>
      </c>
      <c r="E8" s="105">
        <f t="shared" si="0"/>
        <v>408.2185575841944</v>
      </c>
      <c r="F8" s="104">
        <v>0</v>
      </c>
      <c r="G8" s="103">
        <v>0</v>
      </c>
      <c r="H8" s="105" t="str">
        <f t="shared" si="1"/>
        <v/>
      </c>
      <c r="I8" s="106">
        <f t="shared" si="2"/>
        <v>0</v>
      </c>
    </row>
    <row r="9" spans="1:9" x14ac:dyDescent="0.15">
      <c r="A9" s="110" t="s">
        <v>732</v>
      </c>
      <c r="B9" s="135" t="s">
        <v>733</v>
      </c>
      <c r="C9" s="104">
        <v>0.10738882000000001</v>
      </c>
      <c r="D9" s="103">
        <v>2.9489061299999997</v>
      </c>
      <c r="E9" s="105">
        <f t="shared" si="0"/>
        <v>-0.96358350681037108</v>
      </c>
      <c r="F9" s="104">
        <v>7.4025339500000005</v>
      </c>
      <c r="G9" s="103">
        <v>2.3724490000000001E-2</v>
      </c>
      <c r="H9" s="105">
        <f t="shared" si="1"/>
        <v>311.02078316541264</v>
      </c>
      <c r="I9" s="106">
        <f t="shared" si="2"/>
        <v>68.932072724143907</v>
      </c>
    </row>
    <row r="10" spans="1:9" x14ac:dyDescent="0.15">
      <c r="A10" s="110" t="s">
        <v>734</v>
      </c>
      <c r="B10" s="135" t="s">
        <v>735</v>
      </c>
      <c r="C10" s="104">
        <v>7.5944600000000001E-2</v>
      </c>
      <c r="D10" s="103">
        <v>2.70736E-2</v>
      </c>
      <c r="E10" s="105">
        <f t="shared" si="0"/>
        <v>1.8051164233792329</v>
      </c>
      <c r="F10" s="104">
        <v>0</v>
      </c>
      <c r="G10" s="103">
        <v>0</v>
      </c>
      <c r="H10" s="105" t="str">
        <f t="shared" si="1"/>
        <v/>
      </c>
      <c r="I10" s="106">
        <f t="shared" si="2"/>
        <v>0</v>
      </c>
    </row>
    <row r="11" spans="1:9" x14ac:dyDescent="0.15">
      <c r="A11" s="110" t="s">
        <v>736</v>
      </c>
      <c r="B11" s="135" t="s">
        <v>737</v>
      </c>
      <c r="C11" s="104">
        <v>204.09698057</v>
      </c>
      <c r="D11" s="103">
        <v>213.54634368999999</v>
      </c>
      <c r="E11" s="105">
        <f t="shared" si="0"/>
        <v>-4.4249706910071906E-2</v>
      </c>
      <c r="F11" s="104">
        <v>371.07734756999997</v>
      </c>
      <c r="G11" s="103">
        <v>854.75798901999997</v>
      </c>
      <c r="H11" s="105">
        <f t="shared" si="1"/>
        <v>-0.56586852379648556</v>
      </c>
      <c r="I11" s="106">
        <f t="shared" si="2"/>
        <v>1.8181422700799339</v>
      </c>
    </row>
    <row r="12" spans="1:9" x14ac:dyDescent="0.15">
      <c r="A12" s="110" t="s">
        <v>738</v>
      </c>
      <c r="B12" s="135" t="s">
        <v>739</v>
      </c>
      <c r="C12" s="104">
        <v>29.843659199999998</v>
      </c>
      <c r="D12" s="103">
        <v>16.84312868</v>
      </c>
      <c r="E12" s="105">
        <f t="shared" si="0"/>
        <v>0.77185959728712339</v>
      </c>
      <c r="F12" s="104">
        <v>62.856992249999998</v>
      </c>
      <c r="G12" s="103">
        <v>37.870219049999996</v>
      </c>
      <c r="H12" s="105">
        <f t="shared" si="1"/>
        <v>0.65980007052533818</v>
      </c>
      <c r="I12" s="106">
        <f t="shared" si="2"/>
        <v>2.1062092898447253</v>
      </c>
    </row>
    <row r="13" spans="1:9" x14ac:dyDescent="0.15">
      <c r="A13" s="110" t="s">
        <v>418</v>
      </c>
      <c r="B13" s="135" t="s">
        <v>740</v>
      </c>
      <c r="C13" s="104">
        <v>168.30062604</v>
      </c>
      <c r="D13" s="103">
        <v>168.52178344999999</v>
      </c>
      <c r="E13" s="105">
        <f t="shared" si="0"/>
        <v>-1.3123372271075517E-3</v>
      </c>
      <c r="F13" s="104">
        <v>1470.2796963599999</v>
      </c>
      <c r="G13" s="103">
        <v>389.08837822000004</v>
      </c>
      <c r="H13" s="105">
        <f t="shared" si="1"/>
        <v>2.7787808083249095</v>
      </c>
      <c r="I13" s="106">
        <f t="shared" si="2"/>
        <v>8.7360322475007237</v>
      </c>
    </row>
    <row r="14" spans="1:9" x14ac:dyDescent="0.15">
      <c r="A14" s="110" t="s">
        <v>419</v>
      </c>
      <c r="B14" s="135" t="s">
        <v>741</v>
      </c>
      <c r="C14" s="104">
        <v>311.68188296</v>
      </c>
      <c r="D14" s="103">
        <v>195.76856078</v>
      </c>
      <c r="E14" s="105">
        <f t="shared" si="0"/>
        <v>0.5920936524136815</v>
      </c>
      <c r="F14" s="104">
        <v>460.14922092</v>
      </c>
      <c r="G14" s="103">
        <v>225.96767284000001</v>
      </c>
      <c r="H14" s="105">
        <f t="shared" si="1"/>
        <v>1.0363497801998252</v>
      </c>
      <c r="I14" s="106">
        <f t="shared" si="2"/>
        <v>1.4763425340928582</v>
      </c>
    </row>
    <row r="15" spans="1:9" x14ac:dyDescent="0.15">
      <c r="A15" s="110" t="s">
        <v>420</v>
      </c>
      <c r="B15" s="135" t="s">
        <v>742</v>
      </c>
      <c r="C15" s="104">
        <v>4.8760654500000005</v>
      </c>
      <c r="D15" s="103">
        <v>8.1971447400000006</v>
      </c>
      <c r="E15" s="105">
        <f t="shared" si="0"/>
        <v>-0.40515074398942474</v>
      </c>
      <c r="F15" s="104">
        <v>5.29893211</v>
      </c>
      <c r="G15" s="103">
        <v>3.8645311900000001</v>
      </c>
      <c r="H15" s="105">
        <f t="shared" si="1"/>
        <v>0.37117074477538359</v>
      </c>
      <c r="I15" s="106">
        <f t="shared" si="2"/>
        <v>1.0867229253454749</v>
      </c>
    </row>
    <row r="16" spans="1:9" x14ac:dyDescent="0.15">
      <c r="A16" s="110" t="s">
        <v>743</v>
      </c>
      <c r="B16" s="136" t="s">
        <v>744</v>
      </c>
      <c r="C16" s="104">
        <v>42.31510918</v>
      </c>
      <c r="D16" s="103">
        <v>15.669264400000001</v>
      </c>
      <c r="E16" s="105">
        <f t="shared" si="0"/>
        <v>1.700516635611816</v>
      </c>
      <c r="F16" s="104">
        <v>159.02393534000001</v>
      </c>
      <c r="G16" s="103">
        <v>37.316750549999995</v>
      </c>
      <c r="H16" s="105">
        <f t="shared" si="1"/>
        <v>3.261462560276434</v>
      </c>
      <c r="I16" s="106">
        <f t="shared" si="2"/>
        <v>3.7580887399709648</v>
      </c>
    </row>
    <row r="17" spans="1:9" x14ac:dyDescent="0.15">
      <c r="A17" s="110" t="s">
        <v>745</v>
      </c>
      <c r="B17" s="136" t="s">
        <v>746</v>
      </c>
      <c r="C17" s="104">
        <v>44.378707479999996</v>
      </c>
      <c r="D17" s="103">
        <v>38.127715170000002</v>
      </c>
      <c r="E17" s="105">
        <f t="shared" si="0"/>
        <v>0.16394877799859509</v>
      </c>
      <c r="F17" s="104">
        <v>45.080258149999999</v>
      </c>
      <c r="G17" s="103">
        <v>52.382906249999998</v>
      </c>
      <c r="H17" s="105">
        <f t="shared" si="1"/>
        <v>-0.13940899088622061</v>
      </c>
      <c r="I17" s="106">
        <f t="shared" si="2"/>
        <v>1.0158082718005288</v>
      </c>
    </row>
    <row r="18" spans="1:9" x14ac:dyDescent="0.15">
      <c r="A18" s="110" t="s">
        <v>747</v>
      </c>
      <c r="B18" s="136" t="s">
        <v>748</v>
      </c>
      <c r="C18" s="104">
        <v>3.2800380899999997</v>
      </c>
      <c r="D18" s="103">
        <v>8.3690639000000004</v>
      </c>
      <c r="E18" s="105">
        <f t="shared" si="0"/>
        <v>-0.60807586975169348</v>
      </c>
      <c r="F18" s="104">
        <v>9.4206308199999995</v>
      </c>
      <c r="G18" s="103">
        <v>19.737202079999999</v>
      </c>
      <c r="H18" s="105">
        <f t="shared" si="1"/>
        <v>-0.52269674385377729</v>
      </c>
      <c r="I18" s="106">
        <f t="shared" si="2"/>
        <v>2.8721101894277088</v>
      </c>
    </row>
    <row r="19" spans="1:9" x14ac:dyDescent="0.15">
      <c r="A19" s="110" t="s">
        <v>436</v>
      </c>
      <c r="B19" s="136" t="s">
        <v>749</v>
      </c>
      <c r="C19" s="104">
        <v>0.39346735999999999</v>
      </c>
      <c r="D19" s="103">
        <v>0.98695240000000006</v>
      </c>
      <c r="E19" s="105">
        <f t="shared" si="0"/>
        <v>-0.60133096591081803</v>
      </c>
      <c r="F19" s="104">
        <v>1.60305472</v>
      </c>
      <c r="G19" s="103">
        <v>1.0598616399999998</v>
      </c>
      <c r="H19" s="105">
        <f t="shared" si="1"/>
        <v>0.51251319936440032</v>
      </c>
      <c r="I19" s="106">
        <f t="shared" si="2"/>
        <v>4.0741745897296289</v>
      </c>
    </row>
    <row r="20" spans="1:9" x14ac:dyDescent="0.15">
      <c r="A20" s="110" t="s">
        <v>750</v>
      </c>
      <c r="B20" s="136" t="s">
        <v>751</v>
      </c>
      <c r="C20" s="104">
        <v>2.6060075499999997</v>
      </c>
      <c r="D20" s="103">
        <v>2.19491937</v>
      </c>
      <c r="E20" s="105">
        <f t="shared" si="0"/>
        <v>0.18729078872724125</v>
      </c>
      <c r="F20" s="104">
        <v>11.19739457</v>
      </c>
      <c r="G20" s="103">
        <v>2.3731772499999999</v>
      </c>
      <c r="H20" s="105">
        <f t="shared" si="1"/>
        <v>3.7183136320727836</v>
      </c>
      <c r="I20" s="106">
        <f t="shared" si="2"/>
        <v>4.2967621371626503</v>
      </c>
    </row>
    <row r="21" spans="1:9" x14ac:dyDescent="0.15">
      <c r="A21" s="110" t="s">
        <v>752</v>
      </c>
      <c r="B21" s="136" t="s">
        <v>753</v>
      </c>
      <c r="C21" s="104">
        <v>2.41315E-2</v>
      </c>
      <c r="D21" s="103">
        <v>4.9690000000000003E-3</v>
      </c>
      <c r="E21" s="105">
        <f t="shared" si="0"/>
        <v>3.8564097403904203</v>
      </c>
      <c r="F21" s="104">
        <v>2.41315E-2</v>
      </c>
      <c r="G21" s="103">
        <v>4.9690000000000003E-3</v>
      </c>
      <c r="H21" s="105">
        <f t="shared" si="1"/>
        <v>3.8564097403904203</v>
      </c>
      <c r="I21" s="106">
        <f t="shared" si="2"/>
        <v>1</v>
      </c>
    </row>
    <row r="22" spans="1:9" x14ac:dyDescent="0.15">
      <c r="A22" s="110" t="s">
        <v>754</v>
      </c>
      <c r="B22" s="136" t="s">
        <v>755</v>
      </c>
      <c r="C22" s="104">
        <v>3.0627813100000001</v>
      </c>
      <c r="D22" s="103">
        <v>1.24147948</v>
      </c>
      <c r="E22" s="105">
        <f t="shared" si="0"/>
        <v>1.467041428667029</v>
      </c>
      <c r="F22" s="104">
        <v>7.5077363500000001</v>
      </c>
      <c r="G22" s="103">
        <v>1.9253016999999999</v>
      </c>
      <c r="H22" s="105">
        <f t="shared" si="1"/>
        <v>2.8995116193997026</v>
      </c>
      <c r="I22" s="106">
        <f t="shared" si="2"/>
        <v>2.4512805813092804</v>
      </c>
    </row>
    <row r="23" spans="1:9" x14ac:dyDescent="0.15">
      <c r="A23" s="110" t="s">
        <v>756</v>
      </c>
      <c r="B23" s="136" t="s">
        <v>757</v>
      </c>
      <c r="C23" s="104">
        <v>1.1716464</v>
      </c>
      <c r="D23" s="103">
        <v>7.4574718400000002</v>
      </c>
      <c r="E23" s="105">
        <f t="shared" si="0"/>
        <v>-0.84288959782381156</v>
      </c>
      <c r="F23" s="104">
        <v>10.23723597</v>
      </c>
      <c r="G23" s="103">
        <v>7.4131129199999997</v>
      </c>
      <c r="H23" s="105">
        <f t="shared" si="1"/>
        <v>0.38096317707244642</v>
      </c>
      <c r="I23" s="106">
        <f t="shared" si="2"/>
        <v>8.7374791319292235</v>
      </c>
    </row>
    <row r="24" spans="1:9" x14ac:dyDescent="0.15">
      <c r="A24" s="110" t="s">
        <v>437</v>
      </c>
      <c r="B24" s="136" t="s">
        <v>760</v>
      </c>
      <c r="C24" s="104">
        <v>1.2320906699999998</v>
      </c>
      <c r="D24" s="103">
        <v>2.9344617799999999</v>
      </c>
      <c r="E24" s="105">
        <f t="shared" si="0"/>
        <v>-0.5801306125718223</v>
      </c>
      <c r="F24" s="104">
        <v>1.1186114899999999</v>
      </c>
      <c r="G24" s="103">
        <v>3.2261826</v>
      </c>
      <c r="H24" s="105">
        <f t="shared" si="1"/>
        <v>-0.65327086879707308</v>
      </c>
      <c r="I24" s="106">
        <f t="shared" si="2"/>
        <v>0.90789705436207879</v>
      </c>
    </row>
    <row r="25" spans="1:9" x14ac:dyDescent="0.15">
      <c r="A25" s="110" t="s">
        <v>758</v>
      </c>
      <c r="B25" s="136" t="s">
        <v>759</v>
      </c>
      <c r="C25" s="104">
        <v>3.5070869099999999</v>
      </c>
      <c r="D25" s="103">
        <v>1.90286233</v>
      </c>
      <c r="E25" s="105">
        <f t="shared" si="0"/>
        <v>0.843058667307792</v>
      </c>
      <c r="F25" s="104">
        <v>4.5742795899999997</v>
      </c>
      <c r="G25" s="103">
        <v>1.4886108200000001</v>
      </c>
      <c r="H25" s="105">
        <f t="shared" si="1"/>
        <v>2.0728512305183968</v>
      </c>
      <c r="I25" s="106">
        <f t="shared" si="2"/>
        <v>1.3042960460880053</v>
      </c>
    </row>
    <row r="26" spans="1:9" x14ac:dyDescent="0.15">
      <c r="A26" s="110" t="s">
        <v>761</v>
      </c>
      <c r="B26" s="135" t="s">
        <v>762</v>
      </c>
      <c r="C26" s="104">
        <v>2.1990358300000001</v>
      </c>
      <c r="D26" s="103">
        <v>2.5042278599999999</v>
      </c>
      <c r="E26" s="105">
        <f t="shared" si="0"/>
        <v>-0.12187071107818426</v>
      </c>
      <c r="F26" s="104">
        <v>4.1844639800000003</v>
      </c>
      <c r="G26" s="103">
        <v>2.5076641200000003</v>
      </c>
      <c r="H26" s="105">
        <f t="shared" si="1"/>
        <v>0.66867003703829364</v>
      </c>
      <c r="I26" s="106">
        <f t="shared" si="2"/>
        <v>1.9028630288393256</v>
      </c>
    </row>
    <row r="27" spans="1:9" x14ac:dyDescent="0.15">
      <c r="A27" s="110" t="s">
        <v>763</v>
      </c>
      <c r="B27" s="135" t="s">
        <v>764</v>
      </c>
      <c r="C27" s="104">
        <v>1.4931142399999999</v>
      </c>
      <c r="D27" s="103">
        <v>8.3439827199999996</v>
      </c>
      <c r="E27" s="105">
        <f t="shared" si="0"/>
        <v>-0.82105496977826919</v>
      </c>
      <c r="F27" s="104">
        <v>4.1498237099999997</v>
      </c>
      <c r="G27" s="103">
        <v>9.6762051800000002</v>
      </c>
      <c r="H27" s="105">
        <f t="shared" si="1"/>
        <v>-0.57113107537473695</v>
      </c>
      <c r="I27" s="106">
        <f t="shared" si="2"/>
        <v>2.7793075699284739</v>
      </c>
    </row>
    <row r="28" spans="1:9" x14ac:dyDescent="0.15">
      <c r="A28" s="110" t="s">
        <v>765</v>
      </c>
      <c r="B28" s="136" t="s">
        <v>766</v>
      </c>
      <c r="C28" s="104">
        <v>3.2938112200000003</v>
      </c>
      <c r="D28" s="103">
        <v>1.65280929</v>
      </c>
      <c r="E28" s="105">
        <f t="shared" si="0"/>
        <v>0.9928561872979309</v>
      </c>
      <c r="F28" s="104">
        <v>12.610974130000001</v>
      </c>
      <c r="G28" s="103">
        <v>5.8794233499999997</v>
      </c>
      <c r="H28" s="105">
        <f t="shared" si="1"/>
        <v>1.144933844575081</v>
      </c>
      <c r="I28" s="106">
        <f t="shared" si="2"/>
        <v>3.8286875864124355</v>
      </c>
    </row>
    <row r="29" spans="1:9" x14ac:dyDescent="0.15">
      <c r="A29" s="110" t="s">
        <v>767</v>
      </c>
      <c r="B29" s="136" t="s">
        <v>768</v>
      </c>
      <c r="C29" s="104">
        <v>3.9633847000000002</v>
      </c>
      <c r="D29" s="103">
        <v>0.16909279999999999</v>
      </c>
      <c r="E29" s="105">
        <f t="shared" si="0"/>
        <v>22.439109766944544</v>
      </c>
      <c r="F29" s="104">
        <v>4.2260049100000003</v>
      </c>
      <c r="G29" s="103">
        <v>0.16909279999999999</v>
      </c>
      <c r="H29" s="105">
        <f t="shared" si="1"/>
        <v>23.992222672993769</v>
      </c>
      <c r="I29" s="106">
        <f t="shared" si="2"/>
        <v>1.0662615995868381</v>
      </c>
    </row>
    <row r="30" spans="1:9" x14ac:dyDescent="0.15">
      <c r="A30" s="110" t="s">
        <v>769</v>
      </c>
      <c r="B30" s="136" t="s">
        <v>770</v>
      </c>
      <c r="C30" s="104">
        <v>0.97978079000000007</v>
      </c>
      <c r="D30" s="103">
        <v>0.57237780000000005</v>
      </c>
      <c r="E30" s="105">
        <f t="shared" si="0"/>
        <v>0.71177287099534614</v>
      </c>
      <c r="F30" s="104">
        <v>1.0288918</v>
      </c>
      <c r="G30" s="103">
        <v>0.80270804000000007</v>
      </c>
      <c r="H30" s="105">
        <f t="shared" si="1"/>
        <v>0.28177587457576725</v>
      </c>
      <c r="I30" s="106">
        <f t="shared" si="2"/>
        <v>1.0501244875397078</v>
      </c>
    </row>
    <row r="31" spans="1:9" x14ac:dyDescent="0.15">
      <c r="A31" s="110" t="s">
        <v>771</v>
      </c>
      <c r="B31" s="136" t="s">
        <v>772</v>
      </c>
      <c r="C31" s="104">
        <v>3.6495654200000001</v>
      </c>
      <c r="D31" s="103">
        <v>3.0967618300000002</v>
      </c>
      <c r="E31" s="105">
        <f t="shared" si="0"/>
        <v>0.17851020528756645</v>
      </c>
      <c r="F31" s="104">
        <v>3.5562918300000002</v>
      </c>
      <c r="G31" s="103">
        <v>2.3783733499999999</v>
      </c>
      <c r="H31" s="105">
        <f t="shared" si="1"/>
        <v>0.49526222617655891</v>
      </c>
      <c r="I31" s="106">
        <f t="shared" si="2"/>
        <v>0.97444254883366366</v>
      </c>
    </row>
    <row r="32" spans="1:9" x14ac:dyDescent="0.15">
      <c r="A32" s="110" t="s">
        <v>773</v>
      </c>
      <c r="B32" s="135" t="s">
        <v>774</v>
      </c>
      <c r="C32" s="104">
        <v>24.038598420000003</v>
      </c>
      <c r="D32" s="103">
        <v>12.034776470000001</v>
      </c>
      <c r="E32" s="105">
        <f t="shared" si="0"/>
        <v>0.9974279106822499</v>
      </c>
      <c r="F32" s="104">
        <v>34.080652270000002</v>
      </c>
      <c r="G32" s="103">
        <v>20.389543149999998</v>
      </c>
      <c r="H32" s="105">
        <f t="shared" si="1"/>
        <v>0.67147699285258411</v>
      </c>
      <c r="I32" s="106">
        <f t="shared" si="2"/>
        <v>1.417747061394605</v>
      </c>
    </row>
    <row r="33" spans="1:9" x14ac:dyDescent="0.15">
      <c r="A33" s="110" t="s">
        <v>775</v>
      </c>
      <c r="B33" s="136" t="s">
        <v>776</v>
      </c>
      <c r="C33" s="104">
        <v>0.92288550999999996</v>
      </c>
      <c r="D33" s="103">
        <v>2.3843829900000002</v>
      </c>
      <c r="E33" s="105">
        <f t="shared" si="0"/>
        <v>-0.61294577512482595</v>
      </c>
      <c r="F33" s="104">
        <v>1.25688551</v>
      </c>
      <c r="G33" s="103">
        <v>2.7718571600000002</v>
      </c>
      <c r="H33" s="105">
        <f t="shared" si="1"/>
        <v>-0.54655473300074386</v>
      </c>
      <c r="I33" s="106">
        <f t="shared" si="2"/>
        <v>1.3619083801629956</v>
      </c>
    </row>
    <row r="34" spans="1:9" x14ac:dyDescent="0.15">
      <c r="A34" s="110" t="s">
        <v>777</v>
      </c>
      <c r="B34" s="136" t="s">
        <v>778</v>
      </c>
      <c r="C34" s="104">
        <v>0.32889751</v>
      </c>
      <c r="D34" s="103">
        <v>3.3621569999999996E-2</v>
      </c>
      <c r="E34" s="105">
        <f t="shared" si="0"/>
        <v>8.7823364584104802</v>
      </c>
      <c r="F34" s="104">
        <v>0.32684115999999996</v>
      </c>
      <c r="G34" s="103">
        <v>3.6961580000000001E-2</v>
      </c>
      <c r="H34" s="105">
        <f t="shared" si="1"/>
        <v>7.8427269613474309</v>
      </c>
      <c r="I34" s="106">
        <f t="shared" si="2"/>
        <v>0.99374774834871804</v>
      </c>
    </row>
    <row r="35" spans="1:9" x14ac:dyDescent="0.15">
      <c r="A35" s="110" t="s">
        <v>779</v>
      </c>
      <c r="B35" s="135" t="s">
        <v>780</v>
      </c>
      <c r="C35" s="104">
        <v>29.869829719999998</v>
      </c>
      <c r="D35" s="103">
        <v>13.639797609999999</v>
      </c>
      <c r="E35" s="105">
        <f t="shared" si="0"/>
        <v>1.1899027078012487</v>
      </c>
      <c r="F35" s="104">
        <v>46.618372180000001</v>
      </c>
      <c r="G35" s="103">
        <v>21.64949717</v>
      </c>
      <c r="H35" s="105">
        <f t="shared" si="1"/>
        <v>1.1533235536111994</v>
      </c>
      <c r="I35" s="106">
        <f t="shared" si="2"/>
        <v>1.5607177080351968</v>
      </c>
    </row>
    <row r="36" spans="1:9" x14ac:dyDescent="0.15">
      <c r="A36" s="110" t="s">
        <v>781</v>
      </c>
      <c r="B36" s="135" t="s">
        <v>782</v>
      </c>
      <c r="C36" s="104">
        <v>27.741528579999997</v>
      </c>
      <c r="D36" s="103">
        <v>26.292610549999999</v>
      </c>
      <c r="E36" s="105">
        <f t="shared" si="0"/>
        <v>5.5107423709206405E-2</v>
      </c>
      <c r="F36" s="104">
        <v>23.237989949999999</v>
      </c>
      <c r="G36" s="103">
        <v>25.42993109</v>
      </c>
      <c r="H36" s="105">
        <f t="shared" si="1"/>
        <v>-8.6195323622483389E-2</v>
      </c>
      <c r="I36" s="106">
        <f t="shared" si="2"/>
        <v>0.83766076130185618</v>
      </c>
    </row>
    <row r="37" spans="1:9" x14ac:dyDescent="0.15">
      <c r="A37" s="110" t="s">
        <v>265</v>
      </c>
      <c r="B37" s="135" t="s">
        <v>266</v>
      </c>
      <c r="C37" s="104">
        <v>1.7688079399999999</v>
      </c>
      <c r="D37" s="103">
        <v>3.1049017299999999</v>
      </c>
      <c r="E37" s="105">
        <f t="shared" si="0"/>
        <v>-0.43031757723295161</v>
      </c>
      <c r="F37" s="104">
        <v>1.7919573999999998</v>
      </c>
      <c r="G37" s="103">
        <v>3.0642084399999998</v>
      </c>
      <c r="H37" s="105">
        <f t="shared" si="1"/>
        <v>-0.41519728990760174</v>
      </c>
      <c r="I37" s="106">
        <f t="shared" si="2"/>
        <v>1.0130876052037623</v>
      </c>
    </row>
    <row r="38" spans="1:9" x14ac:dyDescent="0.15">
      <c r="A38" s="136" t="s">
        <v>257</v>
      </c>
      <c r="B38" s="135" t="s">
        <v>783</v>
      </c>
      <c r="C38" s="104">
        <v>617.01611582999999</v>
      </c>
      <c r="D38" s="103">
        <v>443.61541579999999</v>
      </c>
      <c r="E38" s="105">
        <f t="shared" si="0"/>
        <v>0.39088069046765539</v>
      </c>
      <c r="F38" s="104">
        <v>1799.3881226600001</v>
      </c>
      <c r="G38" s="103">
        <v>1006.50405432</v>
      </c>
      <c r="H38" s="105">
        <f t="shared" si="1"/>
        <v>0.7877604317010698</v>
      </c>
      <c r="I38" s="106">
        <f t="shared" si="2"/>
        <v>2.9162741077508043</v>
      </c>
    </row>
    <row r="39" spans="1:9" x14ac:dyDescent="0.15">
      <c r="A39" s="139" t="s">
        <v>366</v>
      </c>
      <c r="B39" s="25" t="s">
        <v>258</v>
      </c>
      <c r="C39" s="104">
        <v>8.5212136799999989</v>
      </c>
      <c r="D39" s="103">
        <v>2.1049044599999998</v>
      </c>
      <c r="E39" s="105">
        <f t="shared" ref="E39:E70" si="3">IF(ISERROR(C39/D39-1),"",(C39/D39-1))</f>
        <v>3.0482662476756781</v>
      </c>
      <c r="F39" s="104">
        <v>23.621357979999999</v>
      </c>
      <c r="G39" s="103">
        <v>60.84271219</v>
      </c>
      <c r="H39" s="105">
        <f t="shared" ref="H39:H59" si="4">IF(ISERROR(F39/G39-1),"",(F39/G39-1))</f>
        <v>-0.61176356000970045</v>
      </c>
      <c r="I39" s="106">
        <f t="shared" si="2"/>
        <v>2.7720649741997789</v>
      </c>
    </row>
    <row r="40" spans="1:9" x14ac:dyDescent="0.15">
      <c r="A40" s="110" t="s">
        <v>784</v>
      </c>
      <c r="B40" s="135" t="s">
        <v>785</v>
      </c>
      <c r="C40" s="104">
        <v>1.3839977999999999</v>
      </c>
      <c r="D40" s="103">
        <v>11.624248369999998</v>
      </c>
      <c r="E40" s="105">
        <f t="shared" si="3"/>
        <v>-0.88093872773986504</v>
      </c>
      <c r="F40" s="104">
        <v>33.472432567073248</v>
      </c>
      <c r="G40" s="103">
        <v>46.390799746580548</v>
      </c>
      <c r="H40" s="105">
        <f t="shared" si="4"/>
        <v>-0.27846830082853891</v>
      </c>
      <c r="I40" s="106">
        <f t="shared" si="2"/>
        <v>24.185322091605382</v>
      </c>
    </row>
    <row r="41" spans="1:9" x14ac:dyDescent="0.15">
      <c r="A41" s="110" t="s">
        <v>786</v>
      </c>
      <c r="B41" s="135" t="s">
        <v>787</v>
      </c>
      <c r="C41" s="104">
        <v>1.6608265200000001</v>
      </c>
      <c r="D41" s="103">
        <v>4.6426539199999999</v>
      </c>
      <c r="E41" s="105">
        <f t="shared" si="3"/>
        <v>-0.64226786044823259</v>
      </c>
      <c r="F41" s="104">
        <v>3.0275605200000002</v>
      </c>
      <c r="G41" s="103">
        <v>5.2257765599999999</v>
      </c>
      <c r="H41" s="105">
        <f t="shared" si="4"/>
        <v>-0.42064868536973954</v>
      </c>
      <c r="I41" s="106">
        <f t="shared" si="2"/>
        <v>1.8229239981066776</v>
      </c>
    </row>
    <row r="42" spans="1:9" x14ac:dyDescent="0.15">
      <c r="A42" s="110" t="s">
        <v>367</v>
      </c>
      <c r="B42" s="135" t="s">
        <v>788</v>
      </c>
      <c r="C42" s="104">
        <v>9.5992594899999997</v>
      </c>
      <c r="D42" s="103">
        <v>2.1894158500000001</v>
      </c>
      <c r="E42" s="105">
        <f t="shared" si="3"/>
        <v>3.3843929831785955</v>
      </c>
      <c r="F42" s="104">
        <v>23.659206739999998</v>
      </c>
      <c r="G42" s="103">
        <v>25.683032170000001</v>
      </c>
      <c r="H42" s="105">
        <f t="shared" si="4"/>
        <v>-7.8800097146006221E-2</v>
      </c>
      <c r="I42" s="106">
        <f t="shared" si="2"/>
        <v>2.4646908196040442</v>
      </c>
    </row>
    <row r="43" spans="1:9" x14ac:dyDescent="0.15">
      <c r="A43" s="110" t="s">
        <v>368</v>
      </c>
      <c r="B43" s="135" t="s">
        <v>789</v>
      </c>
      <c r="C43" s="104">
        <v>5.4283770599999999</v>
      </c>
      <c r="D43" s="103">
        <v>8.6747969900000008</v>
      </c>
      <c r="E43" s="105">
        <f t="shared" si="3"/>
        <v>-0.37423583903373869</v>
      </c>
      <c r="F43" s="104">
        <v>3.8451802599999998</v>
      </c>
      <c r="G43" s="103">
        <v>9.5687010899999994</v>
      </c>
      <c r="H43" s="105">
        <f t="shared" si="4"/>
        <v>-0.59815023754702734</v>
      </c>
      <c r="I43" s="106">
        <f t="shared" si="2"/>
        <v>0.70834804168890952</v>
      </c>
    </row>
    <row r="44" spans="1:9" x14ac:dyDescent="0.15">
      <c r="A44" s="110" t="s">
        <v>369</v>
      </c>
      <c r="B44" s="135" t="s">
        <v>790</v>
      </c>
      <c r="C44" s="104">
        <v>45.767581189999994</v>
      </c>
      <c r="D44" s="103">
        <v>71.428209629999998</v>
      </c>
      <c r="E44" s="105">
        <f t="shared" si="3"/>
        <v>-0.35925061782904444</v>
      </c>
      <c r="F44" s="104">
        <v>113.11230981999999</v>
      </c>
      <c r="G44" s="103">
        <v>147.02905618</v>
      </c>
      <c r="H44" s="105">
        <f t="shared" si="4"/>
        <v>-0.23068056914190826</v>
      </c>
      <c r="I44" s="106">
        <f t="shared" si="2"/>
        <v>2.4714504651321731</v>
      </c>
    </row>
    <row r="45" spans="1:9" x14ac:dyDescent="0.15">
      <c r="A45" s="110" t="s">
        <v>370</v>
      </c>
      <c r="B45" s="135" t="s">
        <v>791</v>
      </c>
      <c r="C45" s="104">
        <v>1.5841231599999999</v>
      </c>
      <c r="D45" s="103">
        <v>3.0769999999999999E-3</v>
      </c>
      <c r="E45" s="105">
        <f t="shared" si="3"/>
        <v>513.82715632109193</v>
      </c>
      <c r="F45" s="104">
        <v>1.5841231599999999</v>
      </c>
      <c r="G45" s="103">
        <v>3.0769999999999999E-3</v>
      </c>
      <c r="H45" s="105">
        <f t="shared" si="4"/>
        <v>513.82715632109193</v>
      </c>
      <c r="I45" s="106">
        <f t="shared" si="2"/>
        <v>1</v>
      </c>
    </row>
    <row r="46" spans="1:9" x14ac:dyDescent="0.15">
      <c r="A46" s="110" t="s">
        <v>371</v>
      </c>
      <c r="B46" s="135" t="s">
        <v>792</v>
      </c>
      <c r="C46" s="104">
        <v>3.5567000499999999</v>
      </c>
      <c r="D46" s="103">
        <v>14.4338579</v>
      </c>
      <c r="E46" s="105">
        <f t="shared" si="3"/>
        <v>-0.75358631942746235</v>
      </c>
      <c r="F46" s="104">
        <v>7.2216373599999999</v>
      </c>
      <c r="G46" s="103">
        <v>14.9706779</v>
      </c>
      <c r="H46" s="105">
        <f t="shared" si="4"/>
        <v>-0.51761453901830323</v>
      </c>
      <c r="I46" s="106">
        <f t="shared" si="2"/>
        <v>2.0304319336684014</v>
      </c>
    </row>
    <row r="47" spans="1:9" x14ac:dyDescent="0.15">
      <c r="A47" s="110" t="s">
        <v>372</v>
      </c>
      <c r="B47" s="136" t="s">
        <v>793</v>
      </c>
      <c r="C47" s="104">
        <v>16.0212346</v>
      </c>
      <c r="D47" s="103">
        <v>2.5871641899999998</v>
      </c>
      <c r="E47" s="105">
        <f t="shared" si="3"/>
        <v>5.1925851717976972</v>
      </c>
      <c r="F47" s="104">
        <v>70.67698498</v>
      </c>
      <c r="G47" s="103">
        <v>35.699178889999999</v>
      </c>
      <c r="H47" s="105">
        <f t="shared" si="4"/>
        <v>0.97979301422526377</v>
      </c>
      <c r="I47" s="106">
        <f t="shared" si="2"/>
        <v>4.4114568411600441</v>
      </c>
    </row>
    <row r="48" spans="1:9" x14ac:dyDescent="0.15">
      <c r="A48" s="110" t="s">
        <v>373</v>
      </c>
      <c r="B48" s="136" t="s">
        <v>794</v>
      </c>
      <c r="C48" s="104">
        <v>24.203707719999997</v>
      </c>
      <c r="D48" s="103">
        <v>11.096039510000001</v>
      </c>
      <c r="E48" s="105">
        <f t="shared" si="3"/>
        <v>1.1812924961367588</v>
      </c>
      <c r="F48" s="104">
        <v>67.602282379999991</v>
      </c>
      <c r="G48" s="103">
        <v>29.931833100000002</v>
      </c>
      <c r="H48" s="105">
        <f t="shared" si="4"/>
        <v>1.2585413380512263</v>
      </c>
      <c r="I48" s="106">
        <f t="shared" si="2"/>
        <v>2.7930548146612639</v>
      </c>
    </row>
    <row r="49" spans="1:9" x14ac:dyDescent="0.15">
      <c r="A49" s="110" t="s">
        <v>374</v>
      </c>
      <c r="B49" s="136" t="s">
        <v>795</v>
      </c>
      <c r="C49" s="104">
        <v>11.229935699999999</v>
      </c>
      <c r="D49" s="103">
        <v>17.68163633</v>
      </c>
      <c r="E49" s="105">
        <f t="shared" si="3"/>
        <v>-0.36488142327944828</v>
      </c>
      <c r="F49" s="104">
        <v>28.267647879999998</v>
      </c>
      <c r="G49" s="103">
        <v>29.300536090000001</v>
      </c>
      <c r="H49" s="105">
        <f t="shared" si="4"/>
        <v>-3.5251512355520265E-2</v>
      </c>
      <c r="I49" s="106">
        <f t="shared" si="2"/>
        <v>2.5171691659819566</v>
      </c>
    </row>
    <row r="50" spans="1:9" x14ac:dyDescent="0.15">
      <c r="A50" s="110" t="s">
        <v>375</v>
      </c>
      <c r="B50" s="136" t="s">
        <v>796</v>
      </c>
      <c r="C50" s="104">
        <v>27.804102149999999</v>
      </c>
      <c r="D50" s="103">
        <v>16.533159789999999</v>
      </c>
      <c r="E50" s="105">
        <f t="shared" si="3"/>
        <v>0.68171737908304575</v>
      </c>
      <c r="F50" s="104">
        <v>52.222536750000003</v>
      </c>
      <c r="G50" s="103">
        <v>46.380309880000006</v>
      </c>
      <c r="H50" s="105">
        <f t="shared" si="4"/>
        <v>0.12596351523126126</v>
      </c>
      <c r="I50" s="106">
        <f t="shared" si="2"/>
        <v>1.8782313655828662</v>
      </c>
    </row>
    <row r="51" spans="1:9" x14ac:dyDescent="0.15">
      <c r="A51" s="110" t="s">
        <v>376</v>
      </c>
      <c r="B51" s="136" t="s">
        <v>797</v>
      </c>
      <c r="C51" s="104">
        <v>28.33468182</v>
      </c>
      <c r="D51" s="103">
        <v>9.6498382200000012</v>
      </c>
      <c r="E51" s="105">
        <f t="shared" si="3"/>
        <v>1.9362856841759566</v>
      </c>
      <c r="F51" s="104">
        <v>180.31123566999997</v>
      </c>
      <c r="G51" s="103">
        <v>37.758833520000003</v>
      </c>
      <c r="H51" s="105">
        <f t="shared" si="4"/>
        <v>3.7753391421504894</v>
      </c>
      <c r="I51" s="106">
        <f t="shared" si="2"/>
        <v>6.3636230967918443</v>
      </c>
    </row>
    <row r="52" spans="1:9" x14ac:dyDescent="0.15">
      <c r="A52" s="110" t="s">
        <v>798</v>
      </c>
      <c r="B52" s="136" t="s">
        <v>799</v>
      </c>
      <c r="C52" s="104">
        <v>10.042500970000001</v>
      </c>
      <c r="D52" s="103">
        <v>5.3930916900000003</v>
      </c>
      <c r="E52" s="105">
        <f t="shared" si="3"/>
        <v>0.86210462333155702</v>
      </c>
      <c r="F52" s="104">
        <v>42.793663560000006</v>
      </c>
      <c r="G52" s="103">
        <v>15.428915679999999</v>
      </c>
      <c r="H52" s="105">
        <f t="shared" si="4"/>
        <v>1.7736014926487695</v>
      </c>
      <c r="I52" s="106">
        <f t="shared" si="2"/>
        <v>4.2612556063312983</v>
      </c>
    </row>
    <row r="53" spans="1:9" x14ac:dyDescent="0.15">
      <c r="A53" s="110" t="s">
        <v>377</v>
      </c>
      <c r="B53" s="136" t="s">
        <v>800</v>
      </c>
      <c r="C53" s="104">
        <v>7.3048350199999996</v>
      </c>
      <c r="D53" s="103">
        <v>21.62241251</v>
      </c>
      <c r="E53" s="105">
        <f t="shared" si="3"/>
        <v>-0.66216373789827399</v>
      </c>
      <c r="F53" s="104">
        <v>39.725872430000003</v>
      </c>
      <c r="G53" s="103">
        <v>95.674691209999992</v>
      </c>
      <c r="H53" s="105">
        <f t="shared" si="4"/>
        <v>-0.58478180668695146</v>
      </c>
      <c r="I53" s="106">
        <f t="shared" si="2"/>
        <v>5.4382983765182971</v>
      </c>
    </row>
    <row r="54" spans="1:9" x14ac:dyDescent="0.15">
      <c r="A54" s="110" t="s">
        <v>801</v>
      </c>
      <c r="B54" s="136" t="s">
        <v>802</v>
      </c>
      <c r="C54" s="104">
        <v>0.40314059000000002</v>
      </c>
      <c r="D54" s="103">
        <v>2.06164777</v>
      </c>
      <c r="E54" s="105">
        <f t="shared" si="3"/>
        <v>-0.80445709695599454</v>
      </c>
      <c r="F54" s="104">
        <v>4.2861473399999994</v>
      </c>
      <c r="G54" s="103">
        <v>2.0986815999999999</v>
      </c>
      <c r="H54" s="105">
        <f t="shared" si="4"/>
        <v>1.0423047212116403</v>
      </c>
      <c r="I54" s="106">
        <f t="shared" si="2"/>
        <v>10.631892313299435</v>
      </c>
    </row>
    <row r="55" spans="1:9" x14ac:dyDescent="0.15">
      <c r="A55" s="110" t="s">
        <v>378</v>
      </c>
      <c r="B55" s="136" t="s">
        <v>803</v>
      </c>
      <c r="C55" s="104">
        <v>13.24197079</v>
      </c>
      <c r="D55" s="103">
        <v>13.8874976</v>
      </c>
      <c r="E55" s="105">
        <f t="shared" si="3"/>
        <v>-4.6482586610852028E-2</v>
      </c>
      <c r="F55" s="104">
        <v>92.373278769999999</v>
      </c>
      <c r="G55" s="103">
        <v>49.097264389999999</v>
      </c>
      <c r="H55" s="105">
        <f t="shared" si="4"/>
        <v>0.88143433076516464</v>
      </c>
      <c r="I55" s="106">
        <f t="shared" si="2"/>
        <v>6.9757953883841788</v>
      </c>
    </row>
    <row r="56" spans="1:9" x14ac:dyDescent="0.15">
      <c r="A56" s="110" t="s">
        <v>804</v>
      </c>
      <c r="B56" s="136" t="s">
        <v>805</v>
      </c>
      <c r="C56" s="104">
        <v>6.4977999999999998E-3</v>
      </c>
      <c r="D56" s="103">
        <v>2.308905E-2</v>
      </c>
      <c r="E56" s="105">
        <f t="shared" si="3"/>
        <v>-0.71857655468717851</v>
      </c>
      <c r="F56" s="104">
        <v>1.245045E-2</v>
      </c>
      <c r="G56" s="103">
        <v>4.2725132000000006</v>
      </c>
      <c r="H56" s="105">
        <f t="shared" si="4"/>
        <v>-0.9970859188919533</v>
      </c>
      <c r="I56" s="106">
        <f t="shared" si="2"/>
        <v>1.9161023731108993</v>
      </c>
    </row>
    <row r="57" spans="1:9" x14ac:dyDescent="0.15">
      <c r="A57" s="110" t="s">
        <v>379</v>
      </c>
      <c r="B57" s="136" t="s">
        <v>806</v>
      </c>
      <c r="C57" s="104">
        <v>2.2401714700000004</v>
      </c>
      <c r="D57" s="103">
        <v>1.74005586</v>
      </c>
      <c r="E57" s="105">
        <f t="shared" si="3"/>
        <v>0.28741353740218445</v>
      </c>
      <c r="F57" s="104">
        <v>4.0761411399999998</v>
      </c>
      <c r="G57" s="103">
        <v>21.528990059999998</v>
      </c>
      <c r="H57" s="105">
        <f t="shared" si="4"/>
        <v>-0.81066733141498792</v>
      </c>
      <c r="I57" s="106">
        <f t="shared" si="2"/>
        <v>1.8195665798743519</v>
      </c>
    </row>
    <row r="58" spans="1:9" x14ac:dyDescent="0.15">
      <c r="A58" s="110" t="s">
        <v>380</v>
      </c>
      <c r="B58" s="135" t="s">
        <v>264</v>
      </c>
      <c r="C58" s="104">
        <v>0.58367316000000002</v>
      </c>
      <c r="D58" s="103">
        <v>0.57485485000000003</v>
      </c>
      <c r="E58" s="105">
        <f t="shared" si="3"/>
        <v>1.5340063669985637E-2</v>
      </c>
      <c r="F58" s="104">
        <v>1.3431826200000001</v>
      </c>
      <c r="G58" s="103">
        <v>0.78165590000000007</v>
      </c>
      <c r="H58" s="105">
        <f t="shared" si="4"/>
        <v>0.71838096533269935</v>
      </c>
      <c r="I58" s="106">
        <f t="shared" si="2"/>
        <v>2.3012581561913863</v>
      </c>
    </row>
    <row r="59" spans="1:9" x14ac:dyDescent="0.15">
      <c r="A59" s="110" t="s">
        <v>807</v>
      </c>
      <c r="B59" s="136" t="s">
        <v>808</v>
      </c>
      <c r="C59" s="104">
        <v>0.15602741000000001</v>
      </c>
      <c r="D59" s="103">
        <v>2.46749748</v>
      </c>
      <c r="E59" s="105">
        <f t="shared" si="3"/>
        <v>-0.93676694251375692</v>
      </c>
      <c r="F59" s="104">
        <v>0.15557641</v>
      </c>
      <c r="G59" s="103">
        <v>2.46749748</v>
      </c>
      <c r="H59" s="105">
        <f t="shared" si="4"/>
        <v>-0.93694971878958111</v>
      </c>
      <c r="I59" s="106">
        <f t="shared" si="2"/>
        <v>0.9971094822377683</v>
      </c>
    </row>
    <row r="60" spans="1:9" x14ac:dyDescent="0.15">
      <c r="A60" s="110" t="s">
        <v>809</v>
      </c>
      <c r="B60" s="136" t="s">
        <v>810</v>
      </c>
      <c r="C60" s="104">
        <v>2.1699540600000002</v>
      </c>
      <c r="D60" s="103">
        <v>0.64975501000000002</v>
      </c>
      <c r="E60" s="105">
        <f t="shared" si="3"/>
        <v>2.3396496011627526</v>
      </c>
      <c r="F60" s="104">
        <v>2.2194325699999999</v>
      </c>
      <c r="G60" s="103">
        <v>0.56201674999999995</v>
      </c>
      <c r="H60" s="105">
        <f t="shared" ref="H60:H103" si="5">IF(ISERROR(F60/G60-1),"",(F60/G60-1))</f>
        <v>2.949050575449931</v>
      </c>
      <c r="I60" s="106">
        <f t="shared" si="2"/>
        <v>1.022801639404292</v>
      </c>
    </row>
    <row r="61" spans="1:9" x14ac:dyDescent="0.15">
      <c r="A61" s="110" t="s">
        <v>811</v>
      </c>
      <c r="B61" s="136" t="s">
        <v>812</v>
      </c>
      <c r="C61" s="104">
        <v>64.941965109999998</v>
      </c>
      <c r="D61" s="103">
        <v>75.698382680000009</v>
      </c>
      <c r="E61" s="105">
        <f t="shared" si="3"/>
        <v>-0.14209573823354515</v>
      </c>
      <c r="F61" s="104">
        <v>68.122234939999998</v>
      </c>
      <c r="G61" s="103">
        <v>78.75233587999999</v>
      </c>
      <c r="H61" s="105">
        <f t="shared" si="5"/>
        <v>-0.13498140494775623</v>
      </c>
      <c r="I61" s="106">
        <f t="shared" si="2"/>
        <v>1.0489709515967556</v>
      </c>
    </row>
    <row r="62" spans="1:9" x14ac:dyDescent="0.15">
      <c r="A62" s="110" t="s">
        <v>813</v>
      </c>
      <c r="B62" s="136" t="s">
        <v>814</v>
      </c>
      <c r="C62" s="104">
        <v>22.37151472</v>
      </c>
      <c r="D62" s="103">
        <v>10.02592724</v>
      </c>
      <c r="E62" s="105">
        <f t="shared" si="3"/>
        <v>1.2313661554160653</v>
      </c>
      <c r="F62" s="104">
        <v>14.67726201</v>
      </c>
      <c r="G62" s="103">
        <v>12.939331640000001</v>
      </c>
      <c r="H62" s="105">
        <f t="shared" si="5"/>
        <v>0.13431376661120953</v>
      </c>
      <c r="I62" s="106">
        <f t="shared" si="2"/>
        <v>0.65606921094523007</v>
      </c>
    </row>
    <row r="63" spans="1:9" x14ac:dyDescent="0.15">
      <c r="A63" s="110" t="s">
        <v>815</v>
      </c>
      <c r="B63" s="135" t="s">
        <v>816</v>
      </c>
      <c r="C63" s="104">
        <v>12.386263849999999</v>
      </c>
      <c r="D63" s="103">
        <v>2.2116284400000001</v>
      </c>
      <c r="E63" s="105">
        <f t="shared" si="3"/>
        <v>4.6005175308742174</v>
      </c>
      <c r="F63" s="104">
        <v>15.90814226</v>
      </c>
      <c r="G63" s="103">
        <v>5.0211777</v>
      </c>
      <c r="H63" s="105">
        <f t="shared" si="5"/>
        <v>2.1682093744660742</v>
      </c>
      <c r="I63" s="106">
        <f t="shared" si="2"/>
        <v>1.2843374283521338</v>
      </c>
    </row>
    <row r="64" spans="1:9" x14ac:dyDescent="0.15">
      <c r="A64" s="110" t="s">
        <v>817</v>
      </c>
      <c r="B64" s="135" t="s">
        <v>818</v>
      </c>
      <c r="C64" s="104">
        <v>30.004343980000002</v>
      </c>
      <c r="D64" s="103">
        <v>26.178410809999999</v>
      </c>
      <c r="E64" s="105">
        <f t="shared" si="3"/>
        <v>0.14614841205481111</v>
      </c>
      <c r="F64" s="104">
        <v>80.348043239999996</v>
      </c>
      <c r="G64" s="103">
        <v>59.494844270000002</v>
      </c>
      <c r="H64" s="105">
        <f t="shared" si="5"/>
        <v>0.35050430379082642</v>
      </c>
      <c r="I64" s="106">
        <f t="shared" si="2"/>
        <v>2.6778803527101807</v>
      </c>
    </row>
    <row r="65" spans="1:9" x14ac:dyDescent="0.15">
      <c r="A65" s="110" t="s">
        <v>819</v>
      </c>
      <c r="B65" s="136" t="s">
        <v>820</v>
      </c>
      <c r="C65" s="104">
        <v>30.13424564</v>
      </c>
      <c r="D65" s="103">
        <v>19.544799279999999</v>
      </c>
      <c r="E65" s="105">
        <f t="shared" si="3"/>
        <v>0.54180379180645133</v>
      </c>
      <c r="F65" s="104">
        <v>69.161152879999989</v>
      </c>
      <c r="G65" s="103">
        <v>40.718010740000004</v>
      </c>
      <c r="H65" s="105">
        <f t="shared" si="5"/>
        <v>0.69853958047263842</v>
      </c>
      <c r="I65" s="106">
        <f t="shared" si="2"/>
        <v>2.2951015169331441</v>
      </c>
    </row>
    <row r="66" spans="1:9" x14ac:dyDescent="0.15">
      <c r="A66" s="110" t="s">
        <v>821</v>
      </c>
      <c r="B66" s="136" t="s">
        <v>822</v>
      </c>
      <c r="C66" s="104">
        <v>0.41366044000000002</v>
      </c>
      <c r="D66" s="103">
        <v>0.13171237</v>
      </c>
      <c r="E66" s="105">
        <f t="shared" si="3"/>
        <v>2.1406347027238217</v>
      </c>
      <c r="F66" s="104">
        <v>0.58694000999999996</v>
      </c>
      <c r="G66" s="103">
        <v>0.21271542000000002</v>
      </c>
      <c r="H66" s="105">
        <f t="shared" si="5"/>
        <v>1.759273446184578</v>
      </c>
      <c r="I66" s="106">
        <f t="shared" si="2"/>
        <v>1.4188932594086103</v>
      </c>
    </row>
    <row r="67" spans="1:9" x14ac:dyDescent="0.15">
      <c r="A67" s="110" t="s">
        <v>823</v>
      </c>
      <c r="B67" s="136" t="s">
        <v>824</v>
      </c>
      <c r="C67" s="104">
        <v>0.74949076000000003</v>
      </c>
      <c r="D67" s="103">
        <v>0.51317389000000002</v>
      </c>
      <c r="E67" s="105">
        <f t="shared" si="3"/>
        <v>0.4605005722329325</v>
      </c>
      <c r="F67" s="104">
        <v>1.2411035700000002</v>
      </c>
      <c r="G67" s="103">
        <v>0.59908230000000007</v>
      </c>
      <c r="H67" s="105">
        <f t="shared" si="5"/>
        <v>1.0716745762643964</v>
      </c>
      <c r="I67" s="106">
        <f t="shared" si="2"/>
        <v>1.6559291137892083</v>
      </c>
    </row>
    <row r="68" spans="1:9" x14ac:dyDescent="0.15">
      <c r="A68" s="110" t="s">
        <v>825</v>
      </c>
      <c r="B68" s="135" t="s">
        <v>826</v>
      </c>
      <c r="C68" s="104">
        <v>48.865252149999996</v>
      </c>
      <c r="D68" s="103">
        <v>26.266660730000002</v>
      </c>
      <c r="E68" s="105">
        <f t="shared" si="3"/>
        <v>0.86035265968122898</v>
      </c>
      <c r="F68" s="104">
        <v>261.48085197</v>
      </c>
      <c r="G68" s="103">
        <v>153.08622018</v>
      </c>
      <c r="H68" s="105">
        <f t="shared" si="5"/>
        <v>0.70806263073546871</v>
      </c>
      <c r="I68" s="106">
        <f t="shared" si="2"/>
        <v>5.3510590954762938</v>
      </c>
    </row>
    <row r="69" spans="1:9" x14ac:dyDescent="0.15">
      <c r="A69" s="110" t="s">
        <v>827</v>
      </c>
      <c r="B69" s="135" t="s">
        <v>828</v>
      </c>
      <c r="C69" s="104">
        <v>32.106126010000004</v>
      </c>
      <c r="D69" s="103">
        <v>43.959206520000002</v>
      </c>
      <c r="E69" s="105">
        <f t="shared" si="3"/>
        <v>-0.26963818158563058</v>
      </c>
      <c r="F69" s="104">
        <v>102.26502742</v>
      </c>
      <c r="G69" s="103">
        <v>137.02482012999999</v>
      </c>
      <c r="H69" s="105">
        <f t="shared" si="5"/>
        <v>-0.25367515663966744</v>
      </c>
      <c r="I69" s="106">
        <f t="shared" si="2"/>
        <v>3.1852185277086309</v>
      </c>
    </row>
    <row r="70" spans="1:9" x14ac:dyDescent="0.15">
      <c r="A70" s="110" t="s">
        <v>829</v>
      </c>
      <c r="B70" s="135" t="s">
        <v>830</v>
      </c>
      <c r="C70" s="104">
        <v>27.45295381</v>
      </c>
      <c r="D70" s="103">
        <v>9.4854160600000004</v>
      </c>
      <c r="E70" s="105">
        <f t="shared" si="3"/>
        <v>1.8942276897867565</v>
      </c>
      <c r="F70" s="104">
        <v>20.481780489999998</v>
      </c>
      <c r="G70" s="103">
        <v>18.754066120000001</v>
      </c>
      <c r="H70" s="105">
        <f t="shared" si="5"/>
        <v>9.2124788242988087E-2</v>
      </c>
      <c r="I70" s="106">
        <f t="shared" si="2"/>
        <v>0.74606836960980549</v>
      </c>
    </row>
    <row r="71" spans="1:9" x14ac:dyDescent="0.15">
      <c r="A71" s="110" t="s">
        <v>831</v>
      </c>
      <c r="B71" s="136" t="s">
        <v>832</v>
      </c>
      <c r="C71" s="104">
        <v>38.296763740000003</v>
      </c>
      <c r="D71" s="103">
        <v>19.85433196</v>
      </c>
      <c r="E71" s="105">
        <f t="shared" ref="E71:E98" si="6">IF(ISERROR(C71/D71-1),"",(C71/D71-1))</f>
        <v>0.92888704677424982</v>
      </c>
      <c r="F71" s="104">
        <v>37.08320217</v>
      </c>
      <c r="G71" s="103">
        <v>43.960647310000006</v>
      </c>
      <c r="H71" s="105">
        <f t="shared" si="5"/>
        <v>-0.15644549297697785</v>
      </c>
      <c r="I71" s="106">
        <f t="shared" ref="I71:I134" si="7">IF(ISERROR(F71/C71),"",(F71/C71))</f>
        <v>0.96831164172933837</v>
      </c>
    </row>
    <row r="72" spans="1:9" x14ac:dyDescent="0.15">
      <c r="A72" s="110" t="s">
        <v>833</v>
      </c>
      <c r="B72" s="136" t="s">
        <v>834</v>
      </c>
      <c r="C72" s="104">
        <v>14.454566849999999</v>
      </c>
      <c r="D72" s="103">
        <v>20.416959819999999</v>
      </c>
      <c r="E72" s="105">
        <f t="shared" si="6"/>
        <v>-0.29203138089929392</v>
      </c>
      <c r="F72" s="104">
        <v>36.477966309999999</v>
      </c>
      <c r="G72" s="103">
        <v>44.419581530000002</v>
      </c>
      <c r="H72" s="105">
        <f t="shared" si="5"/>
        <v>-0.17878635832344369</v>
      </c>
      <c r="I72" s="106">
        <f t="shared" si="7"/>
        <v>2.523629153923765</v>
      </c>
    </row>
    <row r="73" spans="1:9" x14ac:dyDescent="0.15">
      <c r="A73" s="110" t="s">
        <v>835</v>
      </c>
      <c r="B73" s="136" t="s">
        <v>836</v>
      </c>
      <c r="C73" s="104">
        <v>47.259357489999999</v>
      </c>
      <c r="D73" s="103">
        <v>25.890173920000002</v>
      </c>
      <c r="E73" s="105">
        <f t="shared" si="6"/>
        <v>0.82537813905886637</v>
      </c>
      <c r="F73" s="104">
        <v>425.06333647000002</v>
      </c>
      <c r="G73" s="103">
        <v>63.167823929999997</v>
      </c>
      <c r="H73" s="105">
        <f t="shared" si="5"/>
        <v>5.7291115955021317</v>
      </c>
      <c r="I73" s="106">
        <f t="shared" si="7"/>
        <v>8.9942682051896856</v>
      </c>
    </row>
    <row r="74" spans="1:9" x14ac:dyDescent="0.15">
      <c r="A74" s="110" t="s">
        <v>837</v>
      </c>
      <c r="B74" s="136" t="s">
        <v>838</v>
      </c>
      <c r="C74" s="104">
        <v>75.352863859999999</v>
      </c>
      <c r="D74" s="103">
        <v>20.347749559999997</v>
      </c>
      <c r="E74" s="105">
        <f t="shared" si="6"/>
        <v>2.7032529635675351</v>
      </c>
      <c r="F74" s="104">
        <v>114.12788836</v>
      </c>
      <c r="G74" s="103">
        <v>45.612625719999997</v>
      </c>
      <c r="H74" s="105">
        <f t="shared" si="5"/>
        <v>1.5021117850261749</v>
      </c>
      <c r="I74" s="106">
        <f t="shared" si="7"/>
        <v>1.51457930745726</v>
      </c>
    </row>
    <row r="75" spans="1:9" x14ac:dyDescent="0.15">
      <c r="A75" s="110" t="s">
        <v>839</v>
      </c>
      <c r="B75" s="135" t="s">
        <v>840</v>
      </c>
      <c r="C75" s="104">
        <v>15.87126653</v>
      </c>
      <c r="D75" s="103">
        <v>5.51258816</v>
      </c>
      <c r="E75" s="105">
        <f t="shared" si="6"/>
        <v>1.8790952760018991</v>
      </c>
      <c r="F75" s="104">
        <v>43.089378840000002</v>
      </c>
      <c r="G75" s="103">
        <v>8.8187619700000006</v>
      </c>
      <c r="H75" s="105">
        <f t="shared" si="5"/>
        <v>3.88610294580839</v>
      </c>
      <c r="I75" s="106">
        <f t="shared" si="7"/>
        <v>2.7149300755898782</v>
      </c>
    </row>
    <row r="76" spans="1:9" x14ac:dyDescent="0.15">
      <c r="A76" s="110" t="s">
        <v>841</v>
      </c>
      <c r="B76" s="135" t="s">
        <v>842</v>
      </c>
      <c r="C76" s="104">
        <v>41.160244069999997</v>
      </c>
      <c r="D76" s="103">
        <v>18.16255786</v>
      </c>
      <c r="E76" s="105">
        <f t="shared" si="6"/>
        <v>1.2662140645205353</v>
      </c>
      <c r="F76" s="104">
        <v>38.795494869999999</v>
      </c>
      <c r="G76" s="103">
        <v>13.43557174</v>
      </c>
      <c r="H76" s="105">
        <f t="shared" si="5"/>
        <v>1.8875209496667091</v>
      </c>
      <c r="I76" s="106">
        <f t="shared" si="7"/>
        <v>0.94254773620928145</v>
      </c>
    </row>
    <row r="77" spans="1:9" x14ac:dyDescent="0.15">
      <c r="A77" s="110" t="s">
        <v>843</v>
      </c>
      <c r="B77" s="135" t="s">
        <v>844</v>
      </c>
      <c r="C77" s="104">
        <v>1.3891126399999998</v>
      </c>
      <c r="D77" s="103">
        <v>0.95811816999999999</v>
      </c>
      <c r="E77" s="105">
        <f t="shared" si="6"/>
        <v>0.44983435602729438</v>
      </c>
      <c r="F77" s="104">
        <v>13.11316135</v>
      </c>
      <c r="G77" s="103">
        <v>1.3103929599999999</v>
      </c>
      <c r="H77" s="105">
        <f t="shared" si="5"/>
        <v>9.0070450241124629</v>
      </c>
      <c r="I77" s="106">
        <f t="shared" si="7"/>
        <v>9.4399553876350897</v>
      </c>
    </row>
    <row r="78" spans="1:9" x14ac:dyDescent="0.15">
      <c r="A78" s="110" t="s">
        <v>845</v>
      </c>
      <c r="B78" s="135" t="s">
        <v>846</v>
      </c>
      <c r="C78" s="104">
        <v>2.7376322599999998</v>
      </c>
      <c r="D78" s="103">
        <v>0.39570475999999999</v>
      </c>
      <c r="E78" s="105">
        <f t="shared" si="6"/>
        <v>5.9183708075687536</v>
      </c>
      <c r="F78" s="104">
        <v>1.4524324399999999</v>
      </c>
      <c r="G78" s="103">
        <v>0.6923405600000001</v>
      </c>
      <c r="H78" s="105">
        <f t="shared" si="5"/>
        <v>1.0978583718972059</v>
      </c>
      <c r="I78" s="106">
        <f t="shared" si="7"/>
        <v>0.53054329510275422</v>
      </c>
    </row>
    <row r="79" spans="1:9" x14ac:dyDescent="0.15">
      <c r="A79" s="110" t="s">
        <v>847</v>
      </c>
      <c r="B79" s="135" t="s">
        <v>848</v>
      </c>
      <c r="C79" s="104">
        <v>13.895293560000001</v>
      </c>
      <c r="D79" s="103">
        <v>14.355231529999999</v>
      </c>
      <c r="E79" s="105">
        <f t="shared" si="6"/>
        <v>-3.2039745861207947E-2</v>
      </c>
      <c r="F79" s="104">
        <v>13.33968263</v>
      </c>
      <c r="G79" s="103">
        <v>4.5163620800000004</v>
      </c>
      <c r="H79" s="105">
        <f t="shared" si="5"/>
        <v>1.9536344504070406</v>
      </c>
      <c r="I79" s="106">
        <f t="shared" si="7"/>
        <v>0.96001445182853695</v>
      </c>
    </row>
    <row r="80" spans="1:9" x14ac:dyDescent="0.15">
      <c r="A80" s="110" t="s">
        <v>849</v>
      </c>
      <c r="B80" s="135" t="s">
        <v>850</v>
      </c>
      <c r="C80" s="104">
        <v>1.5032153100000001</v>
      </c>
      <c r="D80" s="103">
        <v>1.9596016299999999</v>
      </c>
      <c r="E80" s="105">
        <f t="shared" si="6"/>
        <v>-0.23289749968211637</v>
      </c>
      <c r="F80" s="104">
        <v>1.81809741</v>
      </c>
      <c r="G80" s="103">
        <v>2.0625659399999998</v>
      </c>
      <c r="H80" s="105">
        <f t="shared" si="5"/>
        <v>-0.11852640696665429</v>
      </c>
      <c r="I80" s="106">
        <f t="shared" si="7"/>
        <v>1.2094723875583731</v>
      </c>
    </row>
    <row r="81" spans="1:9" x14ac:dyDescent="0.15">
      <c r="A81" s="110" t="s">
        <v>851</v>
      </c>
      <c r="B81" s="135" t="s">
        <v>852</v>
      </c>
      <c r="C81" s="104">
        <v>495.94507074000001</v>
      </c>
      <c r="D81" s="103">
        <v>342.16036020000001</v>
      </c>
      <c r="E81" s="105">
        <f t="shared" si="6"/>
        <v>0.44945215293235474</v>
      </c>
      <c r="F81" s="104">
        <v>604.27215248000005</v>
      </c>
      <c r="G81" s="103">
        <v>388.51299552999996</v>
      </c>
      <c r="H81" s="105">
        <f t="shared" si="5"/>
        <v>0.55534604873555571</v>
      </c>
      <c r="I81" s="106">
        <f t="shared" si="7"/>
        <v>1.2184255639003834</v>
      </c>
    </row>
    <row r="82" spans="1:9" x14ac:dyDescent="0.15">
      <c r="A82" s="110" t="s">
        <v>853</v>
      </c>
      <c r="B82" s="135" t="s">
        <v>854</v>
      </c>
      <c r="C82" s="104">
        <v>2.5598663799999999</v>
      </c>
      <c r="D82" s="103">
        <v>3.4074999999999999E-3</v>
      </c>
      <c r="E82" s="105">
        <f t="shared" si="6"/>
        <v>750.24471900220101</v>
      </c>
      <c r="F82" s="104">
        <v>7.5809340000000003E-2</v>
      </c>
      <c r="G82" s="103">
        <v>3.0995000000000002E-2</v>
      </c>
      <c r="H82" s="105">
        <f t="shared" si="5"/>
        <v>1.4458570737215681</v>
      </c>
      <c r="I82" s="106">
        <f t="shared" si="7"/>
        <v>2.9614569179192862E-2</v>
      </c>
    </row>
    <row r="83" spans="1:9" x14ac:dyDescent="0.15">
      <c r="A83" s="110" t="s">
        <v>855</v>
      </c>
      <c r="B83" s="135" t="s">
        <v>856</v>
      </c>
      <c r="C83" s="104">
        <v>15.465919939999999</v>
      </c>
      <c r="D83" s="103">
        <v>12.848278329999999</v>
      </c>
      <c r="E83" s="105">
        <f t="shared" si="6"/>
        <v>0.20373481510654656</v>
      </c>
      <c r="F83" s="104">
        <v>40.387960319999998</v>
      </c>
      <c r="G83" s="103">
        <v>25.259918729999999</v>
      </c>
      <c r="H83" s="105">
        <f t="shared" si="5"/>
        <v>0.5988951014332895</v>
      </c>
      <c r="I83" s="106">
        <f t="shared" si="7"/>
        <v>2.6114166164499104</v>
      </c>
    </row>
    <row r="84" spans="1:9" x14ac:dyDescent="0.15">
      <c r="A84" s="110" t="s">
        <v>859</v>
      </c>
      <c r="B84" s="135" t="s">
        <v>860</v>
      </c>
      <c r="C84" s="104">
        <v>9.5446132300000013</v>
      </c>
      <c r="D84" s="103">
        <v>1.86624751</v>
      </c>
      <c r="E84" s="105">
        <f t="shared" si="6"/>
        <v>4.1143340735120395</v>
      </c>
      <c r="F84" s="104">
        <v>0.54182620999999997</v>
      </c>
      <c r="G84" s="103">
        <v>1.71783679</v>
      </c>
      <c r="H84" s="105">
        <f t="shared" si="5"/>
        <v>-0.68458807428382062</v>
      </c>
      <c r="I84" s="106">
        <f t="shared" si="7"/>
        <v>5.6767749194589406E-2</v>
      </c>
    </row>
    <row r="85" spans="1:9" x14ac:dyDescent="0.15">
      <c r="A85" s="110" t="s">
        <v>861</v>
      </c>
      <c r="B85" s="135" t="s">
        <v>862</v>
      </c>
      <c r="C85" s="104">
        <v>7.0929914600000004</v>
      </c>
      <c r="D85" s="103">
        <v>4.7310387300000007</v>
      </c>
      <c r="E85" s="105">
        <f t="shared" si="6"/>
        <v>0.49924612010098657</v>
      </c>
      <c r="F85" s="104">
        <v>3.9884918499999999</v>
      </c>
      <c r="G85" s="103">
        <v>3.1219049999999998E-2</v>
      </c>
      <c r="H85" s="105">
        <f t="shared" si="5"/>
        <v>126.75827099159008</v>
      </c>
      <c r="I85" s="106">
        <f t="shared" si="7"/>
        <v>0.56231448641840032</v>
      </c>
    </row>
    <row r="86" spans="1:9" x14ac:dyDescent="0.15">
      <c r="A86" s="110" t="s">
        <v>863</v>
      </c>
      <c r="B86" s="135" t="s">
        <v>864</v>
      </c>
      <c r="C86" s="104">
        <v>46.222659380000003</v>
      </c>
      <c r="D86" s="103">
        <v>33.377623409999998</v>
      </c>
      <c r="E86" s="105">
        <f t="shared" si="6"/>
        <v>0.38483974165013812</v>
      </c>
      <c r="F86" s="104">
        <v>125.37188863999999</v>
      </c>
      <c r="G86" s="103">
        <v>80.761725720000001</v>
      </c>
      <c r="H86" s="105">
        <f t="shared" si="5"/>
        <v>0.55236762862971656</v>
      </c>
      <c r="I86" s="106">
        <f t="shared" si="7"/>
        <v>2.712346938096057</v>
      </c>
    </row>
    <row r="87" spans="1:9" x14ac:dyDescent="0.15">
      <c r="A87" s="110" t="s">
        <v>865</v>
      </c>
      <c r="B87" s="135" t="s">
        <v>866</v>
      </c>
      <c r="C87" s="104">
        <v>54.688083319999997</v>
      </c>
      <c r="D87" s="103">
        <v>34.54128833</v>
      </c>
      <c r="E87" s="105">
        <f t="shared" si="6"/>
        <v>0.58326703965184712</v>
      </c>
      <c r="F87" s="104">
        <v>91.696936879999996</v>
      </c>
      <c r="G87" s="103">
        <v>38.409696140000001</v>
      </c>
      <c r="H87" s="105">
        <f t="shared" si="5"/>
        <v>1.3873382529706206</v>
      </c>
      <c r="I87" s="106">
        <f t="shared" si="7"/>
        <v>1.6767261039932164</v>
      </c>
    </row>
    <row r="88" spans="1:9" x14ac:dyDescent="0.15">
      <c r="A88" s="110" t="s">
        <v>867</v>
      </c>
      <c r="B88" s="135" t="s">
        <v>868</v>
      </c>
      <c r="C88" s="104">
        <v>12.53018293</v>
      </c>
      <c r="D88" s="103">
        <v>6.4386839299999998</v>
      </c>
      <c r="E88" s="105">
        <f t="shared" si="6"/>
        <v>0.94607827721091464</v>
      </c>
      <c r="F88" s="104">
        <v>35.42779917</v>
      </c>
      <c r="G88" s="103">
        <v>17.924148199999998</v>
      </c>
      <c r="H88" s="105">
        <f t="shared" si="5"/>
        <v>0.97654018337116888</v>
      </c>
      <c r="I88" s="106">
        <f t="shared" si="7"/>
        <v>2.827396804014576</v>
      </c>
    </row>
    <row r="89" spans="1:9" x14ac:dyDescent="0.15">
      <c r="A89" s="110" t="s">
        <v>869</v>
      </c>
      <c r="B89" s="135" t="s">
        <v>870</v>
      </c>
      <c r="C89" s="104">
        <v>8.6553210000000005E-2</v>
      </c>
      <c r="D89" s="103">
        <v>6.1926000000000002E-2</v>
      </c>
      <c r="E89" s="105">
        <f t="shared" si="6"/>
        <v>0.39768772405774633</v>
      </c>
      <c r="F89" s="104">
        <v>0.18110365</v>
      </c>
      <c r="G89" s="103">
        <v>6.1926000000000002E-2</v>
      </c>
      <c r="H89" s="105">
        <f t="shared" si="5"/>
        <v>1.9245171656493234</v>
      </c>
      <c r="I89" s="106">
        <f t="shared" si="7"/>
        <v>2.09239668869589</v>
      </c>
    </row>
    <row r="90" spans="1:9" x14ac:dyDescent="0.15">
      <c r="A90" s="110" t="s">
        <v>871</v>
      </c>
      <c r="B90" s="135" t="s">
        <v>872</v>
      </c>
      <c r="C90" s="104">
        <v>0.14736004999999999</v>
      </c>
      <c r="D90" s="103">
        <v>1.4620657399999999</v>
      </c>
      <c r="E90" s="105">
        <f t="shared" si="6"/>
        <v>-0.89921106420289965</v>
      </c>
      <c r="F90" s="104">
        <v>4.0128073899999999</v>
      </c>
      <c r="G90" s="103">
        <v>7.1986017200000001</v>
      </c>
      <c r="H90" s="105">
        <f t="shared" si="5"/>
        <v>-0.44255738182442472</v>
      </c>
      <c r="I90" s="106">
        <f t="shared" si="7"/>
        <v>27.231311267877555</v>
      </c>
    </row>
    <row r="91" spans="1:9" x14ac:dyDescent="0.15">
      <c r="A91" s="110" t="s">
        <v>480</v>
      </c>
      <c r="B91" s="135" t="s">
        <v>858</v>
      </c>
      <c r="C91" s="104">
        <v>4.7114853800000001</v>
      </c>
      <c r="D91" s="103">
        <v>0.73516831999999999</v>
      </c>
      <c r="E91" s="105">
        <f t="shared" si="6"/>
        <v>5.4087165507893484</v>
      </c>
      <c r="F91" s="104">
        <v>5.9279282499999999</v>
      </c>
      <c r="G91" s="103">
        <v>2.8393316400000002</v>
      </c>
      <c r="H91" s="105">
        <f t="shared" si="5"/>
        <v>1.0877900159630522</v>
      </c>
      <c r="I91" s="106">
        <f t="shared" si="7"/>
        <v>1.2581867016214745</v>
      </c>
    </row>
    <row r="92" spans="1:9" x14ac:dyDescent="0.15">
      <c r="A92" s="110" t="s">
        <v>421</v>
      </c>
      <c r="B92" s="135" t="s">
        <v>857</v>
      </c>
      <c r="C92" s="104">
        <v>4.3841039999999998E-2</v>
      </c>
      <c r="D92" s="103">
        <v>0.27242895</v>
      </c>
      <c r="E92" s="105">
        <f t="shared" si="6"/>
        <v>-0.83907349053762459</v>
      </c>
      <c r="F92" s="104">
        <v>0</v>
      </c>
      <c r="G92" s="103">
        <v>1.2049054299999999</v>
      </c>
      <c r="H92" s="105">
        <f t="shared" si="5"/>
        <v>-1</v>
      </c>
      <c r="I92" s="106">
        <f t="shared" si="7"/>
        <v>0</v>
      </c>
    </row>
    <row r="93" spans="1:9" x14ac:dyDescent="0.15">
      <c r="A93" s="110" t="s">
        <v>873</v>
      </c>
      <c r="B93" s="135" t="s">
        <v>874</v>
      </c>
      <c r="C93" s="104">
        <v>1.59759731</v>
      </c>
      <c r="D93" s="103">
        <v>1.8676031399999999</v>
      </c>
      <c r="E93" s="105">
        <f t="shared" si="6"/>
        <v>-0.14457345043872649</v>
      </c>
      <c r="F93" s="104">
        <v>9.2369350000000003E-2</v>
      </c>
      <c r="G93" s="103">
        <v>2.1699839999999999</v>
      </c>
      <c r="H93" s="105">
        <f t="shared" si="5"/>
        <v>-0.9574331654058279</v>
      </c>
      <c r="I93" s="106">
        <f t="shared" si="7"/>
        <v>5.7817667457139121E-2</v>
      </c>
    </row>
    <row r="94" spans="1:9" x14ac:dyDescent="0.15">
      <c r="A94" s="110" t="s">
        <v>875</v>
      </c>
      <c r="B94" s="135" t="s">
        <v>876</v>
      </c>
      <c r="C94" s="104">
        <v>104.25176308</v>
      </c>
      <c r="D94" s="103">
        <v>187.46771751</v>
      </c>
      <c r="E94" s="105">
        <f t="shared" si="6"/>
        <v>-0.44389485045904531</v>
      </c>
      <c r="F94" s="104">
        <v>292.04370939999995</v>
      </c>
      <c r="G94" s="103">
        <v>1796.6768706300002</v>
      </c>
      <c r="H94" s="105">
        <f t="shared" si="5"/>
        <v>-0.83745340401827761</v>
      </c>
      <c r="I94" s="106">
        <f t="shared" si="7"/>
        <v>2.801331131214476</v>
      </c>
    </row>
    <row r="95" spans="1:9" x14ac:dyDescent="0.15">
      <c r="A95" s="110" t="s">
        <v>286</v>
      </c>
      <c r="B95" s="135" t="s">
        <v>287</v>
      </c>
      <c r="C95" s="104">
        <v>1.01948123</v>
      </c>
      <c r="D95" s="103">
        <v>0</v>
      </c>
      <c r="E95" s="105" t="str">
        <f t="shared" si="6"/>
        <v/>
      </c>
      <c r="F95" s="104">
        <v>3.7493001699999997</v>
      </c>
      <c r="G95" s="103">
        <v>0</v>
      </c>
      <c r="H95" s="105" t="str">
        <f t="shared" si="5"/>
        <v/>
      </c>
      <c r="I95" s="106">
        <f t="shared" si="7"/>
        <v>3.677654928477692</v>
      </c>
    </row>
    <row r="96" spans="1:9" x14ac:dyDescent="0.15">
      <c r="A96" s="110" t="s">
        <v>462</v>
      </c>
      <c r="B96" s="135" t="s">
        <v>877</v>
      </c>
      <c r="C96" s="104">
        <v>123.68970467</v>
      </c>
      <c r="D96" s="103">
        <v>129.13839920000001</v>
      </c>
      <c r="E96" s="105">
        <f t="shared" si="6"/>
        <v>-4.2192675174496097E-2</v>
      </c>
      <c r="F96" s="104">
        <v>21.983862049999999</v>
      </c>
      <c r="G96" s="103">
        <v>24.5178379</v>
      </c>
      <c r="H96" s="105">
        <f t="shared" si="5"/>
        <v>-0.10335233719772663</v>
      </c>
      <c r="I96" s="106">
        <f t="shared" si="7"/>
        <v>0.17773396830926397</v>
      </c>
    </row>
    <row r="97" spans="1:9" x14ac:dyDescent="0.15">
      <c r="A97" s="110" t="s">
        <v>288</v>
      </c>
      <c r="B97" s="135" t="s">
        <v>289</v>
      </c>
      <c r="C97" s="104">
        <v>0.31537237000000001</v>
      </c>
      <c r="D97" s="103">
        <v>0</v>
      </c>
      <c r="E97" s="105" t="str">
        <f t="shared" si="6"/>
        <v/>
      </c>
      <c r="F97" s="104">
        <v>1.1011899999999999</v>
      </c>
      <c r="G97" s="103">
        <v>0</v>
      </c>
      <c r="H97" s="105" t="str">
        <f t="shared" si="5"/>
        <v/>
      </c>
      <c r="I97" s="106">
        <f t="shared" si="7"/>
        <v>3.4917136209491018</v>
      </c>
    </row>
    <row r="98" spans="1:9" x14ac:dyDescent="0.15">
      <c r="A98" s="110" t="s">
        <v>878</v>
      </c>
      <c r="B98" s="135" t="s">
        <v>879</v>
      </c>
      <c r="C98" s="104">
        <v>3.6639680000000001E-2</v>
      </c>
      <c r="D98" s="103">
        <v>2.512E-2</v>
      </c>
      <c r="E98" s="105">
        <f t="shared" si="6"/>
        <v>0.45858598726114663</v>
      </c>
      <c r="F98" s="104">
        <v>0</v>
      </c>
      <c r="G98" s="103">
        <v>0</v>
      </c>
      <c r="H98" s="105" t="str">
        <f t="shared" si="5"/>
        <v/>
      </c>
      <c r="I98" s="106">
        <f t="shared" si="7"/>
        <v>0</v>
      </c>
    </row>
    <row r="99" spans="1:9" x14ac:dyDescent="0.15">
      <c r="A99" s="110" t="s">
        <v>880</v>
      </c>
      <c r="B99" s="135" t="s">
        <v>881</v>
      </c>
      <c r="C99" s="104">
        <v>0.37156161999999998</v>
      </c>
      <c r="D99" s="103">
        <v>0.20139664999999998</v>
      </c>
      <c r="E99" s="105">
        <f t="shared" ref="E99:E161" si="8">IF(ISERROR(C99/D99-1),"",(C99/D99-1))</f>
        <v>0.8449245307704969</v>
      </c>
      <c r="F99" s="104">
        <v>7.3699999999999998E-3</v>
      </c>
      <c r="G99" s="103">
        <v>0</v>
      </c>
      <c r="H99" s="105" t="str">
        <f t="shared" si="5"/>
        <v/>
      </c>
      <c r="I99" s="106">
        <f t="shared" si="7"/>
        <v>1.9835202570168579E-2</v>
      </c>
    </row>
    <row r="100" spans="1:9" x14ac:dyDescent="0.15">
      <c r="A100" s="110" t="s">
        <v>882</v>
      </c>
      <c r="B100" s="135" t="s">
        <v>883</v>
      </c>
      <c r="C100" s="104">
        <v>0.73364839000000004</v>
      </c>
      <c r="D100" s="103">
        <v>0.47407249000000001</v>
      </c>
      <c r="E100" s="105">
        <f t="shared" si="8"/>
        <v>0.54754474363192851</v>
      </c>
      <c r="F100" s="104">
        <v>2.0169799999999998E-2</v>
      </c>
      <c r="G100" s="103">
        <v>0</v>
      </c>
      <c r="H100" s="105" t="str">
        <f t="shared" si="5"/>
        <v/>
      </c>
      <c r="I100" s="106">
        <f t="shared" si="7"/>
        <v>2.7492461341051939E-2</v>
      </c>
    </row>
    <row r="101" spans="1:9" x14ac:dyDescent="0.15">
      <c r="A101" s="110" t="s">
        <v>884</v>
      </c>
      <c r="B101" s="135" t="s">
        <v>885</v>
      </c>
      <c r="C101" s="104">
        <v>6.25980267</v>
      </c>
      <c r="D101" s="103">
        <v>6.5428841100000001</v>
      </c>
      <c r="E101" s="105">
        <f t="shared" si="8"/>
        <v>-4.326554394679627E-2</v>
      </c>
      <c r="F101" s="104">
        <v>0</v>
      </c>
      <c r="G101" s="103">
        <v>13.144148380000001</v>
      </c>
      <c r="H101" s="105">
        <f t="shared" si="5"/>
        <v>-1</v>
      </c>
      <c r="I101" s="106">
        <f t="shared" si="7"/>
        <v>0</v>
      </c>
    </row>
    <row r="102" spans="1:9" x14ac:dyDescent="0.15">
      <c r="A102" s="111" t="s">
        <v>886</v>
      </c>
      <c r="B102" s="135" t="s">
        <v>887</v>
      </c>
      <c r="C102" s="104">
        <v>0.74448804000000002</v>
      </c>
      <c r="D102" s="103">
        <v>5.0092212099999998</v>
      </c>
      <c r="E102" s="105">
        <f t="shared" si="8"/>
        <v>-0.85137648971984614</v>
      </c>
      <c r="F102" s="104">
        <v>0.21475454000000002</v>
      </c>
      <c r="G102" s="103">
        <v>0.30068571999999999</v>
      </c>
      <c r="H102" s="105">
        <f t="shared" si="5"/>
        <v>-0.28578404055902606</v>
      </c>
      <c r="I102" s="106">
        <f t="shared" si="7"/>
        <v>0.28845935523692229</v>
      </c>
    </row>
    <row r="103" spans="1:9" x14ac:dyDescent="0.15">
      <c r="A103" s="111" t="s">
        <v>888</v>
      </c>
      <c r="B103" s="135" t="s">
        <v>889</v>
      </c>
      <c r="C103" s="104">
        <v>0.13686329999999999</v>
      </c>
      <c r="D103" s="103">
        <v>1.45097E-3</v>
      </c>
      <c r="E103" s="105">
        <f t="shared" si="8"/>
        <v>93.325382330441016</v>
      </c>
      <c r="F103" s="104">
        <v>0</v>
      </c>
      <c r="G103" s="103">
        <v>0</v>
      </c>
      <c r="H103" s="105" t="str">
        <f t="shared" si="5"/>
        <v/>
      </c>
      <c r="I103" s="106">
        <f t="shared" si="7"/>
        <v>0</v>
      </c>
    </row>
    <row r="104" spans="1:9" x14ac:dyDescent="0.15">
      <c r="A104" s="110" t="s">
        <v>890</v>
      </c>
      <c r="B104" s="135" t="s">
        <v>891</v>
      </c>
      <c r="C104" s="104">
        <v>1.07462938</v>
      </c>
      <c r="D104" s="103">
        <v>0.98516765000000006</v>
      </c>
      <c r="E104" s="105">
        <f t="shared" si="8"/>
        <v>9.0808635464227683E-2</v>
      </c>
      <c r="F104" s="104">
        <v>0</v>
      </c>
      <c r="G104" s="103">
        <v>6.1665850000000001E-2</v>
      </c>
      <c r="H104" s="105">
        <f t="shared" ref="H104:H161" si="9">IF(ISERROR(F104/G104-1),"",(F104/G104-1))</f>
        <v>-1</v>
      </c>
      <c r="I104" s="106">
        <f t="shared" si="7"/>
        <v>0</v>
      </c>
    </row>
    <row r="105" spans="1:9" x14ac:dyDescent="0.15">
      <c r="A105" s="110" t="s">
        <v>892</v>
      </c>
      <c r="B105" s="135" t="s">
        <v>893</v>
      </c>
      <c r="C105" s="104">
        <v>0.79430526000000001</v>
      </c>
      <c r="D105" s="103">
        <v>0.19457185999999999</v>
      </c>
      <c r="E105" s="105">
        <f t="shared" si="8"/>
        <v>3.0823234151125458</v>
      </c>
      <c r="F105" s="104">
        <v>5.9616000000000002E-2</v>
      </c>
      <c r="G105" s="103">
        <v>1.580515E-2</v>
      </c>
      <c r="H105" s="105">
        <f t="shared" si="9"/>
        <v>2.771935097104425</v>
      </c>
      <c r="I105" s="106">
        <f t="shared" si="7"/>
        <v>7.5054268178961825E-2</v>
      </c>
    </row>
    <row r="106" spans="1:9" x14ac:dyDescent="0.15">
      <c r="A106" s="110" t="s">
        <v>894</v>
      </c>
      <c r="B106" s="135" t="s">
        <v>895</v>
      </c>
      <c r="C106" s="104">
        <v>23.820942510000002</v>
      </c>
      <c r="D106" s="103">
        <v>26.470056079999999</v>
      </c>
      <c r="E106" s="105">
        <f t="shared" si="8"/>
        <v>-0.10007963572096812</v>
      </c>
      <c r="F106" s="104">
        <v>25.298863690000001</v>
      </c>
      <c r="G106" s="103">
        <v>70.534149580000005</v>
      </c>
      <c r="H106" s="105">
        <f t="shared" si="9"/>
        <v>-0.64132460885055442</v>
      </c>
      <c r="I106" s="106">
        <f t="shared" si="7"/>
        <v>1.0620429346731166</v>
      </c>
    </row>
    <row r="107" spans="1:9" x14ac:dyDescent="0.15">
      <c r="A107" s="110" t="s">
        <v>896</v>
      </c>
      <c r="B107" s="135" t="s">
        <v>897</v>
      </c>
      <c r="C107" s="104">
        <v>13.323965189999999</v>
      </c>
      <c r="D107" s="103">
        <v>12.76372361</v>
      </c>
      <c r="E107" s="105">
        <f t="shared" si="8"/>
        <v>4.3893271048353499E-2</v>
      </c>
      <c r="F107" s="104">
        <v>18.146952850000002</v>
      </c>
      <c r="G107" s="103">
        <v>12.392547519999999</v>
      </c>
      <c r="H107" s="105">
        <f t="shared" si="9"/>
        <v>0.46434401971936135</v>
      </c>
      <c r="I107" s="106">
        <f t="shared" si="7"/>
        <v>1.3619784044182124</v>
      </c>
    </row>
    <row r="108" spans="1:9" x14ac:dyDescent="0.15">
      <c r="A108" s="110" t="s">
        <v>898</v>
      </c>
      <c r="B108" s="135" t="s">
        <v>899</v>
      </c>
      <c r="C108" s="104">
        <v>7.8923899999999998</v>
      </c>
      <c r="D108" s="103">
        <v>11.215419499999999</v>
      </c>
      <c r="E108" s="105">
        <f t="shared" si="8"/>
        <v>-0.29629114630977471</v>
      </c>
      <c r="F108" s="104">
        <v>9.2526550000000007</v>
      </c>
      <c r="G108" s="103">
        <v>8.4698879999999992</v>
      </c>
      <c r="H108" s="105">
        <f t="shared" si="9"/>
        <v>9.2417632913209813E-2</v>
      </c>
      <c r="I108" s="106">
        <f t="shared" si="7"/>
        <v>1.1723514676796256</v>
      </c>
    </row>
    <row r="109" spans="1:9" x14ac:dyDescent="0.15">
      <c r="A109" s="110" t="s">
        <v>900</v>
      </c>
      <c r="B109" s="135" t="s">
        <v>901</v>
      </c>
      <c r="C109" s="104">
        <v>6.0608080499999994</v>
      </c>
      <c r="D109" s="103">
        <v>9.9354707700000002</v>
      </c>
      <c r="E109" s="105">
        <f t="shared" si="8"/>
        <v>-0.38998280098608762</v>
      </c>
      <c r="F109" s="104">
        <v>3.1918454399999998</v>
      </c>
      <c r="G109" s="103">
        <v>9.6139210999999989</v>
      </c>
      <c r="H109" s="105">
        <f t="shared" si="9"/>
        <v>-0.66799754160661873</v>
      </c>
      <c r="I109" s="106">
        <f t="shared" si="7"/>
        <v>0.52663694571221409</v>
      </c>
    </row>
    <row r="110" spans="1:9" x14ac:dyDescent="0.15">
      <c r="A110" s="110" t="s">
        <v>902</v>
      </c>
      <c r="B110" s="135" t="s">
        <v>903</v>
      </c>
      <c r="C110" s="104">
        <v>39.29602165</v>
      </c>
      <c r="D110" s="103">
        <v>16.497515270000001</v>
      </c>
      <c r="E110" s="105">
        <f t="shared" si="8"/>
        <v>1.3819357646819741</v>
      </c>
      <c r="F110" s="104">
        <v>19.522451610000001</v>
      </c>
      <c r="G110" s="103">
        <v>9.9170340299999999</v>
      </c>
      <c r="H110" s="105">
        <f t="shared" si="9"/>
        <v>0.96857765647901095</v>
      </c>
      <c r="I110" s="106">
        <f t="shared" si="7"/>
        <v>0.4968047855806289</v>
      </c>
    </row>
    <row r="111" spans="1:9" x14ac:dyDescent="0.15">
      <c r="A111" s="110" t="s">
        <v>904</v>
      </c>
      <c r="B111" s="135" t="s">
        <v>905</v>
      </c>
      <c r="C111" s="104">
        <v>13.324679679999999</v>
      </c>
      <c r="D111" s="103">
        <v>7.7911953899999995</v>
      </c>
      <c r="E111" s="105">
        <f t="shared" si="8"/>
        <v>0.71022275953985536</v>
      </c>
      <c r="F111" s="104">
        <v>13.54855757</v>
      </c>
      <c r="G111" s="103">
        <v>8.8916313000000002</v>
      </c>
      <c r="H111" s="105">
        <f t="shared" si="9"/>
        <v>0.52374261964730806</v>
      </c>
      <c r="I111" s="106">
        <f t="shared" si="7"/>
        <v>1.0168017464867118</v>
      </c>
    </row>
    <row r="112" spans="1:9" x14ac:dyDescent="0.15">
      <c r="A112" s="110" t="s">
        <v>906</v>
      </c>
      <c r="B112" s="135" t="s">
        <v>907</v>
      </c>
      <c r="C112" s="104">
        <v>28.28711113</v>
      </c>
      <c r="D112" s="103">
        <v>31.06163402</v>
      </c>
      <c r="E112" s="105">
        <f t="shared" si="8"/>
        <v>-8.9323146625626237E-2</v>
      </c>
      <c r="F112" s="104">
        <v>27.83746601</v>
      </c>
      <c r="G112" s="103">
        <v>23.324349269999999</v>
      </c>
      <c r="H112" s="105">
        <f t="shared" si="9"/>
        <v>0.19349379001989209</v>
      </c>
      <c r="I112" s="106">
        <f t="shared" si="7"/>
        <v>0.98410424033993604</v>
      </c>
    </row>
    <row r="113" spans="1:9" x14ac:dyDescent="0.15">
      <c r="A113" s="110" t="s">
        <v>908</v>
      </c>
      <c r="B113" s="135" t="s">
        <v>909</v>
      </c>
      <c r="C113" s="104">
        <v>2398.45520437</v>
      </c>
      <c r="D113" s="103">
        <v>1437.4939313599998</v>
      </c>
      <c r="E113" s="105">
        <f t="shared" si="8"/>
        <v>0.6684976207870621</v>
      </c>
      <c r="F113" s="104">
        <v>1117.3168304000001</v>
      </c>
      <c r="G113" s="103">
        <v>1492.0783793399999</v>
      </c>
      <c r="H113" s="105">
        <f t="shared" si="9"/>
        <v>-0.25116746823030189</v>
      </c>
      <c r="I113" s="106">
        <f t="shared" si="7"/>
        <v>0.46584852965535567</v>
      </c>
    </row>
    <row r="114" spans="1:9" x14ac:dyDescent="0.15">
      <c r="A114" s="110" t="s">
        <v>910</v>
      </c>
      <c r="B114" s="135" t="s">
        <v>911</v>
      </c>
      <c r="C114" s="104">
        <v>47.09280974</v>
      </c>
      <c r="D114" s="103">
        <v>20.72233306</v>
      </c>
      <c r="E114" s="105">
        <f t="shared" si="8"/>
        <v>1.272563113605317</v>
      </c>
      <c r="F114" s="104">
        <v>141.75592396000002</v>
      </c>
      <c r="G114" s="103">
        <v>2953.6289622199997</v>
      </c>
      <c r="H114" s="105">
        <f t="shared" si="9"/>
        <v>-0.95200618433350759</v>
      </c>
      <c r="I114" s="106">
        <f t="shared" si="7"/>
        <v>3.0101394404503847</v>
      </c>
    </row>
    <row r="115" spans="1:9" x14ac:dyDescent="0.15">
      <c r="A115" s="110" t="s">
        <v>913</v>
      </c>
      <c r="B115" s="135" t="s">
        <v>914</v>
      </c>
      <c r="C115" s="104">
        <v>1.06932714</v>
      </c>
      <c r="D115" s="103">
        <v>0.89756027999999999</v>
      </c>
      <c r="E115" s="105">
        <f t="shared" si="8"/>
        <v>0.19137083472544036</v>
      </c>
      <c r="F115" s="104">
        <v>0.38017407000000003</v>
      </c>
      <c r="G115" s="103">
        <v>7.8002119999999994E-2</v>
      </c>
      <c r="H115" s="105">
        <f t="shared" si="9"/>
        <v>3.8738940685201895</v>
      </c>
      <c r="I115" s="106">
        <f t="shared" si="7"/>
        <v>0.35552643880337692</v>
      </c>
    </row>
    <row r="116" spans="1:9" x14ac:dyDescent="0.15">
      <c r="A116" s="110" t="s">
        <v>438</v>
      </c>
      <c r="B116" s="135" t="s">
        <v>912</v>
      </c>
      <c r="C116" s="104">
        <v>2.4663228399999997</v>
      </c>
      <c r="D116" s="103">
        <v>6.2659764600000001</v>
      </c>
      <c r="E116" s="105">
        <f t="shared" si="8"/>
        <v>-0.60639449322157213</v>
      </c>
      <c r="F116" s="104">
        <v>2.2114860299999997</v>
      </c>
      <c r="G116" s="103">
        <v>18.217491370000001</v>
      </c>
      <c r="H116" s="105">
        <f t="shared" si="9"/>
        <v>-0.87860644558109646</v>
      </c>
      <c r="I116" s="106">
        <f t="shared" si="7"/>
        <v>0.89667337711554418</v>
      </c>
    </row>
    <row r="117" spans="1:9" x14ac:dyDescent="0.15">
      <c r="A117" s="110" t="s">
        <v>915</v>
      </c>
      <c r="B117" s="135" t="s">
        <v>916</v>
      </c>
      <c r="C117" s="104">
        <v>7.4201266600000002</v>
      </c>
      <c r="D117" s="103">
        <v>2.9283242899999999</v>
      </c>
      <c r="E117" s="105">
        <f t="shared" si="8"/>
        <v>1.5339156203905273</v>
      </c>
      <c r="F117" s="104">
        <v>0.65263130000000003</v>
      </c>
      <c r="G117" s="103">
        <v>0.58537638999999997</v>
      </c>
      <c r="H117" s="105">
        <f t="shared" si="9"/>
        <v>0.11489173657994645</v>
      </c>
      <c r="I117" s="106">
        <f t="shared" si="7"/>
        <v>8.795419942332898E-2</v>
      </c>
    </row>
    <row r="118" spans="1:9" x14ac:dyDescent="0.15">
      <c r="A118" s="110" t="s">
        <v>590</v>
      </c>
      <c r="B118" s="135" t="s">
        <v>917</v>
      </c>
      <c r="C118" s="104">
        <v>18.185135170000002</v>
      </c>
      <c r="D118" s="103">
        <v>11.198579929999999</v>
      </c>
      <c r="E118" s="105">
        <f t="shared" si="8"/>
        <v>0.62387867780303496</v>
      </c>
      <c r="F118" s="104">
        <v>74.059326959999993</v>
      </c>
      <c r="G118" s="103">
        <v>80.33663098000001</v>
      </c>
      <c r="H118" s="105">
        <f t="shared" si="9"/>
        <v>-7.8137506432934267E-2</v>
      </c>
      <c r="I118" s="106">
        <f t="shared" si="7"/>
        <v>4.0725200152581538</v>
      </c>
    </row>
    <row r="119" spans="1:9" x14ac:dyDescent="0.15">
      <c r="A119" s="110" t="s">
        <v>622</v>
      </c>
      <c r="B119" s="135" t="s">
        <v>918</v>
      </c>
      <c r="C119" s="104">
        <v>502.44894532999996</v>
      </c>
      <c r="D119" s="103">
        <v>401.38959762000002</v>
      </c>
      <c r="E119" s="105">
        <f t="shared" si="8"/>
        <v>0.25177370890830586</v>
      </c>
      <c r="F119" s="104">
        <v>2001.5008240499999</v>
      </c>
      <c r="G119" s="103">
        <v>704.45059113000002</v>
      </c>
      <c r="H119" s="105">
        <f t="shared" si="9"/>
        <v>1.8412224352589703</v>
      </c>
      <c r="I119" s="106">
        <f t="shared" si="7"/>
        <v>3.9834909450062592</v>
      </c>
    </row>
    <row r="120" spans="1:9" x14ac:dyDescent="0.15">
      <c r="A120" s="110" t="s">
        <v>423</v>
      </c>
      <c r="B120" s="135" t="s">
        <v>919</v>
      </c>
      <c r="C120" s="104">
        <v>920.67956011000001</v>
      </c>
      <c r="D120" s="103">
        <v>898.39261759999999</v>
      </c>
      <c r="E120" s="105">
        <f t="shared" si="8"/>
        <v>2.4807575299915285E-2</v>
      </c>
      <c r="F120" s="104">
        <v>893.91752212999995</v>
      </c>
      <c r="G120" s="103">
        <v>564.54333244000009</v>
      </c>
      <c r="H120" s="105">
        <f t="shared" si="9"/>
        <v>0.58343473523355427</v>
      </c>
      <c r="I120" s="106">
        <f t="shared" si="7"/>
        <v>0.97093229920646595</v>
      </c>
    </row>
    <row r="121" spans="1:9" x14ac:dyDescent="0.15">
      <c r="A121" s="110" t="s">
        <v>263</v>
      </c>
      <c r="B121" s="135" t="s">
        <v>920</v>
      </c>
      <c r="C121" s="104">
        <v>43.414102479999997</v>
      </c>
      <c r="D121" s="103">
        <v>14.353242140000001</v>
      </c>
      <c r="E121" s="105">
        <f t="shared" si="8"/>
        <v>2.0246896176169433</v>
      </c>
      <c r="F121" s="104">
        <v>49.759599999999999</v>
      </c>
      <c r="G121" s="103">
        <v>9.0371983900000004</v>
      </c>
      <c r="H121" s="105">
        <f t="shared" si="9"/>
        <v>4.5060869367503171</v>
      </c>
      <c r="I121" s="106">
        <f t="shared" si="7"/>
        <v>1.1461621260723573</v>
      </c>
    </row>
    <row r="122" spans="1:9" x14ac:dyDescent="0.15">
      <c r="A122" s="110" t="s">
        <v>425</v>
      </c>
      <c r="B122" s="135" t="s">
        <v>921</v>
      </c>
      <c r="C122" s="104">
        <v>12.26394773</v>
      </c>
      <c r="D122" s="103">
        <v>1.6812268500000001</v>
      </c>
      <c r="E122" s="105">
        <f t="shared" si="8"/>
        <v>6.2946418444364003</v>
      </c>
      <c r="F122" s="104">
        <v>10.10480594</v>
      </c>
      <c r="G122" s="103">
        <v>1.7754867400000001</v>
      </c>
      <c r="H122" s="105">
        <f t="shared" si="9"/>
        <v>4.6912877535768018</v>
      </c>
      <c r="I122" s="106">
        <f t="shared" si="7"/>
        <v>0.82394398300326088</v>
      </c>
    </row>
    <row r="123" spans="1:9" x14ac:dyDescent="0.15">
      <c r="A123" s="110" t="s">
        <v>426</v>
      </c>
      <c r="B123" s="135" t="s">
        <v>922</v>
      </c>
      <c r="C123" s="104">
        <v>2.2671807000000004</v>
      </c>
      <c r="D123" s="103">
        <v>0.63244809999999996</v>
      </c>
      <c r="E123" s="105">
        <f t="shared" si="8"/>
        <v>2.5847695644907471</v>
      </c>
      <c r="F123" s="104">
        <v>0.59587559000000001</v>
      </c>
      <c r="G123" s="103">
        <v>5.8694999999999997E-3</v>
      </c>
      <c r="H123" s="105">
        <f t="shared" si="9"/>
        <v>100.52067297044042</v>
      </c>
      <c r="I123" s="106">
        <f t="shared" si="7"/>
        <v>0.26282668602462961</v>
      </c>
    </row>
    <row r="124" spans="1:9" x14ac:dyDescent="0.15">
      <c r="A124" s="110" t="s">
        <v>623</v>
      </c>
      <c r="B124" s="135" t="s">
        <v>923</v>
      </c>
      <c r="C124" s="104">
        <v>3.32493208</v>
      </c>
      <c r="D124" s="103">
        <v>3.62010677</v>
      </c>
      <c r="E124" s="105">
        <f t="shared" si="8"/>
        <v>-8.1537564705584709E-2</v>
      </c>
      <c r="F124" s="104">
        <v>1.5143428799999998</v>
      </c>
      <c r="G124" s="103">
        <v>4.0642365099999997</v>
      </c>
      <c r="H124" s="105">
        <f t="shared" si="9"/>
        <v>-0.62739794392526638</v>
      </c>
      <c r="I124" s="106">
        <f t="shared" si="7"/>
        <v>0.45545077119289601</v>
      </c>
    </row>
    <row r="125" spans="1:9" x14ac:dyDescent="0.15">
      <c r="A125" s="110" t="s">
        <v>427</v>
      </c>
      <c r="B125" s="135" t="s">
        <v>924</v>
      </c>
      <c r="C125" s="104">
        <v>8.6187572899999996</v>
      </c>
      <c r="D125" s="103">
        <v>2.7066466400000002</v>
      </c>
      <c r="E125" s="105">
        <f t="shared" si="8"/>
        <v>2.1842934953636943</v>
      </c>
      <c r="F125" s="104">
        <v>8.1826980999999996</v>
      </c>
      <c r="G125" s="103">
        <v>2.0371556800000001</v>
      </c>
      <c r="H125" s="105">
        <f t="shared" si="9"/>
        <v>3.0167269395925596</v>
      </c>
      <c r="I125" s="106">
        <f t="shared" si="7"/>
        <v>0.94940579304792094</v>
      </c>
    </row>
    <row r="126" spans="1:9" x14ac:dyDescent="0.15">
      <c r="A126" s="110" t="s">
        <v>428</v>
      </c>
      <c r="B126" s="135" t="s">
        <v>925</v>
      </c>
      <c r="C126" s="104">
        <v>75.487932999999998</v>
      </c>
      <c r="D126" s="103">
        <v>26.527587829999998</v>
      </c>
      <c r="E126" s="105">
        <f t="shared" si="8"/>
        <v>1.8456387924811937</v>
      </c>
      <c r="F126" s="104">
        <v>171.60187947999998</v>
      </c>
      <c r="G126" s="103">
        <v>46.645425539999998</v>
      </c>
      <c r="H126" s="105">
        <f t="shared" si="9"/>
        <v>2.6788576263034769</v>
      </c>
      <c r="I126" s="106">
        <f t="shared" si="7"/>
        <v>2.2732359022202924</v>
      </c>
    </row>
    <row r="127" spans="1:9" x14ac:dyDescent="0.15">
      <c r="A127" s="110" t="s">
        <v>429</v>
      </c>
      <c r="B127" s="135" t="s">
        <v>926</v>
      </c>
      <c r="C127" s="104">
        <v>2.9433618500000001</v>
      </c>
      <c r="D127" s="103">
        <v>3.50963066</v>
      </c>
      <c r="E127" s="105">
        <f t="shared" si="8"/>
        <v>-0.16134712306166143</v>
      </c>
      <c r="F127" s="104">
        <v>17.654877070000001</v>
      </c>
      <c r="G127" s="103">
        <v>20.64560084</v>
      </c>
      <c r="H127" s="105">
        <f t="shared" si="9"/>
        <v>-0.14486009843828784</v>
      </c>
      <c r="I127" s="106">
        <f t="shared" si="7"/>
        <v>5.9982013662370468</v>
      </c>
    </row>
    <row r="128" spans="1:9" x14ac:dyDescent="0.15">
      <c r="A128" s="110" t="s">
        <v>594</v>
      </c>
      <c r="B128" s="135" t="s">
        <v>927</v>
      </c>
      <c r="C128" s="104">
        <v>4.6597187300000007</v>
      </c>
      <c r="D128" s="103">
        <v>2.8799239700000001</v>
      </c>
      <c r="E128" s="105">
        <f t="shared" si="8"/>
        <v>0.61800060645351018</v>
      </c>
      <c r="F128" s="104">
        <v>4.0812197100000001</v>
      </c>
      <c r="G128" s="103">
        <v>0.43415264000000003</v>
      </c>
      <c r="H128" s="105">
        <f t="shared" si="9"/>
        <v>8.4004258732596906</v>
      </c>
      <c r="I128" s="106">
        <f t="shared" si="7"/>
        <v>0.87585108597316552</v>
      </c>
    </row>
    <row r="129" spans="1:9" x14ac:dyDescent="0.15">
      <c r="A129" s="110" t="s">
        <v>481</v>
      </c>
      <c r="B129" s="135" t="s">
        <v>1121</v>
      </c>
      <c r="C129" s="104">
        <v>6.2803643200000003</v>
      </c>
      <c r="D129" s="103">
        <v>3.2634027300000001</v>
      </c>
      <c r="E129" s="105">
        <f t="shared" si="8"/>
        <v>0.92448338118538009</v>
      </c>
      <c r="F129" s="104">
        <v>2.54176365</v>
      </c>
      <c r="G129" s="103">
        <v>0.77400281000000004</v>
      </c>
      <c r="H129" s="105">
        <f t="shared" si="9"/>
        <v>2.2839204420976196</v>
      </c>
      <c r="I129" s="106">
        <f t="shared" si="7"/>
        <v>0.40471595603230864</v>
      </c>
    </row>
    <row r="130" spans="1:9" x14ac:dyDescent="0.15">
      <c r="A130" s="110" t="s">
        <v>430</v>
      </c>
      <c r="B130" s="135" t="s">
        <v>928</v>
      </c>
      <c r="C130" s="104">
        <v>9.7637684900000004</v>
      </c>
      <c r="D130" s="103">
        <v>4.6745249800000002</v>
      </c>
      <c r="E130" s="105">
        <f t="shared" si="8"/>
        <v>1.0887188605846321</v>
      </c>
      <c r="F130" s="104">
        <v>9.8822118800000016</v>
      </c>
      <c r="G130" s="103">
        <v>7.2982943899999997</v>
      </c>
      <c r="H130" s="105">
        <f t="shared" si="9"/>
        <v>0.3540440206879627</v>
      </c>
      <c r="I130" s="106">
        <f t="shared" si="7"/>
        <v>1.0121309093022137</v>
      </c>
    </row>
    <row r="131" spans="1:9" x14ac:dyDescent="0.15">
      <c r="A131" s="110" t="s">
        <v>431</v>
      </c>
      <c r="B131" s="135" t="s">
        <v>929</v>
      </c>
      <c r="C131" s="104">
        <v>4.0222780299999998</v>
      </c>
      <c r="D131" s="103">
        <v>0.70338986000000003</v>
      </c>
      <c r="E131" s="105">
        <f t="shared" si="8"/>
        <v>4.7184191281915826</v>
      </c>
      <c r="F131" s="104">
        <v>3.3727739999999999E-2</v>
      </c>
      <c r="G131" s="103">
        <v>0.39653768</v>
      </c>
      <c r="H131" s="105">
        <f t="shared" si="9"/>
        <v>-0.91494442596224401</v>
      </c>
      <c r="I131" s="106">
        <f t="shared" si="7"/>
        <v>8.3852333798019422E-3</v>
      </c>
    </row>
    <row r="132" spans="1:9" x14ac:dyDescent="0.15">
      <c r="A132" s="110" t="s">
        <v>930</v>
      </c>
      <c r="B132" s="135" t="s">
        <v>931</v>
      </c>
      <c r="C132" s="104">
        <v>1.4490953400000002</v>
      </c>
      <c r="D132" s="103">
        <v>2.2314464700000003</v>
      </c>
      <c r="E132" s="105">
        <f t="shared" si="8"/>
        <v>-0.3506026877713988</v>
      </c>
      <c r="F132" s="104">
        <v>0.13817293999999999</v>
      </c>
      <c r="G132" s="103">
        <v>4.8748075599999998</v>
      </c>
      <c r="H132" s="105">
        <f t="shared" si="9"/>
        <v>-0.97165571393345418</v>
      </c>
      <c r="I132" s="106">
        <f t="shared" si="7"/>
        <v>9.5351172684055407E-2</v>
      </c>
    </row>
    <row r="133" spans="1:9" x14ac:dyDescent="0.15">
      <c r="A133" s="110" t="s">
        <v>932</v>
      </c>
      <c r="B133" s="135" t="s">
        <v>933</v>
      </c>
      <c r="C133" s="104">
        <v>14.76402809</v>
      </c>
      <c r="D133" s="103">
        <v>16.989328829999998</v>
      </c>
      <c r="E133" s="105">
        <f t="shared" si="8"/>
        <v>-0.13098226317631401</v>
      </c>
      <c r="F133" s="104">
        <v>21.650138120000001</v>
      </c>
      <c r="G133" s="103">
        <v>10.634950369999999</v>
      </c>
      <c r="H133" s="105">
        <f t="shared" si="9"/>
        <v>1.0357535641231208</v>
      </c>
      <c r="I133" s="106">
        <f t="shared" si="7"/>
        <v>1.4664113335482012</v>
      </c>
    </row>
    <row r="134" spans="1:9" x14ac:dyDescent="0.15">
      <c r="A134" s="110" t="s">
        <v>934</v>
      </c>
      <c r="B134" s="135" t="s">
        <v>935</v>
      </c>
      <c r="C134" s="104">
        <v>112.82135558</v>
      </c>
      <c r="D134" s="103">
        <v>80.922245930000003</v>
      </c>
      <c r="E134" s="105">
        <f t="shared" si="8"/>
        <v>0.39419456644336859</v>
      </c>
      <c r="F134" s="104">
        <v>54.502389280000003</v>
      </c>
      <c r="G134" s="103">
        <v>25.432833550000002</v>
      </c>
      <c r="H134" s="105">
        <f t="shared" si="9"/>
        <v>1.1429931970753611</v>
      </c>
      <c r="I134" s="106">
        <f t="shared" si="7"/>
        <v>0.48308575091843442</v>
      </c>
    </row>
    <row r="135" spans="1:9" x14ac:dyDescent="0.15">
      <c r="A135" s="110" t="s">
        <v>936</v>
      </c>
      <c r="B135" s="135" t="s">
        <v>937</v>
      </c>
      <c r="C135" s="104">
        <v>41.846640009999994</v>
      </c>
      <c r="D135" s="103">
        <v>38.511678200000006</v>
      </c>
      <c r="E135" s="105">
        <f t="shared" si="8"/>
        <v>8.659611748625351E-2</v>
      </c>
      <c r="F135" s="104">
        <v>43.829688619999999</v>
      </c>
      <c r="G135" s="103">
        <v>12.56987341</v>
      </c>
      <c r="H135" s="105">
        <f t="shared" si="9"/>
        <v>2.4868838523967285</v>
      </c>
      <c r="I135" s="106">
        <f t="shared" ref="I135:I198" si="10">IF(ISERROR(F135/C135),"",(F135/C135))</f>
        <v>1.0473884787291434</v>
      </c>
    </row>
    <row r="136" spans="1:9" x14ac:dyDescent="0.15">
      <c r="A136" s="110" t="s">
        <v>938</v>
      </c>
      <c r="B136" s="135" t="s">
        <v>939</v>
      </c>
      <c r="C136" s="104">
        <v>47.136956689999998</v>
      </c>
      <c r="D136" s="103">
        <v>31.097114850000001</v>
      </c>
      <c r="E136" s="105">
        <f t="shared" si="8"/>
        <v>0.51579839214569434</v>
      </c>
      <c r="F136" s="104">
        <v>110.31343029999999</v>
      </c>
      <c r="G136" s="103">
        <v>46.056705219999998</v>
      </c>
      <c r="H136" s="105">
        <f t="shared" si="9"/>
        <v>1.3951654764070418</v>
      </c>
      <c r="I136" s="106">
        <f t="shared" si="10"/>
        <v>2.3402747662621746</v>
      </c>
    </row>
    <row r="137" spans="1:9" x14ac:dyDescent="0.15">
      <c r="A137" s="110" t="s">
        <v>940</v>
      </c>
      <c r="B137" s="135" t="s">
        <v>941</v>
      </c>
      <c r="C137" s="104">
        <v>20.687808350000001</v>
      </c>
      <c r="D137" s="103">
        <v>2.44520903</v>
      </c>
      <c r="E137" s="105">
        <f t="shared" si="8"/>
        <v>7.4605479924961671</v>
      </c>
      <c r="F137" s="104">
        <v>35.964360049999996</v>
      </c>
      <c r="G137" s="103">
        <v>4.12659413</v>
      </c>
      <c r="H137" s="105">
        <f t="shared" si="9"/>
        <v>7.7152646751814178</v>
      </c>
      <c r="I137" s="106">
        <f t="shared" si="10"/>
        <v>1.7384325802689484</v>
      </c>
    </row>
    <row r="138" spans="1:9" x14ac:dyDescent="0.15">
      <c r="A138" s="110" t="s">
        <v>942</v>
      </c>
      <c r="B138" s="135" t="s">
        <v>943</v>
      </c>
      <c r="C138" s="104">
        <v>1.8854055700000001</v>
      </c>
      <c r="D138" s="103">
        <v>0.89172585999999998</v>
      </c>
      <c r="E138" s="105">
        <f t="shared" si="8"/>
        <v>1.1143331763418862</v>
      </c>
      <c r="F138" s="104">
        <v>8.2693466200000003</v>
      </c>
      <c r="G138" s="103">
        <v>1.4974446000000001</v>
      </c>
      <c r="H138" s="105">
        <f t="shared" si="9"/>
        <v>4.522305546395506</v>
      </c>
      <c r="I138" s="106">
        <f t="shared" si="10"/>
        <v>4.3859776122333187</v>
      </c>
    </row>
    <row r="139" spans="1:9" x14ac:dyDescent="0.15">
      <c r="A139" s="110" t="s">
        <v>944</v>
      </c>
      <c r="B139" s="135" t="s">
        <v>945</v>
      </c>
      <c r="C139" s="104">
        <v>100.36960033</v>
      </c>
      <c r="D139" s="103">
        <v>45.828205969999999</v>
      </c>
      <c r="E139" s="105">
        <f t="shared" si="8"/>
        <v>1.1901271979903338</v>
      </c>
      <c r="F139" s="104">
        <v>498.98868082999996</v>
      </c>
      <c r="G139" s="103">
        <v>66.709370770000007</v>
      </c>
      <c r="H139" s="105">
        <f t="shared" si="9"/>
        <v>6.4800387872104031</v>
      </c>
      <c r="I139" s="106">
        <f t="shared" si="10"/>
        <v>4.9715120832343755</v>
      </c>
    </row>
    <row r="140" spans="1:9" x14ac:dyDescent="0.15">
      <c r="A140" s="110" t="s">
        <v>946</v>
      </c>
      <c r="B140" s="135" t="s">
        <v>947</v>
      </c>
      <c r="C140" s="104">
        <v>17.756042000000001</v>
      </c>
      <c r="D140" s="103">
        <v>15.532035410000001</v>
      </c>
      <c r="E140" s="105">
        <f t="shared" si="8"/>
        <v>0.1431883543458905</v>
      </c>
      <c r="F140" s="104">
        <v>28.258146839999998</v>
      </c>
      <c r="G140" s="103">
        <v>20.527786339999999</v>
      </c>
      <c r="H140" s="105">
        <f t="shared" si="9"/>
        <v>0.37658032736519598</v>
      </c>
      <c r="I140" s="106">
        <f t="shared" si="10"/>
        <v>1.5914665464296602</v>
      </c>
    </row>
    <row r="141" spans="1:9" x14ac:dyDescent="0.15">
      <c r="A141" s="110" t="s">
        <v>948</v>
      </c>
      <c r="B141" s="135" t="s">
        <v>949</v>
      </c>
      <c r="C141" s="104">
        <v>29.569896760000002</v>
      </c>
      <c r="D141" s="103">
        <v>29.29268313</v>
      </c>
      <c r="E141" s="105">
        <f t="shared" si="8"/>
        <v>9.4635793098820642E-3</v>
      </c>
      <c r="F141" s="104">
        <v>37.991558149999996</v>
      </c>
      <c r="G141" s="103">
        <v>37.950075740000003</v>
      </c>
      <c r="H141" s="105">
        <f t="shared" si="9"/>
        <v>1.0930784508624836E-3</v>
      </c>
      <c r="I141" s="106">
        <f t="shared" si="10"/>
        <v>1.284805234808672</v>
      </c>
    </row>
    <row r="142" spans="1:9" x14ac:dyDescent="0.15">
      <c r="A142" s="110" t="s">
        <v>950</v>
      </c>
      <c r="B142" s="135" t="s">
        <v>951</v>
      </c>
      <c r="C142" s="104">
        <v>7.7235872900000002</v>
      </c>
      <c r="D142" s="103">
        <v>9.80999555</v>
      </c>
      <c r="E142" s="105">
        <f t="shared" si="8"/>
        <v>-0.21268187629300195</v>
      </c>
      <c r="F142" s="104">
        <v>7.0717747699999993</v>
      </c>
      <c r="G142" s="103">
        <v>12.208657909999999</v>
      </c>
      <c r="H142" s="105">
        <f t="shared" si="9"/>
        <v>-0.42075739838630632</v>
      </c>
      <c r="I142" s="106">
        <f t="shared" si="10"/>
        <v>0.91560754147960166</v>
      </c>
    </row>
    <row r="143" spans="1:9" x14ac:dyDescent="0.15">
      <c r="A143" s="110" t="s">
        <v>952</v>
      </c>
      <c r="B143" s="135" t="s">
        <v>953</v>
      </c>
      <c r="C143" s="104">
        <v>8.8288474700000013</v>
      </c>
      <c r="D143" s="103">
        <v>5.3926084900000006</v>
      </c>
      <c r="E143" s="105">
        <f t="shared" si="8"/>
        <v>0.63721276750799327</v>
      </c>
      <c r="F143" s="104">
        <v>6.02376706</v>
      </c>
      <c r="G143" s="103">
        <v>3.1797331600000001</v>
      </c>
      <c r="H143" s="105">
        <f t="shared" si="9"/>
        <v>0.89442533599265905</v>
      </c>
      <c r="I143" s="106">
        <f t="shared" si="10"/>
        <v>0.68228237949160075</v>
      </c>
    </row>
    <row r="144" spans="1:9" x14ac:dyDescent="0.15">
      <c r="A144" s="110" t="s">
        <v>954</v>
      </c>
      <c r="B144" s="135" t="s">
        <v>955</v>
      </c>
      <c r="C144" s="104">
        <v>1.3254126899999998</v>
      </c>
      <c r="D144" s="103">
        <v>10.68319383</v>
      </c>
      <c r="E144" s="105">
        <f t="shared" si="8"/>
        <v>-0.87593478962461169</v>
      </c>
      <c r="F144" s="104">
        <v>10.432246119999999</v>
      </c>
      <c r="G144" s="103">
        <v>9.2302792199999999</v>
      </c>
      <c r="H144" s="105">
        <f t="shared" si="9"/>
        <v>0.13021999349657798</v>
      </c>
      <c r="I144" s="106">
        <f t="shared" si="10"/>
        <v>7.8709417819139791</v>
      </c>
    </row>
    <row r="145" spans="1:9" x14ac:dyDescent="0.15">
      <c r="A145" s="110" t="s">
        <v>956</v>
      </c>
      <c r="B145" s="135" t="s">
        <v>957</v>
      </c>
      <c r="C145" s="104">
        <v>8.0398197299999996</v>
      </c>
      <c r="D145" s="103">
        <v>2.9980790600000002</v>
      </c>
      <c r="E145" s="105">
        <f t="shared" si="8"/>
        <v>1.6816570107394031</v>
      </c>
      <c r="F145" s="104">
        <v>15.005937429999999</v>
      </c>
      <c r="G145" s="103">
        <v>2.48566456</v>
      </c>
      <c r="H145" s="105">
        <f t="shared" si="9"/>
        <v>5.0369921474842929</v>
      </c>
      <c r="I145" s="106">
        <f t="shared" si="10"/>
        <v>1.8664519770271017</v>
      </c>
    </row>
    <row r="146" spans="1:9" x14ac:dyDescent="0.15">
      <c r="A146" s="110" t="s">
        <v>958</v>
      </c>
      <c r="B146" s="135" t="s">
        <v>959</v>
      </c>
      <c r="C146" s="104">
        <v>1.15966397</v>
      </c>
      <c r="D146" s="103">
        <v>3.5174974400000001</v>
      </c>
      <c r="E146" s="105">
        <f t="shared" si="8"/>
        <v>-0.67031561791271699</v>
      </c>
      <c r="F146" s="104">
        <v>0</v>
      </c>
      <c r="G146" s="103">
        <v>1.0792274399999999</v>
      </c>
      <c r="H146" s="105">
        <f t="shared" si="9"/>
        <v>-1</v>
      </c>
      <c r="I146" s="106">
        <f t="shared" si="10"/>
        <v>0</v>
      </c>
    </row>
    <row r="147" spans="1:9" x14ac:dyDescent="0.15">
      <c r="A147" s="110" t="s">
        <v>960</v>
      </c>
      <c r="B147" s="135" t="s">
        <v>961</v>
      </c>
      <c r="C147" s="104">
        <v>2.2602934599999998</v>
      </c>
      <c r="D147" s="103">
        <v>1.9718178799999999</v>
      </c>
      <c r="E147" s="105">
        <f t="shared" si="8"/>
        <v>0.14629930224590515</v>
      </c>
      <c r="F147" s="104">
        <v>0.40377550000000001</v>
      </c>
      <c r="G147" s="103">
        <v>0.70581081999999995</v>
      </c>
      <c r="H147" s="105">
        <f t="shared" si="9"/>
        <v>-0.42792673538215231</v>
      </c>
      <c r="I147" s="106">
        <f t="shared" si="10"/>
        <v>0.178638529529701</v>
      </c>
    </row>
    <row r="148" spans="1:9" x14ac:dyDescent="0.15">
      <c r="A148" s="110" t="s">
        <v>962</v>
      </c>
      <c r="B148" s="135" t="s">
        <v>963</v>
      </c>
      <c r="C148" s="104">
        <v>0.24774383999999999</v>
      </c>
      <c r="D148" s="103">
        <v>1.20301009</v>
      </c>
      <c r="E148" s="105">
        <f t="shared" si="8"/>
        <v>-0.79406337315092679</v>
      </c>
      <c r="F148" s="104">
        <v>1.02343479</v>
      </c>
      <c r="G148" s="103">
        <v>10.093825449999999</v>
      </c>
      <c r="H148" s="105">
        <f t="shared" si="9"/>
        <v>-0.89860783752704976</v>
      </c>
      <c r="I148" s="106">
        <f t="shared" si="10"/>
        <v>4.131020129501505</v>
      </c>
    </row>
    <row r="149" spans="1:9" x14ac:dyDescent="0.15">
      <c r="A149" s="110" t="s">
        <v>964</v>
      </c>
      <c r="B149" s="135" t="s">
        <v>965</v>
      </c>
      <c r="C149" s="104">
        <v>6.7028798899999993</v>
      </c>
      <c r="D149" s="103">
        <v>5.8999674400000002</v>
      </c>
      <c r="E149" s="105">
        <f t="shared" si="8"/>
        <v>0.13608760695126798</v>
      </c>
      <c r="F149" s="104">
        <v>5.7520314800000003</v>
      </c>
      <c r="G149" s="103">
        <v>6.7578214699999997</v>
      </c>
      <c r="H149" s="105">
        <f t="shared" si="9"/>
        <v>-0.14883346570562772</v>
      </c>
      <c r="I149" s="106">
        <f t="shared" si="10"/>
        <v>0.85814330174428965</v>
      </c>
    </row>
    <row r="150" spans="1:9" x14ac:dyDescent="0.15">
      <c r="A150" s="110" t="s">
        <v>966</v>
      </c>
      <c r="B150" s="135" t="s">
        <v>967</v>
      </c>
      <c r="C150" s="104">
        <v>1.0118851500000001</v>
      </c>
      <c r="D150" s="103">
        <v>1.5576843500000002</v>
      </c>
      <c r="E150" s="105">
        <f t="shared" si="8"/>
        <v>-0.35039139990075652</v>
      </c>
      <c r="F150" s="104">
        <v>0.85092425999999999</v>
      </c>
      <c r="G150" s="103">
        <v>7.7650692900000005</v>
      </c>
      <c r="H150" s="105">
        <f t="shared" si="9"/>
        <v>-0.89041639833197161</v>
      </c>
      <c r="I150" s="106">
        <f t="shared" si="10"/>
        <v>0.84092968455955686</v>
      </c>
    </row>
    <row r="151" spans="1:9" x14ac:dyDescent="0.15">
      <c r="A151" s="110" t="s">
        <v>968</v>
      </c>
      <c r="B151" s="135" t="s">
        <v>969</v>
      </c>
      <c r="C151" s="104">
        <v>24.434852800000002</v>
      </c>
      <c r="D151" s="103">
        <v>7.9824007799999999</v>
      </c>
      <c r="E151" s="105">
        <f t="shared" si="8"/>
        <v>2.0610907010860462</v>
      </c>
      <c r="F151" s="104">
        <v>39.250808599999999</v>
      </c>
      <c r="G151" s="103">
        <v>8.7461965299999989</v>
      </c>
      <c r="H151" s="105">
        <f t="shared" si="9"/>
        <v>3.4877574458071328</v>
      </c>
      <c r="I151" s="106">
        <f t="shared" si="10"/>
        <v>1.6063452037656636</v>
      </c>
    </row>
    <row r="152" spans="1:9" x14ac:dyDescent="0.15">
      <c r="A152" s="110" t="s">
        <v>970</v>
      </c>
      <c r="B152" s="135" t="s">
        <v>971</v>
      </c>
      <c r="C152" s="104">
        <v>16.897522930000001</v>
      </c>
      <c r="D152" s="103">
        <v>0.87050903000000002</v>
      </c>
      <c r="E152" s="105">
        <f t="shared" si="8"/>
        <v>18.411082881012735</v>
      </c>
      <c r="F152" s="104">
        <v>50.189244780000003</v>
      </c>
      <c r="G152" s="103">
        <v>0.47522692</v>
      </c>
      <c r="H152" s="105">
        <f t="shared" si="9"/>
        <v>104.61111474913922</v>
      </c>
      <c r="I152" s="106">
        <f t="shared" si="10"/>
        <v>2.9702131482771126</v>
      </c>
    </row>
    <row r="153" spans="1:9" x14ac:dyDescent="0.15">
      <c r="A153" s="110" t="s">
        <v>972</v>
      </c>
      <c r="B153" s="135" t="s">
        <v>973</v>
      </c>
      <c r="C153" s="104">
        <v>7.2379638799999997</v>
      </c>
      <c r="D153" s="103">
        <v>3.29870894</v>
      </c>
      <c r="E153" s="105">
        <f t="shared" si="8"/>
        <v>1.1941808179050799</v>
      </c>
      <c r="F153" s="104">
        <v>5.0478939299999999</v>
      </c>
      <c r="G153" s="103">
        <v>7.5017822499999998</v>
      </c>
      <c r="H153" s="105">
        <f t="shared" si="9"/>
        <v>-0.32710737771680853</v>
      </c>
      <c r="I153" s="106">
        <f t="shared" si="10"/>
        <v>0.69741905509481483</v>
      </c>
    </row>
    <row r="154" spans="1:9" x14ac:dyDescent="0.15">
      <c r="A154" s="110" t="s">
        <v>974</v>
      </c>
      <c r="B154" s="135" t="s">
        <v>975</v>
      </c>
      <c r="C154" s="104">
        <v>4.4077749999999999E-2</v>
      </c>
      <c r="D154" s="103">
        <v>1.2716297700000001</v>
      </c>
      <c r="E154" s="105">
        <f t="shared" si="8"/>
        <v>-0.96533759193133706</v>
      </c>
      <c r="F154" s="104">
        <v>2.2618367999999998</v>
      </c>
      <c r="G154" s="103">
        <v>2.12710591</v>
      </c>
      <c r="H154" s="105">
        <f t="shared" si="9"/>
        <v>6.3340000780685024E-2</v>
      </c>
      <c r="I154" s="106">
        <f t="shared" si="10"/>
        <v>51.314706399487264</v>
      </c>
    </row>
    <row r="155" spans="1:9" x14ac:dyDescent="0.15">
      <c r="A155" s="110" t="s">
        <v>976</v>
      </c>
      <c r="B155" s="135" t="s">
        <v>977</v>
      </c>
      <c r="C155" s="104">
        <v>17.520870769999998</v>
      </c>
      <c r="D155" s="103">
        <v>11.695717500000001</v>
      </c>
      <c r="E155" s="105">
        <f t="shared" si="8"/>
        <v>0.4980586500999189</v>
      </c>
      <c r="F155" s="104">
        <v>81.585575660000003</v>
      </c>
      <c r="G155" s="103">
        <v>8.16134761</v>
      </c>
      <c r="H155" s="105">
        <f t="shared" si="9"/>
        <v>8.9965813930084533</v>
      </c>
      <c r="I155" s="106">
        <f t="shared" si="10"/>
        <v>4.6564795055559909</v>
      </c>
    </row>
    <row r="156" spans="1:9" x14ac:dyDescent="0.15">
      <c r="A156" s="110" t="s">
        <v>978</v>
      </c>
      <c r="B156" s="135" t="s">
        <v>979</v>
      </c>
      <c r="C156" s="104">
        <v>1.78235495</v>
      </c>
      <c r="D156" s="103">
        <v>0.85371300000000006</v>
      </c>
      <c r="E156" s="105">
        <f t="shared" si="8"/>
        <v>1.0877683132387581</v>
      </c>
      <c r="F156" s="104">
        <v>1.73868742</v>
      </c>
      <c r="G156" s="103">
        <v>1.67773346</v>
      </c>
      <c r="H156" s="105">
        <f t="shared" si="9"/>
        <v>3.633113450571579E-2</v>
      </c>
      <c r="I156" s="106">
        <f t="shared" si="10"/>
        <v>0.97550009328949883</v>
      </c>
    </row>
    <row r="157" spans="1:9" x14ac:dyDescent="0.15">
      <c r="A157" s="110" t="s">
        <v>980</v>
      </c>
      <c r="B157" s="135" t="s">
        <v>981</v>
      </c>
      <c r="C157" s="104">
        <v>3.5673258300000001</v>
      </c>
      <c r="D157" s="103">
        <v>0.43079790999999995</v>
      </c>
      <c r="E157" s="105">
        <f t="shared" si="8"/>
        <v>7.2807408002513299</v>
      </c>
      <c r="F157" s="104">
        <v>0.15877019000000001</v>
      </c>
      <c r="G157" s="103">
        <v>3.7352199999999995E-2</v>
      </c>
      <c r="H157" s="105">
        <f t="shared" si="9"/>
        <v>3.250624862792554</v>
      </c>
      <c r="I157" s="106">
        <f t="shared" si="10"/>
        <v>4.4506781148163303E-2</v>
      </c>
    </row>
    <row r="158" spans="1:9" x14ac:dyDescent="0.15">
      <c r="A158" s="110" t="s">
        <v>982</v>
      </c>
      <c r="B158" s="135" t="s">
        <v>983</v>
      </c>
      <c r="C158" s="104">
        <v>2.7677819999999999E-2</v>
      </c>
      <c r="D158" s="103">
        <v>4.4497799999999995E-3</v>
      </c>
      <c r="E158" s="105">
        <f t="shared" si="8"/>
        <v>5.2200423391718243</v>
      </c>
      <c r="F158" s="104">
        <v>0.44475084000000004</v>
      </c>
      <c r="G158" s="103">
        <v>0.74670609999999993</v>
      </c>
      <c r="H158" s="105">
        <f t="shared" si="9"/>
        <v>-0.4043830095937343</v>
      </c>
      <c r="I158" s="106">
        <f t="shared" si="10"/>
        <v>16.068853688621431</v>
      </c>
    </row>
    <row r="159" spans="1:9" x14ac:dyDescent="0.15">
      <c r="A159" s="110" t="s">
        <v>984</v>
      </c>
      <c r="B159" s="135" t="s">
        <v>985</v>
      </c>
      <c r="C159" s="104">
        <v>37.485391960000001</v>
      </c>
      <c r="D159" s="103">
        <v>20.286215030000001</v>
      </c>
      <c r="E159" s="105">
        <f t="shared" si="8"/>
        <v>0.8478258218482464</v>
      </c>
      <c r="F159" s="104">
        <v>41.973753500000001</v>
      </c>
      <c r="G159" s="103">
        <v>23.858931160000001</v>
      </c>
      <c r="H159" s="105">
        <f t="shared" si="9"/>
        <v>0.75924701817195728</v>
      </c>
      <c r="I159" s="106">
        <f t="shared" si="10"/>
        <v>1.1197362840647218</v>
      </c>
    </row>
    <row r="160" spans="1:9" x14ac:dyDescent="0.15">
      <c r="A160" s="110" t="s">
        <v>986</v>
      </c>
      <c r="B160" s="135" t="s">
        <v>987</v>
      </c>
      <c r="C160" s="104">
        <v>5.5455730999999995</v>
      </c>
      <c r="D160" s="103">
        <v>25.886053</v>
      </c>
      <c r="E160" s="105">
        <f t="shared" si="8"/>
        <v>-0.78576984679742412</v>
      </c>
      <c r="F160" s="104">
        <v>16.446886660000001</v>
      </c>
      <c r="G160" s="103">
        <v>51.257545890000003</v>
      </c>
      <c r="H160" s="105">
        <f t="shared" si="9"/>
        <v>-0.67913238188782121</v>
      </c>
      <c r="I160" s="106">
        <f t="shared" si="10"/>
        <v>2.9657686164122516</v>
      </c>
    </row>
    <row r="161" spans="1:9" x14ac:dyDescent="0.15">
      <c r="A161" s="110" t="s">
        <v>988</v>
      </c>
      <c r="B161" s="135" t="s">
        <v>989</v>
      </c>
      <c r="C161" s="104">
        <v>2.1348282000000003</v>
      </c>
      <c r="D161" s="103">
        <v>0.29207434999999998</v>
      </c>
      <c r="E161" s="105">
        <f t="shared" si="8"/>
        <v>6.3091943883466675</v>
      </c>
      <c r="F161" s="104">
        <v>6.3573355999999999</v>
      </c>
      <c r="G161" s="103">
        <v>0.34364744000000003</v>
      </c>
      <c r="H161" s="105">
        <f t="shared" si="9"/>
        <v>17.49958666940746</v>
      </c>
      <c r="I161" s="106">
        <f t="shared" si="10"/>
        <v>2.9779143820565976</v>
      </c>
    </row>
    <row r="162" spans="1:9" x14ac:dyDescent="0.15">
      <c r="A162" s="110" t="s">
        <v>990</v>
      </c>
      <c r="B162" s="135" t="s">
        <v>991</v>
      </c>
      <c r="C162" s="104">
        <v>2.0219097000000001</v>
      </c>
      <c r="D162" s="103">
        <v>0.85790829000000002</v>
      </c>
      <c r="E162" s="105">
        <f t="shared" ref="E162:E225" si="11">IF(ISERROR(C162/D162-1),"",(C162/D162-1))</f>
        <v>1.3567900247239715</v>
      </c>
      <c r="F162" s="104">
        <v>1.3419939999999999</v>
      </c>
      <c r="G162" s="103">
        <v>1.3161833799999998</v>
      </c>
      <c r="H162" s="105">
        <f t="shared" ref="H162:H225" si="12">IF(ISERROR(F162/G162-1),"",(F162/G162-1))</f>
        <v>1.9610200517803378E-2</v>
      </c>
      <c r="I162" s="106">
        <f t="shared" si="10"/>
        <v>0.66372598143230621</v>
      </c>
    </row>
    <row r="163" spans="1:9" x14ac:dyDescent="0.15">
      <c r="A163" s="110" t="s">
        <v>992</v>
      </c>
      <c r="B163" s="135" t="s">
        <v>993</v>
      </c>
      <c r="C163" s="104">
        <v>0.52261544999999998</v>
      </c>
      <c r="D163" s="103">
        <v>0.93075737999999997</v>
      </c>
      <c r="E163" s="105">
        <f t="shared" si="11"/>
        <v>-0.43850517736426653</v>
      </c>
      <c r="F163" s="104">
        <v>2.0004849999999998E-2</v>
      </c>
      <c r="G163" s="103">
        <v>0.41818715999999995</v>
      </c>
      <c r="H163" s="105">
        <f t="shared" si="12"/>
        <v>-0.95216292628401122</v>
      </c>
      <c r="I163" s="106">
        <f t="shared" si="10"/>
        <v>3.8278336394379456E-2</v>
      </c>
    </row>
    <row r="164" spans="1:9" x14ac:dyDescent="0.15">
      <c r="A164" s="110" t="s">
        <v>994</v>
      </c>
      <c r="B164" s="135" t="s">
        <v>995</v>
      </c>
      <c r="C164" s="104">
        <v>3.5097765499999998</v>
      </c>
      <c r="D164" s="103">
        <v>0.40446137999999998</v>
      </c>
      <c r="E164" s="105">
        <f t="shared" si="11"/>
        <v>7.6776555774002446</v>
      </c>
      <c r="F164" s="104">
        <v>14.589455630000002</v>
      </c>
      <c r="G164" s="103">
        <v>0.37461050000000001</v>
      </c>
      <c r="H164" s="105">
        <f t="shared" si="12"/>
        <v>37.945666579020077</v>
      </c>
      <c r="I164" s="106">
        <f t="shared" si="10"/>
        <v>4.1568046917402768</v>
      </c>
    </row>
    <row r="165" spans="1:9" x14ac:dyDescent="0.15">
      <c r="A165" s="110" t="s">
        <v>996</v>
      </c>
      <c r="B165" s="135" t="s">
        <v>997</v>
      </c>
      <c r="C165" s="104">
        <v>0.71164606000000008</v>
      </c>
      <c r="D165" s="103">
        <v>0.43535417999999998</v>
      </c>
      <c r="E165" s="105">
        <f t="shared" si="11"/>
        <v>0.63463702128689814</v>
      </c>
      <c r="F165" s="104">
        <v>1.5571232099999999</v>
      </c>
      <c r="G165" s="103">
        <v>7.5947996799999995</v>
      </c>
      <c r="H165" s="105">
        <f t="shared" si="12"/>
        <v>-0.79497507826302538</v>
      </c>
      <c r="I165" s="106">
        <f t="shared" si="10"/>
        <v>2.1880584991927021</v>
      </c>
    </row>
    <row r="166" spans="1:9" x14ac:dyDescent="0.15">
      <c r="A166" s="110" t="s">
        <v>998</v>
      </c>
      <c r="B166" s="135" t="s">
        <v>999</v>
      </c>
      <c r="C166" s="104">
        <v>8.4520369899999999</v>
      </c>
      <c r="D166" s="103">
        <v>3.8208199500000002</v>
      </c>
      <c r="E166" s="105">
        <f t="shared" si="11"/>
        <v>1.2121003084691284</v>
      </c>
      <c r="F166" s="104">
        <v>17.514709850000003</v>
      </c>
      <c r="G166" s="103">
        <v>7.0101571600000003</v>
      </c>
      <c r="H166" s="105">
        <f t="shared" si="12"/>
        <v>1.4984760612699306</v>
      </c>
      <c r="I166" s="106">
        <f t="shared" si="10"/>
        <v>2.0722471838117218</v>
      </c>
    </row>
    <row r="167" spans="1:9" x14ac:dyDescent="0.15">
      <c r="A167" s="110" t="s">
        <v>1000</v>
      </c>
      <c r="B167" s="135" t="s">
        <v>1001</v>
      </c>
      <c r="C167" s="104">
        <v>1.4558522</v>
      </c>
      <c r="D167" s="103">
        <v>0.69276159999999998</v>
      </c>
      <c r="E167" s="105">
        <f t="shared" si="11"/>
        <v>1.10151977245852</v>
      </c>
      <c r="F167" s="104">
        <v>11.105616289999999</v>
      </c>
      <c r="G167" s="103">
        <v>4.8845456</v>
      </c>
      <c r="H167" s="105">
        <f t="shared" si="12"/>
        <v>1.2736232189131367</v>
      </c>
      <c r="I167" s="106">
        <f t="shared" si="10"/>
        <v>7.6282580676802212</v>
      </c>
    </row>
    <row r="168" spans="1:9" x14ac:dyDescent="0.15">
      <c r="A168" s="110" t="s">
        <v>1002</v>
      </c>
      <c r="B168" s="135" t="s">
        <v>1003</v>
      </c>
      <c r="C168" s="104">
        <v>16.064414190000001</v>
      </c>
      <c r="D168" s="103">
        <v>17.673150070000002</v>
      </c>
      <c r="E168" s="105">
        <f t="shared" si="11"/>
        <v>-9.1027115914712575E-2</v>
      </c>
      <c r="F168" s="104">
        <v>40.736393299999996</v>
      </c>
      <c r="G168" s="103">
        <v>55.067997850000005</v>
      </c>
      <c r="H168" s="105">
        <f t="shared" si="12"/>
        <v>-0.26025287116916684</v>
      </c>
      <c r="I168" s="106">
        <f t="shared" si="10"/>
        <v>2.535815674209779</v>
      </c>
    </row>
    <row r="169" spans="1:9" x14ac:dyDescent="0.15">
      <c r="A169" s="110" t="s">
        <v>1004</v>
      </c>
      <c r="B169" s="135" t="s">
        <v>1005</v>
      </c>
      <c r="C169" s="104">
        <v>0.72877931000000007</v>
      </c>
      <c r="D169" s="103">
        <v>0.13817013</v>
      </c>
      <c r="E169" s="105">
        <f t="shared" si="11"/>
        <v>4.2745069429984621</v>
      </c>
      <c r="F169" s="104">
        <v>17.04969603</v>
      </c>
      <c r="G169" s="103">
        <v>0.74883452000000006</v>
      </c>
      <c r="H169" s="105">
        <f t="shared" si="12"/>
        <v>21.768309385630349</v>
      </c>
      <c r="I169" s="106">
        <f t="shared" si="10"/>
        <v>23.394868372429507</v>
      </c>
    </row>
    <row r="170" spans="1:9" x14ac:dyDescent="0.15">
      <c r="A170" s="110" t="s">
        <v>1006</v>
      </c>
      <c r="B170" s="135" t="s">
        <v>1007</v>
      </c>
      <c r="C170" s="104">
        <v>6.4857164900000006</v>
      </c>
      <c r="D170" s="103">
        <v>1.82039829</v>
      </c>
      <c r="E170" s="105">
        <f t="shared" si="11"/>
        <v>2.5628008033340883</v>
      </c>
      <c r="F170" s="104">
        <v>2.7458697599999997</v>
      </c>
      <c r="G170" s="103">
        <v>0.34369851000000001</v>
      </c>
      <c r="H170" s="105">
        <f t="shared" si="12"/>
        <v>6.9891814485899273</v>
      </c>
      <c r="I170" s="106">
        <f t="shared" si="10"/>
        <v>0.42337184553683743</v>
      </c>
    </row>
    <row r="171" spans="1:9" x14ac:dyDescent="0.15">
      <c r="A171" s="110" t="s">
        <v>1008</v>
      </c>
      <c r="B171" s="135" t="s">
        <v>1009</v>
      </c>
      <c r="C171" s="104">
        <v>1.1783712099999999</v>
      </c>
      <c r="D171" s="103">
        <v>0.51887048000000002</v>
      </c>
      <c r="E171" s="105">
        <f t="shared" si="11"/>
        <v>1.2710315105997161</v>
      </c>
      <c r="F171" s="104">
        <v>0.35838902</v>
      </c>
      <c r="G171" s="103">
        <v>1.15907476</v>
      </c>
      <c r="H171" s="105">
        <f t="shared" si="12"/>
        <v>-0.69079732182245079</v>
      </c>
      <c r="I171" s="106">
        <f t="shared" si="10"/>
        <v>0.30413932125853621</v>
      </c>
    </row>
    <row r="172" spans="1:9" x14ac:dyDescent="0.15">
      <c r="A172" s="110" t="s">
        <v>1010</v>
      </c>
      <c r="B172" s="135" t="s">
        <v>1011</v>
      </c>
      <c r="C172" s="104">
        <v>6.04240814</v>
      </c>
      <c r="D172" s="103">
        <v>30.014386829999999</v>
      </c>
      <c r="E172" s="105">
        <f t="shared" si="11"/>
        <v>-0.79868293914435429</v>
      </c>
      <c r="F172" s="104">
        <v>38.077920429999999</v>
      </c>
      <c r="G172" s="103">
        <v>65.930800259999998</v>
      </c>
      <c r="H172" s="105">
        <f t="shared" si="12"/>
        <v>-0.42245626808959347</v>
      </c>
      <c r="I172" s="106">
        <f t="shared" si="10"/>
        <v>6.301778950999493</v>
      </c>
    </row>
    <row r="173" spans="1:9" x14ac:dyDescent="0.15">
      <c r="A173" s="110" t="s">
        <v>1012</v>
      </c>
      <c r="B173" s="135" t="s">
        <v>1013</v>
      </c>
      <c r="C173" s="104">
        <v>0.83408570999999998</v>
      </c>
      <c r="D173" s="103">
        <v>1.61361862</v>
      </c>
      <c r="E173" s="105">
        <f t="shared" si="11"/>
        <v>-0.48309612961704673</v>
      </c>
      <c r="F173" s="104">
        <v>1.33614834</v>
      </c>
      <c r="G173" s="103">
        <v>9.6296920500000009</v>
      </c>
      <c r="H173" s="105">
        <f t="shared" si="12"/>
        <v>-0.86124703333581687</v>
      </c>
      <c r="I173" s="106">
        <f t="shared" si="10"/>
        <v>1.6019317007601055</v>
      </c>
    </row>
    <row r="174" spans="1:9" x14ac:dyDescent="0.15">
      <c r="A174" s="110" t="s">
        <v>1014</v>
      </c>
      <c r="B174" s="135" t="s">
        <v>1015</v>
      </c>
      <c r="C174" s="104">
        <v>0.42863357000000002</v>
      </c>
      <c r="D174" s="103">
        <v>0.60260648999999999</v>
      </c>
      <c r="E174" s="105">
        <f t="shared" si="11"/>
        <v>-0.28870070748823162</v>
      </c>
      <c r="F174" s="104">
        <v>0.56697691000000006</v>
      </c>
      <c r="G174" s="103">
        <v>0</v>
      </c>
      <c r="H174" s="105" t="str">
        <f t="shared" si="12"/>
        <v/>
      </c>
      <c r="I174" s="106">
        <f t="shared" si="10"/>
        <v>1.3227543283649017</v>
      </c>
    </row>
    <row r="175" spans="1:9" x14ac:dyDescent="0.15">
      <c r="A175" s="110" t="s">
        <v>1016</v>
      </c>
      <c r="B175" s="135" t="s">
        <v>1017</v>
      </c>
      <c r="C175" s="104">
        <v>0.45705679999999999</v>
      </c>
      <c r="D175" s="103">
        <v>0.98769783</v>
      </c>
      <c r="E175" s="105">
        <f t="shared" si="11"/>
        <v>-0.53725037545136656</v>
      </c>
      <c r="F175" s="104">
        <v>0.49007711999999998</v>
      </c>
      <c r="G175" s="103">
        <v>0.40976334000000003</v>
      </c>
      <c r="H175" s="105">
        <f t="shared" si="12"/>
        <v>0.19600040355001003</v>
      </c>
      <c r="I175" s="106">
        <f t="shared" si="10"/>
        <v>1.0722455502248298</v>
      </c>
    </row>
    <row r="176" spans="1:9" x14ac:dyDescent="0.15">
      <c r="A176" s="110" t="s">
        <v>1018</v>
      </c>
      <c r="B176" s="135" t="s">
        <v>1019</v>
      </c>
      <c r="C176" s="104">
        <v>11.99596517</v>
      </c>
      <c r="D176" s="103">
        <v>1.74666214</v>
      </c>
      <c r="E176" s="105">
        <f t="shared" si="11"/>
        <v>5.8679367894239691</v>
      </c>
      <c r="F176" s="104">
        <v>8.5294294600000011</v>
      </c>
      <c r="G176" s="103">
        <v>2.1300126699999997</v>
      </c>
      <c r="H176" s="105">
        <f t="shared" si="12"/>
        <v>3.0044031569070446</v>
      </c>
      <c r="I176" s="106">
        <f t="shared" si="10"/>
        <v>0.71102486036978063</v>
      </c>
    </row>
    <row r="177" spans="1:9" x14ac:dyDescent="0.15">
      <c r="A177" s="110" t="s">
        <v>588</v>
      </c>
      <c r="B177" s="135" t="s">
        <v>1022</v>
      </c>
      <c r="C177" s="104">
        <v>1.4586748999999999</v>
      </c>
      <c r="D177" s="103">
        <v>5.9592145199999997</v>
      </c>
      <c r="E177" s="105">
        <f t="shared" si="11"/>
        <v>-0.75522362970749368</v>
      </c>
      <c r="F177" s="104">
        <v>2.37277643</v>
      </c>
      <c r="G177" s="103">
        <v>3.9240620000000004E-2</v>
      </c>
      <c r="H177" s="105">
        <f t="shared" si="12"/>
        <v>59.467353217151</v>
      </c>
      <c r="I177" s="106">
        <f t="shared" si="10"/>
        <v>1.6266657018640687</v>
      </c>
    </row>
    <row r="178" spans="1:9" x14ac:dyDescent="0.15">
      <c r="A178" s="110" t="s">
        <v>589</v>
      </c>
      <c r="B178" s="135" t="s">
        <v>1023</v>
      </c>
      <c r="C178" s="104">
        <v>1.1056559500000001</v>
      </c>
      <c r="D178" s="103">
        <v>2.6766692700000001</v>
      </c>
      <c r="E178" s="105">
        <f t="shared" si="11"/>
        <v>-0.58692844035976099</v>
      </c>
      <c r="F178" s="104">
        <v>3.0153281400000003</v>
      </c>
      <c r="G178" s="103">
        <v>1.3111377399999999</v>
      </c>
      <c r="H178" s="105">
        <f t="shared" si="12"/>
        <v>1.2997798385393136</v>
      </c>
      <c r="I178" s="106">
        <f t="shared" si="10"/>
        <v>2.7271848353911543</v>
      </c>
    </row>
    <row r="179" spans="1:9" x14ac:dyDescent="0.15">
      <c r="A179" s="110" t="s">
        <v>1020</v>
      </c>
      <c r="B179" s="135" t="s">
        <v>1021</v>
      </c>
      <c r="C179" s="104">
        <v>5.2037276100000005</v>
      </c>
      <c r="D179" s="103">
        <v>2.7709467799999996</v>
      </c>
      <c r="E179" s="105">
        <f t="shared" si="11"/>
        <v>0.87796014256181465</v>
      </c>
      <c r="F179" s="104">
        <v>1.25841471</v>
      </c>
      <c r="G179" s="103">
        <v>1.7656443500000001</v>
      </c>
      <c r="H179" s="105">
        <f t="shared" si="12"/>
        <v>-0.28727735571436008</v>
      </c>
      <c r="I179" s="106">
        <f t="shared" si="10"/>
        <v>0.24182947385287906</v>
      </c>
    </row>
    <row r="180" spans="1:9" x14ac:dyDescent="0.15">
      <c r="A180" s="110" t="s">
        <v>592</v>
      </c>
      <c r="B180" s="135" t="s">
        <v>1024</v>
      </c>
      <c r="C180" s="104">
        <v>2.4453108599999998</v>
      </c>
      <c r="D180" s="103">
        <v>2.0902646100000002</v>
      </c>
      <c r="E180" s="105">
        <f t="shared" si="11"/>
        <v>0.16985708330965799</v>
      </c>
      <c r="F180" s="104">
        <v>1.7946901200000001</v>
      </c>
      <c r="G180" s="103">
        <v>8.1290959899999997</v>
      </c>
      <c r="H180" s="105">
        <f t="shared" si="12"/>
        <v>-0.77922635896934467</v>
      </c>
      <c r="I180" s="106">
        <f t="shared" si="10"/>
        <v>0.73393127612413267</v>
      </c>
    </row>
    <row r="181" spans="1:9" x14ac:dyDescent="0.15">
      <c r="A181" s="110" t="s">
        <v>1025</v>
      </c>
      <c r="B181" s="135" t="s">
        <v>1026</v>
      </c>
      <c r="C181" s="104">
        <v>14.685273840000001</v>
      </c>
      <c r="D181" s="103">
        <v>1.8936484899999999</v>
      </c>
      <c r="E181" s="105">
        <f t="shared" si="11"/>
        <v>6.7550157368435375</v>
      </c>
      <c r="F181" s="104">
        <v>36.775906140000004</v>
      </c>
      <c r="G181" s="103">
        <v>3.47293261</v>
      </c>
      <c r="H181" s="105">
        <f t="shared" si="12"/>
        <v>9.5892944867709371</v>
      </c>
      <c r="I181" s="106">
        <f t="shared" si="10"/>
        <v>2.5042710500793768</v>
      </c>
    </row>
    <row r="182" spans="1:9" x14ac:dyDescent="0.15">
      <c r="A182" s="110" t="s">
        <v>1027</v>
      </c>
      <c r="B182" s="135" t="s">
        <v>1028</v>
      </c>
      <c r="C182" s="104">
        <v>12.85466192</v>
      </c>
      <c r="D182" s="103">
        <v>8.3398205700000005</v>
      </c>
      <c r="E182" s="105">
        <f t="shared" si="11"/>
        <v>0.54135953071230158</v>
      </c>
      <c r="F182" s="104">
        <v>77.706939629999994</v>
      </c>
      <c r="G182" s="103">
        <v>8.7152788300000008</v>
      </c>
      <c r="H182" s="105">
        <f t="shared" si="12"/>
        <v>7.9161736699134373</v>
      </c>
      <c r="I182" s="106">
        <f t="shared" si="10"/>
        <v>6.0450395439104625</v>
      </c>
    </row>
    <row r="183" spans="1:9" x14ac:dyDescent="0.15">
      <c r="A183" s="110" t="s">
        <v>1029</v>
      </c>
      <c r="B183" s="135" t="s">
        <v>1030</v>
      </c>
      <c r="C183" s="104">
        <v>98.099566840000008</v>
      </c>
      <c r="D183" s="103">
        <v>19.193714929999999</v>
      </c>
      <c r="E183" s="105">
        <f t="shared" si="11"/>
        <v>4.1110255204774999</v>
      </c>
      <c r="F183" s="104">
        <v>79.377530780000001</v>
      </c>
      <c r="G183" s="103">
        <v>6.7229432500000001</v>
      </c>
      <c r="H183" s="105">
        <f t="shared" si="12"/>
        <v>10.806961300766595</v>
      </c>
      <c r="I183" s="106">
        <f t="shared" si="10"/>
        <v>0.80915271429755065</v>
      </c>
    </row>
    <row r="184" spans="1:9" x14ac:dyDescent="0.15">
      <c r="A184" s="110" t="s">
        <v>1031</v>
      </c>
      <c r="B184" s="135" t="s">
        <v>1032</v>
      </c>
      <c r="C184" s="104">
        <v>36.609504710000003</v>
      </c>
      <c r="D184" s="103">
        <v>46.696935459999999</v>
      </c>
      <c r="E184" s="105">
        <f t="shared" si="11"/>
        <v>-0.21601911668573537</v>
      </c>
      <c r="F184" s="104">
        <v>19.96640863</v>
      </c>
      <c r="G184" s="103">
        <v>12.299069060000001</v>
      </c>
      <c r="H184" s="105">
        <f t="shared" si="12"/>
        <v>0.62340812402918555</v>
      </c>
      <c r="I184" s="106">
        <f t="shared" si="10"/>
        <v>0.54538865762218602</v>
      </c>
    </row>
    <row r="185" spans="1:9" x14ac:dyDescent="0.15">
      <c r="A185" s="110" t="s">
        <v>1033</v>
      </c>
      <c r="B185" s="135" t="s">
        <v>1034</v>
      </c>
      <c r="C185" s="104">
        <v>20.19316066</v>
      </c>
      <c r="D185" s="103">
        <v>20.61355202</v>
      </c>
      <c r="E185" s="105">
        <f t="shared" si="11"/>
        <v>-2.0393931118330322E-2</v>
      </c>
      <c r="F185" s="104">
        <v>27.351644670000002</v>
      </c>
      <c r="G185" s="103">
        <v>13.47297447</v>
      </c>
      <c r="H185" s="105">
        <f t="shared" si="12"/>
        <v>1.030111816132611</v>
      </c>
      <c r="I185" s="106">
        <f t="shared" si="10"/>
        <v>1.3545004237093017</v>
      </c>
    </row>
    <row r="186" spans="1:9" x14ac:dyDescent="0.15">
      <c r="A186" s="110" t="s">
        <v>1035</v>
      </c>
      <c r="B186" s="135" t="s">
        <v>1036</v>
      </c>
      <c r="C186" s="104">
        <v>68.27672622</v>
      </c>
      <c r="D186" s="103">
        <v>18.380363629999998</v>
      </c>
      <c r="E186" s="105">
        <f t="shared" si="11"/>
        <v>2.7146559009616289</v>
      </c>
      <c r="F186" s="104">
        <v>93.172071639999999</v>
      </c>
      <c r="G186" s="103">
        <v>42.567177030000003</v>
      </c>
      <c r="H186" s="105">
        <f t="shared" si="12"/>
        <v>1.1888243040955069</v>
      </c>
      <c r="I186" s="106">
        <f t="shared" si="10"/>
        <v>1.3646241815956828</v>
      </c>
    </row>
    <row r="187" spans="1:9" x14ac:dyDescent="0.15">
      <c r="A187" s="110" t="s">
        <v>1037</v>
      </c>
      <c r="B187" s="135" t="s">
        <v>1038</v>
      </c>
      <c r="C187" s="104">
        <v>147.03831750999998</v>
      </c>
      <c r="D187" s="103">
        <v>80.281781730000006</v>
      </c>
      <c r="E187" s="105">
        <f t="shared" si="11"/>
        <v>0.83152783036769762</v>
      </c>
      <c r="F187" s="104">
        <v>146.78002551</v>
      </c>
      <c r="G187" s="103">
        <v>46.81281817</v>
      </c>
      <c r="H187" s="105">
        <f t="shared" si="12"/>
        <v>2.1354665505710568</v>
      </c>
      <c r="I187" s="106">
        <f t="shared" si="10"/>
        <v>0.99824336945379954</v>
      </c>
    </row>
    <row r="188" spans="1:9" x14ac:dyDescent="0.15">
      <c r="A188" s="110" t="s">
        <v>1039</v>
      </c>
      <c r="B188" s="135" t="s">
        <v>1040</v>
      </c>
      <c r="C188" s="104">
        <v>67.168948239999992</v>
      </c>
      <c r="D188" s="103">
        <v>96.804703870000012</v>
      </c>
      <c r="E188" s="105">
        <f t="shared" si="11"/>
        <v>-0.30613962385338389</v>
      </c>
      <c r="F188" s="104">
        <v>142.53152663</v>
      </c>
      <c r="G188" s="103">
        <v>174.92715749999999</v>
      </c>
      <c r="H188" s="105">
        <f t="shared" si="12"/>
        <v>-0.18519497677197427</v>
      </c>
      <c r="I188" s="106">
        <f t="shared" si="10"/>
        <v>2.1219853870678982</v>
      </c>
    </row>
    <row r="189" spans="1:9" x14ac:dyDescent="0.15">
      <c r="A189" s="110" t="s">
        <v>1041</v>
      </c>
      <c r="B189" s="135" t="s">
        <v>1042</v>
      </c>
      <c r="C189" s="104">
        <v>1.265939E-2</v>
      </c>
      <c r="D189" s="103">
        <v>1.223315E-2</v>
      </c>
      <c r="E189" s="105">
        <f t="shared" si="11"/>
        <v>3.4843028982723068E-2</v>
      </c>
      <c r="F189" s="104">
        <v>0</v>
      </c>
      <c r="G189" s="103">
        <v>0</v>
      </c>
      <c r="H189" s="105" t="str">
        <f t="shared" si="12"/>
        <v/>
      </c>
      <c r="I189" s="106">
        <f t="shared" si="10"/>
        <v>0</v>
      </c>
    </row>
    <row r="190" spans="1:9" x14ac:dyDescent="0.15">
      <c r="A190" s="110" t="s">
        <v>1043</v>
      </c>
      <c r="B190" s="135" t="s">
        <v>1044</v>
      </c>
      <c r="C190" s="104">
        <v>6.05824242</v>
      </c>
      <c r="D190" s="103">
        <v>9.8322097700000004</v>
      </c>
      <c r="E190" s="105">
        <f t="shared" si="11"/>
        <v>-0.38383714732319019</v>
      </c>
      <c r="F190" s="104">
        <v>2.7399223999999998</v>
      </c>
      <c r="G190" s="103">
        <v>12.162987390000001</v>
      </c>
      <c r="H190" s="105">
        <f t="shared" si="12"/>
        <v>-0.77473277640222893</v>
      </c>
      <c r="I190" s="106">
        <f t="shared" si="10"/>
        <v>0.45226357911243831</v>
      </c>
    </row>
    <row r="191" spans="1:9" x14ac:dyDescent="0.15">
      <c r="A191" s="110" t="s">
        <v>1045</v>
      </c>
      <c r="B191" s="135" t="s">
        <v>1046</v>
      </c>
      <c r="C191" s="104">
        <v>1.76661432</v>
      </c>
      <c r="D191" s="103">
        <v>1.36029139</v>
      </c>
      <c r="E191" s="105">
        <f t="shared" si="11"/>
        <v>0.2987028610098017</v>
      </c>
      <c r="F191" s="104">
        <v>0.64629700000000001</v>
      </c>
      <c r="G191" s="103">
        <v>0.85456227000000007</v>
      </c>
      <c r="H191" s="105">
        <f t="shared" si="12"/>
        <v>-0.24370988201948118</v>
      </c>
      <c r="I191" s="106">
        <f t="shared" si="10"/>
        <v>0.3658393304544254</v>
      </c>
    </row>
    <row r="192" spans="1:9" x14ac:dyDescent="0.15">
      <c r="A192" s="110" t="s">
        <v>1047</v>
      </c>
      <c r="B192" s="135" t="s">
        <v>1048</v>
      </c>
      <c r="C192" s="104">
        <v>3.53772741</v>
      </c>
      <c r="D192" s="103">
        <v>2.5806307099999999</v>
      </c>
      <c r="E192" s="105">
        <f t="shared" si="11"/>
        <v>0.3708770481151098</v>
      </c>
      <c r="F192" s="104">
        <v>3.44404595</v>
      </c>
      <c r="G192" s="103">
        <v>2.9172525199999999</v>
      </c>
      <c r="H192" s="105">
        <f t="shared" si="12"/>
        <v>0.18057861854207946</v>
      </c>
      <c r="I192" s="106">
        <f t="shared" si="10"/>
        <v>0.97351931080523813</v>
      </c>
    </row>
    <row r="193" spans="1:9" x14ac:dyDescent="0.15">
      <c r="A193" s="110" t="s">
        <v>1049</v>
      </c>
      <c r="B193" s="135" t="s">
        <v>1050</v>
      </c>
      <c r="C193" s="104">
        <v>2.5853110099999999</v>
      </c>
      <c r="D193" s="103">
        <v>1.3279574999999999</v>
      </c>
      <c r="E193" s="105">
        <f t="shared" si="11"/>
        <v>0.94683264336396311</v>
      </c>
      <c r="F193" s="104">
        <v>0.70078045</v>
      </c>
      <c r="G193" s="103">
        <v>1.8906830000000003E-2</v>
      </c>
      <c r="H193" s="105">
        <f t="shared" si="12"/>
        <v>36.064936321953489</v>
      </c>
      <c r="I193" s="106">
        <f t="shared" si="10"/>
        <v>0.27106233922703171</v>
      </c>
    </row>
    <row r="194" spans="1:9" x14ac:dyDescent="0.15">
      <c r="A194" s="110" t="s">
        <v>1051</v>
      </c>
      <c r="B194" s="135" t="s">
        <v>1052</v>
      </c>
      <c r="C194" s="104">
        <v>4.8872825899999999</v>
      </c>
      <c r="D194" s="103">
        <v>1.0097682100000001</v>
      </c>
      <c r="E194" s="105">
        <f t="shared" si="11"/>
        <v>3.8400044105171416</v>
      </c>
      <c r="F194" s="104">
        <v>6.23647872</v>
      </c>
      <c r="G194" s="103">
        <v>2.1484447100000001</v>
      </c>
      <c r="H194" s="105">
        <f t="shared" si="12"/>
        <v>1.9027876263103831</v>
      </c>
      <c r="I194" s="106">
        <f t="shared" si="10"/>
        <v>1.2760626391362404</v>
      </c>
    </row>
    <row r="195" spans="1:9" x14ac:dyDescent="0.15">
      <c r="A195" s="110" t="s">
        <v>1053</v>
      </c>
      <c r="B195" s="135" t="s">
        <v>1054</v>
      </c>
      <c r="C195" s="104">
        <v>8.4811626400000009</v>
      </c>
      <c r="D195" s="103">
        <v>4.4817641999999998</v>
      </c>
      <c r="E195" s="105">
        <f t="shared" si="11"/>
        <v>0.89237145497302195</v>
      </c>
      <c r="F195" s="104">
        <v>3.5143000000000001E-2</v>
      </c>
      <c r="G195" s="103">
        <v>2.94883965</v>
      </c>
      <c r="H195" s="105">
        <f t="shared" si="12"/>
        <v>-0.98808243099959669</v>
      </c>
      <c r="I195" s="106">
        <f t="shared" si="10"/>
        <v>4.143653587569923E-3</v>
      </c>
    </row>
    <row r="196" spans="1:9" x14ac:dyDescent="0.15">
      <c r="A196" s="110" t="s">
        <v>1055</v>
      </c>
      <c r="B196" s="135" t="s">
        <v>1056</v>
      </c>
      <c r="C196" s="104">
        <v>9.7914399999999997</v>
      </c>
      <c r="D196" s="103">
        <v>7.5111497800000002</v>
      </c>
      <c r="E196" s="105">
        <f t="shared" si="11"/>
        <v>0.30358737167933292</v>
      </c>
      <c r="F196" s="104">
        <v>14.65165425</v>
      </c>
      <c r="G196" s="103">
        <v>19.174855149999999</v>
      </c>
      <c r="H196" s="105">
        <f t="shared" si="12"/>
        <v>-0.23589231129081045</v>
      </c>
      <c r="I196" s="106">
        <f t="shared" si="10"/>
        <v>1.49637379690832</v>
      </c>
    </row>
    <row r="197" spans="1:9" x14ac:dyDescent="0.15">
      <c r="A197" s="110" t="s">
        <v>1057</v>
      </c>
      <c r="B197" s="135" t="s">
        <v>1058</v>
      </c>
      <c r="C197" s="104">
        <v>4.0131072000000003</v>
      </c>
      <c r="D197" s="103">
        <v>2.1438035600000003</v>
      </c>
      <c r="E197" s="105">
        <f t="shared" si="11"/>
        <v>0.87195658915689078</v>
      </c>
      <c r="F197" s="104">
        <v>8.5839307399999996</v>
      </c>
      <c r="G197" s="103">
        <v>3.6001185800000002</v>
      </c>
      <c r="H197" s="105">
        <f t="shared" si="12"/>
        <v>1.3843466678255911</v>
      </c>
      <c r="I197" s="106">
        <f t="shared" si="10"/>
        <v>2.1389736959929699</v>
      </c>
    </row>
    <row r="198" spans="1:9" x14ac:dyDescent="0.15">
      <c r="A198" s="110" t="s">
        <v>1059</v>
      </c>
      <c r="B198" s="135" t="s">
        <v>1060</v>
      </c>
      <c r="C198" s="104">
        <v>8.4751737299999998</v>
      </c>
      <c r="D198" s="103">
        <v>9.9126599199999994</v>
      </c>
      <c r="E198" s="105">
        <f t="shared" si="11"/>
        <v>-0.14501518276640324</v>
      </c>
      <c r="F198" s="104">
        <v>1.29703927</v>
      </c>
      <c r="G198" s="103">
        <v>3.9938914199999997</v>
      </c>
      <c r="H198" s="105">
        <f t="shared" si="12"/>
        <v>-0.67524423335474659</v>
      </c>
      <c r="I198" s="106">
        <f t="shared" si="10"/>
        <v>0.15303984452953509</v>
      </c>
    </row>
    <row r="199" spans="1:9" x14ac:dyDescent="0.15">
      <c r="A199" s="110" t="s">
        <v>1061</v>
      </c>
      <c r="B199" s="135" t="s">
        <v>1062</v>
      </c>
      <c r="C199" s="104">
        <v>1.19293841</v>
      </c>
      <c r="D199" s="103">
        <v>0.69353949999999998</v>
      </c>
      <c r="E199" s="105">
        <f t="shared" si="11"/>
        <v>0.7200727716301667</v>
      </c>
      <c r="F199" s="104">
        <v>0.99761918999999999</v>
      </c>
      <c r="G199" s="103">
        <v>0.5612464399999999</v>
      </c>
      <c r="H199" s="105">
        <f t="shared" si="12"/>
        <v>0.77750649073159406</v>
      </c>
      <c r="I199" s="106">
        <f t="shared" ref="I199:I262" si="13">IF(ISERROR(F199/C199),"",(F199/C199))</f>
        <v>0.83627049111445739</v>
      </c>
    </row>
    <row r="200" spans="1:9" x14ac:dyDescent="0.15">
      <c r="A200" s="110" t="s">
        <v>1063</v>
      </c>
      <c r="B200" s="135" t="s">
        <v>1064</v>
      </c>
      <c r="C200" s="104">
        <v>1.6629341899999999</v>
      </c>
      <c r="D200" s="103">
        <v>1.0868026000000002</v>
      </c>
      <c r="E200" s="105">
        <f t="shared" si="11"/>
        <v>0.53011613148514702</v>
      </c>
      <c r="F200" s="104">
        <v>4.2722000000000003E-2</v>
      </c>
      <c r="G200" s="103">
        <v>0.24852094</v>
      </c>
      <c r="H200" s="105">
        <f t="shared" si="12"/>
        <v>-0.82809496857689335</v>
      </c>
      <c r="I200" s="106">
        <f t="shared" si="13"/>
        <v>2.5690734039210541E-2</v>
      </c>
    </row>
    <row r="201" spans="1:9" x14ac:dyDescent="0.15">
      <c r="A201" s="110" t="s">
        <v>1065</v>
      </c>
      <c r="B201" s="135" t="s">
        <v>1066</v>
      </c>
      <c r="C201" s="104">
        <v>5.3396195599999992</v>
      </c>
      <c r="D201" s="103">
        <v>6.1087417300000002</v>
      </c>
      <c r="E201" s="105">
        <f t="shared" si="11"/>
        <v>-0.12590517065451401</v>
      </c>
      <c r="F201" s="104">
        <v>2.7554310000000002</v>
      </c>
      <c r="G201" s="103">
        <v>5.5673262499999998</v>
      </c>
      <c r="H201" s="105">
        <f t="shared" si="12"/>
        <v>-0.50507103836424161</v>
      </c>
      <c r="I201" s="106">
        <f t="shared" si="13"/>
        <v>0.51603507872384835</v>
      </c>
    </row>
    <row r="202" spans="1:9" x14ac:dyDescent="0.15">
      <c r="A202" s="110" t="s">
        <v>1067</v>
      </c>
      <c r="B202" s="135" t="s">
        <v>1068</v>
      </c>
      <c r="C202" s="104">
        <v>0.68122139999999998</v>
      </c>
      <c r="D202" s="103">
        <v>2.0302500000000001E-2</v>
      </c>
      <c r="E202" s="105">
        <f t="shared" si="11"/>
        <v>32.553572220169926</v>
      </c>
      <c r="F202" s="104">
        <v>0</v>
      </c>
      <c r="G202" s="103">
        <v>0</v>
      </c>
      <c r="H202" s="105" t="str">
        <f t="shared" si="12"/>
        <v/>
      </c>
      <c r="I202" s="106">
        <f t="shared" si="13"/>
        <v>0</v>
      </c>
    </row>
    <row r="203" spans="1:9" x14ac:dyDescent="0.15">
      <c r="A203" s="110" t="s">
        <v>1069</v>
      </c>
      <c r="B203" s="135" t="s">
        <v>1070</v>
      </c>
      <c r="C203" s="104">
        <v>5.2314948399999999</v>
      </c>
      <c r="D203" s="103">
        <v>3.5916767000000003</v>
      </c>
      <c r="E203" s="105">
        <f t="shared" si="11"/>
        <v>0.45656061972392981</v>
      </c>
      <c r="F203" s="104">
        <v>0.99213485999999995</v>
      </c>
      <c r="G203" s="103">
        <v>2.39034345</v>
      </c>
      <c r="H203" s="105">
        <f t="shared" si="12"/>
        <v>-0.58494045698746766</v>
      </c>
      <c r="I203" s="106">
        <f t="shared" si="13"/>
        <v>0.18964653322682049</v>
      </c>
    </row>
    <row r="204" spans="1:9" x14ac:dyDescent="0.15">
      <c r="A204" s="110" t="s">
        <v>1071</v>
      </c>
      <c r="B204" s="135" t="s">
        <v>1072</v>
      </c>
      <c r="C204" s="104">
        <v>9.5800021799999993</v>
      </c>
      <c r="D204" s="103">
        <v>2.7286632599999998</v>
      </c>
      <c r="E204" s="105">
        <f t="shared" si="11"/>
        <v>2.5108774030255385</v>
      </c>
      <c r="F204" s="104">
        <v>3.85254838</v>
      </c>
      <c r="G204" s="103">
        <v>3.4452734600000001</v>
      </c>
      <c r="H204" s="105">
        <f t="shared" si="12"/>
        <v>0.11821265415605064</v>
      </c>
      <c r="I204" s="106">
        <f t="shared" si="13"/>
        <v>0.4021448333323866</v>
      </c>
    </row>
    <row r="205" spans="1:9" x14ac:dyDescent="0.15">
      <c r="A205" s="110" t="s">
        <v>1073</v>
      </c>
      <c r="B205" s="135" t="s">
        <v>1074</v>
      </c>
      <c r="C205" s="104">
        <v>86.766901040000008</v>
      </c>
      <c r="D205" s="103">
        <v>80.081436480000008</v>
      </c>
      <c r="E205" s="105">
        <f t="shared" si="11"/>
        <v>8.3483324648773838E-2</v>
      </c>
      <c r="F205" s="104">
        <v>117.70139311</v>
      </c>
      <c r="G205" s="103">
        <v>78.934654499999994</v>
      </c>
      <c r="H205" s="105">
        <f t="shared" si="12"/>
        <v>0.49112444788112697</v>
      </c>
      <c r="I205" s="106">
        <f t="shared" si="13"/>
        <v>1.3565241088389111</v>
      </c>
    </row>
    <row r="206" spans="1:9" x14ac:dyDescent="0.15">
      <c r="A206" s="110" t="s">
        <v>1075</v>
      </c>
      <c r="B206" s="135" t="s">
        <v>1076</v>
      </c>
      <c r="C206" s="104">
        <v>35.005887990000005</v>
      </c>
      <c r="D206" s="103">
        <v>27.910944140000002</v>
      </c>
      <c r="E206" s="105">
        <f t="shared" si="11"/>
        <v>0.25419934970354618</v>
      </c>
      <c r="F206" s="104">
        <v>77.990299879999995</v>
      </c>
      <c r="G206" s="103">
        <v>13.839387050000001</v>
      </c>
      <c r="H206" s="105">
        <f t="shared" si="12"/>
        <v>4.6353868562408618</v>
      </c>
      <c r="I206" s="106">
        <f t="shared" si="13"/>
        <v>2.2279194832103437</v>
      </c>
    </row>
    <row r="207" spans="1:9" x14ac:dyDescent="0.15">
      <c r="A207" s="110" t="s">
        <v>1077</v>
      </c>
      <c r="B207" s="135" t="s">
        <v>1078</v>
      </c>
      <c r="C207" s="104">
        <v>10.625060880000001</v>
      </c>
      <c r="D207" s="103">
        <v>4.5383578600000005</v>
      </c>
      <c r="E207" s="105">
        <f t="shared" si="11"/>
        <v>1.3411685917601921</v>
      </c>
      <c r="F207" s="104">
        <v>3.6946242200000001</v>
      </c>
      <c r="G207" s="103">
        <v>3.3611901</v>
      </c>
      <c r="H207" s="105">
        <f t="shared" si="12"/>
        <v>9.9201208524325901E-2</v>
      </c>
      <c r="I207" s="106">
        <f t="shared" si="13"/>
        <v>0.34772734591615817</v>
      </c>
    </row>
    <row r="208" spans="1:9" x14ac:dyDescent="0.15">
      <c r="A208" s="112" t="s">
        <v>1079</v>
      </c>
      <c r="B208" s="135" t="s">
        <v>1080</v>
      </c>
      <c r="C208" s="104">
        <v>25.843847570000001</v>
      </c>
      <c r="D208" s="103">
        <v>11.94868962</v>
      </c>
      <c r="E208" s="105">
        <f t="shared" si="11"/>
        <v>1.1629022421623505</v>
      </c>
      <c r="F208" s="104">
        <v>2.81187589</v>
      </c>
      <c r="G208" s="103">
        <v>3.3817719199999998</v>
      </c>
      <c r="H208" s="105">
        <f t="shared" si="12"/>
        <v>-0.16851994855998442</v>
      </c>
      <c r="I208" s="106">
        <f t="shared" si="13"/>
        <v>0.10880252572237253</v>
      </c>
    </row>
    <row r="209" spans="1:9" x14ac:dyDescent="0.15">
      <c r="A209" s="110" t="s">
        <v>1081</v>
      </c>
      <c r="B209" s="135" t="s">
        <v>1082</v>
      </c>
      <c r="C209" s="104">
        <v>0.51218090999999999</v>
      </c>
      <c r="D209" s="103">
        <v>0.32110583000000004</v>
      </c>
      <c r="E209" s="105">
        <f t="shared" si="11"/>
        <v>0.59505328819473613</v>
      </c>
      <c r="F209" s="104">
        <v>3.2667720000000004E-2</v>
      </c>
      <c r="G209" s="103">
        <v>9.2499539999999991E-2</v>
      </c>
      <c r="H209" s="105">
        <f t="shared" si="12"/>
        <v>-0.64683370317301025</v>
      </c>
      <c r="I209" s="106">
        <f t="shared" si="13"/>
        <v>6.3781604042993337E-2</v>
      </c>
    </row>
    <row r="210" spans="1:9" x14ac:dyDescent="0.15">
      <c r="A210" s="110" t="s">
        <v>1083</v>
      </c>
      <c r="B210" s="135" t="s">
        <v>1084</v>
      </c>
      <c r="C210" s="104">
        <v>10.75002709</v>
      </c>
      <c r="D210" s="103">
        <v>3.6757462599999999</v>
      </c>
      <c r="E210" s="105">
        <f t="shared" si="11"/>
        <v>1.9245835619785137</v>
      </c>
      <c r="F210" s="104">
        <v>11.33300577</v>
      </c>
      <c r="G210" s="103">
        <v>21.462729960000001</v>
      </c>
      <c r="H210" s="105">
        <f t="shared" si="12"/>
        <v>-0.47196811444204556</v>
      </c>
      <c r="I210" s="106">
        <f t="shared" si="13"/>
        <v>1.0542304382230165</v>
      </c>
    </row>
    <row r="211" spans="1:9" x14ac:dyDescent="0.15">
      <c r="A211" s="110" t="s">
        <v>1085</v>
      </c>
      <c r="B211" s="135" t="s">
        <v>1086</v>
      </c>
      <c r="C211" s="104">
        <v>8.9273716099999998</v>
      </c>
      <c r="D211" s="103">
        <v>7.6510105399999997</v>
      </c>
      <c r="E211" s="105">
        <f t="shared" si="11"/>
        <v>0.16682254760035931</v>
      </c>
      <c r="F211" s="104">
        <v>4.4049280199999998</v>
      </c>
      <c r="G211" s="103">
        <v>8.77160707</v>
      </c>
      <c r="H211" s="105">
        <f t="shared" si="12"/>
        <v>-0.49781972848904643</v>
      </c>
      <c r="I211" s="106">
        <f t="shared" si="13"/>
        <v>0.49341824362568459</v>
      </c>
    </row>
    <row r="212" spans="1:9" x14ac:dyDescent="0.15">
      <c r="A212" s="110" t="s">
        <v>1087</v>
      </c>
      <c r="B212" s="135" t="s">
        <v>1088</v>
      </c>
      <c r="C212" s="104">
        <v>25.200055800000001</v>
      </c>
      <c r="D212" s="103">
        <v>25.24604982</v>
      </c>
      <c r="E212" s="105">
        <f t="shared" si="11"/>
        <v>-1.8218303587265172E-3</v>
      </c>
      <c r="F212" s="104">
        <v>21.73534403</v>
      </c>
      <c r="G212" s="103">
        <v>17.781697480000002</v>
      </c>
      <c r="H212" s="105">
        <f t="shared" si="12"/>
        <v>0.22234359539896964</v>
      </c>
      <c r="I212" s="106">
        <f t="shared" si="13"/>
        <v>0.8625117421366979</v>
      </c>
    </row>
    <row r="213" spans="1:9" x14ac:dyDescent="0.15">
      <c r="A213" s="110" t="s">
        <v>1089</v>
      </c>
      <c r="B213" s="135" t="s">
        <v>1090</v>
      </c>
      <c r="C213" s="104">
        <v>5.4574750300000003</v>
      </c>
      <c r="D213" s="103">
        <v>6.7666656300000003</v>
      </c>
      <c r="E213" s="105">
        <f t="shared" si="11"/>
        <v>-0.19347647299073056</v>
      </c>
      <c r="F213" s="104">
        <v>2.9816222300000002</v>
      </c>
      <c r="G213" s="103">
        <v>2.5757850899999997</v>
      </c>
      <c r="H213" s="105">
        <f t="shared" si="12"/>
        <v>0.15755861837060348</v>
      </c>
      <c r="I213" s="106">
        <f t="shared" si="13"/>
        <v>0.54633731049796486</v>
      </c>
    </row>
    <row r="214" spans="1:9" x14ac:dyDescent="0.15">
      <c r="A214" s="110" t="s">
        <v>1091</v>
      </c>
      <c r="B214" s="135" t="s">
        <v>1092</v>
      </c>
      <c r="C214" s="104">
        <v>1.42333431</v>
      </c>
      <c r="D214" s="103">
        <v>0.76917563</v>
      </c>
      <c r="E214" s="105">
        <f t="shared" si="11"/>
        <v>0.850467246342685</v>
      </c>
      <c r="F214" s="104">
        <v>0.62655806000000003</v>
      </c>
      <c r="G214" s="103">
        <v>8.8650030000000005E-2</v>
      </c>
      <c r="H214" s="105">
        <f t="shared" si="12"/>
        <v>6.0677704226383229</v>
      </c>
      <c r="I214" s="106">
        <f t="shared" si="13"/>
        <v>0.4402044239346693</v>
      </c>
    </row>
    <row r="215" spans="1:9" x14ac:dyDescent="0.15">
      <c r="A215" s="110" t="s">
        <v>1093</v>
      </c>
      <c r="B215" s="135" t="s">
        <v>1094</v>
      </c>
      <c r="C215" s="104">
        <v>8.44877857</v>
      </c>
      <c r="D215" s="103">
        <v>5.1887696100000005</v>
      </c>
      <c r="E215" s="105">
        <f t="shared" si="11"/>
        <v>0.6282816939332172</v>
      </c>
      <c r="F215" s="104">
        <v>21.165614959999999</v>
      </c>
      <c r="G215" s="103">
        <v>2.74886995</v>
      </c>
      <c r="H215" s="105">
        <f t="shared" si="12"/>
        <v>6.699751295982554</v>
      </c>
      <c r="I215" s="106">
        <f t="shared" si="13"/>
        <v>2.5051686210779693</v>
      </c>
    </row>
    <row r="216" spans="1:9" x14ac:dyDescent="0.15">
      <c r="A216" s="110" t="s">
        <v>1095</v>
      </c>
      <c r="B216" s="135" t="s">
        <v>1096</v>
      </c>
      <c r="C216" s="104">
        <v>7.7830242400000005</v>
      </c>
      <c r="D216" s="103">
        <v>7.1655845300000003</v>
      </c>
      <c r="E216" s="105">
        <f t="shared" si="11"/>
        <v>8.6167389054581545E-2</v>
      </c>
      <c r="F216" s="104">
        <v>3.2005712400000004</v>
      </c>
      <c r="G216" s="103">
        <v>3.2827483500000003</v>
      </c>
      <c r="H216" s="105">
        <f t="shared" si="12"/>
        <v>-2.5033021492494201E-2</v>
      </c>
      <c r="I216" s="106">
        <f t="shared" si="13"/>
        <v>0.41122462699666473</v>
      </c>
    </row>
    <row r="217" spans="1:9" x14ac:dyDescent="0.15">
      <c r="A217" s="110" t="s">
        <v>1097</v>
      </c>
      <c r="B217" s="135" t="s">
        <v>1098</v>
      </c>
      <c r="C217" s="104">
        <v>0.8611994300000001</v>
      </c>
      <c r="D217" s="103">
        <v>1.5714458600000001</v>
      </c>
      <c r="E217" s="105">
        <f t="shared" si="11"/>
        <v>-0.45197002841701461</v>
      </c>
      <c r="F217" s="104">
        <v>0.54015967000000009</v>
      </c>
      <c r="G217" s="103">
        <v>0.70665079000000008</v>
      </c>
      <c r="H217" s="105">
        <f t="shared" si="12"/>
        <v>-0.2356059348635271</v>
      </c>
      <c r="I217" s="106">
        <f t="shared" si="13"/>
        <v>0.62721786752692121</v>
      </c>
    </row>
    <row r="218" spans="1:9" x14ac:dyDescent="0.15">
      <c r="A218" s="112" t="s">
        <v>1099</v>
      </c>
      <c r="B218" s="135" t="s">
        <v>1100</v>
      </c>
      <c r="C218" s="104">
        <v>0</v>
      </c>
      <c r="D218" s="103">
        <v>0.15400476000000002</v>
      </c>
      <c r="E218" s="105">
        <f t="shared" si="11"/>
        <v>-1</v>
      </c>
      <c r="F218" s="104">
        <v>0</v>
      </c>
      <c r="G218" s="103">
        <v>0</v>
      </c>
      <c r="H218" s="105" t="str">
        <f t="shared" si="12"/>
        <v/>
      </c>
      <c r="I218" s="106" t="str">
        <f t="shared" si="13"/>
        <v/>
      </c>
    </row>
    <row r="219" spans="1:9" x14ac:dyDescent="0.15">
      <c r="A219" s="110" t="s">
        <v>1101</v>
      </c>
      <c r="B219" s="135" t="s">
        <v>1102</v>
      </c>
      <c r="C219" s="104">
        <v>18.669417289999998</v>
      </c>
      <c r="D219" s="103">
        <v>13.575345179999999</v>
      </c>
      <c r="E219" s="105">
        <f t="shared" si="11"/>
        <v>0.3752443891817121</v>
      </c>
      <c r="F219" s="104">
        <v>18.177214670000001</v>
      </c>
      <c r="G219" s="103">
        <v>2.7899549100000001</v>
      </c>
      <c r="H219" s="105">
        <f t="shared" si="12"/>
        <v>5.5152360007137178</v>
      </c>
      <c r="I219" s="106">
        <f t="shared" si="13"/>
        <v>0.97363588737910756</v>
      </c>
    </row>
    <row r="220" spans="1:9" x14ac:dyDescent="0.15">
      <c r="A220" s="110" t="s">
        <v>1103</v>
      </c>
      <c r="B220" s="135" t="s">
        <v>1104</v>
      </c>
      <c r="C220" s="104">
        <v>4.5657080000000003E-2</v>
      </c>
      <c r="D220" s="103">
        <v>0</v>
      </c>
      <c r="E220" s="105" t="str">
        <f t="shared" si="11"/>
        <v/>
      </c>
      <c r="F220" s="104">
        <v>2.433577E-2</v>
      </c>
      <c r="G220" s="103">
        <v>0</v>
      </c>
      <c r="H220" s="105" t="str">
        <f t="shared" si="12"/>
        <v/>
      </c>
      <c r="I220" s="106">
        <f t="shared" si="13"/>
        <v>0.53301196659970362</v>
      </c>
    </row>
    <row r="221" spans="1:9" x14ac:dyDescent="0.15">
      <c r="A221" s="110" t="s">
        <v>469</v>
      </c>
      <c r="B221" s="135" t="s">
        <v>1105</v>
      </c>
      <c r="C221" s="104">
        <v>18.005052940000002</v>
      </c>
      <c r="D221" s="103">
        <v>12.573856510000001</v>
      </c>
      <c r="E221" s="105">
        <f t="shared" si="11"/>
        <v>0.43194356685083579</v>
      </c>
      <c r="F221" s="104">
        <v>71.156761700000004</v>
      </c>
      <c r="G221" s="103">
        <v>32.55910849</v>
      </c>
      <c r="H221" s="105">
        <f t="shared" si="12"/>
        <v>1.1854640682761519</v>
      </c>
      <c r="I221" s="106">
        <f t="shared" si="13"/>
        <v>3.9520440143732225</v>
      </c>
    </row>
    <row r="222" spans="1:9" x14ac:dyDescent="0.15">
      <c r="A222" s="110" t="s">
        <v>1106</v>
      </c>
      <c r="B222" s="135" t="s">
        <v>1107</v>
      </c>
      <c r="C222" s="104">
        <v>28.286737379999998</v>
      </c>
      <c r="D222" s="103">
        <v>17.862544620000001</v>
      </c>
      <c r="E222" s="105">
        <f t="shared" si="11"/>
        <v>0.58357826288245795</v>
      </c>
      <c r="F222" s="104">
        <v>29.059866769999999</v>
      </c>
      <c r="G222" s="103">
        <v>9.2870848600000002</v>
      </c>
      <c r="H222" s="105">
        <f t="shared" si="12"/>
        <v>2.1290622631394798</v>
      </c>
      <c r="I222" s="106">
        <f t="shared" si="13"/>
        <v>1.027331868628534</v>
      </c>
    </row>
    <row r="223" spans="1:9" x14ac:dyDescent="0.15">
      <c r="A223" s="110" t="s">
        <v>1108</v>
      </c>
      <c r="B223" s="135" t="s">
        <v>1109</v>
      </c>
      <c r="C223" s="104">
        <v>108.58890513</v>
      </c>
      <c r="D223" s="103">
        <v>109.71932118000001</v>
      </c>
      <c r="E223" s="105">
        <f t="shared" si="11"/>
        <v>-1.0302798430054994E-2</v>
      </c>
      <c r="F223" s="104">
        <v>138.79295557</v>
      </c>
      <c r="G223" s="103">
        <v>66.320431960000008</v>
      </c>
      <c r="H223" s="105">
        <f t="shared" si="12"/>
        <v>1.0927631420391006</v>
      </c>
      <c r="I223" s="106">
        <f t="shared" si="13"/>
        <v>1.2781504280187783</v>
      </c>
    </row>
    <row r="224" spans="1:9" x14ac:dyDescent="0.15">
      <c r="A224" s="110" t="s">
        <v>1110</v>
      </c>
      <c r="B224" s="135" t="s">
        <v>1111</v>
      </c>
      <c r="C224" s="104">
        <v>0.67302737999999995</v>
      </c>
      <c r="D224" s="103">
        <v>0.72154256999999999</v>
      </c>
      <c r="E224" s="105">
        <f t="shared" si="11"/>
        <v>-6.7238153391282252E-2</v>
      </c>
      <c r="F224" s="104">
        <v>8.4211600000000011E-2</v>
      </c>
      <c r="G224" s="103">
        <v>9.4307050000000003E-2</v>
      </c>
      <c r="H224" s="105">
        <f t="shared" si="12"/>
        <v>-0.107048730715254</v>
      </c>
      <c r="I224" s="106">
        <f t="shared" si="13"/>
        <v>0.12512358709685781</v>
      </c>
    </row>
    <row r="225" spans="1:9" x14ac:dyDescent="0.15">
      <c r="A225" s="110" t="s">
        <v>432</v>
      </c>
      <c r="B225" s="135" t="s">
        <v>1112</v>
      </c>
      <c r="C225" s="104">
        <v>0.32279073999999996</v>
      </c>
      <c r="D225" s="103">
        <v>0.15209207</v>
      </c>
      <c r="E225" s="105">
        <f t="shared" si="11"/>
        <v>1.1223377392391329</v>
      </c>
      <c r="F225" s="104">
        <v>3.6635290000000001E-2</v>
      </c>
      <c r="G225" s="103">
        <v>3.499497E-2</v>
      </c>
      <c r="H225" s="105">
        <f t="shared" si="12"/>
        <v>4.6873022037167145E-2</v>
      </c>
      <c r="I225" s="106">
        <f t="shared" si="13"/>
        <v>0.11349548007480018</v>
      </c>
    </row>
    <row r="226" spans="1:9" x14ac:dyDescent="0.15">
      <c r="A226" s="110" t="s">
        <v>1113</v>
      </c>
      <c r="B226" s="135" t="s">
        <v>1114</v>
      </c>
      <c r="C226" s="104">
        <v>0.37480022999999996</v>
      </c>
      <c r="D226" s="103">
        <v>0.28658776000000002</v>
      </c>
      <c r="E226" s="105">
        <f t="shared" ref="E226:E289" si="14">IF(ISERROR(C226/D226-1),"",(C226/D226-1))</f>
        <v>0.30780264307170668</v>
      </c>
      <c r="F226" s="104">
        <v>0.13067446000000002</v>
      </c>
      <c r="G226" s="103">
        <v>7.3624990000000001E-2</v>
      </c>
      <c r="H226" s="105">
        <f t="shared" ref="H226:H253" si="15">IF(ISERROR(F226/G226-1),"",(F226/G226-1))</f>
        <v>0.77486557213793872</v>
      </c>
      <c r="I226" s="106">
        <f t="shared" si="13"/>
        <v>0.3486509600060812</v>
      </c>
    </row>
    <row r="227" spans="1:9" x14ac:dyDescent="0.15">
      <c r="A227" s="110" t="s">
        <v>1115</v>
      </c>
      <c r="B227" s="135" t="s">
        <v>1116</v>
      </c>
      <c r="C227" s="104">
        <v>0.12253773</v>
      </c>
      <c r="D227" s="103">
        <v>0.11067067</v>
      </c>
      <c r="E227" s="105">
        <f t="shared" si="14"/>
        <v>0.10722859091753945</v>
      </c>
      <c r="F227" s="104">
        <v>0</v>
      </c>
      <c r="G227" s="103">
        <v>0</v>
      </c>
      <c r="H227" s="105" t="str">
        <f t="shared" si="15"/>
        <v/>
      </c>
      <c r="I227" s="106">
        <f t="shared" si="13"/>
        <v>0</v>
      </c>
    </row>
    <row r="228" spans="1:9" x14ac:dyDescent="0.15">
      <c r="A228" s="110" t="s">
        <v>1117</v>
      </c>
      <c r="B228" s="135" t="s">
        <v>1118</v>
      </c>
      <c r="C228" s="104">
        <v>8.4659502199999999</v>
      </c>
      <c r="D228" s="103">
        <v>4.7190545099999994</v>
      </c>
      <c r="E228" s="105">
        <f t="shared" si="14"/>
        <v>0.79399288608768392</v>
      </c>
      <c r="F228" s="104">
        <v>5.0106432699999992</v>
      </c>
      <c r="G228" s="103">
        <v>5.2007627800000007</v>
      </c>
      <c r="H228" s="105">
        <f t="shared" si="15"/>
        <v>-3.6556081875359303E-2</v>
      </c>
      <c r="I228" s="106">
        <f t="shared" si="13"/>
        <v>0.59185834310280172</v>
      </c>
    </row>
    <row r="229" spans="1:9" x14ac:dyDescent="0.15">
      <c r="A229" s="110" t="s">
        <v>1119</v>
      </c>
      <c r="B229" s="135" t="s">
        <v>1120</v>
      </c>
      <c r="C229" s="104">
        <v>26.49867098</v>
      </c>
      <c r="D229" s="103">
        <v>27.232446940000003</v>
      </c>
      <c r="E229" s="105">
        <f t="shared" si="14"/>
        <v>-2.6944914704752687E-2</v>
      </c>
      <c r="F229" s="104">
        <v>8.5299377399999994</v>
      </c>
      <c r="G229" s="103">
        <v>5.6199882099999998</v>
      </c>
      <c r="H229" s="105">
        <f t="shared" si="15"/>
        <v>0.51778570012338143</v>
      </c>
      <c r="I229" s="106">
        <f t="shared" si="13"/>
        <v>0.32190058687992357</v>
      </c>
    </row>
    <row r="230" spans="1:9" x14ac:dyDescent="0.15">
      <c r="A230" s="110" t="s">
        <v>1122</v>
      </c>
      <c r="B230" s="135" t="s">
        <v>1123</v>
      </c>
      <c r="C230" s="104">
        <v>25.347920559999999</v>
      </c>
      <c r="D230" s="103">
        <v>19.940243070000001</v>
      </c>
      <c r="E230" s="105">
        <f t="shared" si="14"/>
        <v>0.27119416102483829</v>
      </c>
      <c r="F230" s="104">
        <v>3.2486077999999998</v>
      </c>
      <c r="G230" s="103">
        <v>1.64789626</v>
      </c>
      <c r="H230" s="105">
        <f t="shared" si="15"/>
        <v>0.97136669270673615</v>
      </c>
      <c r="I230" s="106">
        <f t="shared" si="13"/>
        <v>0.12816072199336259</v>
      </c>
    </row>
    <row r="231" spans="1:9" x14ac:dyDescent="0.15">
      <c r="A231" s="110" t="s">
        <v>1124</v>
      </c>
      <c r="B231" s="135" t="s">
        <v>1125</v>
      </c>
      <c r="C231" s="104">
        <v>25.476315360000001</v>
      </c>
      <c r="D231" s="103">
        <v>21.332427879999997</v>
      </c>
      <c r="E231" s="105">
        <f t="shared" si="14"/>
        <v>0.19425297032810152</v>
      </c>
      <c r="F231" s="104">
        <v>3.3119097400000004</v>
      </c>
      <c r="G231" s="103">
        <v>3.54719228</v>
      </c>
      <c r="H231" s="105">
        <f t="shared" si="15"/>
        <v>-6.6329232087751322E-2</v>
      </c>
      <c r="I231" s="106">
        <f t="shared" si="13"/>
        <v>0.12999955814646502</v>
      </c>
    </row>
    <row r="232" spans="1:9" x14ac:dyDescent="0.15">
      <c r="A232" s="110" t="s">
        <v>1126</v>
      </c>
      <c r="B232" s="135" t="s">
        <v>1127</v>
      </c>
      <c r="C232" s="104">
        <v>8.3945124700000004</v>
      </c>
      <c r="D232" s="103">
        <v>10.755730369999998</v>
      </c>
      <c r="E232" s="105">
        <f t="shared" si="14"/>
        <v>-0.21953115397778411</v>
      </c>
      <c r="F232" s="104">
        <v>28.584981579999997</v>
      </c>
      <c r="G232" s="103">
        <v>10.55548615</v>
      </c>
      <c r="H232" s="105">
        <f t="shared" si="15"/>
        <v>1.7080686927906203</v>
      </c>
      <c r="I232" s="106">
        <f t="shared" si="13"/>
        <v>3.4051985368007913</v>
      </c>
    </row>
    <row r="233" spans="1:9" x14ac:dyDescent="0.15">
      <c r="A233" s="110" t="s">
        <v>1128</v>
      </c>
      <c r="B233" s="135" t="s">
        <v>1129</v>
      </c>
      <c r="C233" s="104">
        <v>3.2040970799999999</v>
      </c>
      <c r="D233" s="103">
        <v>0.52992952000000004</v>
      </c>
      <c r="E233" s="105">
        <f t="shared" si="14"/>
        <v>5.0462702285390701</v>
      </c>
      <c r="F233" s="104">
        <v>4.7374199999999998E-2</v>
      </c>
      <c r="G233" s="103">
        <v>0</v>
      </c>
      <c r="H233" s="105" t="str">
        <f t="shared" si="15"/>
        <v/>
      </c>
      <c r="I233" s="106">
        <f t="shared" si="13"/>
        <v>1.4785507060853475E-2</v>
      </c>
    </row>
    <row r="234" spans="1:9" x14ac:dyDescent="0.15">
      <c r="A234" s="110" t="s">
        <v>1130</v>
      </c>
      <c r="B234" s="135" t="s">
        <v>1131</v>
      </c>
      <c r="C234" s="104">
        <v>282.49193186000002</v>
      </c>
      <c r="D234" s="103">
        <v>295.03441581999999</v>
      </c>
      <c r="E234" s="105">
        <f t="shared" si="14"/>
        <v>-4.2511935175902016E-2</v>
      </c>
      <c r="F234" s="104">
        <v>54.052346490000005</v>
      </c>
      <c r="G234" s="103">
        <v>20.681078429999999</v>
      </c>
      <c r="H234" s="105">
        <f t="shared" si="15"/>
        <v>1.6136135343692524</v>
      </c>
      <c r="I234" s="106">
        <f t="shared" si="13"/>
        <v>0.19134120445177091</v>
      </c>
    </row>
    <row r="235" spans="1:9" x14ac:dyDescent="0.15">
      <c r="A235" s="110" t="s">
        <v>1132</v>
      </c>
      <c r="B235" s="135" t="s">
        <v>1133</v>
      </c>
      <c r="C235" s="104">
        <v>2.0979569599999999</v>
      </c>
      <c r="D235" s="103">
        <v>1.40462698</v>
      </c>
      <c r="E235" s="105">
        <f t="shared" si="14"/>
        <v>0.49360434469228265</v>
      </c>
      <c r="F235" s="104">
        <v>0.75589609999999996</v>
      </c>
      <c r="G235" s="103">
        <v>2.4165332799999999</v>
      </c>
      <c r="H235" s="105">
        <f t="shared" si="15"/>
        <v>-0.68719814195979123</v>
      </c>
      <c r="I235" s="106">
        <f t="shared" si="13"/>
        <v>0.36030105212453928</v>
      </c>
    </row>
    <row r="236" spans="1:9" x14ac:dyDescent="0.15">
      <c r="A236" s="110" t="s">
        <v>1134</v>
      </c>
      <c r="B236" s="135" t="s">
        <v>1135</v>
      </c>
      <c r="C236" s="104">
        <v>6.0932198700000004</v>
      </c>
      <c r="D236" s="103">
        <v>3.06716576</v>
      </c>
      <c r="E236" s="105">
        <f t="shared" si="14"/>
        <v>0.98659620861182296</v>
      </c>
      <c r="F236" s="104">
        <v>4.1012209799999999</v>
      </c>
      <c r="G236" s="103">
        <v>1.2166865600000001</v>
      </c>
      <c r="H236" s="105">
        <f t="shared" si="15"/>
        <v>2.3708114438282277</v>
      </c>
      <c r="I236" s="106">
        <f t="shared" si="13"/>
        <v>0.67307943378055046</v>
      </c>
    </row>
    <row r="237" spans="1:9" x14ac:dyDescent="0.15">
      <c r="A237" s="110" t="s">
        <v>433</v>
      </c>
      <c r="B237" s="135" t="s">
        <v>1136</v>
      </c>
      <c r="C237" s="104">
        <v>188.47424927</v>
      </c>
      <c r="D237" s="103">
        <v>159.87341861000002</v>
      </c>
      <c r="E237" s="105">
        <f t="shared" si="14"/>
        <v>0.17889672284902902</v>
      </c>
      <c r="F237" s="104">
        <v>35.588189549999996</v>
      </c>
      <c r="G237" s="103">
        <v>20.502939000000001</v>
      </c>
      <c r="H237" s="105">
        <f t="shared" si="15"/>
        <v>0.73576039757031864</v>
      </c>
      <c r="I237" s="106">
        <f t="shared" si="13"/>
        <v>0.18882255633244574</v>
      </c>
    </row>
    <row r="238" spans="1:9" x14ac:dyDescent="0.15">
      <c r="A238" s="110" t="s">
        <v>1137</v>
      </c>
      <c r="B238" s="135" t="s">
        <v>1138</v>
      </c>
      <c r="C238" s="104">
        <v>0.25074989999999997</v>
      </c>
      <c r="D238" s="103">
        <v>0.77770856999999993</v>
      </c>
      <c r="E238" s="105">
        <f t="shared" si="14"/>
        <v>-0.67757858191018783</v>
      </c>
      <c r="F238" s="104">
        <v>0</v>
      </c>
      <c r="G238" s="103">
        <v>0</v>
      </c>
      <c r="H238" s="105" t="str">
        <f t="shared" si="15"/>
        <v/>
      </c>
      <c r="I238" s="106">
        <f t="shared" si="13"/>
        <v>0</v>
      </c>
    </row>
    <row r="239" spans="1:9" x14ac:dyDescent="0.15">
      <c r="A239" s="110" t="s">
        <v>1139</v>
      </c>
      <c r="B239" s="135" t="s">
        <v>1140</v>
      </c>
      <c r="C239" s="104">
        <v>2.6399859999999999</v>
      </c>
      <c r="D239" s="103">
        <v>3.9163875200000002</v>
      </c>
      <c r="E239" s="105">
        <f t="shared" si="14"/>
        <v>-0.32591297809058495</v>
      </c>
      <c r="F239" s="104">
        <v>0</v>
      </c>
      <c r="G239" s="103">
        <v>2.8886122300000001</v>
      </c>
      <c r="H239" s="105">
        <f t="shared" si="15"/>
        <v>-1</v>
      </c>
      <c r="I239" s="106">
        <f t="shared" si="13"/>
        <v>0</v>
      </c>
    </row>
    <row r="240" spans="1:9" x14ac:dyDescent="0.15">
      <c r="A240" s="110" t="s">
        <v>1141</v>
      </c>
      <c r="B240" s="135" t="s">
        <v>1142</v>
      </c>
      <c r="C240" s="104">
        <v>13.07705636</v>
      </c>
      <c r="D240" s="103">
        <v>8.5423308999999996</v>
      </c>
      <c r="E240" s="105">
        <f t="shared" si="14"/>
        <v>0.53085340676746684</v>
      </c>
      <c r="F240" s="104">
        <v>8.6660153599999994</v>
      </c>
      <c r="G240" s="103">
        <v>9.2780028899999998</v>
      </c>
      <c r="H240" s="105">
        <f t="shared" si="15"/>
        <v>-6.5961127330496083E-2</v>
      </c>
      <c r="I240" s="106">
        <f t="shared" si="13"/>
        <v>0.66268853795778848</v>
      </c>
    </row>
    <row r="241" spans="1:9" x14ac:dyDescent="0.15">
      <c r="A241" s="110" t="s">
        <v>1143</v>
      </c>
      <c r="B241" s="135" t="s">
        <v>1144</v>
      </c>
      <c r="C241" s="104">
        <v>5.2381883899999995</v>
      </c>
      <c r="D241" s="103">
        <v>7.1777647699999996</v>
      </c>
      <c r="E241" s="105">
        <f t="shared" si="14"/>
        <v>-0.27022010920538986</v>
      </c>
      <c r="F241" s="104">
        <v>4.8943033600000003</v>
      </c>
      <c r="G241" s="103">
        <v>0</v>
      </c>
      <c r="H241" s="105" t="str">
        <f t="shared" si="15"/>
        <v/>
      </c>
      <c r="I241" s="106">
        <f t="shared" si="13"/>
        <v>0.93435038902829548</v>
      </c>
    </row>
    <row r="242" spans="1:9" x14ac:dyDescent="0.15">
      <c r="A242" s="110" t="s">
        <v>1145</v>
      </c>
      <c r="B242" s="135" t="s">
        <v>1146</v>
      </c>
      <c r="C242" s="104">
        <v>3.5274741499999998</v>
      </c>
      <c r="D242" s="103">
        <v>7.5095322099999997</v>
      </c>
      <c r="E242" s="105">
        <f t="shared" si="14"/>
        <v>-0.53026712565362311</v>
      </c>
      <c r="F242" s="104">
        <v>0</v>
      </c>
      <c r="G242" s="103">
        <v>5.6278914200000001</v>
      </c>
      <c r="H242" s="105">
        <f t="shared" si="15"/>
        <v>-1</v>
      </c>
      <c r="I242" s="106">
        <f t="shared" si="13"/>
        <v>0</v>
      </c>
    </row>
    <row r="243" spans="1:9" x14ac:dyDescent="0.15">
      <c r="A243" s="110" t="s">
        <v>1147</v>
      </c>
      <c r="B243" s="135" t="s">
        <v>1148</v>
      </c>
      <c r="C243" s="104">
        <v>2.5363845899999999</v>
      </c>
      <c r="D243" s="103">
        <v>1.0089948799999999</v>
      </c>
      <c r="E243" s="105">
        <f t="shared" si="14"/>
        <v>1.5137734990290537</v>
      </c>
      <c r="F243" s="104">
        <v>0</v>
      </c>
      <c r="G243" s="103">
        <v>0</v>
      </c>
      <c r="H243" s="105" t="str">
        <f t="shared" si="15"/>
        <v/>
      </c>
      <c r="I243" s="106">
        <f t="shared" si="13"/>
        <v>0</v>
      </c>
    </row>
    <row r="244" spans="1:9" x14ac:dyDescent="0.15">
      <c r="A244" s="110" t="s">
        <v>382</v>
      </c>
      <c r="B244" s="135" t="s">
        <v>1149</v>
      </c>
      <c r="C244" s="104">
        <v>1.68501E-2</v>
      </c>
      <c r="D244" s="103">
        <v>0.94317018999999991</v>
      </c>
      <c r="E244" s="105">
        <f t="shared" si="14"/>
        <v>-0.98213461347840092</v>
      </c>
      <c r="F244" s="104">
        <v>0</v>
      </c>
      <c r="G244" s="103">
        <v>0</v>
      </c>
      <c r="H244" s="105" t="str">
        <f t="shared" si="15"/>
        <v/>
      </c>
      <c r="I244" s="106">
        <f t="shared" si="13"/>
        <v>0</v>
      </c>
    </row>
    <row r="245" spans="1:9" x14ac:dyDescent="0.15">
      <c r="A245" s="110" t="s">
        <v>1150</v>
      </c>
      <c r="B245" s="135" t="s">
        <v>1151</v>
      </c>
      <c r="C245" s="104">
        <v>0.97915050000000003</v>
      </c>
      <c r="D245" s="103">
        <v>3.256908E-2</v>
      </c>
      <c r="E245" s="105">
        <f t="shared" si="14"/>
        <v>29.063805916531877</v>
      </c>
      <c r="F245" s="104">
        <v>9.1841600000000009E-2</v>
      </c>
      <c r="G245" s="103">
        <v>3.6655500000000001E-2</v>
      </c>
      <c r="H245" s="105">
        <f t="shared" si="15"/>
        <v>1.5055339580690483</v>
      </c>
      <c r="I245" s="106">
        <f t="shared" si="13"/>
        <v>9.3797225247804095E-2</v>
      </c>
    </row>
    <row r="246" spans="1:9" x14ac:dyDescent="0.15">
      <c r="A246" s="110" t="s">
        <v>1152</v>
      </c>
      <c r="B246" s="135" t="s">
        <v>1153</v>
      </c>
      <c r="C246" s="104">
        <v>19.073322620000003</v>
      </c>
      <c r="D246" s="103">
        <v>3.3970092900000002</v>
      </c>
      <c r="E246" s="105">
        <f t="shared" si="14"/>
        <v>4.6147396111477814</v>
      </c>
      <c r="F246" s="104">
        <v>94.07157187</v>
      </c>
      <c r="G246" s="103">
        <v>0</v>
      </c>
      <c r="H246" s="105" t="str">
        <f t="shared" si="15"/>
        <v/>
      </c>
      <c r="I246" s="106">
        <f t="shared" si="13"/>
        <v>4.9321019595903</v>
      </c>
    </row>
    <row r="247" spans="1:9" x14ac:dyDescent="0.15">
      <c r="A247" s="110" t="s">
        <v>1154</v>
      </c>
      <c r="B247" s="135" t="s">
        <v>1155</v>
      </c>
      <c r="C247" s="104">
        <v>0.34198624999999999</v>
      </c>
      <c r="D247" s="103">
        <v>1.4574355000000001</v>
      </c>
      <c r="E247" s="105">
        <f t="shared" si="14"/>
        <v>-0.7653506793268039</v>
      </c>
      <c r="F247" s="104">
        <v>7.0688800000000005E-3</v>
      </c>
      <c r="G247" s="103">
        <v>0.21754110999999998</v>
      </c>
      <c r="H247" s="105">
        <f t="shared" si="15"/>
        <v>-0.96750554412451051</v>
      </c>
      <c r="I247" s="106">
        <f t="shared" si="13"/>
        <v>2.0670070799630104E-2</v>
      </c>
    </row>
    <row r="248" spans="1:9" x14ac:dyDescent="0.15">
      <c r="A248" s="110" t="s">
        <v>1156</v>
      </c>
      <c r="B248" s="135" t="s">
        <v>1157</v>
      </c>
      <c r="C248" s="104">
        <v>2.2579207499999998</v>
      </c>
      <c r="D248" s="103">
        <v>4.9816272800000005</v>
      </c>
      <c r="E248" s="105">
        <f t="shared" si="14"/>
        <v>-0.54675036427052814</v>
      </c>
      <c r="F248" s="104">
        <v>2.5927440000000002</v>
      </c>
      <c r="G248" s="103">
        <v>5.4843368699999999</v>
      </c>
      <c r="H248" s="105">
        <f t="shared" si="15"/>
        <v>-0.52724567045058257</v>
      </c>
      <c r="I248" s="106">
        <f t="shared" si="13"/>
        <v>1.1482883090560199</v>
      </c>
    </row>
    <row r="249" spans="1:9" x14ac:dyDescent="0.15">
      <c r="A249" s="110" t="s">
        <v>1158</v>
      </c>
      <c r="B249" s="135" t="s">
        <v>1159</v>
      </c>
      <c r="C249" s="104">
        <v>0.17330000000000001</v>
      </c>
      <c r="D249" s="103">
        <v>0</v>
      </c>
      <c r="E249" s="105" t="str">
        <f t="shared" si="14"/>
        <v/>
      </c>
      <c r="F249" s="104">
        <v>0</v>
      </c>
      <c r="G249" s="103">
        <v>1.2809909999999999E-2</v>
      </c>
      <c r="H249" s="105">
        <f t="shared" si="15"/>
        <v>-1</v>
      </c>
      <c r="I249" s="106">
        <f t="shared" si="13"/>
        <v>0</v>
      </c>
    </row>
    <row r="250" spans="1:9" x14ac:dyDescent="0.15">
      <c r="A250" s="110" t="s">
        <v>1160</v>
      </c>
      <c r="B250" s="135" t="s">
        <v>1161</v>
      </c>
      <c r="C250" s="104">
        <v>4.3732855499999994</v>
      </c>
      <c r="D250" s="103">
        <v>6.1359207900000001</v>
      </c>
      <c r="E250" s="105">
        <f t="shared" si="14"/>
        <v>-0.28726499254564219</v>
      </c>
      <c r="F250" s="104">
        <v>0.81714005000000001</v>
      </c>
      <c r="G250" s="103">
        <v>48.176843909999995</v>
      </c>
      <c r="H250" s="105">
        <f t="shared" si="15"/>
        <v>-0.98303873845438039</v>
      </c>
      <c r="I250" s="106">
        <f t="shared" si="13"/>
        <v>0.18684808953305143</v>
      </c>
    </row>
    <row r="251" spans="1:9" x14ac:dyDescent="0.15">
      <c r="A251" s="110" t="s">
        <v>1162</v>
      </c>
      <c r="B251" s="135" t="s">
        <v>1163</v>
      </c>
      <c r="C251" s="104">
        <v>0.24604000000000001</v>
      </c>
      <c r="D251" s="103">
        <v>3.7915500000000003E-3</v>
      </c>
      <c r="E251" s="105">
        <f t="shared" si="14"/>
        <v>63.891666996347141</v>
      </c>
      <c r="F251" s="104">
        <v>0</v>
      </c>
      <c r="G251" s="103">
        <v>0</v>
      </c>
      <c r="H251" s="105" t="str">
        <f t="shared" si="15"/>
        <v/>
      </c>
      <c r="I251" s="106">
        <f t="shared" si="13"/>
        <v>0</v>
      </c>
    </row>
    <row r="252" spans="1:9" x14ac:dyDescent="0.15">
      <c r="A252" s="110" t="s">
        <v>1164</v>
      </c>
      <c r="B252" s="135" t="s">
        <v>1165</v>
      </c>
      <c r="C252" s="104">
        <v>0.8117629300000001</v>
      </c>
      <c r="D252" s="103">
        <v>0.44737114</v>
      </c>
      <c r="E252" s="105">
        <f t="shared" si="14"/>
        <v>0.81451787435371914</v>
      </c>
      <c r="F252" s="104">
        <v>3.9980309999999998E-2</v>
      </c>
      <c r="G252" s="103">
        <v>0</v>
      </c>
      <c r="H252" s="105" t="str">
        <f t="shared" si="15"/>
        <v/>
      </c>
      <c r="I252" s="106">
        <f t="shared" si="13"/>
        <v>4.9251214267692654E-2</v>
      </c>
    </row>
    <row r="253" spans="1:9" x14ac:dyDescent="0.15">
      <c r="A253" s="110" t="s">
        <v>1166</v>
      </c>
      <c r="B253" s="135" t="s">
        <v>1167</v>
      </c>
      <c r="C253" s="104">
        <v>1.2953188500000001</v>
      </c>
      <c r="D253" s="103">
        <v>3.3623572300000002</v>
      </c>
      <c r="E253" s="105">
        <f t="shared" si="14"/>
        <v>-0.6147587060521823</v>
      </c>
      <c r="F253" s="104">
        <v>0</v>
      </c>
      <c r="G253" s="103">
        <v>1.04916919</v>
      </c>
      <c r="H253" s="105">
        <f t="shared" si="15"/>
        <v>-1</v>
      </c>
      <c r="I253" s="106">
        <f t="shared" si="13"/>
        <v>0</v>
      </c>
    </row>
    <row r="254" spans="1:9" x14ac:dyDescent="0.15">
      <c r="A254" s="110" t="s">
        <v>1168</v>
      </c>
      <c r="B254" s="135" t="s">
        <v>1169</v>
      </c>
      <c r="C254" s="104">
        <v>6.2054184000000001</v>
      </c>
      <c r="D254" s="103">
        <v>2.7301750899999999</v>
      </c>
      <c r="E254" s="105">
        <f t="shared" si="14"/>
        <v>1.2729012592375533</v>
      </c>
      <c r="F254" s="104">
        <v>1.3462499099999998</v>
      </c>
      <c r="G254" s="103">
        <v>1.6406801200000001</v>
      </c>
      <c r="H254" s="105">
        <f t="shared" ref="H254:H289" si="16">IF(ISERROR(F254/G254-1),"",(F254/G254-1))</f>
        <v>-0.17945619405688917</v>
      </c>
      <c r="I254" s="106">
        <f t="shared" si="13"/>
        <v>0.21694748415352619</v>
      </c>
    </row>
    <row r="255" spans="1:9" x14ac:dyDescent="0.15">
      <c r="A255" s="110" t="s">
        <v>1170</v>
      </c>
      <c r="B255" s="135" t="s">
        <v>1171</v>
      </c>
      <c r="C255" s="104">
        <v>1.19063572</v>
      </c>
      <c r="D255" s="103">
        <v>0.68294021999999999</v>
      </c>
      <c r="E255" s="105">
        <f t="shared" si="14"/>
        <v>0.74339669144101661</v>
      </c>
      <c r="F255" s="104">
        <v>0</v>
      </c>
      <c r="G255" s="103">
        <v>10.534173239999999</v>
      </c>
      <c r="H255" s="105">
        <f t="shared" si="16"/>
        <v>-1</v>
      </c>
      <c r="I255" s="106">
        <f t="shared" si="13"/>
        <v>0</v>
      </c>
    </row>
    <row r="256" spans="1:9" x14ac:dyDescent="0.15">
      <c r="A256" s="110" t="s">
        <v>1172</v>
      </c>
      <c r="B256" s="135" t="s">
        <v>1173</v>
      </c>
      <c r="C256" s="104">
        <v>6.7876055199999996</v>
      </c>
      <c r="D256" s="103">
        <v>0.68741643000000008</v>
      </c>
      <c r="E256" s="105">
        <f t="shared" si="14"/>
        <v>8.8740810137459167</v>
      </c>
      <c r="F256" s="104">
        <v>8.4787119999999994E-2</v>
      </c>
      <c r="G256" s="103">
        <v>0.62167174000000003</v>
      </c>
      <c r="H256" s="105">
        <f t="shared" si="16"/>
        <v>-0.8636143248203626</v>
      </c>
      <c r="I256" s="106">
        <f t="shared" si="13"/>
        <v>1.249146252683229E-2</v>
      </c>
    </row>
    <row r="257" spans="1:9" x14ac:dyDescent="0.15">
      <c r="A257" s="110" t="s">
        <v>1174</v>
      </c>
      <c r="B257" s="135" t="s">
        <v>1175</v>
      </c>
      <c r="C257" s="104">
        <v>5.2856090399999998</v>
      </c>
      <c r="D257" s="103">
        <v>4.52541321</v>
      </c>
      <c r="E257" s="105">
        <f t="shared" si="14"/>
        <v>0.16798373866062932</v>
      </c>
      <c r="F257" s="104">
        <v>0.87350700000000003</v>
      </c>
      <c r="G257" s="103">
        <v>8.4877859999999999E-2</v>
      </c>
      <c r="H257" s="105">
        <f t="shared" si="16"/>
        <v>9.2913409928101398</v>
      </c>
      <c r="I257" s="106">
        <f t="shared" si="13"/>
        <v>0.165261371658317</v>
      </c>
    </row>
    <row r="258" spans="1:9" x14ac:dyDescent="0.15">
      <c r="A258" s="110" t="s">
        <v>383</v>
      </c>
      <c r="B258" s="135" t="s">
        <v>1176</v>
      </c>
      <c r="C258" s="104">
        <v>4.1676791399999997</v>
      </c>
      <c r="D258" s="103">
        <v>2.8836317899999999</v>
      </c>
      <c r="E258" s="105">
        <f t="shared" si="14"/>
        <v>0.44528824881626083</v>
      </c>
      <c r="F258" s="104">
        <v>12.390999429999999</v>
      </c>
      <c r="G258" s="103">
        <v>2.4447350099999996</v>
      </c>
      <c r="H258" s="105">
        <f t="shared" si="16"/>
        <v>4.0684427470934779</v>
      </c>
      <c r="I258" s="106">
        <f t="shared" si="13"/>
        <v>2.9731174146961803</v>
      </c>
    </row>
    <row r="259" spans="1:9" x14ac:dyDescent="0.15">
      <c r="A259" s="112" t="s">
        <v>1177</v>
      </c>
      <c r="B259" s="135" t="s">
        <v>1178</v>
      </c>
      <c r="C259" s="104">
        <v>35.720025929999998</v>
      </c>
      <c r="D259" s="103">
        <v>26.02017755</v>
      </c>
      <c r="E259" s="105">
        <f t="shared" si="14"/>
        <v>0.37278179064539074</v>
      </c>
      <c r="F259" s="104">
        <v>16.31955365</v>
      </c>
      <c r="G259" s="103">
        <v>11.55867516</v>
      </c>
      <c r="H259" s="105">
        <f t="shared" si="16"/>
        <v>0.41188790446118917</v>
      </c>
      <c r="I259" s="106">
        <f t="shared" si="13"/>
        <v>0.45687407063984736</v>
      </c>
    </row>
    <row r="260" spans="1:9" x14ac:dyDescent="0.15">
      <c r="A260" s="110" t="s">
        <v>1179</v>
      </c>
      <c r="B260" s="135" t="s">
        <v>1180</v>
      </c>
      <c r="C260" s="104">
        <v>179.59926913999999</v>
      </c>
      <c r="D260" s="103">
        <v>23.347026</v>
      </c>
      <c r="E260" s="105">
        <f t="shared" si="14"/>
        <v>6.6925972986880637</v>
      </c>
      <c r="F260" s="104">
        <v>10.536049380000001</v>
      </c>
      <c r="G260" s="103">
        <v>21.20463148</v>
      </c>
      <c r="H260" s="105">
        <f t="shared" si="16"/>
        <v>-0.50312508897230779</v>
      </c>
      <c r="I260" s="106">
        <f t="shared" si="13"/>
        <v>5.8664210775752172E-2</v>
      </c>
    </row>
    <row r="261" spans="1:9" x14ac:dyDescent="0.15">
      <c r="A261" s="110" t="s">
        <v>1181</v>
      </c>
      <c r="B261" s="135" t="s">
        <v>1182</v>
      </c>
      <c r="C261" s="104">
        <v>0.21390335999999999</v>
      </c>
      <c r="D261" s="103">
        <v>21.23303997</v>
      </c>
      <c r="E261" s="105">
        <f t="shared" si="14"/>
        <v>-0.98992591921353601</v>
      </c>
      <c r="F261" s="104">
        <v>0.76744927000000007</v>
      </c>
      <c r="G261" s="103">
        <v>0.18835093999999999</v>
      </c>
      <c r="H261" s="105">
        <f t="shared" si="16"/>
        <v>3.0745709578088656</v>
      </c>
      <c r="I261" s="106">
        <f t="shared" si="13"/>
        <v>3.5878317666445265</v>
      </c>
    </row>
    <row r="262" spans="1:9" x14ac:dyDescent="0.15">
      <c r="A262" s="112" t="s">
        <v>1183</v>
      </c>
      <c r="B262" s="135" t="s">
        <v>1184</v>
      </c>
      <c r="C262" s="104">
        <v>8.5436306000000002</v>
      </c>
      <c r="D262" s="103">
        <v>17.763964920000003</v>
      </c>
      <c r="E262" s="105">
        <f t="shared" si="14"/>
        <v>-0.51904709120535686</v>
      </c>
      <c r="F262" s="104">
        <v>1.6902569599999999</v>
      </c>
      <c r="G262" s="103">
        <v>10.035542080000001</v>
      </c>
      <c r="H262" s="105">
        <f t="shared" si="16"/>
        <v>-0.83157292884372025</v>
      </c>
      <c r="I262" s="106">
        <f t="shared" si="13"/>
        <v>0.19783825391514467</v>
      </c>
    </row>
    <row r="263" spans="1:9" x14ac:dyDescent="0.15">
      <c r="A263" s="110" t="s">
        <v>1185</v>
      </c>
      <c r="B263" s="135" t="s">
        <v>1186</v>
      </c>
      <c r="C263" s="104">
        <v>0</v>
      </c>
      <c r="D263" s="103">
        <v>0.46047900000000003</v>
      </c>
      <c r="E263" s="105">
        <f t="shared" si="14"/>
        <v>-1</v>
      </c>
      <c r="F263" s="104">
        <v>0</v>
      </c>
      <c r="G263" s="103">
        <v>0</v>
      </c>
      <c r="H263" s="105" t="str">
        <f t="shared" si="16"/>
        <v/>
      </c>
      <c r="I263" s="106" t="str">
        <f t="shared" ref="I263:I326" si="17">IF(ISERROR(F263/C263),"",(F263/C263))</f>
        <v/>
      </c>
    </row>
    <row r="264" spans="1:9" x14ac:dyDescent="0.15">
      <c r="A264" s="110" t="s">
        <v>1187</v>
      </c>
      <c r="B264" s="135" t="s">
        <v>1188</v>
      </c>
      <c r="C264" s="104">
        <v>4.7158465099999995</v>
      </c>
      <c r="D264" s="103">
        <v>9.2581305599999997</v>
      </c>
      <c r="E264" s="105">
        <f t="shared" si="14"/>
        <v>-0.49062648453296387</v>
      </c>
      <c r="F264" s="104">
        <v>5.3045500000000002E-2</v>
      </c>
      <c r="G264" s="103">
        <v>6.3101370000000004E-2</v>
      </c>
      <c r="H264" s="105">
        <f t="shared" si="16"/>
        <v>-0.15936056538867538</v>
      </c>
      <c r="I264" s="106">
        <f t="shared" si="17"/>
        <v>1.1248351677162625E-2</v>
      </c>
    </row>
    <row r="265" spans="1:9" x14ac:dyDescent="0.15">
      <c r="A265" s="110" t="s">
        <v>1189</v>
      </c>
      <c r="B265" s="135" t="s">
        <v>1190</v>
      </c>
      <c r="C265" s="104">
        <v>11.032903960000001</v>
      </c>
      <c r="D265" s="103">
        <v>5.8821893699999999</v>
      </c>
      <c r="E265" s="105">
        <f t="shared" si="14"/>
        <v>0.87564582947114489</v>
      </c>
      <c r="F265" s="104">
        <v>2.9838758400000001</v>
      </c>
      <c r="G265" s="103">
        <v>5.0043994000000005</v>
      </c>
      <c r="H265" s="105">
        <f t="shared" si="16"/>
        <v>-0.40374946092432196</v>
      </c>
      <c r="I265" s="106">
        <f t="shared" si="17"/>
        <v>0.27045244396381024</v>
      </c>
    </row>
    <row r="266" spans="1:9" x14ac:dyDescent="0.15">
      <c r="A266" s="110" t="s">
        <v>1191</v>
      </c>
      <c r="B266" s="135" t="s">
        <v>1192</v>
      </c>
      <c r="C266" s="104">
        <v>13.07706241</v>
      </c>
      <c r="D266" s="103">
        <v>2.9461806400000001</v>
      </c>
      <c r="E266" s="105">
        <f t="shared" si="14"/>
        <v>3.4386492234909261</v>
      </c>
      <c r="F266" s="104">
        <v>8.5261029199999996</v>
      </c>
      <c r="G266" s="103">
        <v>1.37881247</v>
      </c>
      <c r="H266" s="105">
        <f t="shared" si="16"/>
        <v>5.1836566650720819</v>
      </c>
      <c r="I266" s="106">
        <f t="shared" si="17"/>
        <v>0.65198915877927666</v>
      </c>
    </row>
    <row r="267" spans="1:9" x14ac:dyDescent="0.15">
      <c r="A267" s="110" t="s">
        <v>1193</v>
      </c>
      <c r="B267" s="135" t="s">
        <v>1194</v>
      </c>
      <c r="C267" s="104">
        <v>5.6649144500000004</v>
      </c>
      <c r="D267" s="103">
        <v>2.3965934</v>
      </c>
      <c r="E267" s="105">
        <f t="shared" si="14"/>
        <v>1.3637361473164371</v>
      </c>
      <c r="F267" s="104">
        <v>0</v>
      </c>
      <c r="G267" s="103">
        <v>0</v>
      </c>
      <c r="H267" s="105" t="str">
        <f t="shared" si="16"/>
        <v/>
      </c>
      <c r="I267" s="106">
        <f t="shared" si="17"/>
        <v>0</v>
      </c>
    </row>
    <row r="268" spans="1:9" x14ac:dyDescent="0.15">
      <c r="A268" s="110" t="s">
        <v>1195</v>
      </c>
      <c r="B268" s="135" t="s">
        <v>1196</v>
      </c>
      <c r="C268" s="104">
        <v>5.9551378399999999</v>
      </c>
      <c r="D268" s="103">
        <v>3.1424193900000001</v>
      </c>
      <c r="E268" s="105">
        <f t="shared" si="14"/>
        <v>0.89508054174780272</v>
      </c>
      <c r="F268" s="104">
        <v>0</v>
      </c>
      <c r="G268" s="103">
        <v>5.0248000000000003E-3</v>
      </c>
      <c r="H268" s="105">
        <f t="shared" si="16"/>
        <v>-1</v>
      </c>
      <c r="I268" s="106">
        <f t="shared" si="17"/>
        <v>0</v>
      </c>
    </row>
    <row r="269" spans="1:9" x14ac:dyDescent="0.15">
      <c r="A269" s="110" t="s">
        <v>1197</v>
      </c>
      <c r="B269" s="135" t="s">
        <v>1198</v>
      </c>
      <c r="C269" s="104">
        <v>45.378535970000001</v>
      </c>
      <c r="D269" s="103">
        <v>9.881606080000001</v>
      </c>
      <c r="E269" s="105">
        <f t="shared" si="14"/>
        <v>3.5922227219565501</v>
      </c>
      <c r="F269" s="104">
        <v>92.641319060000001</v>
      </c>
      <c r="G269" s="103">
        <v>3.3288791299999998</v>
      </c>
      <c r="H269" s="105">
        <f t="shared" si="16"/>
        <v>26.829583304816481</v>
      </c>
      <c r="I269" s="106">
        <f t="shared" si="17"/>
        <v>2.0415228715453861</v>
      </c>
    </row>
    <row r="270" spans="1:9" x14ac:dyDescent="0.15">
      <c r="A270" s="110" t="s">
        <v>1199</v>
      </c>
      <c r="B270" s="135" t="s">
        <v>1200</v>
      </c>
      <c r="C270" s="104">
        <v>2.8234602899999999</v>
      </c>
      <c r="D270" s="103">
        <v>0.24547685</v>
      </c>
      <c r="E270" s="105">
        <f t="shared" si="14"/>
        <v>10.501941181011569</v>
      </c>
      <c r="F270" s="104">
        <v>0.2510578</v>
      </c>
      <c r="G270" s="103">
        <v>0</v>
      </c>
      <c r="H270" s="105" t="str">
        <f t="shared" si="16"/>
        <v/>
      </c>
      <c r="I270" s="106">
        <f t="shared" si="17"/>
        <v>8.8918480946654291E-2</v>
      </c>
    </row>
    <row r="271" spans="1:9" x14ac:dyDescent="0.15">
      <c r="A271" s="110" t="s">
        <v>1201</v>
      </c>
      <c r="B271" s="135" t="s">
        <v>1202</v>
      </c>
      <c r="C271" s="104">
        <v>0.43535052000000002</v>
      </c>
      <c r="D271" s="103">
        <v>0.55821615000000002</v>
      </c>
      <c r="E271" s="105">
        <f t="shared" si="14"/>
        <v>-0.22010404034351205</v>
      </c>
      <c r="F271" s="104">
        <v>0</v>
      </c>
      <c r="G271" s="103">
        <v>0</v>
      </c>
      <c r="H271" s="105" t="str">
        <f t="shared" si="16"/>
        <v/>
      </c>
      <c r="I271" s="106">
        <f t="shared" si="17"/>
        <v>0</v>
      </c>
    </row>
    <row r="272" spans="1:9" x14ac:dyDescent="0.15">
      <c r="A272" s="112" t="s">
        <v>1203</v>
      </c>
      <c r="B272" s="135" t="s">
        <v>1204</v>
      </c>
      <c r="C272" s="104">
        <v>1.3517275900000001</v>
      </c>
      <c r="D272" s="103">
        <v>1.3613287199999999</v>
      </c>
      <c r="E272" s="105">
        <f t="shared" si="14"/>
        <v>-7.0527638614719113E-3</v>
      </c>
      <c r="F272" s="104">
        <v>4.0162499999999999E-3</v>
      </c>
      <c r="G272" s="103">
        <v>2.3844075</v>
      </c>
      <c r="H272" s="105">
        <f t="shared" si="16"/>
        <v>-0.99831561928906865</v>
      </c>
      <c r="I272" s="106">
        <f t="shared" si="17"/>
        <v>2.9711977692191663E-3</v>
      </c>
    </row>
    <row r="273" spans="1:9" x14ac:dyDescent="0.15">
      <c r="A273" s="112" t="s">
        <v>1205</v>
      </c>
      <c r="B273" s="135" t="s">
        <v>1206</v>
      </c>
      <c r="C273" s="104">
        <v>0.24175550000000001</v>
      </c>
      <c r="D273" s="103">
        <v>0.25206202999999999</v>
      </c>
      <c r="E273" s="105">
        <f t="shared" si="14"/>
        <v>-4.0888863745166093E-2</v>
      </c>
      <c r="F273" s="104">
        <v>0</v>
      </c>
      <c r="G273" s="103">
        <v>0</v>
      </c>
      <c r="H273" s="105" t="str">
        <f t="shared" si="16"/>
        <v/>
      </c>
      <c r="I273" s="106">
        <f t="shared" si="17"/>
        <v>0</v>
      </c>
    </row>
    <row r="274" spans="1:9" x14ac:dyDescent="0.15">
      <c r="A274" s="112" t="s">
        <v>1207</v>
      </c>
      <c r="B274" s="135" t="s">
        <v>1208</v>
      </c>
      <c r="C274" s="104">
        <v>16.598631319999999</v>
      </c>
      <c r="D274" s="103">
        <v>8.7603617299999996</v>
      </c>
      <c r="E274" s="105">
        <f t="shared" si="14"/>
        <v>0.89474268661278211</v>
      </c>
      <c r="F274" s="104">
        <v>1.08668575</v>
      </c>
      <c r="G274" s="103">
        <v>2.9186598999999998</v>
      </c>
      <c r="H274" s="105">
        <f t="shared" si="16"/>
        <v>-0.62767647234266655</v>
      </c>
      <c r="I274" s="106">
        <f t="shared" si="17"/>
        <v>6.546839489654982E-2</v>
      </c>
    </row>
    <row r="275" spans="1:9" x14ac:dyDescent="0.15">
      <c r="A275" s="112" t="s">
        <v>1209</v>
      </c>
      <c r="B275" s="135" t="s">
        <v>1210</v>
      </c>
      <c r="C275" s="104">
        <v>26.437264320000001</v>
      </c>
      <c r="D275" s="103">
        <v>17.015199429999999</v>
      </c>
      <c r="E275" s="105">
        <f t="shared" si="14"/>
        <v>0.55374401744523083</v>
      </c>
      <c r="F275" s="104">
        <v>10.333140279999999</v>
      </c>
      <c r="G275" s="103">
        <v>5.9023536399999994</v>
      </c>
      <c r="H275" s="105">
        <f t="shared" si="16"/>
        <v>0.75068132312044922</v>
      </c>
      <c r="I275" s="106">
        <f t="shared" si="17"/>
        <v>0.39085512611767836</v>
      </c>
    </row>
    <row r="276" spans="1:9" x14ac:dyDescent="0.15">
      <c r="A276" s="110" t="s">
        <v>1211</v>
      </c>
      <c r="B276" s="135" t="s">
        <v>1212</v>
      </c>
      <c r="C276" s="104">
        <v>163.56644249999999</v>
      </c>
      <c r="D276" s="103">
        <v>70.200986540000002</v>
      </c>
      <c r="E276" s="105">
        <f t="shared" si="14"/>
        <v>1.3299735596564735</v>
      </c>
      <c r="F276" s="104">
        <v>59.307305130000003</v>
      </c>
      <c r="G276" s="103">
        <v>37.180921759999997</v>
      </c>
      <c r="H276" s="105">
        <f t="shared" si="16"/>
        <v>0.59510045266828282</v>
      </c>
      <c r="I276" s="106">
        <f t="shared" si="17"/>
        <v>0.3625884638898349</v>
      </c>
    </row>
    <row r="277" spans="1:9" x14ac:dyDescent="0.15">
      <c r="A277" s="110" t="s">
        <v>464</v>
      </c>
      <c r="B277" s="135" t="s">
        <v>1213</v>
      </c>
      <c r="C277" s="104">
        <v>8.6996144900000001</v>
      </c>
      <c r="D277" s="103">
        <v>25.081611780000003</v>
      </c>
      <c r="E277" s="105">
        <f t="shared" si="14"/>
        <v>-0.6531477097122983</v>
      </c>
      <c r="F277" s="104">
        <v>1.9226408799999999</v>
      </c>
      <c r="G277" s="103">
        <v>3.8082639999999999</v>
      </c>
      <c r="H277" s="105">
        <f t="shared" si="16"/>
        <v>-0.49513981173574106</v>
      </c>
      <c r="I277" s="106">
        <f t="shared" si="17"/>
        <v>0.22100299757075786</v>
      </c>
    </row>
    <row r="278" spans="1:9" x14ac:dyDescent="0.15">
      <c r="A278" s="110" t="s">
        <v>1214</v>
      </c>
      <c r="B278" s="135" t="s">
        <v>1215</v>
      </c>
      <c r="C278" s="104">
        <v>11.02532422</v>
      </c>
      <c r="D278" s="103">
        <v>7.7727263300000002</v>
      </c>
      <c r="E278" s="105">
        <f t="shared" si="14"/>
        <v>0.41846293718667438</v>
      </c>
      <c r="F278" s="104">
        <v>1.7163434399999999</v>
      </c>
      <c r="G278" s="103">
        <v>3.2795005000000002</v>
      </c>
      <c r="H278" s="105">
        <f t="shared" si="16"/>
        <v>-0.47664486100855907</v>
      </c>
      <c r="I278" s="106">
        <f t="shared" si="17"/>
        <v>0.15567283154236347</v>
      </c>
    </row>
    <row r="279" spans="1:9" x14ac:dyDescent="0.15">
      <c r="A279" s="110" t="s">
        <v>1216</v>
      </c>
      <c r="B279" s="135" t="s">
        <v>1217</v>
      </c>
      <c r="C279" s="104">
        <v>8.5194806500000002</v>
      </c>
      <c r="D279" s="103">
        <v>6.1850485800000001</v>
      </c>
      <c r="E279" s="105">
        <f t="shared" si="14"/>
        <v>0.37743148494397105</v>
      </c>
      <c r="F279" s="104">
        <v>3.3562273599999997</v>
      </c>
      <c r="G279" s="103">
        <v>0.63692494999999993</v>
      </c>
      <c r="H279" s="105">
        <f t="shared" si="16"/>
        <v>4.2694235953545236</v>
      </c>
      <c r="I279" s="106">
        <f t="shared" si="17"/>
        <v>0.39394741274516537</v>
      </c>
    </row>
    <row r="280" spans="1:9" x14ac:dyDescent="0.15">
      <c r="A280" s="110" t="s">
        <v>1218</v>
      </c>
      <c r="B280" s="135" t="s">
        <v>1219</v>
      </c>
      <c r="C280" s="104">
        <v>12.21364838</v>
      </c>
      <c r="D280" s="103">
        <v>7.71507919</v>
      </c>
      <c r="E280" s="105">
        <f t="shared" si="14"/>
        <v>0.583087882731117</v>
      </c>
      <c r="F280" s="104">
        <v>0.47723355000000001</v>
      </c>
      <c r="G280" s="103">
        <v>11.05857675</v>
      </c>
      <c r="H280" s="105">
        <f t="shared" si="16"/>
        <v>-0.95684493938155291</v>
      </c>
      <c r="I280" s="106">
        <f t="shared" si="17"/>
        <v>3.907379147916816E-2</v>
      </c>
    </row>
    <row r="281" spans="1:9" x14ac:dyDescent="0.15">
      <c r="A281" s="112" t="s">
        <v>1220</v>
      </c>
      <c r="B281" s="135" t="s">
        <v>1221</v>
      </c>
      <c r="C281" s="104">
        <v>16.635591300000002</v>
      </c>
      <c r="D281" s="103">
        <v>13.694592960000001</v>
      </c>
      <c r="E281" s="105">
        <f t="shared" si="14"/>
        <v>0.21475617045283824</v>
      </c>
      <c r="F281" s="104">
        <v>2.8914682099999998</v>
      </c>
      <c r="G281" s="103">
        <v>3.6845094500000002</v>
      </c>
      <c r="H281" s="105">
        <f t="shared" si="16"/>
        <v>-0.21523658732914919</v>
      </c>
      <c r="I281" s="106">
        <f t="shared" si="17"/>
        <v>0.17381216921336601</v>
      </c>
    </row>
    <row r="282" spans="1:9" x14ac:dyDescent="0.15">
      <c r="A282" s="110" t="s">
        <v>1222</v>
      </c>
      <c r="B282" s="136" t="s">
        <v>1223</v>
      </c>
      <c r="C282" s="104">
        <v>4.0111556999999998</v>
      </c>
      <c r="D282" s="103">
        <v>2.7021872200000003</v>
      </c>
      <c r="E282" s="105">
        <f t="shared" si="14"/>
        <v>0.48441072858008671</v>
      </c>
      <c r="F282" s="104">
        <v>0.17377079999999998</v>
      </c>
      <c r="G282" s="103">
        <v>0.31894884000000001</v>
      </c>
      <c r="H282" s="105">
        <f t="shared" si="16"/>
        <v>-0.45517657314571214</v>
      </c>
      <c r="I282" s="106">
        <f t="shared" si="17"/>
        <v>4.3321878529920935E-2</v>
      </c>
    </row>
    <row r="283" spans="1:9" x14ac:dyDescent="0.15">
      <c r="A283" s="110" t="s">
        <v>1224</v>
      </c>
      <c r="B283" s="136" t="s">
        <v>1225</v>
      </c>
      <c r="C283" s="104">
        <v>6.9982813799999999</v>
      </c>
      <c r="D283" s="103">
        <v>11.251838810000001</v>
      </c>
      <c r="E283" s="105">
        <f t="shared" si="14"/>
        <v>-0.37803220449795982</v>
      </c>
      <c r="F283" s="104">
        <v>1.3957514099999999</v>
      </c>
      <c r="G283" s="103">
        <v>5.1822199999999999E-2</v>
      </c>
      <c r="H283" s="105">
        <f t="shared" si="16"/>
        <v>25.93346500148585</v>
      </c>
      <c r="I283" s="106">
        <f t="shared" si="17"/>
        <v>0.19944202500757408</v>
      </c>
    </row>
    <row r="284" spans="1:9" x14ac:dyDescent="0.15">
      <c r="A284" s="110" t="s">
        <v>1226</v>
      </c>
      <c r="B284" s="136" t="s">
        <v>1227</v>
      </c>
      <c r="C284" s="104">
        <v>8.9922538000000003</v>
      </c>
      <c r="D284" s="103">
        <v>3.73657847</v>
      </c>
      <c r="E284" s="105">
        <f t="shared" si="14"/>
        <v>1.4065475600730526</v>
      </c>
      <c r="F284" s="104">
        <v>5.8339241500000005</v>
      </c>
      <c r="G284" s="103">
        <v>10.571814029999999</v>
      </c>
      <c r="H284" s="105">
        <f t="shared" si="16"/>
        <v>-0.44816243140062106</v>
      </c>
      <c r="I284" s="106">
        <f t="shared" si="17"/>
        <v>0.64877218545588655</v>
      </c>
    </row>
    <row r="285" spans="1:9" x14ac:dyDescent="0.15">
      <c r="A285" s="110" t="s">
        <v>1228</v>
      </c>
      <c r="B285" s="136" t="s">
        <v>1229</v>
      </c>
      <c r="C285" s="104">
        <v>1.6369663999999999</v>
      </c>
      <c r="D285" s="103">
        <v>0.1719475</v>
      </c>
      <c r="E285" s="105">
        <f t="shared" si="14"/>
        <v>8.5201523720903172</v>
      </c>
      <c r="F285" s="104">
        <v>0</v>
      </c>
      <c r="G285" s="103">
        <v>0</v>
      </c>
      <c r="H285" s="105" t="str">
        <f t="shared" si="16"/>
        <v/>
      </c>
      <c r="I285" s="106">
        <f t="shared" si="17"/>
        <v>0</v>
      </c>
    </row>
    <row r="286" spans="1:9" x14ac:dyDescent="0.15">
      <c r="A286" s="110" t="s">
        <v>1230</v>
      </c>
      <c r="B286" s="136" t="s">
        <v>1231</v>
      </c>
      <c r="C286" s="104">
        <v>13.804045039999998</v>
      </c>
      <c r="D286" s="103">
        <v>12.84767188</v>
      </c>
      <c r="E286" s="105">
        <f t="shared" si="14"/>
        <v>7.4439413532095822E-2</v>
      </c>
      <c r="F286" s="104">
        <v>5.2025386600000001</v>
      </c>
      <c r="G286" s="103">
        <v>5.16181014</v>
      </c>
      <c r="H286" s="105">
        <f t="shared" si="16"/>
        <v>7.8903560757466185E-3</v>
      </c>
      <c r="I286" s="106">
        <f t="shared" si="17"/>
        <v>0.37688508295391659</v>
      </c>
    </row>
    <row r="287" spans="1:9" x14ac:dyDescent="0.15">
      <c r="A287" s="112" t="s">
        <v>1232</v>
      </c>
      <c r="B287" s="135" t="s">
        <v>1233</v>
      </c>
      <c r="C287" s="104">
        <v>10.126881689999999</v>
      </c>
      <c r="D287" s="103">
        <v>10.14712046</v>
      </c>
      <c r="E287" s="105">
        <f t="shared" si="14"/>
        <v>-1.9945333338440285E-3</v>
      </c>
      <c r="F287" s="104">
        <v>3.7478663700000001</v>
      </c>
      <c r="G287" s="103">
        <v>2.6781034799999999</v>
      </c>
      <c r="H287" s="105">
        <f t="shared" si="16"/>
        <v>0.39944792947283725</v>
      </c>
      <c r="I287" s="106">
        <f t="shared" si="17"/>
        <v>0.37009086160263027</v>
      </c>
    </row>
    <row r="288" spans="1:9" x14ac:dyDescent="0.15">
      <c r="A288" s="112" t="s">
        <v>1235</v>
      </c>
      <c r="B288" s="135" t="s">
        <v>1236</v>
      </c>
      <c r="C288" s="104">
        <v>8.3805676299999998</v>
      </c>
      <c r="D288" s="103">
        <v>4.2190609299999995</v>
      </c>
      <c r="E288" s="105">
        <f t="shared" si="14"/>
        <v>0.98635852125510803</v>
      </c>
      <c r="F288" s="104">
        <v>0.55393174000000001</v>
      </c>
      <c r="G288" s="103">
        <v>0.85316331000000001</v>
      </c>
      <c r="H288" s="105">
        <f t="shared" si="16"/>
        <v>-0.35073187805040518</v>
      </c>
      <c r="I288" s="106">
        <f t="shared" si="17"/>
        <v>6.6097162442444249E-2</v>
      </c>
    </row>
    <row r="289" spans="1:9" x14ac:dyDescent="0.15">
      <c r="A289" s="110" t="s">
        <v>1237</v>
      </c>
      <c r="B289" s="136" t="s">
        <v>1238</v>
      </c>
      <c r="C289" s="104">
        <v>12.975115390000001</v>
      </c>
      <c r="D289" s="103">
        <v>14.400886099999999</v>
      </c>
      <c r="E289" s="105">
        <f t="shared" si="14"/>
        <v>-9.9005762569012945E-2</v>
      </c>
      <c r="F289" s="104">
        <v>42.179353409999997</v>
      </c>
      <c r="G289" s="103">
        <v>7.2813515000000004</v>
      </c>
      <c r="H289" s="105">
        <f t="shared" si="16"/>
        <v>4.7927918203097315</v>
      </c>
      <c r="I289" s="106">
        <f t="shared" si="17"/>
        <v>3.2507883084036293</v>
      </c>
    </row>
    <row r="290" spans="1:9" x14ac:dyDescent="0.15">
      <c r="A290" s="112" t="s">
        <v>468</v>
      </c>
      <c r="B290" s="135" t="s">
        <v>1234</v>
      </c>
      <c r="C290" s="104">
        <v>5.2190083700000001</v>
      </c>
      <c r="D290" s="103">
        <v>6.67892566</v>
      </c>
      <c r="E290" s="105">
        <f t="shared" ref="E290:E326" si="18">IF(ISERROR(C290/D290-1),"",(C290/D290-1))</f>
        <v>-0.21858564750067899</v>
      </c>
      <c r="F290" s="104">
        <v>0.52201463000000004</v>
      </c>
      <c r="G290" s="103">
        <v>3.9245339700000001</v>
      </c>
      <c r="H290" s="105">
        <f t="shared" ref="H290:H325" si="19">IF(ISERROR(F290/G290-1),"",(F290/G290-1))</f>
        <v>-0.86698684888692656</v>
      </c>
      <c r="I290" s="106">
        <f t="shared" si="17"/>
        <v>0.10002180356725507</v>
      </c>
    </row>
    <row r="291" spans="1:9" x14ac:dyDescent="0.15">
      <c r="A291" s="112" t="s">
        <v>1239</v>
      </c>
      <c r="B291" s="135" t="s">
        <v>1240</v>
      </c>
      <c r="C291" s="104">
        <v>4.2806334400000008</v>
      </c>
      <c r="D291" s="103">
        <v>2.56252375</v>
      </c>
      <c r="E291" s="105">
        <f t="shared" si="18"/>
        <v>0.67047561607965611</v>
      </c>
      <c r="F291" s="104">
        <v>4.2174150000000001E-2</v>
      </c>
      <c r="G291" s="103">
        <v>2.7424730499999996</v>
      </c>
      <c r="H291" s="105">
        <f t="shared" si="19"/>
        <v>-0.98462185435149485</v>
      </c>
      <c r="I291" s="106">
        <f t="shared" si="17"/>
        <v>9.8523152218331477E-3</v>
      </c>
    </row>
    <row r="292" spans="1:9" x14ac:dyDescent="0.15">
      <c r="A292" s="112" t="s">
        <v>0</v>
      </c>
      <c r="B292" s="135" t="s">
        <v>1</v>
      </c>
      <c r="C292" s="104">
        <v>0.56548600000000004</v>
      </c>
      <c r="D292" s="103">
        <v>8.0613020000000007E-2</v>
      </c>
      <c r="E292" s="105">
        <f t="shared" si="18"/>
        <v>6.0148221714060579</v>
      </c>
      <c r="F292" s="104">
        <v>0.46966295000000002</v>
      </c>
      <c r="G292" s="103">
        <v>0.23839087</v>
      </c>
      <c r="H292" s="105">
        <f t="shared" si="19"/>
        <v>0.97013816007299281</v>
      </c>
      <c r="I292" s="106">
        <f t="shared" si="17"/>
        <v>0.83054744060860919</v>
      </c>
    </row>
    <row r="293" spans="1:9" x14ac:dyDescent="0.15">
      <c r="A293" s="112" t="s">
        <v>632</v>
      </c>
      <c r="B293" s="135" t="s">
        <v>633</v>
      </c>
      <c r="C293" s="104">
        <v>19.588497829999998</v>
      </c>
      <c r="D293" s="103">
        <v>21.445614450000001</v>
      </c>
      <c r="E293" s="105">
        <f t="shared" si="18"/>
        <v>-8.6596568465307056E-2</v>
      </c>
      <c r="F293" s="104">
        <v>44.082924310000003</v>
      </c>
      <c r="G293" s="103">
        <v>21.09341409</v>
      </c>
      <c r="H293" s="105">
        <f t="shared" si="19"/>
        <v>1.0898904331897086</v>
      </c>
      <c r="I293" s="106">
        <f t="shared" si="17"/>
        <v>2.2504494572568259</v>
      </c>
    </row>
    <row r="294" spans="1:9" x14ac:dyDescent="0.15">
      <c r="A294" s="112" t="s">
        <v>634</v>
      </c>
      <c r="B294" s="135" t="s">
        <v>635</v>
      </c>
      <c r="C294" s="104">
        <v>1.7410497300000001</v>
      </c>
      <c r="D294" s="103">
        <v>1.1565816</v>
      </c>
      <c r="E294" s="105">
        <f t="shared" si="18"/>
        <v>0.50534102392775404</v>
      </c>
      <c r="F294" s="104">
        <v>0.66684345</v>
      </c>
      <c r="G294" s="103">
        <v>0.14987506</v>
      </c>
      <c r="H294" s="105">
        <f t="shared" si="19"/>
        <v>3.4493289944304273</v>
      </c>
      <c r="I294" s="106">
        <f t="shared" si="17"/>
        <v>0.38301229339382509</v>
      </c>
    </row>
    <row r="295" spans="1:9" x14ac:dyDescent="0.15">
      <c r="A295" s="112" t="s">
        <v>636</v>
      </c>
      <c r="B295" s="135" t="s">
        <v>637</v>
      </c>
      <c r="C295" s="104">
        <v>7.6855594099999998</v>
      </c>
      <c r="D295" s="103">
        <v>2.0855005200000001</v>
      </c>
      <c r="E295" s="105">
        <f t="shared" si="18"/>
        <v>2.6852349526146364</v>
      </c>
      <c r="F295" s="104">
        <v>3.54134686</v>
      </c>
      <c r="G295" s="103">
        <v>4.7252290000000002E-2</v>
      </c>
      <c r="H295" s="105">
        <f t="shared" si="19"/>
        <v>73.945507614551587</v>
      </c>
      <c r="I295" s="106">
        <f t="shared" si="17"/>
        <v>0.46077932276370237</v>
      </c>
    </row>
    <row r="296" spans="1:9" x14ac:dyDescent="0.15">
      <c r="A296" s="112" t="s">
        <v>638</v>
      </c>
      <c r="B296" s="135" t="s">
        <v>639</v>
      </c>
      <c r="C296" s="104">
        <v>1.1874922299999999</v>
      </c>
      <c r="D296" s="103">
        <v>1.33912502</v>
      </c>
      <c r="E296" s="105">
        <f t="shared" si="18"/>
        <v>-0.11323273610405704</v>
      </c>
      <c r="F296" s="104">
        <v>0.23754386</v>
      </c>
      <c r="G296" s="103">
        <v>1.8983099999999999E-2</v>
      </c>
      <c r="H296" s="105">
        <f t="shared" si="19"/>
        <v>11.513438795560262</v>
      </c>
      <c r="I296" s="106">
        <f t="shared" si="17"/>
        <v>0.2000382436186551</v>
      </c>
    </row>
    <row r="297" spans="1:9" x14ac:dyDescent="0.15">
      <c r="A297" s="112" t="s">
        <v>585</v>
      </c>
      <c r="B297" s="135" t="s">
        <v>640</v>
      </c>
      <c r="C297" s="104">
        <v>9.6706530500000003</v>
      </c>
      <c r="D297" s="103">
        <v>3.0717395999999999</v>
      </c>
      <c r="E297" s="105">
        <f t="shared" si="18"/>
        <v>2.1482659044405978</v>
      </c>
      <c r="F297" s="104">
        <v>7.2254900300000005</v>
      </c>
      <c r="G297" s="103">
        <v>0.12211836999999999</v>
      </c>
      <c r="H297" s="105">
        <f t="shared" si="19"/>
        <v>58.167920682203679</v>
      </c>
      <c r="I297" s="106">
        <f t="shared" si="17"/>
        <v>0.74715637016881709</v>
      </c>
    </row>
    <row r="298" spans="1:9" x14ac:dyDescent="0.15">
      <c r="A298" s="112" t="s">
        <v>641</v>
      </c>
      <c r="B298" s="135" t="s">
        <v>642</v>
      </c>
      <c r="C298" s="104">
        <v>0.35035717</v>
      </c>
      <c r="D298" s="103">
        <v>0.15629204000000002</v>
      </c>
      <c r="E298" s="105">
        <f t="shared" si="18"/>
        <v>1.2416827498060679</v>
      </c>
      <c r="F298" s="104">
        <v>4.241164E-2</v>
      </c>
      <c r="G298" s="103">
        <v>5.1937051600000004</v>
      </c>
      <c r="H298" s="105">
        <f t="shared" si="19"/>
        <v>-0.99183403010116189</v>
      </c>
      <c r="I298" s="106">
        <f t="shared" si="17"/>
        <v>0.1210525818552536</v>
      </c>
    </row>
    <row r="299" spans="1:9" x14ac:dyDescent="0.15">
      <c r="A299" s="112" t="s">
        <v>643</v>
      </c>
      <c r="B299" s="135" t="s">
        <v>644</v>
      </c>
      <c r="C299" s="104">
        <v>1.2787757799999999</v>
      </c>
      <c r="D299" s="103">
        <v>0.66578099999999996</v>
      </c>
      <c r="E299" s="105">
        <f t="shared" si="18"/>
        <v>0.92071534032962798</v>
      </c>
      <c r="F299" s="104">
        <v>8.2602140000000004E-2</v>
      </c>
      <c r="G299" s="103">
        <v>5.712503E-2</v>
      </c>
      <c r="H299" s="105">
        <f t="shared" si="19"/>
        <v>0.4459885622817179</v>
      </c>
      <c r="I299" s="106">
        <f t="shared" si="17"/>
        <v>6.4594701660677378E-2</v>
      </c>
    </row>
    <row r="300" spans="1:9" x14ac:dyDescent="0.15">
      <c r="A300" s="112" t="s">
        <v>645</v>
      </c>
      <c r="B300" s="135" t="s">
        <v>646</v>
      </c>
      <c r="C300" s="104">
        <v>0.77778341000000006</v>
      </c>
      <c r="D300" s="103">
        <v>1.6230378799999998</v>
      </c>
      <c r="E300" s="105">
        <f t="shared" si="18"/>
        <v>-0.5207854236895566</v>
      </c>
      <c r="F300" s="104">
        <v>0.10908202</v>
      </c>
      <c r="G300" s="103">
        <v>5.3160011300000001</v>
      </c>
      <c r="H300" s="105">
        <f t="shared" si="19"/>
        <v>-0.97948043701789056</v>
      </c>
      <c r="I300" s="106">
        <f t="shared" si="17"/>
        <v>0.14024729583779627</v>
      </c>
    </row>
    <row r="301" spans="1:9" x14ac:dyDescent="0.15">
      <c r="A301" s="112" t="s">
        <v>647</v>
      </c>
      <c r="B301" s="135" t="s">
        <v>648</v>
      </c>
      <c r="C301" s="104">
        <v>3.9517883599999997</v>
      </c>
      <c r="D301" s="103">
        <v>0.10608851</v>
      </c>
      <c r="E301" s="105">
        <f t="shared" si="18"/>
        <v>36.24991858213486</v>
      </c>
      <c r="F301" s="104">
        <v>4.5014999999999999E-2</v>
      </c>
      <c r="G301" s="103">
        <v>5.2817219999999998E-2</v>
      </c>
      <c r="H301" s="105">
        <f t="shared" si="19"/>
        <v>-0.1477211409460778</v>
      </c>
      <c r="I301" s="106">
        <f t="shared" si="17"/>
        <v>1.139104524312127E-2</v>
      </c>
    </row>
    <row r="302" spans="1:9" x14ac:dyDescent="0.15">
      <c r="A302" s="110" t="s">
        <v>649</v>
      </c>
      <c r="B302" s="135" t="s">
        <v>650</v>
      </c>
      <c r="C302" s="104">
        <v>0.11810882</v>
      </c>
      <c r="D302" s="103">
        <v>0.36810765999999995</v>
      </c>
      <c r="E302" s="105">
        <f t="shared" si="18"/>
        <v>-0.67914598680179594</v>
      </c>
      <c r="F302" s="104">
        <v>2.8744199999999999E-3</v>
      </c>
      <c r="G302" s="103">
        <v>5.6220987999999998</v>
      </c>
      <c r="H302" s="105">
        <f t="shared" si="19"/>
        <v>-0.99948872830196434</v>
      </c>
      <c r="I302" s="106">
        <f t="shared" si="17"/>
        <v>2.4337047817428029E-2</v>
      </c>
    </row>
    <row r="303" spans="1:9" x14ac:dyDescent="0.15">
      <c r="A303" s="110" t="s">
        <v>651</v>
      </c>
      <c r="B303" s="135" t="s">
        <v>652</v>
      </c>
      <c r="C303" s="104">
        <v>13.07701176</v>
      </c>
      <c r="D303" s="103">
        <v>9.14184105</v>
      </c>
      <c r="E303" s="105">
        <f t="shared" si="18"/>
        <v>0.4304571353272435</v>
      </c>
      <c r="F303" s="104">
        <v>14.55404633</v>
      </c>
      <c r="G303" s="103">
        <v>9.6818668199999998</v>
      </c>
      <c r="H303" s="105">
        <f t="shared" si="19"/>
        <v>0.50322728050084886</v>
      </c>
      <c r="I303" s="106">
        <f t="shared" si="17"/>
        <v>1.1129489364319423</v>
      </c>
    </row>
    <row r="304" spans="1:9" x14ac:dyDescent="0.15">
      <c r="A304" s="110" t="s">
        <v>470</v>
      </c>
      <c r="B304" s="135" t="s">
        <v>653</v>
      </c>
      <c r="C304" s="104">
        <v>7.94026853</v>
      </c>
      <c r="D304" s="103">
        <v>6.2334599199999996</v>
      </c>
      <c r="E304" s="105">
        <f t="shared" si="18"/>
        <v>0.27381400248098497</v>
      </c>
      <c r="F304" s="104">
        <v>4.3875900899999998</v>
      </c>
      <c r="G304" s="103">
        <v>9.6045826699999992</v>
      </c>
      <c r="H304" s="105">
        <f t="shared" si="19"/>
        <v>-0.5431774351107751</v>
      </c>
      <c r="I304" s="106">
        <f t="shared" si="17"/>
        <v>0.55257452231278625</v>
      </c>
    </row>
    <row r="305" spans="1:9" x14ac:dyDescent="0.15">
      <c r="A305" s="110" t="s">
        <v>471</v>
      </c>
      <c r="B305" s="135" t="s">
        <v>654</v>
      </c>
      <c r="C305" s="104">
        <v>1.2403534299999999</v>
      </c>
      <c r="D305" s="103">
        <v>1.30649733</v>
      </c>
      <c r="E305" s="105">
        <f t="shared" si="18"/>
        <v>-5.0626892593802819E-2</v>
      </c>
      <c r="F305" s="104">
        <v>1.8553811299999998</v>
      </c>
      <c r="G305" s="103">
        <v>2.3932596500000001</v>
      </c>
      <c r="H305" s="105">
        <f t="shared" si="19"/>
        <v>-0.22474724796367174</v>
      </c>
      <c r="I305" s="106">
        <f t="shared" si="17"/>
        <v>1.4958487517545704</v>
      </c>
    </row>
    <row r="306" spans="1:9" x14ac:dyDescent="0.15">
      <c r="A306" s="110" t="s">
        <v>655</v>
      </c>
      <c r="B306" s="135" t="s">
        <v>656</v>
      </c>
      <c r="C306" s="104">
        <v>0.22299134000000001</v>
      </c>
      <c r="D306" s="103">
        <v>0.18083513000000001</v>
      </c>
      <c r="E306" s="105">
        <f t="shared" si="18"/>
        <v>0.23311958246165987</v>
      </c>
      <c r="F306" s="104">
        <v>5.9961000000000007E-3</v>
      </c>
      <c r="G306" s="103">
        <v>0.12054903</v>
      </c>
      <c r="H306" s="105">
        <f t="shared" si="19"/>
        <v>-0.95026007260282397</v>
      </c>
      <c r="I306" s="106">
        <f t="shared" si="17"/>
        <v>2.6889385031723657E-2</v>
      </c>
    </row>
    <row r="307" spans="1:9" x14ac:dyDescent="0.15">
      <c r="A307" s="110" t="s">
        <v>657</v>
      </c>
      <c r="B307" s="135" t="s">
        <v>658</v>
      </c>
      <c r="C307" s="104">
        <v>7.1809999999999999E-3</v>
      </c>
      <c r="D307" s="103">
        <v>1.1045999999999999E-3</v>
      </c>
      <c r="E307" s="105">
        <f t="shared" si="18"/>
        <v>5.5009958355965969</v>
      </c>
      <c r="F307" s="104">
        <v>0</v>
      </c>
      <c r="G307" s="103">
        <v>0</v>
      </c>
      <c r="H307" s="105" t="str">
        <f t="shared" si="19"/>
        <v/>
      </c>
      <c r="I307" s="106">
        <f t="shared" si="17"/>
        <v>0</v>
      </c>
    </row>
    <row r="308" spans="1:9" x14ac:dyDescent="0.15">
      <c r="A308" s="110" t="s">
        <v>659</v>
      </c>
      <c r="B308" s="135" t="s">
        <v>660</v>
      </c>
      <c r="C308" s="104">
        <v>1.6230000000000001E-3</v>
      </c>
      <c r="D308" s="103">
        <v>5.0697199999999998E-2</v>
      </c>
      <c r="E308" s="105">
        <f t="shared" si="18"/>
        <v>-0.96798639767087724</v>
      </c>
      <c r="F308" s="104">
        <v>0</v>
      </c>
      <c r="G308" s="103">
        <v>0</v>
      </c>
      <c r="H308" s="105" t="str">
        <f t="shared" si="19"/>
        <v/>
      </c>
      <c r="I308" s="106">
        <f t="shared" si="17"/>
        <v>0</v>
      </c>
    </row>
    <row r="309" spans="1:9" x14ac:dyDescent="0.15">
      <c r="A309" s="110" t="s">
        <v>661</v>
      </c>
      <c r="B309" s="135" t="s">
        <v>662</v>
      </c>
      <c r="C309" s="104">
        <v>1.7412E-2</v>
      </c>
      <c r="D309" s="103">
        <v>0</v>
      </c>
      <c r="E309" s="105" t="str">
        <f t="shared" si="18"/>
        <v/>
      </c>
      <c r="F309" s="104">
        <v>5.9899999999999997E-3</v>
      </c>
      <c r="G309" s="103">
        <v>0</v>
      </c>
      <c r="H309" s="105" t="str">
        <f t="shared" si="19"/>
        <v/>
      </c>
      <c r="I309" s="106">
        <f t="shared" si="17"/>
        <v>0.34401562141052144</v>
      </c>
    </row>
    <row r="310" spans="1:9" x14ac:dyDescent="0.15">
      <c r="A310" s="110" t="s">
        <v>663</v>
      </c>
      <c r="B310" s="135" t="s">
        <v>664</v>
      </c>
      <c r="C310" s="104">
        <v>33.647475069999999</v>
      </c>
      <c r="D310" s="103">
        <v>20.363792309999997</v>
      </c>
      <c r="E310" s="105">
        <f t="shared" si="18"/>
        <v>0.65231871145517517</v>
      </c>
      <c r="F310" s="104">
        <v>1.5887721100000001</v>
      </c>
      <c r="G310" s="103">
        <v>4.7662449999999995E-2</v>
      </c>
      <c r="H310" s="105">
        <f t="shared" si="19"/>
        <v>32.333832188651655</v>
      </c>
      <c r="I310" s="106">
        <f t="shared" si="17"/>
        <v>4.7218167386846366E-2</v>
      </c>
    </row>
    <row r="311" spans="1:9" x14ac:dyDescent="0.15">
      <c r="A311" s="110" t="s">
        <v>665</v>
      </c>
      <c r="B311" s="135" t="s">
        <v>666</v>
      </c>
      <c r="C311" s="104">
        <v>1.8227650000000001E-2</v>
      </c>
      <c r="D311" s="103">
        <v>1.8592750000000002E-2</v>
      </c>
      <c r="E311" s="105">
        <f t="shared" si="18"/>
        <v>-1.9636686342794918E-2</v>
      </c>
      <c r="F311" s="104">
        <v>0</v>
      </c>
      <c r="G311" s="103">
        <v>0</v>
      </c>
      <c r="H311" s="105" t="str">
        <f t="shared" si="19"/>
        <v/>
      </c>
      <c r="I311" s="106">
        <f t="shared" si="17"/>
        <v>0</v>
      </c>
    </row>
    <row r="312" spans="1:9" x14ac:dyDescent="0.15">
      <c r="A312" s="110" t="s">
        <v>667</v>
      </c>
      <c r="B312" s="135" t="s">
        <v>668</v>
      </c>
      <c r="C312" s="104">
        <v>8.7353800000000009E-2</v>
      </c>
      <c r="D312" s="103">
        <v>9.6224899999999988E-2</v>
      </c>
      <c r="E312" s="105">
        <f t="shared" si="18"/>
        <v>-9.2191314306379946E-2</v>
      </c>
      <c r="F312" s="104">
        <v>0</v>
      </c>
      <c r="G312" s="103">
        <v>0</v>
      </c>
      <c r="H312" s="105" t="str">
        <f t="shared" si="19"/>
        <v/>
      </c>
      <c r="I312" s="106">
        <f t="shared" si="17"/>
        <v>0</v>
      </c>
    </row>
    <row r="313" spans="1:9" x14ac:dyDescent="0.15">
      <c r="A313" s="110" t="s">
        <v>669</v>
      </c>
      <c r="B313" s="135" t="s">
        <v>670</v>
      </c>
      <c r="C313" s="104">
        <v>3.6459999999999999E-3</v>
      </c>
      <c r="D313" s="103">
        <v>1.7055E-3</v>
      </c>
      <c r="E313" s="105">
        <f t="shared" si="18"/>
        <v>1.1377895045441218</v>
      </c>
      <c r="F313" s="104">
        <v>0</v>
      </c>
      <c r="G313" s="103">
        <v>0</v>
      </c>
      <c r="H313" s="105" t="str">
        <f t="shared" si="19"/>
        <v/>
      </c>
      <c r="I313" s="106">
        <f t="shared" si="17"/>
        <v>0</v>
      </c>
    </row>
    <row r="314" spans="1:9" x14ac:dyDescent="0.15">
      <c r="A314" s="110" t="s">
        <v>671</v>
      </c>
      <c r="B314" s="137" t="s">
        <v>672</v>
      </c>
      <c r="C314" s="104">
        <v>3.7649999999999999E-4</v>
      </c>
      <c r="D314" s="103">
        <v>6.0393000000000002E-2</v>
      </c>
      <c r="E314" s="105">
        <f t="shared" si="18"/>
        <v>-0.99376583378868411</v>
      </c>
      <c r="F314" s="104">
        <v>0</v>
      </c>
      <c r="G314" s="103">
        <v>0</v>
      </c>
      <c r="H314" s="105" t="str">
        <f t="shared" si="19"/>
        <v/>
      </c>
      <c r="I314" s="106">
        <f t="shared" si="17"/>
        <v>0</v>
      </c>
    </row>
    <row r="315" spans="1:9" x14ac:dyDescent="0.15">
      <c r="A315" s="110" t="s">
        <v>673</v>
      </c>
      <c r="B315" s="137" t="s">
        <v>674</v>
      </c>
      <c r="C315" s="104">
        <v>0.18004629</v>
      </c>
      <c r="D315" s="103">
        <v>8.267679E-2</v>
      </c>
      <c r="E315" s="105">
        <f t="shared" si="18"/>
        <v>1.1777126325296372</v>
      </c>
      <c r="F315" s="104">
        <v>5.2398050000000002E-2</v>
      </c>
      <c r="G315" s="103">
        <v>0</v>
      </c>
      <c r="H315" s="105" t="str">
        <f t="shared" si="19"/>
        <v/>
      </c>
      <c r="I315" s="106">
        <f t="shared" si="17"/>
        <v>0.29102543573655421</v>
      </c>
    </row>
    <row r="316" spans="1:9" x14ac:dyDescent="0.15">
      <c r="A316" s="110" t="s">
        <v>675</v>
      </c>
      <c r="B316" s="137" t="s">
        <v>676</v>
      </c>
      <c r="C316" s="104">
        <v>1.7312029999999999E-2</v>
      </c>
      <c r="D316" s="103">
        <v>0</v>
      </c>
      <c r="E316" s="105" t="str">
        <f t="shared" si="18"/>
        <v/>
      </c>
      <c r="F316" s="104">
        <v>0</v>
      </c>
      <c r="G316" s="103">
        <v>0</v>
      </c>
      <c r="H316" s="105" t="str">
        <f t="shared" si="19"/>
        <v/>
      </c>
      <c r="I316" s="106">
        <f t="shared" si="17"/>
        <v>0</v>
      </c>
    </row>
    <row r="317" spans="1:9" x14ac:dyDescent="0.15">
      <c r="A317" s="110" t="s">
        <v>677</v>
      </c>
      <c r="B317" s="137" t="s">
        <v>678</v>
      </c>
      <c r="C317" s="104">
        <v>1.6550950000000002E-2</v>
      </c>
      <c r="D317" s="103">
        <v>1.296718E-2</v>
      </c>
      <c r="E317" s="105">
        <f t="shared" si="18"/>
        <v>0.27637234926946341</v>
      </c>
      <c r="F317" s="104">
        <v>0</v>
      </c>
      <c r="G317" s="103">
        <v>0</v>
      </c>
      <c r="H317" s="105" t="str">
        <f t="shared" si="19"/>
        <v/>
      </c>
      <c r="I317" s="106">
        <f t="shared" si="17"/>
        <v>0</v>
      </c>
    </row>
    <row r="318" spans="1:9" x14ac:dyDescent="0.15">
      <c r="A318" s="110" t="s">
        <v>304</v>
      </c>
      <c r="B318" s="137" t="s">
        <v>305</v>
      </c>
      <c r="C318" s="104">
        <v>0</v>
      </c>
      <c r="D318" s="103"/>
      <c r="E318" s="105" t="str">
        <f t="shared" si="18"/>
        <v/>
      </c>
      <c r="F318" s="104">
        <v>0</v>
      </c>
      <c r="G318" s="103"/>
      <c r="H318" s="105" t="str">
        <f t="shared" si="19"/>
        <v/>
      </c>
      <c r="I318" s="106" t="str">
        <f t="shared" si="17"/>
        <v/>
      </c>
    </row>
    <row r="319" spans="1:9" x14ac:dyDescent="0.15">
      <c r="A319" s="110" t="s">
        <v>434</v>
      </c>
      <c r="B319" s="137" t="s">
        <v>679</v>
      </c>
      <c r="C319" s="104">
        <v>19.96994982</v>
      </c>
      <c r="D319" s="103">
        <v>13.179365279999999</v>
      </c>
      <c r="E319" s="105">
        <f t="shared" si="18"/>
        <v>0.51524367036892693</v>
      </c>
      <c r="F319" s="104">
        <v>9.3931487300000001</v>
      </c>
      <c r="G319" s="103">
        <v>11.023402170000001</v>
      </c>
      <c r="H319" s="105">
        <f t="shared" si="19"/>
        <v>-0.14789022616236458</v>
      </c>
      <c r="I319" s="106">
        <f t="shared" si="17"/>
        <v>0.47036416288801669</v>
      </c>
    </row>
    <row r="320" spans="1:9" x14ac:dyDescent="0.15">
      <c r="A320" s="110" t="s">
        <v>586</v>
      </c>
      <c r="B320" s="137" t="s">
        <v>681</v>
      </c>
      <c r="C320" s="104">
        <v>2.6195629</v>
      </c>
      <c r="D320" s="103">
        <v>0.4704895</v>
      </c>
      <c r="E320" s="105">
        <f t="shared" si="18"/>
        <v>4.5677393438110734</v>
      </c>
      <c r="F320" s="104">
        <v>1.5964966299999999</v>
      </c>
      <c r="G320" s="103">
        <v>0.29570049999999998</v>
      </c>
      <c r="H320" s="105">
        <f t="shared" si="19"/>
        <v>4.3990325684264988</v>
      </c>
      <c r="I320" s="106">
        <f t="shared" si="17"/>
        <v>0.60945153483430381</v>
      </c>
    </row>
    <row r="321" spans="1:9" x14ac:dyDescent="0.15">
      <c r="A321" s="110" t="s">
        <v>685</v>
      </c>
      <c r="B321" s="137" t="s">
        <v>686</v>
      </c>
      <c r="C321" s="104">
        <v>5.890546E-2</v>
      </c>
      <c r="D321" s="103">
        <v>1.298155E-2</v>
      </c>
      <c r="E321" s="105">
        <f t="shared" si="18"/>
        <v>3.5376291737119221</v>
      </c>
      <c r="F321" s="104">
        <v>5.7511920000000001E-2</v>
      </c>
      <c r="G321" s="103">
        <v>9.9585300000000002E-3</v>
      </c>
      <c r="H321" s="105">
        <f t="shared" si="19"/>
        <v>4.7751415118496405</v>
      </c>
      <c r="I321" s="106">
        <f t="shared" si="17"/>
        <v>0.97634277026272265</v>
      </c>
    </row>
    <row r="322" spans="1:9" x14ac:dyDescent="0.15">
      <c r="A322" s="110" t="s">
        <v>279</v>
      </c>
      <c r="B322" s="137" t="s">
        <v>682</v>
      </c>
      <c r="C322" s="104">
        <v>0.51062887000000001</v>
      </c>
      <c r="D322" s="103">
        <v>3.1525029399999998</v>
      </c>
      <c r="E322" s="105">
        <f t="shared" si="18"/>
        <v>-0.83802430014545837</v>
      </c>
      <c r="F322" s="104">
        <v>1.0745999999999999E-4</v>
      </c>
      <c r="G322" s="103">
        <v>1.6644808100000001</v>
      </c>
      <c r="H322" s="105">
        <f t="shared" si="19"/>
        <v>-0.99993543932777451</v>
      </c>
      <c r="I322" s="106">
        <f t="shared" si="17"/>
        <v>2.1044638545407741E-4</v>
      </c>
    </row>
    <row r="323" spans="1:9" x14ac:dyDescent="0.15">
      <c r="A323" s="110" t="s">
        <v>280</v>
      </c>
      <c r="B323" s="137" t="s">
        <v>684</v>
      </c>
      <c r="C323" s="104">
        <v>11.404767420000001</v>
      </c>
      <c r="D323" s="103">
        <v>2.7837591499999998</v>
      </c>
      <c r="E323" s="105">
        <f t="shared" si="18"/>
        <v>3.0968944529558176</v>
      </c>
      <c r="F323" s="104">
        <v>2.1732981699999998</v>
      </c>
      <c r="G323" s="103">
        <v>0.38715501000000002</v>
      </c>
      <c r="H323" s="105">
        <f t="shared" si="19"/>
        <v>4.6135090954912341</v>
      </c>
      <c r="I323" s="106">
        <f t="shared" si="17"/>
        <v>0.19056049895316496</v>
      </c>
    </row>
    <row r="324" spans="1:9" x14ac:dyDescent="0.15">
      <c r="A324" s="110" t="s">
        <v>281</v>
      </c>
      <c r="B324" s="137" t="s">
        <v>683</v>
      </c>
      <c r="C324" s="104">
        <v>8.58413146</v>
      </c>
      <c r="D324" s="103">
        <v>15.37857243</v>
      </c>
      <c r="E324" s="105">
        <f t="shared" si="18"/>
        <v>-0.44181220337107718</v>
      </c>
      <c r="F324" s="104">
        <v>11.4513461</v>
      </c>
      <c r="G324" s="103">
        <v>0.75604537999999999</v>
      </c>
      <c r="H324" s="105">
        <f t="shared" si="19"/>
        <v>14.146374017919401</v>
      </c>
      <c r="I324" s="106">
        <f t="shared" si="17"/>
        <v>1.3340133656340813</v>
      </c>
    </row>
    <row r="325" spans="1:9" x14ac:dyDescent="0.15">
      <c r="A325" s="113" t="s">
        <v>687</v>
      </c>
      <c r="B325" s="138" t="s">
        <v>688</v>
      </c>
      <c r="C325" s="121">
        <v>8.7178991799999999</v>
      </c>
      <c r="D325" s="103">
        <v>14.2738414</v>
      </c>
      <c r="E325" s="123">
        <f t="shared" si="18"/>
        <v>-0.38923945308794028</v>
      </c>
      <c r="F325" s="121">
        <v>9.7078499699999998</v>
      </c>
      <c r="G325" s="122">
        <v>12.280096840000001</v>
      </c>
      <c r="H325" s="105">
        <f t="shared" si="19"/>
        <v>-0.20946470565455255</v>
      </c>
      <c r="I325" s="125">
        <f t="shared" si="17"/>
        <v>1.1135538240991678</v>
      </c>
    </row>
    <row r="326" spans="1:9" x14ac:dyDescent="0.15">
      <c r="A326" s="107"/>
      <c r="B326" s="115"/>
      <c r="C326" s="11">
        <f>SUM(C7:C325)</f>
        <v>10395.84884362</v>
      </c>
      <c r="D326" s="13">
        <f>SUM(D7:D325)</f>
        <v>7712.0626807599992</v>
      </c>
      <c r="E326" s="12">
        <f t="shared" si="18"/>
        <v>0.34799848937373046</v>
      </c>
      <c r="F326" s="11">
        <f>SUM(F7:F325)</f>
        <v>15761.420340797084</v>
      </c>
      <c r="G326" s="13">
        <f>SUM(G7:G325)</f>
        <v>14217.533721036594</v>
      </c>
      <c r="H326" s="12">
        <f>IF(ISERROR(F326/G326-1),"",(F326/G326-1))</f>
        <v>0.10859032586475381</v>
      </c>
      <c r="I326" s="17">
        <f t="shared" si="17"/>
        <v>1.5161263479191474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2008-08-18T16:40:37Z</cp:lastPrinted>
  <dcterms:created xsi:type="dcterms:W3CDTF">2008-04-23T07:36:26Z</dcterms:created>
  <dcterms:modified xsi:type="dcterms:W3CDTF">2022-10-31T17:17:49Z</dcterms:modified>
</cp:coreProperties>
</file>