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XLM /"/>
    </mc:Choice>
  </mc:AlternateContent>
  <xr:revisionPtr revIDLastSave="0" documentId="8_{5BB13777-42DF-7344-A1D1-13DCB9DD6FED}" xr6:coauthVersionLast="47" xr6:coauthVersionMax="47" xr10:uidLastSave="{00000000-0000-0000-0000-000000000000}"/>
  <bookViews>
    <workbookView xWindow="5960" yWindow="760" windowWidth="12700" windowHeight="11260"/>
  </bookViews>
  <sheets>
    <sheet name="XTF Exchange Traded Funds" sheetId="2" r:id="rId1"/>
    <sheet name="XTF - Cascade OT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69" i="2" l="1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17" i="3"/>
  <c r="I197" i="3"/>
  <c r="I334" i="3"/>
  <c r="I80" i="3"/>
  <c r="I82" i="3"/>
  <c r="I77" i="3"/>
  <c r="I107" i="3"/>
  <c r="I106" i="3"/>
  <c r="I108" i="3"/>
  <c r="I91" i="3"/>
  <c r="I92" i="3"/>
  <c r="I93" i="3"/>
  <c r="I94" i="3"/>
  <c r="I95" i="3"/>
  <c r="E197" i="3"/>
  <c r="E334" i="3"/>
  <c r="E80" i="3"/>
  <c r="E16" i="3"/>
  <c r="E82" i="3"/>
  <c r="E77" i="3"/>
  <c r="E34" i="3"/>
  <c r="E107" i="3"/>
  <c r="E106" i="3"/>
  <c r="E108" i="3"/>
  <c r="E91" i="3"/>
  <c r="E92" i="3"/>
  <c r="E93" i="3"/>
  <c r="E94" i="3"/>
  <c r="E95" i="3"/>
  <c r="E96" i="3"/>
  <c r="E327" i="3"/>
  <c r="E328" i="3"/>
  <c r="C336" i="3"/>
  <c r="D336" i="3"/>
  <c r="E336" i="3"/>
  <c r="F1167" i="2"/>
  <c r="F942" i="2"/>
  <c r="F911" i="2"/>
  <c r="F77" i="2"/>
  <c r="F101" i="2"/>
  <c r="F109" i="2"/>
  <c r="F133" i="2"/>
  <c r="F141" i="2"/>
  <c r="F165" i="2"/>
  <c r="F173" i="2"/>
  <c r="F197" i="2"/>
  <c r="F205" i="2"/>
  <c r="F229" i="2"/>
  <c r="F237" i="2"/>
  <c r="F261" i="2"/>
  <c r="F269" i="2"/>
  <c r="F293" i="2"/>
  <c r="F301" i="2"/>
  <c r="F325" i="2"/>
  <c r="F333" i="2"/>
  <c r="D1201" i="2"/>
  <c r="C1201" i="2"/>
  <c r="D1069" i="2"/>
  <c r="C625" i="2"/>
  <c r="C894" i="2"/>
  <c r="C1237" i="2"/>
  <c r="C1249" i="2"/>
  <c r="C1272" i="2"/>
  <c r="C1298" i="2"/>
  <c r="C1304" i="2"/>
  <c r="C1310" i="2"/>
  <c r="C1315" i="2"/>
  <c r="C1320" i="2"/>
  <c r="C1335" i="2"/>
  <c r="C1325" i="2"/>
  <c r="C1330" i="2"/>
  <c r="C335" i="2"/>
  <c r="C1338" i="2" s="1"/>
  <c r="F992" i="2" s="1"/>
  <c r="F348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11" i="2"/>
  <c r="E12" i="2"/>
  <c r="E13" i="2"/>
  <c r="E14" i="2"/>
  <c r="E15" i="2"/>
  <c r="E16" i="2"/>
  <c r="E17" i="2"/>
  <c r="E18" i="2"/>
  <c r="E19" i="2"/>
  <c r="D335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343" i="2"/>
  <c r="E344" i="2"/>
  <c r="E345" i="2"/>
  <c r="E346" i="2"/>
  <c r="E349" i="2"/>
  <c r="E350" i="2"/>
  <c r="E351" i="2"/>
  <c r="E352" i="2"/>
  <c r="D625" i="2"/>
  <c r="I327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5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11" i="3"/>
  <c r="H212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8" i="3"/>
  <c r="H100" i="3"/>
  <c r="H101" i="3"/>
  <c r="H102" i="3"/>
  <c r="H103" i="3"/>
  <c r="H104" i="3"/>
  <c r="H105" i="3"/>
  <c r="H109" i="3"/>
  <c r="H110" i="3"/>
  <c r="H111" i="3"/>
  <c r="H60" i="3"/>
  <c r="H61" i="3"/>
  <c r="H39" i="3"/>
  <c r="H40" i="3"/>
  <c r="H8" i="3"/>
  <c r="H9" i="3"/>
  <c r="H10" i="3"/>
  <c r="H11" i="3"/>
  <c r="E318" i="3"/>
  <c r="E319" i="3"/>
  <c r="E320" i="3"/>
  <c r="E321" i="3"/>
  <c r="E322" i="3"/>
  <c r="E323" i="3"/>
  <c r="E324" i="3"/>
  <c r="E325" i="3"/>
  <c r="E326" i="3"/>
  <c r="E258" i="3"/>
  <c r="E229" i="3"/>
  <c r="E100" i="3"/>
  <c r="E101" i="3"/>
  <c r="E102" i="3"/>
  <c r="E103" i="3"/>
  <c r="E1303" i="2"/>
  <c r="E1268" i="2"/>
  <c r="E1271" i="2"/>
  <c r="F1182" i="2"/>
  <c r="F1186" i="2"/>
  <c r="E1182" i="2"/>
  <c r="E1186" i="2"/>
  <c r="E1036" i="2"/>
  <c r="E1037" i="2"/>
  <c r="E1016" i="2"/>
  <c r="E1017" i="2"/>
  <c r="E1018" i="2"/>
  <c r="E1019" i="2"/>
  <c r="E1020" i="2"/>
  <c r="E1021" i="2"/>
  <c r="E994" i="2"/>
  <c r="E995" i="2"/>
  <c r="E996" i="2"/>
  <c r="E997" i="2"/>
  <c r="E998" i="2"/>
  <c r="E999" i="2"/>
  <c r="E1000" i="2"/>
  <c r="E1001" i="2"/>
  <c r="E1002" i="2"/>
  <c r="E919" i="2"/>
  <c r="F853" i="2"/>
  <c r="F851" i="2"/>
  <c r="F671" i="2"/>
  <c r="F669" i="2"/>
  <c r="F670" i="2"/>
  <c r="E853" i="2"/>
  <c r="E851" i="2"/>
  <c r="E673" i="2"/>
  <c r="E671" i="2"/>
  <c r="E674" i="2"/>
  <c r="E672" i="2"/>
  <c r="E669" i="2"/>
  <c r="E670" i="2"/>
  <c r="F380" i="2"/>
  <c r="F550" i="2"/>
  <c r="F420" i="2"/>
  <c r="F619" i="2"/>
  <c r="F368" i="2"/>
  <c r="F568" i="2"/>
  <c r="F541" i="2"/>
  <c r="F390" i="2"/>
  <c r="F463" i="2"/>
  <c r="F621" i="2"/>
  <c r="F335" i="2"/>
  <c r="F1069" i="2"/>
  <c r="F1201" i="2"/>
  <c r="F1272" i="2"/>
  <c r="F1298" i="2"/>
  <c r="F1310" i="2"/>
  <c r="F1237" i="2"/>
  <c r="F1325" i="2"/>
  <c r="F1330" i="2"/>
  <c r="D1348" i="2"/>
  <c r="D894" i="2"/>
  <c r="D1237" i="2"/>
  <c r="E1237" i="2" s="1"/>
  <c r="D1249" i="2"/>
  <c r="D1272" i="2"/>
  <c r="D1298" i="2"/>
  <c r="D1304" i="2"/>
  <c r="D1310" i="2"/>
  <c r="D1338" i="2" s="1"/>
  <c r="E1338" i="2" s="1"/>
  <c r="D1315" i="2"/>
  <c r="D1320" i="2"/>
  <c r="D1325" i="2"/>
  <c r="D1330" i="2"/>
  <c r="D1335" i="2"/>
  <c r="I229" i="3"/>
  <c r="I230" i="3"/>
  <c r="I231" i="3"/>
  <c r="I232" i="3"/>
  <c r="I233" i="3"/>
  <c r="I100" i="3"/>
  <c r="I101" i="3"/>
  <c r="I102" i="3"/>
  <c r="E655" i="2"/>
  <c r="E675" i="2"/>
  <c r="E865" i="2"/>
  <c r="E866" i="2"/>
  <c r="E867" i="2"/>
  <c r="E868" i="2"/>
  <c r="E869" i="2"/>
  <c r="E870" i="2"/>
  <c r="E871" i="2"/>
  <c r="E872" i="2"/>
  <c r="E873" i="2"/>
  <c r="E874" i="2"/>
  <c r="F655" i="2"/>
  <c r="F865" i="2"/>
  <c r="F867" i="2"/>
  <c r="F870" i="2"/>
  <c r="F871" i="2"/>
  <c r="F872" i="2"/>
  <c r="F873" i="2"/>
  <c r="F700" i="2"/>
  <c r="E892" i="2"/>
  <c r="E832" i="2"/>
  <c r="E833" i="2"/>
  <c r="E788" i="2"/>
  <c r="E789" i="2"/>
  <c r="E790" i="2"/>
  <c r="E791" i="2"/>
  <c r="E660" i="2"/>
  <c r="E661" i="2"/>
  <c r="F401" i="2"/>
  <c r="F377" i="2"/>
  <c r="F400" i="2"/>
  <c r="F594" i="2"/>
  <c r="F562" i="2"/>
  <c r="F595" i="2"/>
  <c r="F589" i="2"/>
  <c r="F597" i="2"/>
  <c r="F592" i="2"/>
  <c r="F358" i="2"/>
  <c r="F359" i="2"/>
  <c r="F362" i="2"/>
  <c r="F345" i="2"/>
  <c r="F405" i="2"/>
  <c r="F504" i="2"/>
  <c r="F503" i="2"/>
  <c r="F474" i="2"/>
  <c r="F490" i="2"/>
  <c r="F606" i="2"/>
  <c r="F605" i="2"/>
  <c r="F609" i="2"/>
  <c r="F602" i="2"/>
  <c r="F502" i="2"/>
  <c r="F494" i="2"/>
  <c r="F485" i="2"/>
  <c r="F483" i="2"/>
  <c r="F624" i="2"/>
  <c r="F514" i="2"/>
  <c r="F403" i="2"/>
  <c r="F404" i="2"/>
  <c r="F565" i="2"/>
  <c r="F586" i="2"/>
  <c r="F522" i="2"/>
  <c r="F536" i="2"/>
  <c r="F537" i="2"/>
  <c r="F530" i="2"/>
  <c r="F531" i="2"/>
  <c r="F532" i="2"/>
  <c r="F533" i="2"/>
  <c r="F535" i="2"/>
  <c r="F524" i="2"/>
  <c r="F525" i="2"/>
  <c r="F526" i="2"/>
  <c r="F515" i="2"/>
  <c r="F389" i="2"/>
  <c r="F379" i="2"/>
  <c r="F381" i="2"/>
  <c r="F382" i="2"/>
  <c r="F383" i="2"/>
  <c r="F339" i="2"/>
  <c r="F378" i="2"/>
  <c r="F387" i="2"/>
  <c r="F569" i="2"/>
  <c r="F570" i="2"/>
  <c r="F513" i="2"/>
  <c r="F561" i="2"/>
  <c r="F611" i="2"/>
  <c r="F510" i="2"/>
  <c r="F386" i="2"/>
  <c r="F419" i="2"/>
  <c r="F521" i="2"/>
  <c r="F464" i="2"/>
  <c r="F499" i="2"/>
  <c r="F471" i="2"/>
  <c r="F468" i="2"/>
  <c r="E341" i="2"/>
  <c r="E340" i="2"/>
  <c r="E363" i="2"/>
  <c r="E358" i="2"/>
  <c r="E359" i="2"/>
  <c r="E362" i="2"/>
  <c r="E360" i="2"/>
  <c r="E357" i="2"/>
  <c r="E354" i="2"/>
  <c r="E356" i="2"/>
  <c r="E355" i="2"/>
  <c r="E361" i="2"/>
  <c r="E353" i="2"/>
  <c r="E342" i="2"/>
  <c r="E339" i="2"/>
  <c r="I322" i="3"/>
  <c r="I323" i="3"/>
  <c r="I324" i="3"/>
  <c r="I294" i="3"/>
  <c r="I295" i="3"/>
  <c r="I296" i="3"/>
  <c r="I297" i="3"/>
  <c r="I227" i="3"/>
  <c r="I228" i="3"/>
  <c r="I60" i="3"/>
  <c r="I39" i="3"/>
  <c r="I89" i="3"/>
  <c r="I90" i="3"/>
  <c r="I96" i="3"/>
  <c r="I97" i="3"/>
  <c r="I98" i="3"/>
  <c r="I99" i="3"/>
  <c r="I103" i="3"/>
  <c r="I104" i="3"/>
  <c r="I105" i="3"/>
  <c r="I109" i="3"/>
  <c r="H267" i="3"/>
  <c r="H268" i="3"/>
  <c r="H269" i="3"/>
  <c r="H270" i="3"/>
  <c r="H263" i="3"/>
  <c r="H264" i="3"/>
  <c r="H265" i="3"/>
  <c r="H266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09" i="3"/>
  <c r="H210" i="3"/>
  <c r="H213" i="3"/>
  <c r="H199" i="3"/>
  <c r="H131" i="3"/>
  <c r="H132" i="3"/>
  <c r="H95" i="3"/>
  <c r="H96" i="3"/>
  <c r="H97" i="3"/>
  <c r="H98" i="3"/>
  <c r="H99" i="3"/>
  <c r="H112" i="3"/>
  <c r="H113" i="3"/>
  <c r="E22" i="3"/>
  <c r="H12" i="3"/>
  <c r="H13" i="3"/>
  <c r="H14" i="3"/>
  <c r="H15" i="3"/>
  <c r="H17" i="3"/>
  <c r="H18" i="3"/>
  <c r="H19" i="3"/>
  <c r="H20" i="3"/>
  <c r="H21" i="3"/>
  <c r="H22" i="3"/>
  <c r="H7" i="3"/>
  <c r="E60" i="3"/>
  <c r="E39" i="3"/>
  <c r="E89" i="3"/>
  <c r="E90" i="3"/>
  <c r="E8" i="3"/>
  <c r="E9" i="3"/>
  <c r="E10" i="3"/>
  <c r="E11" i="3"/>
  <c r="E12" i="3"/>
  <c r="E13" i="3"/>
  <c r="E14" i="3"/>
  <c r="E15" i="3"/>
  <c r="E17" i="3"/>
  <c r="E18" i="3"/>
  <c r="E19" i="3"/>
  <c r="E20" i="3"/>
  <c r="E21" i="3"/>
  <c r="E23" i="3"/>
  <c r="E24" i="3"/>
  <c r="E25" i="3"/>
  <c r="E26" i="3"/>
  <c r="E27" i="3"/>
  <c r="E28" i="3"/>
  <c r="E29" i="3"/>
  <c r="E30" i="3"/>
  <c r="E31" i="3"/>
  <c r="E32" i="3"/>
  <c r="E33" i="3"/>
  <c r="E35" i="3"/>
  <c r="C1348" i="2"/>
  <c r="E1287" i="2"/>
  <c r="E1288" i="2"/>
  <c r="E1289" i="2"/>
  <c r="E1290" i="2"/>
  <c r="E1291" i="2"/>
  <c r="E1292" i="2"/>
  <c r="E1293" i="2"/>
  <c r="E1294" i="2"/>
  <c r="E1295" i="2"/>
  <c r="E1296" i="2"/>
  <c r="E1297" i="2"/>
  <c r="E1276" i="2"/>
  <c r="F1216" i="2"/>
  <c r="F1229" i="2"/>
  <c r="E1102" i="2"/>
  <c r="E951" i="2"/>
  <c r="E925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F925" i="2"/>
  <c r="F1050" i="2"/>
  <c r="F1051" i="2"/>
  <c r="F1052" i="2"/>
  <c r="F1054" i="2"/>
  <c r="F1057" i="2"/>
  <c r="F1058" i="2"/>
  <c r="F1059" i="2"/>
  <c r="F1060" i="2"/>
  <c r="F1062" i="2"/>
  <c r="F1016" i="2"/>
  <c r="E943" i="2"/>
  <c r="E891" i="2"/>
  <c r="F832" i="2"/>
  <c r="F789" i="2"/>
  <c r="E739" i="2"/>
  <c r="F657" i="2"/>
  <c r="F59" i="2"/>
  <c r="F38" i="2"/>
  <c r="E657" i="2"/>
  <c r="E1216" i="2"/>
  <c r="E1220" i="2"/>
  <c r="E1229" i="2"/>
  <c r="E1231" i="2"/>
  <c r="E1236" i="2"/>
  <c r="E7" i="2"/>
  <c r="E8" i="2"/>
  <c r="E9" i="2"/>
  <c r="E10" i="2"/>
  <c r="E1334" i="2"/>
  <c r="I300" i="3"/>
  <c r="I258" i="3"/>
  <c r="I36" i="3"/>
  <c r="I37" i="3"/>
  <c r="I38" i="3"/>
  <c r="I40" i="3"/>
  <c r="I41" i="3"/>
  <c r="H23" i="3"/>
  <c r="H24" i="3"/>
  <c r="H25" i="3"/>
  <c r="H26" i="3"/>
  <c r="H27" i="3"/>
  <c r="H28" i="3"/>
  <c r="H29" i="3"/>
  <c r="H30" i="3"/>
  <c r="H31" i="3"/>
  <c r="H32" i="3"/>
  <c r="H33" i="3"/>
  <c r="H35" i="3"/>
  <c r="H36" i="3"/>
  <c r="H37" i="3"/>
  <c r="H38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8" i="3"/>
  <c r="H79" i="3"/>
  <c r="H81" i="3"/>
  <c r="H83" i="3"/>
  <c r="H84" i="3"/>
  <c r="H85" i="3"/>
  <c r="H86" i="3"/>
  <c r="H87" i="3"/>
  <c r="H88" i="3"/>
  <c r="H89" i="3"/>
  <c r="H90" i="3"/>
  <c r="H91" i="3"/>
  <c r="H92" i="3"/>
  <c r="H93" i="3"/>
  <c r="H94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200" i="3"/>
  <c r="H201" i="3"/>
  <c r="H202" i="3"/>
  <c r="H203" i="3"/>
  <c r="H204" i="3"/>
  <c r="H205" i="3"/>
  <c r="H206" i="3"/>
  <c r="H207" i="3"/>
  <c r="H208" i="3"/>
  <c r="E36" i="3"/>
  <c r="E37" i="3"/>
  <c r="E38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8" i="3"/>
  <c r="E79" i="3"/>
  <c r="E81" i="3"/>
  <c r="E83" i="3"/>
  <c r="E84" i="3"/>
  <c r="E85" i="3"/>
  <c r="E86" i="3"/>
  <c r="E87" i="3"/>
  <c r="E88" i="3"/>
  <c r="E97" i="3"/>
  <c r="E98" i="3"/>
  <c r="E99" i="3"/>
  <c r="E104" i="3"/>
  <c r="E105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29" i="3"/>
  <c r="E331" i="3"/>
  <c r="E333" i="3"/>
  <c r="E332" i="3"/>
  <c r="E330" i="3"/>
  <c r="E335" i="3"/>
  <c r="E894" i="2"/>
  <c r="E633" i="2"/>
  <c r="E632" i="2"/>
  <c r="F893" i="2"/>
  <c r="E893" i="2"/>
  <c r="F892" i="2"/>
  <c r="F891" i="2"/>
  <c r="E890" i="2"/>
  <c r="E889" i="2"/>
  <c r="F888" i="2"/>
  <c r="E888" i="2"/>
  <c r="F887" i="2"/>
  <c r="E887" i="2"/>
  <c r="E886" i="2"/>
  <c r="E885" i="2"/>
  <c r="F884" i="2"/>
  <c r="E884" i="2"/>
  <c r="F883" i="2"/>
  <c r="E883" i="2"/>
  <c r="E882" i="2"/>
  <c r="E881" i="2"/>
  <c r="F880" i="2"/>
  <c r="E880" i="2"/>
  <c r="F879" i="2"/>
  <c r="E879" i="2"/>
  <c r="E878" i="2"/>
  <c r="E877" i="2"/>
  <c r="F876" i="2"/>
  <c r="E876" i="2"/>
  <c r="F875" i="2"/>
  <c r="E875" i="2"/>
  <c r="E864" i="2"/>
  <c r="E863" i="2"/>
  <c r="F862" i="2"/>
  <c r="E862" i="2"/>
  <c r="F861" i="2"/>
  <c r="E861" i="2"/>
  <c r="E860" i="2"/>
  <c r="E859" i="2"/>
  <c r="F858" i="2"/>
  <c r="E858" i="2"/>
  <c r="F857" i="2"/>
  <c r="E857" i="2"/>
  <c r="E856" i="2"/>
  <c r="E855" i="2"/>
  <c r="F854" i="2"/>
  <c r="E854" i="2"/>
  <c r="F852" i="2"/>
  <c r="E852" i="2"/>
  <c r="E850" i="2"/>
  <c r="E849" i="2"/>
  <c r="F848" i="2"/>
  <c r="E848" i="2"/>
  <c r="F847" i="2"/>
  <c r="E847" i="2"/>
  <c r="E846" i="2"/>
  <c r="E845" i="2"/>
  <c r="F844" i="2"/>
  <c r="E844" i="2"/>
  <c r="F843" i="2"/>
  <c r="E843" i="2"/>
  <c r="E842" i="2"/>
  <c r="E841" i="2"/>
  <c r="F840" i="2"/>
  <c r="E840" i="2"/>
  <c r="F839" i="2"/>
  <c r="E839" i="2"/>
  <c r="E838" i="2"/>
  <c r="E837" i="2"/>
  <c r="F836" i="2"/>
  <c r="E836" i="2"/>
  <c r="F835" i="2"/>
  <c r="E835" i="2"/>
  <c r="F834" i="2"/>
  <c r="E834" i="2"/>
  <c r="E831" i="2"/>
  <c r="F830" i="2"/>
  <c r="E830" i="2"/>
  <c r="F829" i="2"/>
  <c r="E829" i="2"/>
  <c r="F828" i="2"/>
  <c r="E828" i="2"/>
  <c r="E827" i="2"/>
  <c r="F826" i="2"/>
  <c r="E826" i="2"/>
  <c r="F825" i="2"/>
  <c r="E825" i="2"/>
  <c r="F824" i="2"/>
  <c r="E824" i="2"/>
  <c r="E823" i="2"/>
  <c r="F822" i="2"/>
  <c r="E822" i="2"/>
  <c r="F821" i="2"/>
  <c r="E821" i="2"/>
  <c r="F820" i="2"/>
  <c r="E820" i="2"/>
  <c r="E819" i="2"/>
  <c r="F818" i="2"/>
  <c r="E818" i="2"/>
  <c r="F817" i="2"/>
  <c r="E817" i="2"/>
  <c r="F816" i="2"/>
  <c r="E816" i="2"/>
  <c r="E815" i="2"/>
  <c r="F814" i="2"/>
  <c r="E814" i="2"/>
  <c r="F813" i="2"/>
  <c r="E813" i="2"/>
  <c r="F812" i="2"/>
  <c r="E812" i="2"/>
  <c r="E811" i="2"/>
  <c r="F810" i="2"/>
  <c r="E810" i="2"/>
  <c r="F809" i="2"/>
  <c r="E809" i="2"/>
  <c r="F808" i="2"/>
  <c r="E808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49" i="2"/>
  <c r="E749" i="2"/>
  <c r="F748" i="2"/>
  <c r="E748" i="2"/>
  <c r="F750" i="2"/>
  <c r="E750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3" i="2"/>
  <c r="E703" i="2"/>
  <c r="F702" i="2"/>
  <c r="E702" i="2"/>
  <c r="E701" i="2"/>
  <c r="F706" i="2"/>
  <c r="E706" i="2"/>
  <c r="F705" i="2"/>
  <c r="E705" i="2"/>
  <c r="F704" i="2"/>
  <c r="E704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F660" i="2"/>
  <c r="F659" i="2"/>
  <c r="E659" i="2"/>
  <c r="F658" i="2"/>
  <c r="E658" i="2"/>
  <c r="F656" i="2"/>
  <c r="E656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1" i="2"/>
  <c r="E631" i="2"/>
  <c r="F630" i="2"/>
  <c r="E630" i="2"/>
  <c r="F629" i="2"/>
  <c r="E629" i="2"/>
  <c r="F336" i="3"/>
  <c r="H336" i="3" s="1"/>
  <c r="I336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8" i="3"/>
  <c r="I79" i="3"/>
  <c r="I81" i="3"/>
  <c r="I83" i="3"/>
  <c r="I84" i="3"/>
  <c r="I85" i="3"/>
  <c r="I86" i="3"/>
  <c r="I87" i="3"/>
  <c r="I88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4" i="3"/>
  <c r="I123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7" i="3"/>
  <c r="I185" i="3"/>
  <c r="I186" i="3"/>
  <c r="I188" i="3"/>
  <c r="I189" i="3"/>
  <c r="I190" i="3"/>
  <c r="I191" i="3"/>
  <c r="I192" i="3"/>
  <c r="I193" i="3"/>
  <c r="I194" i="3"/>
  <c r="I195" i="3"/>
  <c r="I196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34" i="3"/>
  <c r="I235" i="3"/>
  <c r="I236" i="3"/>
  <c r="I237" i="3"/>
  <c r="I238" i="3"/>
  <c r="I137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9" i="3"/>
  <c r="I298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8" i="3"/>
  <c r="I319" i="3"/>
  <c r="I320" i="3"/>
  <c r="I321" i="3"/>
  <c r="I325" i="3"/>
  <c r="I326" i="3"/>
  <c r="I328" i="3"/>
  <c r="I329" i="3"/>
  <c r="I331" i="3"/>
  <c r="I333" i="3"/>
  <c r="I332" i="3"/>
  <c r="I330" i="3"/>
  <c r="I335" i="3"/>
  <c r="I8" i="3"/>
  <c r="I9" i="3"/>
  <c r="I10" i="3"/>
  <c r="I11" i="3"/>
  <c r="I12" i="3"/>
  <c r="I13" i="3"/>
  <c r="I14" i="3"/>
  <c r="I15" i="3"/>
  <c r="I7" i="3"/>
  <c r="G336" i="3"/>
  <c r="E7" i="3"/>
  <c r="E1348" i="2"/>
  <c r="E1344" i="2"/>
  <c r="E1345" i="2"/>
  <c r="E1347" i="2"/>
  <c r="E1346" i="2"/>
  <c r="E1343" i="2"/>
  <c r="F1334" i="2"/>
  <c r="F1329" i="2"/>
  <c r="F1324" i="2"/>
  <c r="F1206" i="2"/>
  <c r="F1207" i="2"/>
  <c r="F1208" i="2"/>
  <c r="F1209" i="2"/>
  <c r="F1210" i="2"/>
  <c r="F1211" i="2"/>
  <c r="F1212" i="2"/>
  <c r="F1213" i="2"/>
  <c r="F1214" i="2"/>
  <c r="F1215" i="2"/>
  <c r="F1217" i="2"/>
  <c r="F1218" i="2"/>
  <c r="F1219" i="2"/>
  <c r="F1221" i="2"/>
  <c r="F1222" i="2"/>
  <c r="F1223" i="2"/>
  <c r="F1224" i="2"/>
  <c r="F1225" i="2"/>
  <c r="F1226" i="2"/>
  <c r="F1227" i="2"/>
  <c r="F1228" i="2"/>
  <c r="F1230" i="2"/>
  <c r="F1232" i="2"/>
  <c r="F1233" i="2"/>
  <c r="F1234" i="2"/>
  <c r="F1235" i="2"/>
  <c r="F1205" i="2"/>
  <c r="F1319" i="2"/>
  <c r="F1314" i="2"/>
  <c r="F1309" i="2"/>
  <c r="F1308" i="2"/>
  <c r="F1244" i="2"/>
  <c r="F1241" i="2"/>
  <c r="F1245" i="2"/>
  <c r="F1246" i="2"/>
  <c r="F1248" i="2"/>
  <c r="F1243" i="2"/>
  <c r="F1247" i="2"/>
  <c r="F1242" i="2"/>
  <c r="F1302" i="2"/>
  <c r="F1289" i="2"/>
  <c r="F1290" i="2"/>
  <c r="F1291" i="2"/>
  <c r="F1292" i="2"/>
  <c r="F1293" i="2"/>
  <c r="F1295" i="2"/>
  <c r="F1294" i="2"/>
  <c r="F1296" i="2"/>
  <c r="F1297" i="2"/>
  <c r="F1276" i="2"/>
  <c r="F1277" i="2"/>
  <c r="F1278" i="2"/>
  <c r="F1279" i="2"/>
  <c r="F1280" i="2"/>
  <c r="F1281" i="2"/>
  <c r="F1282" i="2"/>
  <c r="F1283" i="2"/>
  <c r="F1285" i="2"/>
  <c r="F1284" i="2"/>
  <c r="F1286" i="2"/>
  <c r="F1287" i="2"/>
  <c r="F1288" i="2"/>
  <c r="F1256" i="2"/>
  <c r="F1257" i="2"/>
  <c r="F1258" i="2"/>
  <c r="F1259" i="2"/>
  <c r="F1260" i="2"/>
  <c r="F1261" i="2"/>
  <c r="F1262" i="2"/>
  <c r="F1263" i="2"/>
  <c r="F1264" i="2"/>
  <c r="F1265" i="2"/>
  <c r="F1253" i="2"/>
  <c r="F1254" i="2"/>
  <c r="F1266" i="2"/>
  <c r="F1270" i="2"/>
  <c r="F1269" i="2"/>
  <c r="F1267" i="2"/>
  <c r="F1255" i="2"/>
  <c r="F1074" i="2"/>
  <c r="F1085" i="2"/>
  <c r="F1088" i="2"/>
  <c r="F1091" i="2"/>
  <c r="F1075" i="2"/>
  <c r="F1076" i="2"/>
  <c r="F1077" i="2"/>
  <c r="F1078" i="2"/>
  <c r="F1079" i="2"/>
  <c r="F1080" i="2"/>
  <c r="F1081" i="2"/>
  <c r="F1082" i="2"/>
  <c r="F1083" i="2"/>
  <c r="F1084" i="2"/>
  <c r="F1086" i="2"/>
  <c r="F1087" i="2"/>
  <c r="F1089" i="2"/>
  <c r="F1090" i="2"/>
  <c r="F1092" i="2"/>
  <c r="F1093" i="2"/>
  <c r="F1108" i="2"/>
  <c r="F1115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9" i="2"/>
  <c r="F1110" i="2"/>
  <c r="F1111" i="2"/>
  <c r="F1112" i="2"/>
  <c r="F1113" i="2"/>
  <c r="F1114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4" i="2"/>
  <c r="F1168" i="2"/>
  <c r="F1169" i="2"/>
  <c r="F1170" i="2"/>
  <c r="F1171" i="2"/>
  <c r="F1173" i="2"/>
  <c r="F1174" i="2"/>
  <c r="F1175" i="2"/>
  <c r="F1176" i="2"/>
  <c r="F1177" i="2"/>
  <c r="F1172" i="2"/>
  <c r="F1178" i="2"/>
  <c r="F1143" i="2"/>
  <c r="F1179" i="2"/>
  <c r="F1180" i="2"/>
  <c r="F1185" i="2"/>
  <c r="F1183" i="2"/>
  <c r="F1184" i="2"/>
  <c r="F1181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073" i="2"/>
  <c r="F1027" i="2"/>
  <c r="F1028" i="2"/>
  <c r="F1021" i="2"/>
  <c r="F1022" i="2"/>
  <c r="F1034" i="2"/>
  <c r="F1045" i="2"/>
  <c r="F1047" i="2"/>
  <c r="F1035" i="2"/>
  <c r="F1019" i="2"/>
  <c r="F1020" i="2"/>
  <c r="F1049" i="2"/>
  <c r="F1046" i="2"/>
  <c r="F1029" i="2"/>
  <c r="F1030" i="2"/>
  <c r="F1031" i="2"/>
  <c r="F1032" i="2"/>
  <c r="F1038" i="2"/>
  <c r="F1039" i="2"/>
  <c r="F1025" i="2"/>
  <c r="F1033" i="2"/>
  <c r="F1040" i="2"/>
  <c r="F1044" i="2"/>
  <c r="F1024" i="2"/>
  <c r="F1048" i="2"/>
  <c r="F1023" i="2"/>
  <c r="F1041" i="2"/>
  <c r="F1042" i="2"/>
  <c r="F1043" i="2"/>
  <c r="F986" i="2"/>
  <c r="F973" i="2"/>
  <c r="F972" i="2"/>
  <c r="F966" i="2"/>
  <c r="F985" i="2"/>
  <c r="F1011" i="2"/>
  <c r="F958" i="2"/>
  <c r="F956" i="2"/>
  <c r="F974" i="2"/>
  <c r="F1001" i="2"/>
  <c r="F984" i="2"/>
  <c r="F968" i="2"/>
  <c r="F970" i="2"/>
  <c r="F1009" i="2"/>
  <c r="F969" i="2"/>
  <c r="F971" i="2"/>
  <c r="F967" i="2"/>
  <c r="F963" i="2"/>
  <c r="F964" i="2"/>
  <c r="F981" i="2"/>
  <c r="F997" i="2"/>
  <c r="F982" i="2"/>
  <c r="F1003" i="2"/>
  <c r="F995" i="2"/>
  <c r="F1006" i="2"/>
  <c r="F993" i="2"/>
  <c r="F996" i="2"/>
  <c r="F1005" i="2"/>
  <c r="F1000" i="2"/>
  <c r="F959" i="2"/>
  <c r="F954" i="2"/>
  <c r="F965" i="2"/>
  <c r="F976" i="2"/>
  <c r="F977" i="2"/>
  <c r="F983" i="2"/>
  <c r="F1007" i="2"/>
  <c r="F961" i="2"/>
  <c r="F955" i="2"/>
  <c r="F962" i="2"/>
  <c r="F960" i="2"/>
  <c r="F980" i="2"/>
  <c r="F953" i="2"/>
  <c r="F957" i="2"/>
  <c r="F979" i="2"/>
  <c r="F1015" i="2"/>
  <c r="F1014" i="2"/>
  <c r="F978" i="2"/>
  <c r="F975" i="2"/>
  <c r="F1065" i="2"/>
  <c r="F1063" i="2"/>
  <c r="F1064" i="2"/>
  <c r="F1066" i="2"/>
  <c r="F1067" i="2"/>
  <c r="F1068" i="2"/>
  <c r="F1018" i="2"/>
  <c r="F1013" i="2"/>
  <c r="F999" i="2"/>
  <c r="F1017" i="2"/>
  <c r="F1004" i="2"/>
  <c r="F1010" i="2"/>
  <c r="F998" i="2"/>
  <c r="F1008" i="2"/>
  <c r="F1012" i="2"/>
  <c r="F940" i="2"/>
  <c r="F935" i="2"/>
  <c r="F939" i="2"/>
  <c r="F898" i="2"/>
  <c r="F900" i="2"/>
  <c r="F918" i="2"/>
  <c r="F920" i="2"/>
  <c r="F921" i="2"/>
  <c r="F936" i="2"/>
  <c r="F899" i="2"/>
  <c r="F931" i="2"/>
  <c r="F928" i="2"/>
  <c r="F930" i="2"/>
  <c r="F929" i="2"/>
  <c r="F938" i="2"/>
  <c r="F927" i="2"/>
  <c r="F924" i="2"/>
  <c r="F926" i="2"/>
  <c r="F937" i="2"/>
  <c r="F923" i="2"/>
  <c r="F922" i="2"/>
  <c r="F1026" i="2"/>
  <c r="F579" i="2"/>
  <c r="F556" i="2"/>
  <c r="F558" i="2"/>
  <c r="F555" i="2"/>
  <c r="F566" i="2"/>
  <c r="F511" i="2"/>
  <c r="F560" i="2"/>
  <c r="F572" i="2"/>
  <c r="F370" i="2"/>
  <c r="F540" i="2"/>
  <c r="F519" i="2"/>
  <c r="F573" i="2"/>
  <c r="F574" i="2"/>
  <c r="F553" i="2"/>
  <c r="F554" i="2"/>
  <c r="F371" i="2"/>
  <c r="F547" i="2"/>
  <c r="F599" i="2"/>
  <c r="F407" i="2"/>
  <c r="F408" i="2"/>
  <c r="F355" i="2"/>
  <c r="F361" i="2"/>
  <c r="F354" i="2"/>
  <c r="F357" i="2"/>
  <c r="F353" i="2"/>
  <c r="F364" i="2"/>
  <c r="F356" i="2"/>
  <c r="F598" i="2"/>
  <c r="F346" i="2"/>
  <c r="F376" i="2"/>
  <c r="F394" i="2"/>
  <c r="F415" i="2"/>
  <c r="F473" i="2"/>
  <c r="F461" i="2"/>
  <c r="F623" i="2"/>
  <c r="F613" i="2"/>
  <c r="F617" i="2"/>
  <c r="F618" i="2"/>
  <c r="F614" i="2"/>
  <c r="F482" i="2"/>
  <c r="F472" i="2"/>
  <c r="F497" i="2"/>
  <c r="F616" i="2"/>
  <c r="F612" i="2"/>
  <c r="F427" i="2"/>
  <c r="F486" i="2"/>
  <c r="F493" i="2"/>
  <c r="F349" i="2"/>
  <c r="F462" i="2"/>
  <c r="F424" i="2"/>
  <c r="F489" i="2"/>
  <c r="F395" i="2"/>
  <c r="F487" i="2"/>
  <c r="F428" i="2"/>
  <c r="F414" i="2"/>
  <c r="F444" i="2"/>
  <c r="F440" i="2"/>
  <c r="F443" i="2"/>
  <c r="F438" i="2"/>
  <c r="F431" i="2"/>
  <c r="F603" i="2"/>
  <c r="F426" i="2"/>
  <c r="F422" i="2"/>
  <c r="F492" i="2"/>
  <c r="F480" i="2"/>
  <c r="F439" i="2"/>
  <c r="F441" i="2"/>
  <c r="F498" i="2"/>
  <c r="F500" i="2"/>
  <c r="F436" i="2"/>
  <c r="F481" i="2"/>
  <c r="F341" i="2"/>
  <c r="F340" i="2"/>
  <c r="F416" i="2"/>
  <c r="F425" i="2"/>
  <c r="F430" i="2"/>
  <c r="F432" i="2"/>
  <c r="F417" i="2"/>
  <c r="F434" i="2"/>
  <c r="F475" i="2"/>
  <c r="F476" i="2"/>
  <c r="F479" i="2"/>
  <c r="F429" i="2"/>
  <c r="F421" i="2"/>
  <c r="F488" i="2"/>
  <c r="F495" i="2"/>
  <c r="F372" i="2"/>
  <c r="F496" i="2"/>
  <c r="F491" i="2"/>
  <c r="F478" i="2"/>
  <c r="F578" i="2"/>
  <c r="F567" i="2"/>
  <c r="F542" i="2"/>
  <c r="F365" i="2"/>
  <c r="F360" i="2"/>
  <c r="F418" i="2"/>
  <c r="F342" i="2"/>
  <c r="F549" i="2"/>
  <c r="F413" i="2"/>
  <c r="F583" i="2"/>
  <c r="F509" i="2"/>
  <c r="F373" i="2"/>
  <c r="F507" i="2"/>
  <c r="F409" i="2"/>
  <c r="F506" i="2"/>
  <c r="F508" i="2"/>
  <c r="F393" i="2"/>
  <c r="F563" i="2"/>
  <c r="F585" i="2"/>
  <c r="F584" i="2"/>
  <c r="F545" i="2"/>
  <c r="F411" i="2"/>
  <c r="F564" i="2"/>
  <c r="F369" i="2"/>
  <c r="F374" i="2"/>
  <c r="F552" i="2"/>
  <c r="F410" i="2"/>
  <c r="F582" i="2"/>
  <c r="F412" i="2"/>
  <c r="F391" i="2"/>
  <c r="F505" i="2"/>
  <c r="F588" i="2"/>
  <c r="F587" i="2"/>
  <c r="F352" i="2"/>
  <c r="F375" i="2"/>
  <c r="F423" i="2"/>
  <c r="F396" i="2"/>
  <c r="F457" i="2"/>
  <c r="F452" i="2"/>
  <c r="F453" i="2"/>
  <c r="F456" i="2"/>
  <c r="F445" i="2"/>
  <c r="F465" i="2"/>
  <c r="F466" i="2"/>
  <c r="F467" i="2"/>
  <c r="F454" i="2"/>
  <c r="F459" i="2"/>
  <c r="F437" i="2"/>
  <c r="F451" i="2"/>
  <c r="F449" i="2"/>
  <c r="F469" i="2"/>
  <c r="F450" i="2"/>
  <c r="F455" i="2"/>
  <c r="F448" i="2"/>
  <c r="F458" i="2"/>
  <c r="F435" i="2"/>
  <c r="F447" i="2"/>
  <c r="F470" i="2"/>
  <c r="F460" i="2"/>
  <c r="F548" i="2"/>
  <c r="F7" i="2"/>
  <c r="F8" i="2"/>
  <c r="F9" i="2"/>
  <c r="F10" i="2"/>
  <c r="F11" i="2"/>
  <c r="F12" i="2"/>
  <c r="F13" i="2"/>
  <c r="F14" i="2"/>
  <c r="F35" i="2"/>
  <c r="F36" i="2"/>
  <c r="F37" i="2"/>
  <c r="F39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6" i="2"/>
  <c r="E1335" i="2"/>
  <c r="E1330" i="2"/>
  <c r="E1329" i="2"/>
  <c r="E1324" i="2"/>
  <c r="E1206" i="2"/>
  <c r="E1207" i="2"/>
  <c r="E1208" i="2"/>
  <c r="E1209" i="2"/>
  <c r="E1210" i="2"/>
  <c r="E1211" i="2"/>
  <c r="E1212" i="2"/>
  <c r="E1213" i="2"/>
  <c r="E1214" i="2"/>
  <c r="E1215" i="2"/>
  <c r="E1217" i="2"/>
  <c r="E1218" i="2"/>
  <c r="E1219" i="2"/>
  <c r="E1221" i="2"/>
  <c r="E1222" i="2"/>
  <c r="E1223" i="2"/>
  <c r="E1224" i="2"/>
  <c r="E1225" i="2"/>
  <c r="E1226" i="2"/>
  <c r="E1227" i="2"/>
  <c r="E1228" i="2"/>
  <c r="E1230" i="2"/>
  <c r="E1232" i="2"/>
  <c r="E1233" i="2"/>
  <c r="E1234" i="2"/>
  <c r="E1235" i="2"/>
  <c r="E1205" i="2"/>
  <c r="E1319" i="2"/>
  <c r="E1314" i="2"/>
  <c r="E1309" i="2"/>
  <c r="E1308" i="2"/>
  <c r="E1244" i="2"/>
  <c r="E1241" i="2"/>
  <c r="E1245" i="2"/>
  <c r="E1246" i="2"/>
  <c r="E1248" i="2"/>
  <c r="E1243" i="2"/>
  <c r="E1247" i="2"/>
  <c r="E1242" i="2"/>
  <c r="E1302" i="2"/>
  <c r="E1277" i="2"/>
  <c r="E1278" i="2"/>
  <c r="E1279" i="2"/>
  <c r="E1280" i="2"/>
  <c r="E1281" i="2"/>
  <c r="E1282" i="2"/>
  <c r="E1283" i="2"/>
  <c r="E1285" i="2"/>
  <c r="E1284" i="2"/>
  <c r="E1286" i="2"/>
  <c r="E1298" i="2"/>
  <c r="E1299" i="2"/>
  <c r="E1256" i="2"/>
  <c r="E1257" i="2"/>
  <c r="E1258" i="2"/>
  <c r="E1259" i="2"/>
  <c r="E1260" i="2"/>
  <c r="E1261" i="2"/>
  <c r="E1262" i="2"/>
  <c r="E1263" i="2"/>
  <c r="E1264" i="2"/>
  <c r="E1265" i="2"/>
  <c r="E1253" i="2"/>
  <c r="E1254" i="2"/>
  <c r="E1266" i="2"/>
  <c r="E1270" i="2"/>
  <c r="E1269" i="2"/>
  <c r="E1267" i="2"/>
  <c r="E1272" i="2"/>
  <c r="E1273" i="2"/>
  <c r="E1255" i="2"/>
  <c r="E1074" i="2"/>
  <c r="E1085" i="2"/>
  <c r="E1088" i="2"/>
  <c r="E1091" i="2"/>
  <c r="E1075" i="2"/>
  <c r="E1076" i="2"/>
  <c r="E1077" i="2"/>
  <c r="E1078" i="2"/>
  <c r="E1079" i="2"/>
  <c r="E1080" i="2"/>
  <c r="E1081" i="2"/>
  <c r="E1082" i="2"/>
  <c r="E1083" i="2"/>
  <c r="E1084" i="2"/>
  <c r="E1086" i="2"/>
  <c r="E1087" i="2"/>
  <c r="E1089" i="2"/>
  <c r="E1090" i="2"/>
  <c r="E1092" i="2"/>
  <c r="E1093" i="2"/>
  <c r="E1108" i="2"/>
  <c r="E1115" i="2"/>
  <c r="E1094" i="2"/>
  <c r="E1095" i="2"/>
  <c r="E1096" i="2"/>
  <c r="E1097" i="2"/>
  <c r="E1098" i="2"/>
  <c r="E1099" i="2"/>
  <c r="E1100" i="2"/>
  <c r="E1101" i="2"/>
  <c r="E1103" i="2"/>
  <c r="E1104" i="2"/>
  <c r="E1105" i="2"/>
  <c r="E1106" i="2"/>
  <c r="E1107" i="2"/>
  <c r="E1109" i="2"/>
  <c r="E1110" i="2"/>
  <c r="E1111" i="2"/>
  <c r="E1112" i="2"/>
  <c r="E1113" i="2"/>
  <c r="E1114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4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4" i="2"/>
  <c r="E1165" i="2"/>
  <c r="E1166" i="2"/>
  <c r="E1168" i="2"/>
  <c r="E1169" i="2"/>
  <c r="E1170" i="2"/>
  <c r="E1171" i="2"/>
  <c r="E1173" i="2"/>
  <c r="E1174" i="2"/>
  <c r="E1175" i="2"/>
  <c r="E1176" i="2"/>
  <c r="E1177" i="2"/>
  <c r="E1172" i="2"/>
  <c r="E1178" i="2"/>
  <c r="E1143" i="2"/>
  <c r="E1179" i="2"/>
  <c r="E1180" i="2"/>
  <c r="E1185" i="2"/>
  <c r="E1183" i="2"/>
  <c r="E1184" i="2"/>
  <c r="E1181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073" i="2"/>
  <c r="E1027" i="2"/>
  <c r="E1028" i="2"/>
  <c r="E1022" i="2"/>
  <c r="E1034" i="2"/>
  <c r="E1045" i="2"/>
  <c r="E1047" i="2"/>
  <c r="E1035" i="2"/>
  <c r="E1049" i="2"/>
  <c r="E1046" i="2"/>
  <c r="E1029" i="2"/>
  <c r="E1030" i="2"/>
  <c r="E1031" i="2"/>
  <c r="E1032" i="2"/>
  <c r="E1038" i="2"/>
  <c r="E1039" i="2"/>
  <c r="E1025" i="2"/>
  <c r="E1033" i="2"/>
  <c r="E1040" i="2"/>
  <c r="E1044" i="2"/>
  <c r="E1024" i="2"/>
  <c r="E1048" i="2"/>
  <c r="E1023" i="2"/>
  <c r="E1041" i="2"/>
  <c r="E1042" i="2"/>
  <c r="E1043" i="2"/>
  <c r="E986" i="2"/>
  <c r="E973" i="2"/>
  <c r="E972" i="2"/>
  <c r="E966" i="2"/>
  <c r="E985" i="2"/>
  <c r="E1011" i="2"/>
  <c r="E958" i="2"/>
  <c r="E952" i="2"/>
  <c r="E956" i="2"/>
  <c r="E974" i="2"/>
  <c r="E984" i="2"/>
  <c r="E968" i="2"/>
  <c r="E970" i="2"/>
  <c r="E1009" i="2"/>
  <c r="E969" i="2"/>
  <c r="E971" i="2"/>
  <c r="E967" i="2"/>
  <c r="E963" i="2"/>
  <c r="E964" i="2"/>
  <c r="E981" i="2"/>
  <c r="E982" i="2"/>
  <c r="E1003" i="2"/>
  <c r="E1006" i="2"/>
  <c r="E993" i="2"/>
  <c r="E1005" i="2"/>
  <c r="E959" i="2"/>
  <c r="E954" i="2"/>
  <c r="E965" i="2"/>
  <c r="E976" i="2"/>
  <c r="E977" i="2"/>
  <c r="E983" i="2"/>
  <c r="E1007" i="2"/>
  <c r="E961" i="2"/>
  <c r="E955" i="2"/>
  <c r="E962" i="2"/>
  <c r="E960" i="2"/>
  <c r="E980" i="2"/>
  <c r="E953" i="2"/>
  <c r="E957" i="2"/>
  <c r="E979" i="2"/>
  <c r="E1015" i="2"/>
  <c r="E1014" i="2"/>
  <c r="E978" i="2"/>
  <c r="E975" i="2"/>
  <c r="E1065" i="2"/>
  <c r="E1063" i="2"/>
  <c r="E1064" i="2"/>
  <c r="E1066" i="2"/>
  <c r="E1067" i="2"/>
  <c r="E1068" i="2"/>
  <c r="E1013" i="2"/>
  <c r="E1004" i="2"/>
  <c r="E1010" i="2"/>
  <c r="E1008" i="2"/>
  <c r="E992" i="2"/>
  <c r="E1012" i="2"/>
  <c r="E940" i="2"/>
  <c r="E934" i="2"/>
  <c r="E935" i="2"/>
  <c r="E939" i="2"/>
  <c r="E898" i="2"/>
  <c r="E900" i="2"/>
  <c r="E917" i="2"/>
  <c r="E918" i="2"/>
  <c r="E920" i="2"/>
  <c r="E921" i="2"/>
  <c r="E936" i="2"/>
  <c r="E950" i="2"/>
  <c r="E899" i="2"/>
  <c r="E931" i="2"/>
  <c r="E928" i="2"/>
  <c r="E930" i="2"/>
  <c r="E929" i="2"/>
  <c r="E938" i="2"/>
  <c r="E927" i="2"/>
  <c r="E924" i="2"/>
  <c r="E926" i="2"/>
  <c r="E942" i="2"/>
  <c r="E937" i="2"/>
  <c r="E923" i="2"/>
  <c r="E946" i="2"/>
  <c r="E922" i="2"/>
  <c r="E949" i="2"/>
  <c r="E948" i="2"/>
  <c r="E944" i="2"/>
  <c r="E1069" i="2"/>
  <c r="E1026" i="2"/>
  <c r="E625" i="2"/>
  <c r="E626" i="2"/>
  <c r="E335" i="2"/>
  <c r="E336" i="2"/>
  <c r="E6" i="2"/>
  <c r="E1325" i="2"/>
  <c r="E1320" i="2"/>
  <c r="E1315" i="2"/>
  <c r="E1310" i="2"/>
  <c r="E1249" i="2"/>
  <c r="E1304" i="2"/>
  <c r="F331" i="2" l="1"/>
  <c r="F299" i="2"/>
  <c r="F267" i="2"/>
  <c r="F235" i="2"/>
  <c r="F203" i="2"/>
  <c r="F171" i="2"/>
  <c r="F139" i="2"/>
  <c r="F107" i="2"/>
  <c r="F917" i="2"/>
  <c r="F1152" i="2"/>
  <c r="F1160" i="2"/>
  <c r="F987" i="2"/>
  <c r="F943" i="2"/>
  <c r="F951" i="2"/>
  <c r="F904" i="2"/>
  <c r="F912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206" i="2"/>
  <c r="F214" i="2"/>
  <c r="F222" i="2"/>
  <c r="F230" i="2"/>
  <c r="F238" i="2"/>
  <c r="F246" i="2"/>
  <c r="F254" i="2"/>
  <c r="F262" i="2"/>
  <c r="F270" i="2"/>
  <c r="F278" i="2"/>
  <c r="F286" i="2"/>
  <c r="F294" i="2"/>
  <c r="F302" i="2"/>
  <c r="F310" i="2"/>
  <c r="F318" i="2"/>
  <c r="F326" i="2"/>
  <c r="F334" i="2"/>
  <c r="F22" i="2"/>
  <c r="F30" i="2"/>
  <c r="F347" i="2"/>
  <c r="F351" i="2"/>
  <c r="F1268" i="2"/>
  <c r="F1036" i="2"/>
  <c r="F674" i="2"/>
  <c r="F433" i="2"/>
  <c r="F442" i="2"/>
  <c r="F625" i="2"/>
  <c r="F1315" i="2"/>
  <c r="F868" i="2"/>
  <c r="F701" i="2"/>
  <c r="F517" i="2"/>
  <c r="F593" i="2"/>
  <c r="F406" i="2"/>
  <c r="F607" i="2"/>
  <c r="F601" i="2"/>
  <c r="F397" i="2"/>
  <c r="F576" i="2"/>
  <c r="F528" i="2"/>
  <c r="F527" i="2"/>
  <c r="F384" i="2"/>
  <c r="F557" i="2"/>
  <c r="F544" i="2"/>
  <c r="F512" i="2"/>
  <c r="F1231" i="2"/>
  <c r="F1055" i="2"/>
  <c r="F1002" i="2"/>
  <c r="F790" i="2"/>
  <c r="F632" i="2"/>
  <c r="F889" i="2"/>
  <c r="F885" i="2"/>
  <c r="F881" i="2"/>
  <c r="F877" i="2"/>
  <c r="F863" i="2"/>
  <c r="F859" i="2"/>
  <c r="F855" i="2"/>
  <c r="F849" i="2"/>
  <c r="F845" i="2"/>
  <c r="F841" i="2"/>
  <c r="F837" i="2"/>
  <c r="F833" i="2"/>
  <c r="F1145" i="2"/>
  <c r="F1153" i="2"/>
  <c r="F1161" i="2"/>
  <c r="F988" i="2"/>
  <c r="F944" i="2"/>
  <c r="F952" i="2"/>
  <c r="F905" i="2"/>
  <c r="F913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207" i="2"/>
  <c r="F215" i="2"/>
  <c r="F223" i="2"/>
  <c r="F231" i="2"/>
  <c r="F239" i="2"/>
  <c r="F247" i="2"/>
  <c r="F255" i="2"/>
  <c r="F263" i="2"/>
  <c r="F271" i="2"/>
  <c r="F279" i="2"/>
  <c r="F287" i="2"/>
  <c r="F295" i="2"/>
  <c r="F303" i="2"/>
  <c r="F311" i="2"/>
  <c r="F319" i="2"/>
  <c r="F327" i="2"/>
  <c r="F15" i="2"/>
  <c r="F23" i="2"/>
  <c r="F31" i="2"/>
  <c r="F366" i="2"/>
  <c r="F1271" i="2"/>
  <c r="F1037" i="2"/>
  <c r="F672" i="2"/>
  <c r="F446" i="2"/>
  <c r="F367" i="2"/>
  <c r="F894" i="2"/>
  <c r="F1304" i="2"/>
  <c r="F869" i="2"/>
  <c r="F596" i="2"/>
  <c r="F363" i="2"/>
  <c r="F350" i="2"/>
  <c r="F604" i="2"/>
  <c r="F600" i="2"/>
  <c r="F571" i="2"/>
  <c r="F580" i="2"/>
  <c r="F529" i="2"/>
  <c r="F523" i="2"/>
  <c r="F388" i="2"/>
  <c r="F581" i="2"/>
  <c r="F385" i="2"/>
  <c r="F518" i="2"/>
  <c r="F1236" i="2"/>
  <c r="F1056" i="2"/>
  <c r="F994" i="2"/>
  <c r="F791" i="2"/>
  <c r="F831" i="2"/>
  <c r="F827" i="2"/>
  <c r="F823" i="2"/>
  <c r="F819" i="2"/>
  <c r="F815" i="2"/>
  <c r="F811" i="2"/>
  <c r="F807" i="2"/>
  <c r="F1146" i="2"/>
  <c r="F1154" i="2"/>
  <c r="F1162" i="2"/>
  <c r="F989" i="2"/>
  <c r="F945" i="2"/>
  <c r="F932" i="2"/>
  <c r="F906" i="2"/>
  <c r="F914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208" i="2"/>
  <c r="F216" i="2"/>
  <c r="F224" i="2"/>
  <c r="F232" i="2"/>
  <c r="F240" i="2"/>
  <c r="F248" i="2"/>
  <c r="F256" i="2"/>
  <c r="F264" i="2"/>
  <c r="F272" i="2"/>
  <c r="F280" i="2"/>
  <c r="F288" i="2"/>
  <c r="F296" i="2"/>
  <c r="F304" i="2"/>
  <c r="F312" i="2"/>
  <c r="F320" i="2"/>
  <c r="F328" i="2"/>
  <c r="F16" i="2"/>
  <c r="F24" i="2"/>
  <c r="F32" i="2"/>
  <c r="F1147" i="2"/>
  <c r="F1155" i="2"/>
  <c r="F1163" i="2"/>
  <c r="F990" i="2"/>
  <c r="F946" i="2"/>
  <c r="F933" i="2"/>
  <c r="F907" i="2"/>
  <c r="F915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209" i="2"/>
  <c r="F217" i="2"/>
  <c r="F225" i="2"/>
  <c r="F233" i="2"/>
  <c r="F241" i="2"/>
  <c r="F249" i="2"/>
  <c r="F257" i="2"/>
  <c r="F265" i="2"/>
  <c r="F273" i="2"/>
  <c r="F281" i="2"/>
  <c r="F289" i="2"/>
  <c r="F297" i="2"/>
  <c r="F305" i="2"/>
  <c r="F313" i="2"/>
  <c r="F321" i="2"/>
  <c r="F329" i="2"/>
  <c r="F17" i="2"/>
  <c r="F25" i="2"/>
  <c r="F33" i="2"/>
  <c r="F1148" i="2"/>
  <c r="F1156" i="2"/>
  <c r="F1164" i="2"/>
  <c r="F991" i="2"/>
  <c r="F947" i="2"/>
  <c r="F934" i="2"/>
  <c r="F908" i="2"/>
  <c r="F916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10" i="2"/>
  <c r="F218" i="2"/>
  <c r="F226" i="2"/>
  <c r="F234" i="2"/>
  <c r="F242" i="2"/>
  <c r="F250" i="2"/>
  <c r="F258" i="2"/>
  <c r="F266" i="2"/>
  <c r="F274" i="2"/>
  <c r="F282" i="2"/>
  <c r="F290" i="2"/>
  <c r="F298" i="2"/>
  <c r="F306" i="2"/>
  <c r="F314" i="2"/>
  <c r="F322" i="2"/>
  <c r="F330" i="2"/>
  <c r="F18" i="2"/>
  <c r="F26" i="2"/>
  <c r="F34" i="2"/>
  <c r="F1150" i="2"/>
  <c r="F1158" i="2"/>
  <c r="F1166" i="2"/>
  <c r="F941" i="2"/>
  <c r="F949" i="2"/>
  <c r="F902" i="2"/>
  <c r="F910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212" i="2"/>
  <c r="F220" i="2"/>
  <c r="F228" i="2"/>
  <c r="F236" i="2"/>
  <c r="F244" i="2"/>
  <c r="F252" i="2"/>
  <c r="F260" i="2"/>
  <c r="F268" i="2"/>
  <c r="F276" i="2"/>
  <c r="F284" i="2"/>
  <c r="F292" i="2"/>
  <c r="F300" i="2"/>
  <c r="F308" i="2"/>
  <c r="F316" i="2"/>
  <c r="F324" i="2"/>
  <c r="F332" i="2"/>
  <c r="F20" i="2"/>
  <c r="F28" i="2"/>
  <c r="F392" i="2"/>
  <c r="F343" i="2"/>
  <c r="F1303" i="2"/>
  <c r="F673" i="2"/>
  <c r="F546" i="2"/>
  <c r="F577" i="2"/>
  <c r="F620" i="2"/>
  <c r="F919" i="2"/>
  <c r="F866" i="2"/>
  <c r="F874" i="2"/>
  <c r="F516" i="2"/>
  <c r="F591" i="2"/>
  <c r="F398" i="2"/>
  <c r="F501" i="2"/>
  <c r="F608" i="2"/>
  <c r="F484" i="2"/>
  <c r="F575" i="2"/>
  <c r="F538" i="2"/>
  <c r="F534" i="2"/>
  <c r="F559" i="2"/>
  <c r="F520" i="2"/>
  <c r="F551" i="2"/>
  <c r="F399" i="2"/>
  <c r="F615" i="2"/>
  <c r="F1220" i="2"/>
  <c r="F1053" i="2"/>
  <c r="F1061" i="2"/>
  <c r="F788" i="2"/>
  <c r="F40" i="2"/>
  <c r="F633" i="2"/>
  <c r="F890" i="2"/>
  <c r="F886" i="2"/>
  <c r="F882" i="2"/>
  <c r="F878" i="2"/>
  <c r="F864" i="2"/>
  <c r="F860" i="2"/>
  <c r="F856" i="2"/>
  <c r="F850" i="2"/>
  <c r="F846" i="2"/>
  <c r="F842" i="2"/>
  <c r="F838" i="2"/>
  <c r="F323" i="2"/>
  <c r="F291" i="2"/>
  <c r="F259" i="2"/>
  <c r="F227" i="2"/>
  <c r="F195" i="2"/>
  <c r="F163" i="2"/>
  <c r="F131" i="2"/>
  <c r="F99" i="2"/>
  <c r="F909" i="2"/>
  <c r="F1165" i="2"/>
  <c r="F344" i="2"/>
  <c r="F29" i="2"/>
  <c r="F317" i="2"/>
  <c r="F285" i="2"/>
  <c r="F253" i="2"/>
  <c r="F221" i="2"/>
  <c r="F189" i="2"/>
  <c r="F157" i="2"/>
  <c r="F125" i="2"/>
  <c r="F93" i="2"/>
  <c r="F903" i="2"/>
  <c r="F1159" i="2"/>
  <c r="F1249" i="2"/>
  <c r="F27" i="2"/>
  <c r="F315" i="2"/>
  <c r="F283" i="2"/>
  <c r="F251" i="2"/>
  <c r="F219" i="2"/>
  <c r="F187" i="2"/>
  <c r="F155" i="2"/>
  <c r="F123" i="2"/>
  <c r="F91" i="2"/>
  <c r="F901" i="2"/>
  <c r="F1157" i="2"/>
  <c r="F1335" i="2"/>
  <c r="F21" i="2"/>
  <c r="F309" i="2"/>
  <c r="F277" i="2"/>
  <c r="F245" i="2"/>
  <c r="F213" i="2"/>
  <c r="F181" i="2"/>
  <c r="F149" i="2"/>
  <c r="F117" i="2"/>
  <c r="F85" i="2"/>
  <c r="F950" i="2"/>
  <c r="F1151" i="2"/>
  <c r="F539" i="2"/>
  <c r="F402" i="2"/>
  <c r="F610" i="2"/>
  <c r="F477" i="2"/>
  <c r="F590" i="2"/>
  <c r="F675" i="2"/>
  <c r="F1320" i="2"/>
  <c r="F622" i="2"/>
  <c r="F543" i="2"/>
  <c r="F19" i="2"/>
  <c r="F307" i="2"/>
  <c r="F275" i="2"/>
  <c r="F243" i="2"/>
  <c r="F211" i="2"/>
  <c r="F179" i="2"/>
  <c r="F147" i="2"/>
  <c r="F115" i="2"/>
  <c r="F83" i="2"/>
  <c r="F948" i="2"/>
  <c r="F1149" i="2"/>
  <c r="F1338" i="2" l="1"/>
</calcChain>
</file>

<file path=xl/comments1.xml><?xml version="1.0" encoding="utf-8"?>
<comments xmlns="http://schemas.openxmlformats.org/spreadsheetml/2006/main">
  <authors>
    <author>Stephan Kraus</author>
  </authors>
  <commentList>
    <comment ref="C5" authorId="0" shapeId="0">
      <text>
        <r>
          <rPr>
            <b/>
            <sz val="8"/>
            <color indexed="81"/>
            <rFont val="Tahoma"/>
          </rPr>
          <t>Single Counted</t>
        </r>
      </text>
    </comment>
    <comment ref="F5" authorId="0" shapeId="0">
      <text>
        <r>
          <rPr>
            <b/>
            <sz val="8"/>
            <color indexed="81"/>
            <rFont val="Tahoma"/>
          </rPr>
          <t>Single Counted</t>
        </r>
      </text>
    </comment>
  </commentList>
</comments>
</file>

<file path=xl/sharedStrings.xml><?xml version="1.0" encoding="utf-8"?>
<sst xmlns="http://schemas.openxmlformats.org/spreadsheetml/2006/main" count="3362" uniqueCount="1272">
  <si>
    <t>iShares DJ STOXX 600 Financial Services (DE)</t>
  </si>
  <si>
    <t>DE0006344773</t>
  </si>
  <si>
    <t>iShares DJ STOXX 600 Financial Services Swap (DE)</t>
  </si>
  <si>
    <t>DE000A0F5T10</t>
  </si>
  <si>
    <t>iShares DJ STOXX 600 Food &amp; Beverage (DE)</t>
  </si>
  <si>
    <t>DE0006344781</t>
  </si>
  <si>
    <t>iShares DJ STOXX 600 Food &amp; Beverage Swap (DE)</t>
  </si>
  <si>
    <t>DE000A0F5T28</t>
  </si>
  <si>
    <t>iShares DJ STOXX 600 Healthcare (DE)</t>
  </si>
  <si>
    <t>DE0006289374</t>
  </si>
  <si>
    <t>iShares DJ STOXX 600 Healthcare Swap (DE)</t>
  </si>
  <si>
    <t>DE000A0F5T36</t>
  </si>
  <si>
    <t>iShares DJ STOXX 600 Industrial Goods &amp; Services (DE)</t>
  </si>
  <si>
    <t>DE0006344799</t>
  </si>
  <si>
    <t>iShares DJ STOXX 600 Industrial Goods &amp; Services Swap (DE)</t>
  </si>
  <si>
    <t>DE000A0F5T44</t>
  </si>
  <si>
    <t>iShares DJ STOXX 600 Insurance (DE)</t>
  </si>
  <si>
    <t>DE0006289416</t>
  </si>
  <si>
    <t>iShares DJ STOXX 600 Insurance Swap (DE)</t>
  </si>
  <si>
    <t>DE000A0F5T51</t>
  </si>
  <si>
    <t>iShares DJ STOXX 600 Media (DE)</t>
  </si>
  <si>
    <t>DE0006289424</t>
  </si>
  <si>
    <t>iShares DJ STOXX 600 Media Swap (DE)</t>
  </si>
  <si>
    <t>DE000A0F5T69</t>
  </si>
  <si>
    <t>iShares DJ STOXX 600 Oil &amp; Gas (DE)</t>
  </si>
  <si>
    <t>DE0006344765</t>
  </si>
  <si>
    <t>iShares DJ STOXX 600 Oil &amp; Gas Swap (DE)</t>
  </si>
  <si>
    <t>DE000A0F5T77</t>
  </si>
  <si>
    <t xml:space="preserve">iShares DJ STOXX 600 Personal &amp; Household Goods (DE) </t>
  </si>
  <si>
    <t>DE0006289432</t>
  </si>
  <si>
    <t>iShares DJ STOXX 600 Personal &amp; Household Goods Swap (DE)</t>
  </si>
  <si>
    <t>DE000A0F5T85</t>
  </si>
  <si>
    <t>iShares DJ STOXX 600 Real Estate (DE)</t>
  </si>
  <si>
    <t>DE000A0H0751</t>
  </si>
  <si>
    <t>iShares DJ STOXX 600 Retail (DE)</t>
  </si>
  <si>
    <t>DE0006289440</t>
  </si>
  <si>
    <t>iShares DJ STOXX 600 Retail Swap (DE)</t>
  </si>
  <si>
    <t>DE000A0F5T93</t>
  </si>
  <si>
    <t>iShares DJ STOXX 600 Technology (DE)</t>
  </si>
  <si>
    <t>DE0006289366</t>
  </si>
  <si>
    <t>iShares DJ STOXX 600 Technology Swap (DE)</t>
  </si>
  <si>
    <t>DE000A0F5UA6</t>
  </si>
  <si>
    <t>iShares DJ STOXX 600 Telecommunication (DE)</t>
  </si>
  <si>
    <t>DE0006289358</t>
  </si>
  <si>
    <t>iShares DJ STOXX 600 Telecommunications Swap (DE)</t>
  </si>
  <si>
    <t>DE000A0F5UB4</t>
  </si>
  <si>
    <t>iShares DJ STOXX 600 Travel &amp; Leisure (DE)</t>
  </si>
  <si>
    <t>DE0006344757</t>
  </si>
  <si>
    <t>iShares DJ STOXX 600 Travel &amp; Leisure Swap (DE)</t>
  </si>
  <si>
    <t>DE000A0F5UC2</t>
  </si>
  <si>
    <t>iShares DJ STOXX 600 Utilities (DE)</t>
  </si>
  <si>
    <t>DE0006289457</t>
  </si>
  <si>
    <t>iShares DJ STOXX 600 Utilities Swap (DE)</t>
  </si>
  <si>
    <t>DE000A0F5UD0</t>
  </si>
  <si>
    <t>iShares DJ STOXX Americas 600 Real Estate (DE)</t>
  </si>
  <si>
    <t>DE000A0H0769</t>
  </si>
  <si>
    <t>iShares DJ STOXX Asia-Pacific 600 Real Estate (DE)</t>
  </si>
  <si>
    <t>DE000A0H0777</t>
  </si>
  <si>
    <t>iShares DJ STOXX EU Enlarged 15 (DE)</t>
  </si>
  <si>
    <t>DE000A0D8Q15</t>
  </si>
  <si>
    <t>iShares DJ STOXX Select Dividend 30 (DE)</t>
  </si>
  <si>
    <t>DE0002635299</t>
  </si>
  <si>
    <t>DE0005933980</t>
  </si>
  <si>
    <t>DE0005933998</t>
  </si>
  <si>
    <t>DE000A0D8QZ7</t>
  </si>
  <si>
    <t>iShares DJ US Select Dividend (DE)</t>
  </si>
  <si>
    <t>DE000A0D8Q49</t>
  </si>
  <si>
    <t>iShares DJ-AIG Commodity Swap (DE)</t>
  </si>
  <si>
    <t>DE000A0H0728</t>
  </si>
  <si>
    <t>iShares eb.rexx Government Germany (DE)</t>
  </si>
  <si>
    <t>DE0006289465</t>
  </si>
  <si>
    <t>iShares eb.rexx Government Germany 1,5-2,5 (DE)</t>
  </si>
  <si>
    <t>DE0006289473</t>
  </si>
  <si>
    <t>iShares eb.rexx Government Germany 10,5+ (DE)</t>
  </si>
  <si>
    <t>DE000A0D8Q31</t>
  </si>
  <si>
    <t>iShares eb.rexx Government Germany 2,5-5,5 (DE)</t>
  </si>
  <si>
    <t>DE0006289481</t>
  </si>
  <si>
    <t>iShares eb.rexx Government Germany 5,5-10,5 (DE)</t>
  </si>
  <si>
    <t>DE0006289499</t>
  </si>
  <si>
    <t>iShares eb.rexx Jumbo Pfandbriefe (DE)</t>
  </si>
  <si>
    <t>DE0002635265</t>
  </si>
  <si>
    <t>iShares Emerging Market Islamic</t>
  </si>
  <si>
    <t>DE000A0NA0M3</t>
  </si>
  <si>
    <t>iShares FTSE 100 (DE)</t>
  </si>
  <si>
    <t>DE0006289408</t>
  </si>
  <si>
    <t>iShares FTSE BRIC 50</t>
  </si>
  <si>
    <t>DE000A0MSAE7</t>
  </si>
  <si>
    <t>iShares FTSE EPRA/NAREIT Asia Property Yield Fund</t>
  </si>
  <si>
    <t>DE000A0LGQJ9</t>
  </si>
  <si>
    <t>iShares FTSE EPRA/NAREIT Global Property Yield Fund</t>
  </si>
  <si>
    <t>DE000A0LGQL5</t>
  </si>
  <si>
    <t>iShares FTSE EPRA/NAREIT US Property Yield Fund</t>
  </si>
  <si>
    <t>DE000A0LGQK7</t>
  </si>
  <si>
    <t>iShares FTSE UK Dividend Plus</t>
  </si>
  <si>
    <t>DE000A0HG2R0</t>
  </si>
  <si>
    <t>iShares FTSE/EPRA European Property Index Fund</t>
  </si>
  <si>
    <t>DE000A0HG2Q2</t>
  </si>
  <si>
    <t>iShares FTSE/Macquarie Global Infrastructure 100</t>
  </si>
  <si>
    <t>DE000A0LGQM3</t>
  </si>
  <si>
    <t>iShares FTSE/Xinhua China 25</t>
  </si>
  <si>
    <t>DE000A0DPMY5</t>
  </si>
  <si>
    <t>iShares FTSEurofirst 100</t>
  </si>
  <si>
    <t>DE000A0DPM16</t>
  </si>
  <si>
    <t>iShares FTSEurofirst 80</t>
  </si>
  <si>
    <t>DE000A0DPM08</t>
  </si>
  <si>
    <t>iShares iBoxx € Liquid Sovereigns Capped 1.5-2.5 (DE)</t>
  </si>
  <si>
    <t>DE000A0H0793</t>
  </si>
  <si>
    <t>iShares iBoxx € Liquid Sovereigns Capped 10.5+ (DE)</t>
  </si>
  <si>
    <t>DE000A0H08C4</t>
  </si>
  <si>
    <t>iShares iBoxx € Liquid Sovereigns Capped 2.5-5.5 (DE)</t>
  </si>
  <si>
    <t>DE000A0H08A8</t>
  </si>
  <si>
    <t>iShares iBoxx € Liquid Sovereigns Capped 5.5-10.5 (DE)</t>
  </si>
  <si>
    <t>DE000A0H08B6</t>
  </si>
  <si>
    <t>iShares MDAX (DE)</t>
  </si>
  <si>
    <t>DE0005933923</t>
  </si>
  <si>
    <t>iShares MSCI Brazil</t>
  </si>
  <si>
    <t>DE000A0HG2M1</t>
  </si>
  <si>
    <t>iShares MSCI Eastern European</t>
  </si>
  <si>
    <t>DE000A0HGZV3</t>
  </si>
  <si>
    <t>iShares MSCI Emerging Markets</t>
  </si>
  <si>
    <t>DE000A0HGZT7</t>
  </si>
  <si>
    <t>iShares MSCI Europe</t>
  </si>
  <si>
    <t>DE000A0M5X28</t>
  </si>
  <si>
    <t>iShares MSCI Europe ex-UK</t>
  </si>
  <si>
    <t>DE000A0J2094</t>
  </si>
  <si>
    <t>iShares MSCI Far East ex-Japan</t>
  </si>
  <si>
    <t>DE000A0HGZS9</t>
  </si>
  <si>
    <t>iShares MSCI Japan</t>
  </si>
  <si>
    <t>DE000A0DPMW9</t>
  </si>
  <si>
    <t>iShares MSCI Korea</t>
  </si>
  <si>
    <t>DE000A0HG2L3</t>
  </si>
  <si>
    <t>iShares MSCI Latin America</t>
  </si>
  <si>
    <t>DE000A0NA0K7</t>
  </si>
  <si>
    <t>iShares MSCI North Amercia</t>
  </si>
  <si>
    <t>DE000A0J2060</t>
  </si>
  <si>
    <t>iShares MSCI Taiwan</t>
  </si>
  <si>
    <t>DE000A0HG2K5</t>
  </si>
  <si>
    <t>iShares MSCI Turkey</t>
  </si>
  <si>
    <t>DE000A0LGQN1</t>
  </si>
  <si>
    <t>iShares MSCI US Islamic</t>
  </si>
  <si>
    <t>DE000A0NA0N1</t>
  </si>
  <si>
    <t>iShares MSCI World</t>
  </si>
  <si>
    <t>DE000A0HGZR1</t>
  </si>
  <si>
    <t>iSHares MSCI World Islamic</t>
  </si>
  <si>
    <t>DE000A0NA0L5</t>
  </si>
  <si>
    <t>DE000A0F5UF5</t>
  </si>
  <si>
    <t>iShares NIKKEI 225 (DE)</t>
  </si>
  <si>
    <t>DE000A0H08D2</t>
  </si>
  <si>
    <t>iShares S&amp;P 500</t>
  </si>
  <si>
    <t>DE0002643889</t>
  </si>
  <si>
    <t>iShares S&amp;P Global Clean Energy</t>
  </si>
  <si>
    <t>DE000A0M5X10</t>
  </si>
  <si>
    <t>DE000A0NA0H3</t>
  </si>
  <si>
    <t>iShares S&amp;P Global Water</t>
  </si>
  <si>
    <t>DE000A0MSAG2</t>
  </si>
  <si>
    <t>iShares S&amp;P Listed Private Equity</t>
  </si>
  <si>
    <t>DE000A0MSAF4</t>
  </si>
  <si>
    <t>iShares SMI (DE)</t>
  </si>
  <si>
    <t>DE0005933964</t>
  </si>
  <si>
    <t>iShares TecDAX (DE)</t>
  </si>
  <si>
    <t>DE0005933972</t>
  </si>
  <si>
    <t>DE0006289325</t>
  </si>
  <si>
    <t>Lyxor ETF Brazil</t>
  </si>
  <si>
    <t>FR0010408799</t>
  </si>
  <si>
    <t>Lyxor ETF China Enterprise</t>
  </si>
  <si>
    <t>FR0010204081</t>
  </si>
  <si>
    <t>Lyxor ETF Commodities CRB</t>
  </si>
  <si>
    <t>FR0010270033</t>
  </si>
  <si>
    <t>Lyxor ETF Commodities CRB Non-Energy</t>
  </si>
  <si>
    <t>FR0010346205</t>
  </si>
  <si>
    <t>Lyxor ETF DAX</t>
  </si>
  <si>
    <t>LU0252633754</t>
  </si>
  <si>
    <t>Lyxor ETF DAXplus Covered Call</t>
  </si>
  <si>
    <t>LU0252635023</t>
  </si>
  <si>
    <t xml:space="preserve">Lyxor ETF DAXplus Protective Put </t>
  </si>
  <si>
    <t>LU0288030280</t>
  </si>
  <si>
    <t>FR0007054358</t>
  </si>
  <si>
    <t>Lyxor ETF DJ EURO STOXX 50 BuyWrite</t>
  </si>
  <si>
    <t>FR0010389205</t>
  </si>
  <si>
    <t xml:space="preserve">Lyxor ETF DJ STOXX 600 Automobiles &amp; Parts </t>
  </si>
  <si>
    <t>FR0010344630</t>
  </si>
  <si>
    <t xml:space="preserve">Lyxor ETF DJ STOXX 600 Banks </t>
  </si>
  <si>
    <t>FR0010345371</t>
  </si>
  <si>
    <t xml:space="preserve">Lyxor ETF DJ STOXX 600 Basic Resources </t>
  </si>
  <si>
    <t>FR0010345389</t>
  </si>
  <si>
    <t xml:space="preserve">Lyxor ETF DJ STOXX 600 Chemicals </t>
  </si>
  <si>
    <t>FR0010345470</t>
  </si>
  <si>
    <t xml:space="preserve">Lyxor ETF DJ STOXX 600 Construction &amp; Materials </t>
  </si>
  <si>
    <t>FR0010345504</t>
  </si>
  <si>
    <t>FR0010345363</t>
  </si>
  <si>
    <t xml:space="preserve">Lyxor ETF DJ STOXX 600 Food &amp; Beverage </t>
  </si>
  <si>
    <t>FR0010344861</t>
  </si>
  <si>
    <t xml:space="preserve">Lyxor ETF DJ STOXX 600 Health Care </t>
  </si>
  <si>
    <t>FR0010344879</t>
  </si>
  <si>
    <t xml:space="preserve">Lyxor ETF DJ STOXX 600 Industrial Goods &amp; Services </t>
  </si>
  <si>
    <t>FR0010344887</t>
  </si>
  <si>
    <t xml:space="preserve">Lyxor ETF DJ STOXX 600 Insurance </t>
  </si>
  <si>
    <t>FR0010344903</t>
  </si>
  <si>
    <t xml:space="preserve">Lyxor ETF DJ STOXX 600 Media </t>
  </si>
  <si>
    <t>FR0010344929</t>
  </si>
  <si>
    <t xml:space="preserve">Lyxor ETF DJ STOXX 600 Oil &amp; Gas </t>
  </si>
  <si>
    <t>FR0010344960</t>
  </si>
  <si>
    <t xml:space="preserve">Lyxor ETF DJ STOXX 600 Personal &amp; Household Goods </t>
  </si>
  <si>
    <t>FR0010344978</t>
  </si>
  <si>
    <t xml:space="preserve">Lyxor ETF DJ STOXX 600 Retail </t>
  </si>
  <si>
    <t>FR0010344986</t>
  </si>
  <si>
    <t xml:space="preserve">Lyxor ETF DJ STOXX 600 Technology </t>
  </si>
  <si>
    <t>FR0010344796</t>
  </si>
  <si>
    <t xml:space="preserve">Lyxor ETF DJ STOXX 600 Telecommunications </t>
  </si>
  <si>
    <t>FR0010344812</t>
  </si>
  <si>
    <t xml:space="preserve">Lyxor ETF DJ STOXX 600 Travel &amp; Leisure </t>
  </si>
  <si>
    <t>FR0010344838</t>
  </si>
  <si>
    <t xml:space="preserve">Lyxor ETF DJ STOXX 600 Utilities </t>
  </si>
  <si>
    <t>FR0010344853</t>
  </si>
  <si>
    <t>Lyxor ETF DJ STOXX Select Dividend 30</t>
  </si>
  <si>
    <t>FR0010378604</t>
  </si>
  <si>
    <t>FR0007056841</t>
  </si>
  <si>
    <t>Lyxor ETF Eastern Europe</t>
  </si>
  <si>
    <t>FR0010204073</t>
  </si>
  <si>
    <t>Lyxor ETF Euro Cash</t>
  </si>
  <si>
    <t>FR0010510800</t>
  </si>
  <si>
    <t>Lyxor ETF EuroMTS 10-15Y</t>
  </si>
  <si>
    <t>FR0010037242</t>
  </si>
  <si>
    <t>Lyxor ETF EuroMTS 1-3Y</t>
  </si>
  <si>
    <t>FR0010222224</t>
  </si>
  <si>
    <t>Lyxor ETF EuroMTS 15+Y</t>
  </si>
  <si>
    <t>FR0010481093</t>
  </si>
  <si>
    <t>Lyxor ETF EuroMTS 3-5Y</t>
  </si>
  <si>
    <t>FR0010037234</t>
  </si>
  <si>
    <t>Lyxor ETF EuroMTS 5-7Y</t>
  </si>
  <si>
    <t>FR0010411413</t>
  </si>
  <si>
    <t>Lyxor ETF EuroMTS 7-10Y</t>
  </si>
  <si>
    <t>FR0010411439</t>
  </si>
  <si>
    <t>Lyxor ETF EuroMTS Covered Bond Aggregate</t>
  </si>
  <si>
    <t>FR0010481127</t>
  </si>
  <si>
    <t>Lyxor ETF EuroMTS Global</t>
  </si>
  <si>
    <t>FR0010028860</t>
  </si>
  <si>
    <t>Lyxor ETF EuroMTS Inflation Linked</t>
  </si>
  <si>
    <t>FR0010174292</t>
  </si>
  <si>
    <t>Lyxor ETF FTSE RAFI Europe</t>
  </si>
  <si>
    <t>FR0010400770</t>
  </si>
  <si>
    <t>Lyxor ETF FTSE RAFI Eurozone</t>
  </si>
  <si>
    <t>FR0010400788</t>
  </si>
  <si>
    <t>Lyxor ETF FTSE RAFI Japan</t>
  </si>
  <si>
    <t>FR0010400796</t>
  </si>
  <si>
    <t>Lyxor ETF FTSE RAFI US 1000</t>
  </si>
  <si>
    <t>FR0010400804</t>
  </si>
  <si>
    <t>Lyxor ETF Hong Kong (HSI)</t>
  </si>
  <si>
    <t>FR0010361675</t>
  </si>
  <si>
    <t>Lyxor ETF Japan (TOPIX)</t>
  </si>
  <si>
    <t>FR0010245514</t>
  </si>
  <si>
    <t>Lyxor ETF LevDAX</t>
  </si>
  <si>
    <t>LU0252634307</t>
  </si>
  <si>
    <t>FR0010468983</t>
  </si>
  <si>
    <t>Lyxor ETF MSCI AC Asia-Pacific ex-Japan</t>
  </si>
  <si>
    <t>FR0010312124</t>
  </si>
  <si>
    <t>Lyxor ETF MSCI EM Latin America</t>
  </si>
  <si>
    <t>FR0010410266</t>
  </si>
  <si>
    <t>Lyxor ETF MSCI Emerging Markets</t>
  </si>
  <si>
    <t>FR0010429068</t>
  </si>
  <si>
    <t>Lyxor ETF MSCI EMU Growth</t>
  </si>
  <si>
    <t>FR0010168765</t>
  </si>
  <si>
    <t>Lyxor ETF MSCI EMU Small Cap</t>
  </si>
  <si>
    <t>FR0010168773</t>
  </si>
  <si>
    <t>Lyxor ETF MSCI EMU Value</t>
  </si>
  <si>
    <t>FR0010168781</t>
  </si>
  <si>
    <t>Lyxor ETF MSCI Europe</t>
  </si>
  <si>
    <t>FR0010261198</t>
  </si>
  <si>
    <t>Lyxor ETF MSCI Greece</t>
  </si>
  <si>
    <t>FR0010405431</t>
  </si>
  <si>
    <t>Lyxor ETF MSCI India</t>
  </si>
  <si>
    <t>FR0010361683</t>
  </si>
  <si>
    <t>Lyxor ETF MSCI Korea</t>
  </si>
  <si>
    <t>FR0010361691</t>
  </si>
  <si>
    <t>FR0007063177</t>
  </si>
  <si>
    <t>Lyxor ETF MSCI USA</t>
  </si>
  <si>
    <t>FR0010296061</t>
  </si>
  <si>
    <t>Lyxor ETF MSCI World</t>
  </si>
  <si>
    <t>FR0010315770</t>
  </si>
  <si>
    <t>Lyxor ETF New Energy</t>
  </si>
  <si>
    <t>FR0010524777</t>
  </si>
  <si>
    <t>08/2008</t>
  </si>
  <si>
    <t>August 2008</t>
  </si>
  <si>
    <t xml:space="preserve">iShares eb.rexx Money Market </t>
  </si>
  <si>
    <t>DE000A0Q4RZ9</t>
  </si>
  <si>
    <t>db x-trackers S&amp;P Europe 350 Shariah ETF</t>
  </si>
  <si>
    <t>LU0328475107</t>
  </si>
  <si>
    <t>db x-trackers DJ Islamic Market Titans 100 ETF</t>
  </si>
  <si>
    <t>LU0328475529</t>
  </si>
  <si>
    <t>db x-trackers S&amp;P Japan 500 Shariah ETF</t>
  </si>
  <si>
    <t>LU0328475289</t>
  </si>
  <si>
    <t>db x-trackers S&amp;P 500 Shariah ETF</t>
  </si>
  <si>
    <t>LU0328475362</t>
  </si>
  <si>
    <t>db x-trackers FTSE 100 Short ETF</t>
  </si>
  <si>
    <t>ETFlab MSCI Japan LC</t>
  </si>
  <si>
    <t>DE000ETFL102</t>
  </si>
  <si>
    <t>ETFlab MSCI Europe LC</t>
  </si>
  <si>
    <t>DE000ETFL086</t>
  </si>
  <si>
    <t>ETFlab MSCI USA LC</t>
  </si>
  <si>
    <t>DE000ETFL094</t>
  </si>
  <si>
    <t>ISHARES III PLC ISHARES EUR COVERED BOND GBP</t>
  </si>
  <si>
    <t>IE00B3B8Q275</t>
  </si>
  <si>
    <t>ISHARES III PLC ISHARES EUR COVERED BOND EUR</t>
  </si>
  <si>
    <t>ISHARES III PLC ISHARES GLOBAL INFLATION-LINKED BOND USD</t>
  </si>
  <si>
    <t>IE00B3B8PX14</t>
  </si>
  <si>
    <t>ISHARES III PLC ISHARES GLOBAL INFLATION-LINKED BOND GBP</t>
  </si>
  <si>
    <t>ISHARES III PLC ISHARES GLOBAL INFLATION-LINKED BOND EUR</t>
  </si>
  <si>
    <t>db xtrackers MSCI Europe Small Cap ETF</t>
  </si>
  <si>
    <t>Lyxor ETF China Enterprise HSCEI</t>
  </si>
  <si>
    <t>FR0010581413</t>
  </si>
  <si>
    <t>EasyETF EuroMTS Fed Funds</t>
  </si>
  <si>
    <t>FR0010616276</t>
  </si>
  <si>
    <t xml:space="preserve">db x-trackers DJ EURO STOXX Select Dividend 30 ETF </t>
  </si>
  <si>
    <t xml:space="preserve">db x-trackers DJ STOXX Global Select Dividend 100 </t>
  </si>
  <si>
    <t>Lyxor ETF PRIVEX</t>
  </si>
  <si>
    <t>FR0010407197</t>
  </si>
  <si>
    <t>Wiener Börse</t>
  </si>
  <si>
    <t>ESPA STOCK NTX</t>
  </si>
  <si>
    <t>AT0000A00EH2</t>
  </si>
  <si>
    <t>HEX</t>
  </si>
  <si>
    <t>OMXH25 ETF</t>
  </si>
  <si>
    <t>FI0008810395</t>
  </si>
  <si>
    <t>Istanbul Stock Exchange</t>
  </si>
  <si>
    <t>DJ Istanbul 20</t>
  </si>
  <si>
    <t>TRMCU1WWWWW3</t>
  </si>
  <si>
    <t xml:space="preserve">DJ TURKİYE 15 A TİPİ BYF </t>
  </si>
  <si>
    <t>TRYISMD00035</t>
  </si>
  <si>
    <t>TRYB2IM00042</t>
  </si>
  <si>
    <t>TRYFNBK00063</t>
  </si>
  <si>
    <t>TRYFNBK00055</t>
  </si>
  <si>
    <t>TRYFNBK00048</t>
  </si>
  <si>
    <t>TRYFNBK00030</t>
  </si>
  <si>
    <t xml:space="preserve">SP-IFCI AKBANK BYF </t>
  </si>
  <si>
    <t>TRYAKBK00045</t>
  </si>
  <si>
    <t>Oslo Bors</t>
  </si>
  <si>
    <t>DnB NOR OBX</t>
  </si>
  <si>
    <t>NO0010257801</t>
  </si>
  <si>
    <t>XACT OBX</t>
  </si>
  <si>
    <t>NO0010262249</t>
  </si>
  <si>
    <t>Irish Stock Exchange</t>
  </si>
  <si>
    <t>ISEQ 20 ETF</t>
  </si>
  <si>
    <t>IE00B03TF647</t>
  </si>
  <si>
    <t>Iceland Stock Exchange</t>
  </si>
  <si>
    <t>ICEX-15 ETF</t>
  </si>
  <si>
    <t>IS0000009710</t>
  </si>
  <si>
    <t>Ljubljana Stock Exchange</t>
  </si>
  <si>
    <t>MP-EUROSTOCK.SI</t>
  </si>
  <si>
    <t>SI0021400013</t>
  </si>
  <si>
    <t>Bolsa de Madrid</t>
  </si>
  <si>
    <t>ES0105321030</t>
  </si>
  <si>
    <t>Acción FTSE Latibex Brasil ETF</t>
  </si>
  <si>
    <t>ES0105322004</t>
  </si>
  <si>
    <t>Acción FTSE Latibex Top ETF</t>
  </si>
  <si>
    <t>ES0105304002</t>
  </si>
  <si>
    <t>Acción IBEX 35 ETF</t>
  </si>
  <si>
    <t>ES0105336038</t>
  </si>
  <si>
    <t>Acción IBEX Top Dividendo ETF</t>
  </si>
  <si>
    <t>ES0105337002</t>
  </si>
  <si>
    <t>AFI Bonos Medio Plazo Euro ETF</t>
  </si>
  <si>
    <t>ES0106061007</t>
  </si>
  <si>
    <t>AFI Monetario Euro ETF</t>
  </si>
  <si>
    <t>ES0106078001</t>
  </si>
  <si>
    <t>Flame ETF IBEX 35</t>
  </si>
  <si>
    <t>ES0107993034</t>
  </si>
  <si>
    <t>Flame ETF IBEX Mid Caps</t>
  </si>
  <si>
    <t>ES0137692002</t>
  </si>
  <si>
    <t>Flame ETF IBEX Small Caps</t>
  </si>
  <si>
    <t>ES0137649002</t>
  </si>
  <si>
    <t>Flame ETF Monetario</t>
  </si>
  <si>
    <t>ES0137646008</t>
  </si>
  <si>
    <t>Lyxor ETF IBEX 35</t>
  </si>
  <si>
    <t>FR0010251744</t>
  </si>
  <si>
    <t>Lyxor ETF MSCI Russia</t>
  </si>
  <si>
    <t>Budapest Exchange</t>
  </si>
  <si>
    <t>ETF BUX OTP</t>
  </si>
  <si>
    <t>HU0000704960</t>
  </si>
  <si>
    <t xml:space="preserve">Athens Exchange </t>
  </si>
  <si>
    <t>GRF000013000</t>
  </si>
  <si>
    <t>European ETF Market</t>
  </si>
  <si>
    <t>XACT Bear</t>
  </si>
  <si>
    <t>SE0001342387</t>
  </si>
  <si>
    <t>XACT Bull</t>
  </si>
  <si>
    <t>SE0001342395</t>
  </si>
  <si>
    <t>XACT OMXS30</t>
  </si>
  <si>
    <t>SE0000693293</t>
  </si>
  <si>
    <t>XACT VINX30</t>
  </si>
  <si>
    <t>SE0001710914</t>
  </si>
  <si>
    <t>XACT OMXSB</t>
  </si>
  <si>
    <t>SE0001056045</t>
  </si>
  <si>
    <t xml:space="preserve">db x-trackers MSCI Korea TRN Index ETF </t>
  </si>
  <si>
    <t xml:space="preserve">db x-trackers MSCI Taiwan TRN Index ETF </t>
  </si>
  <si>
    <t xml:space="preserve">db x-trackers MSCI USA TRN Index ETF </t>
  </si>
  <si>
    <t xml:space="preserve">db x-trackers S&amp;P CNX NIFTY ETF </t>
  </si>
  <si>
    <t xml:space="preserve">db x-trackers ShortDAX ETF </t>
  </si>
  <si>
    <t>Diamonds</t>
  </si>
  <si>
    <t>US2527871063</t>
  </si>
  <si>
    <t>EasyETF ASPI Eurozone</t>
  </si>
  <si>
    <t>FR0007068028</t>
  </si>
  <si>
    <t>EasyETF CAC 40</t>
  </si>
  <si>
    <t>FR0010150458</t>
  </si>
  <si>
    <t>LU0246033426</t>
  </si>
  <si>
    <t xml:space="preserve">EasyETF Euro Automobile </t>
  </si>
  <si>
    <t>FR0010018333</t>
  </si>
  <si>
    <t>EasyETF Euro Banks</t>
  </si>
  <si>
    <t>FR0007068077</t>
  </si>
  <si>
    <t xml:space="preserve">EasyETF Euro Construction </t>
  </si>
  <si>
    <t>FR0010018341</t>
  </si>
  <si>
    <t>EasyETF Euro Energy</t>
  </si>
  <si>
    <t>FR0007068085</t>
  </si>
  <si>
    <t>EasyETF Euro Healthcare</t>
  </si>
  <si>
    <t>FR0007068093</t>
  </si>
  <si>
    <t>EasyETF Euro Insurance</t>
  </si>
  <si>
    <t>FR0007068101</t>
  </si>
  <si>
    <t>EasyETF Euro Media</t>
  </si>
  <si>
    <t>FR0007068051</t>
  </si>
  <si>
    <t>FR0010230516</t>
  </si>
  <si>
    <t>FR0000973588</t>
  </si>
  <si>
    <t>FR0010129072</t>
  </si>
  <si>
    <t>EasyETF Euro Technology</t>
  </si>
  <si>
    <t>FR0007068069</t>
  </si>
  <si>
    <t>EasyETF Euro Telecom</t>
  </si>
  <si>
    <t>FR0007068044</t>
  </si>
  <si>
    <t>EasyETF Euro Utilities</t>
  </si>
  <si>
    <t>FR0007068036</t>
  </si>
  <si>
    <t>LU0281118355</t>
  </si>
  <si>
    <t>EasyETF Global Titans 50</t>
  </si>
  <si>
    <t>FR0000973596</t>
  </si>
  <si>
    <t>EasyETF iBoxx Liquid Sovereigns Extra Short</t>
  </si>
  <si>
    <t>FR0010276923</t>
  </si>
  <si>
    <t>EasyETF iBoxx Liquid Sovereigns Global</t>
  </si>
  <si>
    <t>FR0010276949</t>
  </si>
  <si>
    <t>EasyETF iBoxx Liquid Sovereigns Long</t>
  </si>
  <si>
    <t>FR0010276964</t>
  </si>
  <si>
    <t>EasyETF STOXX 50 Europe</t>
  </si>
  <si>
    <t>FR0000973604</t>
  </si>
  <si>
    <t>EasyETF STOXX 50 Europe B</t>
  </si>
  <si>
    <t>FR0010148858</t>
  </si>
  <si>
    <t>IE0032895942</t>
  </si>
  <si>
    <t>IE00B1FZSC47</t>
  </si>
  <si>
    <t>IE00B14X4S71</t>
  </si>
  <si>
    <t>IE00B1FZS798</t>
  </si>
  <si>
    <t>IE0032523478</t>
  </si>
  <si>
    <t>IE00B14X4Q57</t>
  </si>
  <si>
    <t>IE00B1FZS913</t>
  </si>
  <si>
    <t>IE00B1FZS681</t>
  </si>
  <si>
    <t>IE00B1FZS806</t>
  </si>
  <si>
    <t>iShares € Inflation-Linked Bond</t>
  </si>
  <si>
    <t>IE00B0M62X26</t>
  </si>
  <si>
    <t>iShares AEX</t>
  </si>
  <si>
    <t>IE00B0M62Y33</t>
  </si>
  <si>
    <t>IE00B14X4T88</t>
  </si>
  <si>
    <t>IE00B0M62V02</t>
  </si>
  <si>
    <t>IE00B02KXL92</t>
  </si>
  <si>
    <t>IE00B0M62S72</t>
  </si>
  <si>
    <t>IE00B02KXM00</t>
  </si>
  <si>
    <t>IE00B0M62T89</t>
  </si>
  <si>
    <t>iShares FTSE 100</t>
  </si>
  <si>
    <t>IE0005042456</t>
  </si>
  <si>
    <t xml:space="preserve">iShares FTSE BRIC 50 </t>
  </si>
  <si>
    <t>IE00B1W57M07</t>
  </si>
  <si>
    <t xml:space="preserve">iShares FTSE EPRA/NAREIT Asia Property Yield Fund </t>
  </si>
  <si>
    <t>IE00B1FZS244</t>
  </si>
  <si>
    <t xml:space="preserve">iShares FTSE EPRA/NAREIT Global Property Yield Fun </t>
  </si>
  <si>
    <t>IE00B1FZS350</t>
  </si>
  <si>
    <t xml:space="preserve">iShares FTSE EPRA/NAREIT US Property Yield Fund </t>
  </si>
  <si>
    <t>IE00B1FZSF77</t>
  </si>
  <si>
    <t>iShares FTSE/EPRA European Property</t>
  </si>
  <si>
    <t>IE00B0M63284</t>
  </si>
  <si>
    <t xml:space="preserve">iShares FTSE/Macquarie Global Infrastructure 100 </t>
  </si>
  <si>
    <t>IE00B1FZS467</t>
  </si>
  <si>
    <t>IE00B02KXK85</t>
  </si>
  <si>
    <t>IE0030974079</t>
  </si>
  <si>
    <t>IE0004855221</t>
  </si>
  <si>
    <t>iShares Islam EM</t>
  </si>
  <si>
    <t>IE00B27YCP72</t>
  </si>
  <si>
    <t>iShares Islam USA</t>
  </si>
  <si>
    <t>IE00B296QM64</t>
  </si>
  <si>
    <t>iShares Islam World</t>
  </si>
  <si>
    <t>IE00B27YCN58</t>
  </si>
  <si>
    <t>IE00B0M63730</t>
  </si>
  <si>
    <t>IE00B0M63516</t>
  </si>
  <si>
    <t>iShares MSCI EM Eastern Europe</t>
  </si>
  <si>
    <t>FR0010616268</t>
  </si>
  <si>
    <t>Lyxor ETF S&amp;P MIB</t>
  </si>
  <si>
    <t>Lyxor ETF MSCI AC Asia-Pacific ex Japan</t>
  </si>
  <si>
    <t xml:space="preserve">Lyxor ETF DJ STOXX 600 Financial services </t>
  </si>
  <si>
    <t>Lyxor ETF WISE Quantitative Stratatgy</t>
  </si>
  <si>
    <t>JPM ETF EMU 1-3 Y</t>
  </si>
  <si>
    <t>JPM ETF EMU 3-5 Y</t>
  </si>
  <si>
    <t>JPM ETF EMU 5-7 Y</t>
  </si>
  <si>
    <t>JPM ETF EMU 7-10 Y</t>
  </si>
  <si>
    <t>EasyETF DJ Stoxx 600</t>
  </si>
  <si>
    <t xml:space="preserve">EasyETF EuroMTS Eonia </t>
  </si>
  <si>
    <t xml:space="preserve">CASAM ETF S&amp;P Europe 350 </t>
  </si>
  <si>
    <t xml:space="preserve">CASAM ETF S&amp;P Europe </t>
  </si>
  <si>
    <t>iShares MSCI AC Far East ex Japan</t>
  </si>
  <si>
    <t>db x-trackers II EONIA TR Index ETF</t>
  </si>
  <si>
    <t>IE00B0M63953</t>
  </si>
  <si>
    <t>IE00B0M63177</t>
  </si>
  <si>
    <t xml:space="preserve">iShares MSCI Europe </t>
  </si>
  <si>
    <t>IE00B1YZSC51</t>
  </si>
  <si>
    <t>IE00B14X4N27</t>
  </si>
  <si>
    <t>IE00B02KXH56</t>
  </si>
  <si>
    <t>IE00B0M63391</t>
  </si>
  <si>
    <t>iShares MSCI LATAM</t>
  </si>
  <si>
    <t>IE00B27YCK28</t>
  </si>
  <si>
    <t>iShares MSCI North America</t>
  </si>
  <si>
    <t>IE00B14X4M10</t>
  </si>
  <si>
    <t>IE00B0M63623</t>
  </si>
  <si>
    <t xml:space="preserve">iShares MSCI Turkey </t>
  </si>
  <si>
    <t>IE00B1FZS574</t>
  </si>
  <si>
    <t>IE00B0M62Q58</t>
  </si>
  <si>
    <t>IE0031442068</t>
  </si>
  <si>
    <t xml:space="preserve">iShares S&amp;P Global Clean Energy </t>
  </si>
  <si>
    <t>IE00B1XNHC34</t>
  </si>
  <si>
    <t xml:space="preserve">iShares S&amp;P Global Water </t>
  </si>
  <si>
    <t>IE00B1TXK627</t>
  </si>
  <si>
    <t xml:space="preserve">iShares S&amp;P Listed Private Equity </t>
  </si>
  <si>
    <t>IE00B1TXHL60</t>
  </si>
  <si>
    <t>IE00B27YCF74</t>
  </si>
  <si>
    <t xml:space="preserve">JPMorgan ETF GBI EMU </t>
  </si>
  <si>
    <t>FR0010476515</t>
  </si>
  <si>
    <t>FR0010398719</t>
  </si>
  <si>
    <t>Lyxor ETF BEL 20</t>
  </si>
  <si>
    <t>FR0000021842</t>
  </si>
  <si>
    <t xml:space="preserve">Lyxor ETF Brazil (IBOVESPA) </t>
  </si>
  <si>
    <t>Lyxor ETF CAC 40</t>
  </si>
  <si>
    <t>FR0007052782</t>
  </si>
  <si>
    <t>Lyxor ETF China</t>
  </si>
  <si>
    <t xml:space="preserve">Lyxor ETF Commodities CRB </t>
  </si>
  <si>
    <t xml:space="preserve">Lyxor ETF Commodities CRB Non-Energy </t>
  </si>
  <si>
    <t xml:space="preserve">Lyxor ETF DAX </t>
  </si>
  <si>
    <t xml:space="preserve">Lyxor ETF DAXplus Covered Call </t>
  </si>
  <si>
    <t>Lyxor ETF DJ Global Titans 50</t>
  </si>
  <si>
    <t>FR0007075494</t>
  </si>
  <si>
    <t>Lyxor ETF DJ Industrial Average</t>
  </si>
  <si>
    <t xml:space="preserve">Lyxor ETF DJ STOXX Select Dividend 30 </t>
  </si>
  <si>
    <t xml:space="preserve">Lyxor ETF Euro Cash </t>
  </si>
  <si>
    <t xml:space="preserve">Lyxor ETF EuroMTS 15+Y </t>
  </si>
  <si>
    <t xml:space="preserve">Lyxor ETF EuroMTS 5-7Y </t>
  </si>
  <si>
    <t xml:space="preserve">Lyxor ETF EuroMTS 7-10Y </t>
  </si>
  <si>
    <t xml:space="preserve">Lyxor ETF EuroMTS Covered Bond Aggregate </t>
  </si>
  <si>
    <t xml:space="preserve">Lyxor ETF FTSE RAFI US 1000 </t>
  </si>
  <si>
    <t>Lyxor ETF FTSEurofirst 80</t>
  </si>
  <si>
    <t>FR0007085501</t>
  </si>
  <si>
    <t xml:space="preserve">Lyxor ETF Greece </t>
  </si>
  <si>
    <t xml:space="preserve">Lyxor ETF India </t>
  </si>
  <si>
    <t>Lyxor ETF Japan</t>
  </si>
  <si>
    <t xml:space="preserve">Lyxor ETF LevDAX </t>
  </si>
  <si>
    <t xml:space="preserve">Lyxor ETF MSCI EM Latin America </t>
  </si>
  <si>
    <t xml:space="preserve">Lyxor ETF MSCI Emerging Markets </t>
  </si>
  <si>
    <t>FR0010397554</t>
  </si>
  <si>
    <t xml:space="preserve">Lyxor ETF PRIVEX </t>
  </si>
  <si>
    <t>Lyxor ETF Taiwan</t>
  </si>
  <si>
    <t>FR0010444786</t>
  </si>
  <si>
    <t xml:space="preserve">Lyxor ETF Turkey </t>
  </si>
  <si>
    <t>FR0010540690</t>
  </si>
  <si>
    <t xml:space="preserve">Market Access AMEX Gold Bugs Index Fund </t>
  </si>
  <si>
    <t xml:space="preserve">Merrill Lynch Commodity Index Extra Fund </t>
  </si>
  <si>
    <t>LU0319798384</t>
  </si>
  <si>
    <t xml:space="preserve">Merrill Lynch Europe 1 Index Fund </t>
  </si>
  <si>
    <t>LU0319797147</t>
  </si>
  <si>
    <t xml:space="preserve">PowerShares Dynamic Europe Fund </t>
  </si>
  <si>
    <t xml:space="preserve">PowerShares Dynamic Global Developed Markets Fund </t>
  </si>
  <si>
    <t xml:space="preserve">PowerShares Dynamic US Market Fund </t>
  </si>
  <si>
    <t xml:space="preserve">PowerShares EQQQ </t>
  </si>
  <si>
    <t>Xetra Order Book Turnover in MEUR</t>
  </si>
  <si>
    <t>On Exchange Order Book Turnover in MEUR</t>
  </si>
  <si>
    <r>
      <t xml:space="preserve">2  </t>
    </r>
    <r>
      <rPr>
        <sz val="8"/>
        <rFont val="Arial"/>
      </rPr>
      <t>Total turnover includes order book turnover and off-exchange standard trades.</t>
    </r>
  </si>
  <si>
    <t>Xetra Order Book Turnover (MEUR)</t>
  </si>
  <si>
    <t>Xetra Order Book/Cascade OTC Statistics</t>
  </si>
  <si>
    <t>db x-trackers II EONIA TRI ETF</t>
  </si>
  <si>
    <t>LU0335044896</t>
  </si>
  <si>
    <t>LU0356591882</t>
  </si>
  <si>
    <t>LU0356592187</t>
  </si>
  <si>
    <t>db x-trackers USD Money Markets ETF</t>
  </si>
  <si>
    <t>db x-trackers GBP Money Markets ETF</t>
  </si>
  <si>
    <t>iShares DJ EURO STOXX Banks (DE)</t>
  </si>
  <si>
    <t>LU0321463258</t>
  </si>
  <si>
    <t>db x-trackers II Emerging Markets Liquid Eurobond Index ETF</t>
  </si>
  <si>
    <t>LU0321462953</t>
  </si>
  <si>
    <t>IE00B2QWDR12</t>
  </si>
  <si>
    <t>IE00B2QWCY14</t>
  </si>
  <si>
    <t>iShares S&amp;P Smallcap 600</t>
  </si>
  <si>
    <t>JPMorgan ETF GBI EMU 1-3 Y</t>
  </si>
  <si>
    <t>FR0010561183</t>
  </si>
  <si>
    <t>JPMorgan ETF GBI EMU 3-5 Y</t>
  </si>
  <si>
    <t>FR0010561225</t>
  </si>
  <si>
    <t>JPMorgan ETF GBI EMU 5-7 Y</t>
  </si>
  <si>
    <t>FR0010561241</t>
  </si>
  <si>
    <t>JPMorgan ETF GBI EMU 7-10 Y</t>
  </si>
  <si>
    <t>FR0010561258</t>
  </si>
  <si>
    <t>Lyxor ETF Brazil (Ibovespa)</t>
  </si>
  <si>
    <t>UBS-ETF MSCI EMU</t>
  </si>
  <si>
    <t>UBS-ETF MSCI Japan</t>
  </si>
  <si>
    <t>UBS-ETF MSCI USA</t>
  </si>
  <si>
    <t>iShares MSCI Japan Smallcap</t>
  </si>
  <si>
    <t>IE00B2QWDY88</t>
  </si>
  <si>
    <t>Lyxor ETF DJ STOXX 600 Banks</t>
  </si>
  <si>
    <t>ETFlab DAX Preisindex</t>
  </si>
  <si>
    <t>DE000ETFL060</t>
  </si>
  <si>
    <t>ETFlab DJ EURO STOXX Select Dividend 30</t>
  </si>
  <si>
    <t>DE000ETFL078</t>
  </si>
  <si>
    <t>CASAMETF EURMIDCAP</t>
  </si>
  <si>
    <t>FR0010612218</t>
  </si>
  <si>
    <t>FR0010616250</t>
  </si>
  <si>
    <t>EasyETF DJ Luxury</t>
  </si>
  <si>
    <t>FR0010616649</t>
  </si>
  <si>
    <t>EasyETF FTSE ET50 Environment</t>
  </si>
  <si>
    <t>FR0010616284</t>
  </si>
  <si>
    <t>EasyETF S-Box BNP Paribas Global Agribusiness</t>
  </si>
  <si>
    <t>FR0010616318</t>
  </si>
  <si>
    <t>EasyETF S-Box BNP Paribas Next 11 Emerging</t>
  </si>
  <si>
    <t>FR0010616656</t>
  </si>
  <si>
    <t>Lyxor ETF Leverage CAC 40</t>
  </si>
  <si>
    <t>07/2008</t>
  </si>
  <si>
    <t>SGAM ETF Private Equity LPX50</t>
  </si>
  <si>
    <t>FR0010413518</t>
  </si>
  <si>
    <t>EasyETF Russell 1000 (EUR)</t>
  </si>
  <si>
    <t>FR0010616292</t>
  </si>
  <si>
    <t>EasyETF Russell 1000 (USD)</t>
  </si>
  <si>
    <t>FR0010618835</t>
  </si>
  <si>
    <t>EasyETF S&amp;P 100 (EUR)</t>
  </si>
  <si>
    <t>FR0010616300</t>
  </si>
  <si>
    <t>EasyETF S&amp;P 100 (USD)</t>
  </si>
  <si>
    <t>FR0010618843</t>
  </si>
  <si>
    <t>db x-trackers CAC 40 Short</t>
  </si>
  <si>
    <t>LU0322251280</t>
  </si>
  <si>
    <t>db x-trackers CAC 40 ETF</t>
  </si>
  <si>
    <t>LU0322250985</t>
  </si>
  <si>
    <t>EasyETF S-Box BNP Paribas Global Nuclear (EUR)</t>
  </si>
  <si>
    <t>FR0010636597</t>
  </si>
  <si>
    <t>EasyETF S-Box BNP Paribas Global Nuclear (USD)</t>
  </si>
  <si>
    <t>FR0010640268</t>
  </si>
  <si>
    <t>EasyETF S-Box BNP Paribas Global Water (EUR)</t>
  </si>
  <si>
    <t>FR0010636621</t>
  </si>
  <si>
    <t>EasyETF S-Box BNP Paribas Global Water (USD)</t>
  </si>
  <si>
    <t>FR0010640276</t>
  </si>
  <si>
    <t xml:space="preserve">EasyETF FTSE South Africa </t>
  </si>
  <si>
    <t>FR0010636571</t>
  </si>
  <si>
    <t>EasyETF TSEC Taiwan</t>
  </si>
  <si>
    <t>FR0010636563</t>
  </si>
  <si>
    <t>EasyETF DJ South Korea Titans 30</t>
  </si>
  <si>
    <t>FR0010636530</t>
  </si>
  <si>
    <t>EasyETF FTSE Xinhua China 25 (EUR)</t>
  </si>
  <si>
    <t>FR0010636589</t>
  </si>
  <si>
    <t>EasyETF FTSE Xinhua China 25 (USD)</t>
  </si>
  <si>
    <t>FR0010640250</t>
  </si>
  <si>
    <t>EasyETF DJ Egypt</t>
  </si>
  <si>
    <t>FR0010636522</t>
  </si>
  <si>
    <t>EasyETF DJ Stoxx Asia/Pacific ex Japan (EUR)</t>
  </si>
  <si>
    <t>FR0010636514</t>
  </si>
  <si>
    <t>EasyETF DJ Stoxx Asia/Pacific ex Japan (USD)</t>
  </si>
  <si>
    <t>FR0010640219</t>
  </si>
  <si>
    <t>EasyETF DJ Turkey Titans 20</t>
  </si>
  <si>
    <t>FR0010636555</t>
  </si>
  <si>
    <t>Lyxor ETF MSCI Thailand (Quote A)</t>
  </si>
  <si>
    <t>Lyxor ETF MSCI Malaysia (Quote A)</t>
  </si>
  <si>
    <t>db x-trackers II iTraxx Europe 5-Year Short ETF</t>
  </si>
  <si>
    <t>db x-trackers II iTraxx Crossover 5-Year Short ETF</t>
  </si>
  <si>
    <t xml:space="preserve">db x-trackers II iTraxx HiVol 5-Year Short </t>
  </si>
  <si>
    <t>db x-trackers II iTraxx Europe 5-Year ETF</t>
  </si>
  <si>
    <t xml:space="preserve">db x-trackers II iTraxx  HiVol 5- Year ETF </t>
  </si>
  <si>
    <t>db x-trackers II iTraxx Crossover 5-Year ETF</t>
  </si>
  <si>
    <t>Lyxor ETF Kuwait (FTSE Coast Kuwait 40) GBP</t>
  </si>
  <si>
    <t>FR0010614834</t>
  </si>
  <si>
    <t>Lyxor ETF Kuwait (FTSE Coast Kuwait 40) USD</t>
  </si>
  <si>
    <t xml:space="preserve">UBS-ETF MSCI EMU </t>
  </si>
  <si>
    <t>UBS-ETF MSCI World</t>
  </si>
  <si>
    <t>LU0340285161</t>
  </si>
  <si>
    <t>XACT OMXH25 Index ETF</t>
  </si>
  <si>
    <t>Exchange and Non-Exchange Order Book Turnover in MEUR</t>
  </si>
  <si>
    <t>Source: Deutsche Börse, SWX, SWX Europe, Bloomberg</t>
  </si>
  <si>
    <t>FR0010592014</t>
  </si>
  <si>
    <t>Lyxor ETF Short CAC 40</t>
  </si>
  <si>
    <t>FR0010591362</t>
  </si>
  <si>
    <t>Lyxor ETF Short Strategy Europe</t>
  </si>
  <si>
    <t>FR0010589101</t>
  </si>
  <si>
    <t>db x-trackers II EONIA TRI ETF 1D</t>
  </si>
  <si>
    <t>db x-trackers II iBoxx € Inflation-Linked TRI ETF</t>
  </si>
  <si>
    <t>db x-trackers II iBoxx € Sovereigns Eurozone 10-15 TRI ETF</t>
  </si>
  <si>
    <t>db x-trackers II iBoxx € Sovereigns Eurozone 1-3 TRI ETF</t>
  </si>
  <si>
    <t>db x-trackers II iBoxx € Sovereigns Eurozone 15+ TRI ETF</t>
  </si>
  <si>
    <t>db x-trackers II iBoxx € Sovereigns Eurozone 25+ TRI ETF</t>
  </si>
  <si>
    <t>db x-trackers II iBoxx € Sovereigns Eurozone 3-5 TRI ETF</t>
  </si>
  <si>
    <t>db x-trackers II iBoxx € Sovereigns Eurozone 5-7 TRI ETF</t>
  </si>
  <si>
    <t>db x-trackers II iBoxx € Sovereigns Eurozone 7-10 TRI ETF</t>
  </si>
  <si>
    <t>db x-trackers II iBoxx € Sovereigns Eurozone TRI ETF</t>
  </si>
  <si>
    <t>db x-trackers II iBoxx Global Inflation-Linked TRI Hedged ETF</t>
  </si>
  <si>
    <t>db x-trackers II iTraxx Crossover 5-year TRI ETF</t>
  </si>
  <si>
    <t>db x-trackers II iTraxx Europe 5-year TRI ETF</t>
  </si>
  <si>
    <t>db x-trackers II iTraxx HiVol 5-year TRI ETF</t>
  </si>
  <si>
    <t>db x-trackers II Short IBOXX € Sovereigns Eurozone TRI ETF</t>
  </si>
  <si>
    <t>iShares DJ STOXX 600 Telecommunication Swap (DE)</t>
  </si>
  <si>
    <t xml:space="preserve">Lyxor ETF DJ STOXX 600 Financial Services </t>
  </si>
  <si>
    <t>Lyxor ETF Dow Jones Industrial Average</t>
  </si>
  <si>
    <t>db x-trackers FTSE All-World ex-UK ETF</t>
  </si>
  <si>
    <t>iShares MSCI AC Far Est ex-Japan SMLCP</t>
  </si>
  <si>
    <t>Lyxor MSCI AC Asia-Pacific ex-Japan</t>
  </si>
  <si>
    <t>Turkish Smaller Companies Istanbul 25</t>
  </si>
  <si>
    <t>db x-trackers II Emerging Markets Liquid Eurobond</t>
  </si>
  <si>
    <t>db x-trackers II Short iBoxx Sover Eurozone TRI</t>
  </si>
  <si>
    <t>Market Access AMEX Gold Bugs Index Fund</t>
  </si>
  <si>
    <t>Market Access DaxGlobal Asia Index Fund</t>
  </si>
  <si>
    <t>db x-trackers FTSE 100 ETF Short</t>
  </si>
  <si>
    <t>LU0328473581</t>
  </si>
  <si>
    <t>UBS-ETF MSCI Japan I</t>
  </si>
  <si>
    <t>Market Access DAXGlobal BRIC Index Fund</t>
  </si>
  <si>
    <t>Market Access DAXGlobal Russia Index Fund</t>
  </si>
  <si>
    <t>Market Access Dow Jones Turkey Titans 20 Fund</t>
  </si>
  <si>
    <t>Market Access Jim Rogers Int Commodity Fund</t>
  </si>
  <si>
    <t>Market Access RICI - A Index Fund</t>
  </si>
  <si>
    <t xml:space="preserve">Market Access RICI - M Index Fund     / </t>
  </si>
  <si>
    <t xml:space="preserve">PowerShares FTSE RAFI Developed 1000 Fund </t>
  </si>
  <si>
    <t xml:space="preserve">PowerShares FTSE RAFI Developed Europe Mid-Small F </t>
  </si>
  <si>
    <t xml:space="preserve">PowerShares FTSE RAFI Europe Fund </t>
  </si>
  <si>
    <t xml:space="preserve">PowerShares FTSE RAFI US 1000 Fund </t>
  </si>
  <si>
    <t xml:space="preserve">PowerShares Global Clean Energy Fund </t>
  </si>
  <si>
    <t xml:space="preserve">PowerShares Global Listed Private Equity Fund </t>
  </si>
  <si>
    <t xml:space="preserve">PowerShares Palisades Global Water Fund </t>
  </si>
  <si>
    <t>IE0031091642</t>
  </si>
  <si>
    <t>IE0031091428</t>
  </si>
  <si>
    <t>StreetTRACKS AEX</t>
  </si>
  <si>
    <t>FR0000001893</t>
  </si>
  <si>
    <t>StreetTRACKS MSCI Europe Consumer Discretionary</t>
  </si>
  <si>
    <t>FR0000001752</t>
  </si>
  <si>
    <t>StreetTRACKS MSCI Europe Consumer Staples</t>
  </si>
  <si>
    <t>FR0000001745</t>
  </si>
  <si>
    <t>StreetTRACKS MSCI Europe Energy</t>
  </si>
  <si>
    <t>FR0000001810</t>
  </si>
  <si>
    <t>db x-trackers DJ EURO STOXX 50 ETF</t>
  </si>
  <si>
    <t>db x-trackers DJ EURO STOXX 50 Short ETF</t>
  </si>
  <si>
    <t>db x-trackers DJ EURO STOXX Select Dividend 30 ETF</t>
  </si>
  <si>
    <t>EasyETF NMX Infrastructure Europe</t>
  </si>
  <si>
    <t>EasyETF NMX30 Infrastructure Global</t>
  </si>
  <si>
    <t>iShares DJ EURO STOXX 50 (DE)</t>
  </si>
  <si>
    <t>ishares DJ EURO STOXX Banks (DE)</t>
  </si>
  <si>
    <t>iShares DJ EURO STOXX Growth</t>
  </si>
  <si>
    <t>iShares DJ EURO STOXX Healthcare (DE)</t>
  </si>
  <si>
    <t>iShares DJ EURO STOXX Select Dividend</t>
  </si>
  <si>
    <t>iShares DJ EURO STOXX Select Dividend 30 (DE)</t>
  </si>
  <si>
    <t>iShares DJ EURO STOXX SmallCap</t>
  </si>
  <si>
    <t>iShares DJ EURO STOXX Telecommunication (DE)</t>
  </si>
  <si>
    <t>iShares DJ EURO STOXX Value</t>
  </si>
  <si>
    <t>iShares S&amp;P Global Timber &amp; Forestry</t>
  </si>
  <si>
    <t>Lyxor ETF DJ EURO STOXX 50</t>
  </si>
  <si>
    <t>UBS-ETF DJ EURO STOXX 50 A</t>
  </si>
  <si>
    <t>XTF Exchange Traded Funds (Deutsche Börse)</t>
  </si>
  <si>
    <t>db x-trackers DJ STOXX 600 Food &amp; Beverage ETF</t>
  </si>
  <si>
    <t>db x-trackers DJ STOXX 600 Oil &amp; Gas ETF</t>
  </si>
  <si>
    <t>iShares DJ Asia/Pacific Select Dividend 30 (DE)</t>
  </si>
  <si>
    <t>EasyETF EURO STOXX</t>
  </si>
  <si>
    <t>EasyETF EURO STOXX 50</t>
  </si>
  <si>
    <t>EasyETF EURO STOXX 50 B</t>
  </si>
  <si>
    <t xml:space="preserve">iShares DJ EURO STOXX 50 </t>
  </si>
  <si>
    <t>Lyxor ETF MSCI Thailand</t>
  </si>
  <si>
    <t>Lyxor ETF MSCI Malaysia</t>
  </si>
  <si>
    <t xml:space="preserve">Lyxor ETF South Africa (FTSE/JSE TOP 40) </t>
  </si>
  <si>
    <t>db x-trackers MSCI Europe Small Cap ETF</t>
  </si>
  <si>
    <t>EasyETF DJ EURO STOXX</t>
  </si>
  <si>
    <t>iShares S&amp;P Timber &amp; Forestry</t>
  </si>
  <si>
    <t>Lyxor ETF Leveraged DJ EURO STOXX 50</t>
  </si>
  <si>
    <t>Lyxor ETF MSCI Taiwan (Quote B)</t>
  </si>
  <si>
    <t>Lyxor ETF South Africa FTSE/JSE TOP 40</t>
  </si>
  <si>
    <t>Lyxor ETF Wise Quantitative Strategy</t>
  </si>
  <si>
    <t>SPA ETF MarketGrader 100</t>
  </si>
  <si>
    <t>SPA ETF MarketGrader 200</t>
  </si>
  <si>
    <t>SPA ETF MarketGrader 40</t>
  </si>
  <si>
    <t>SPA ETF MarketGrader Large Cap</t>
  </si>
  <si>
    <t>SPA ETF MarketGrader Mid Cap</t>
  </si>
  <si>
    <t>SPA ETF MarketGrader Small Cap</t>
  </si>
  <si>
    <t xml:space="preserve">Lyxor ETF DJ Turkey Titans 20 </t>
  </si>
  <si>
    <t>Lyxor ETF South Africa (FTSE/JSE TOP 40)</t>
  </si>
  <si>
    <t xml:space="preserve">db x-trackers S&amp;P CNX NIFTY ETF             </t>
  </si>
  <si>
    <t>ETFlab DJ EURO STOXX 50</t>
  </si>
  <si>
    <t>iSharesDJ EURO STOXX Technology (DE)</t>
  </si>
  <si>
    <t>Lyxor ETF LevDJ EURO STOXX 50</t>
  </si>
  <si>
    <t xml:space="preserve">Lyxor ETF DJ EURO STOXX 50 Buy Write </t>
  </si>
  <si>
    <t xml:space="preserve">Lyxor ETF Leveraged DJ EURO STOXX 50 </t>
  </si>
  <si>
    <t>Acción DJ EURO STOXX 50 ETF</t>
  </si>
  <si>
    <t>Lyxor ETF NASDAQ-100</t>
  </si>
  <si>
    <t>iShares NASDAQ-100 (DE)</t>
  </si>
  <si>
    <t>Market Access RICI-Agriculture Index Fund</t>
  </si>
  <si>
    <t>Market Access RICI-Metals Index Fund</t>
  </si>
  <si>
    <t>NextTrack (Euronext)</t>
  </si>
  <si>
    <t>EasyETF FTSE/EPRA Europe</t>
  </si>
  <si>
    <t xml:space="preserve">EasyETF FTSE/EPRA NAREIT Global </t>
  </si>
  <si>
    <t>DJ Non-Financial Istanbul 20</t>
  </si>
  <si>
    <t>DJ Islamic Market Turkey</t>
  </si>
  <si>
    <t>Istanbul Gold</t>
  </si>
  <si>
    <t>FTSE Istanbul Bond</t>
  </si>
  <si>
    <t>ALPHA ETF FTSE Athex 20 Domestic Equities</t>
  </si>
  <si>
    <t>EasyETF NMX 30 Infrastructure Global</t>
  </si>
  <si>
    <t>iShares DJ EURO STOXX Technology (DE)</t>
  </si>
  <si>
    <t>StreetTRACKS MSCI Europe Financials</t>
  </si>
  <si>
    <t>FR0000001703</t>
  </si>
  <si>
    <t>StreetTRACKS MSCI Europe Health Care</t>
  </si>
  <si>
    <t>FR0000001737</t>
  </si>
  <si>
    <t>StreetTRACKS MSCI Europe Industrials</t>
  </si>
  <si>
    <t>FR0000001778</t>
  </si>
  <si>
    <t>StreetTRACKS MSCI Europe Materials</t>
  </si>
  <si>
    <t>FR0000001794</t>
  </si>
  <si>
    <t>StreetTRACKS MSCI Europe Small Cap</t>
  </si>
  <si>
    <t>FR0010149880</t>
  </si>
  <si>
    <t>StreetTRACKS MSCI Europe Technology</t>
  </si>
  <si>
    <t>FR0000001695</t>
  </si>
  <si>
    <t>StreetTRACKS MSCI Europe Telecommunication Services</t>
  </si>
  <si>
    <t>FR0000001687</t>
  </si>
  <si>
    <t>StreetTRACKS MSCI Europe Utilities</t>
  </si>
  <si>
    <t>FR0000001646</t>
  </si>
  <si>
    <t>StreetTRACKS MSCI Pan Euro</t>
  </si>
  <si>
    <t>FR0000001885</t>
  </si>
  <si>
    <t>London Stock Exchange</t>
  </si>
  <si>
    <t>LU0322254383</t>
  </si>
  <si>
    <t>iShares £ Corporate Bond</t>
  </si>
  <si>
    <t>IE00B00FV011</t>
  </si>
  <si>
    <t>iShares £ Index Linked Gilts</t>
  </si>
  <si>
    <t>IE00B1FZSD53</t>
  </si>
  <si>
    <t>iShares FTSE 250</t>
  </si>
  <si>
    <t>IE00B00FV128</t>
  </si>
  <si>
    <t>iShares FTSE EPRA/NAREIT Asia Property Yield Fund (GBP)</t>
  </si>
  <si>
    <t>iShares FTSE EPRA/NAREIT UK Property Yield Fund</t>
  </si>
  <si>
    <t>IE00B1TXLS18</t>
  </si>
  <si>
    <t>db x-trackers S&amp;P/ASX 20 ETF</t>
  </si>
  <si>
    <t>iShares FTSE UK All Stocks Gilt</t>
  </si>
  <si>
    <t>IE00B1FZSB30</t>
  </si>
  <si>
    <t>IE00B0M63060</t>
  </si>
  <si>
    <t>IE00B2NPKV68</t>
  </si>
  <si>
    <t>iShares MSCI Eastern Europe</t>
  </si>
  <si>
    <t>iShares MSCI Emerging Markets Islamic</t>
  </si>
  <si>
    <t>iShares MSCI USA Islamic</t>
  </si>
  <si>
    <t>iShares MSCI World Islamic</t>
  </si>
  <si>
    <t>IE00B2NPL135</t>
  </si>
  <si>
    <t>iShares S&amp;P Timber and Forstery</t>
  </si>
  <si>
    <t>iShares S&amp;P/MIB</t>
  </si>
  <si>
    <t>IE00B1XNH568</t>
  </si>
  <si>
    <t>FR0010499749</t>
  </si>
  <si>
    <t>FR0010499731</t>
  </si>
  <si>
    <t>FR0010455485</t>
  </si>
  <si>
    <t>FR0010455493</t>
  </si>
  <si>
    <t>FR0010551622</t>
  </si>
  <si>
    <t>FR0010542126</t>
  </si>
  <si>
    <t>FR0010542043</t>
  </si>
  <si>
    <t>Lyxor ETF FTSE 100</t>
  </si>
  <si>
    <t>FR0010438127</t>
  </si>
  <si>
    <t>Lyxor ETF FTSE 250</t>
  </si>
  <si>
    <t>FR0010438135</t>
  </si>
  <si>
    <t>Lyxor ETF FTSE All-Share</t>
  </si>
  <si>
    <t>FR0010438150</t>
  </si>
  <si>
    <t>FR0010526657</t>
  </si>
  <si>
    <t>FR0010526665</t>
  </si>
  <si>
    <t>FR0010526673</t>
  </si>
  <si>
    <t>FR0010526681</t>
  </si>
  <si>
    <t>FR0010542092</t>
  </si>
  <si>
    <t>FR0010465609</t>
  </si>
  <si>
    <t>FR0010489450</t>
  </si>
  <si>
    <t>Total</t>
  </si>
  <si>
    <t>SWX Europe</t>
  </si>
  <si>
    <t>FR0010526764</t>
  </si>
  <si>
    <t>FR0010526780</t>
  </si>
  <si>
    <t>FR0010542100</t>
  </si>
  <si>
    <t>FR0010551630</t>
  </si>
  <si>
    <t>FR0010551648</t>
  </si>
  <si>
    <t>FR0010551663</t>
  </si>
  <si>
    <t>FR0010542118</t>
  </si>
  <si>
    <t>FR0010465625</t>
  </si>
  <si>
    <t>FR0010499913</t>
  </si>
  <si>
    <t>FR0010465633</t>
  </si>
  <si>
    <t>FR0010542134</t>
  </si>
  <si>
    <t>FR0010499897</t>
  </si>
  <si>
    <t>PowerShares Dynamic UK Fund</t>
  </si>
  <si>
    <t>IE00B23LNQ02</t>
  </si>
  <si>
    <t>PowerShares FTSE RAFI UK 100 Fund</t>
  </si>
  <si>
    <t>IE00B23LNN70</t>
  </si>
  <si>
    <t>IE00B1X6MY99</t>
  </si>
  <si>
    <t>IE00B1X6PB77</t>
  </si>
  <si>
    <t>IE00B1X4RN73</t>
  </si>
  <si>
    <t>IE00B1X6PT51</t>
  </si>
  <si>
    <t>IE00B1X6PV73</t>
  </si>
  <si>
    <t>IE00B1X6R117</t>
  </si>
  <si>
    <t>Swiss Exchange</t>
  </si>
  <si>
    <t>db x-trackers MSCI EM Asia TRN Iindex ETF</t>
  </si>
  <si>
    <t>EasyETF DJ Islamic Market Titans 100</t>
  </si>
  <si>
    <t>FR0010378570</t>
  </si>
  <si>
    <t>LU0203243844</t>
  </si>
  <si>
    <t>iShares FTSE EPRA/NAREIT UK Property Fund</t>
  </si>
  <si>
    <t>iShares MSCI AC Far East ex-Japan</t>
  </si>
  <si>
    <t>FR0010413294</t>
  </si>
  <si>
    <t>FR0010318998</t>
  </si>
  <si>
    <t>FR0010358887</t>
  </si>
  <si>
    <t>Lyxor ETF MSCI Eastern Europe</t>
  </si>
  <si>
    <t>FR0010375766</t>
  </si>
  <si>
    <t>Lyxor ETF MSCI Japan (TOPIX)</t>
  </si>
  <si>
    <t>FR0010377028</t>
  </si>
  <si>
    <t>FR0010372193</t>
  </si>
  <si>
    <t>FR0010372201</t>
  </si>
  <si>
    <t>FR0010339457</t>
  </si>
  <si>
    <t>Market Access Amex Gold Bugs Index Fund</t>
  </si>
  <si>
    <t>UBS-ETF DJ EURO STOXX 50 I</t>
  </si>
  <si>
    <t>LU0258212462</t>
  </si>
  <si>
    <t>iShares DJ STOXX Large 200 (DE)</t>
  </si>
  <si>
    <t>iShares DJ STOXX Mid 200 (DE)</t>
  </si>
  <si>
    <t>iShares DJ EURO STOXX (DE)</t>
  </si>
  <si>
    <t>iShares DJ STOXX US Select Dividend (DE)</t>
  </si>
  <si>
    <t>iShares DJ STOXX Small 200 (DE)</t>
  </si>
  <si>
    <t>iShares DJ STOXX 600 Health Care Swap (DE)</t>
  </si>
  <si>
    <t>iShares DJ EURO STOXX Sustainability 40 (DE)</t>
  </si>
  <si>
    <t>UBS-ETF SLI Swiss Leader Index</t>
  </si>
  <si>
    <t>CH0032912732</t>
  </si>
  <si>
    <t>UBS-ETF SMI</t>
  </si>
  <si>
    <t>CH0017142719</t>
  </si>
  <si>
    <t>XMTCH (LUX) on MSCI EMU Mid Cap</t>
  </si>
  <si>
    <t>LU0312694234</t>
  </si>
  <si>
    <t>XMTCH on MSCI Emerging Markets</t>
  </si>
  <si>
    <t>LU0254097446</t>
  </si>
  <si>
    <t>XMTCH on MSCI Euro</t>
  </si>
  <si>
    <t>XMTCH on SBI Domestic Government 3-7</t>
  </si>
  <si>
    <t>CH0016999846</t>
  </si>
  <si>
    <t>XMTCH on SBI Domestic Government 7+</t>
  </si>
  <si>
    <t>CH0016999861</t>
  </si>
  <si>
    <t>XMTCH on SLI</t>
  </si>
  <si>
    <t>CH0031768937</t>
  </si>
  <si>
    <t>XMTCH on SMI</t>
  </si>
  <si>
    <t>CH0008899764</t>
  </si>
  <si>
    <t>XMTCH on SMIM</t>
  </si>
  <si>
    <t>CH0019852802</t>
  </si>
  <si>
    <t>ZKB Gold ETF</t>
  </si>
  <si>
    <t>CH0024391002</t>
  </si>
  <si>
    <t>ZKB Palladium ETF</t>
  </si>
  <si>
    <t>CH0029792683</t>
  </si>
  <si>
    <t>ZKB Platinum ETF</t>
  </si>
  <si>
    <t>CH0029792709</t>
  </si>
  <si>
    <t>ZKB Silver ETF</t>
  </si>
  <si>
    <t>CH0029792717</t>
  </si>
  <si>
    <t>iShares DJ EURO STOXX 50</t>
  </si>
  <si>
    <t>iShares DJ EURO STOXX MidCap</t>
  </si>
  <si>
    <t xml:space="preserve">iShares DJ EURO STOXX SmallCap </t>
  </si>
  <si>
    <t>MTF - ETF</t>
  </si>
  <si>
    <t>B1 - Ethical Index Euro</t>
  </si>
  <si>
    <t>IE0074344429</t>
  </si>
  <si>
    <t>B1 - MSCI Euro</t>
  </si>
  <si>
    <t>IE0074344205</t>
  </si>
  <si>
    <t>B1 - MSCI Pan Euro</t>
  </si>
  <si>
    <t>IE0077933707</t>
  </si>
  <si>
    <t>Lyxor ETF Russia</t>
  </si>
  <si>
    <t>FR0010326140</t>
  </si>
  <si>
    <t>Lyxor ETF South Africa</t>
  </si>
  <si>
    <t>FR0010464446</t>
  </si>
  <si>
    <t>Lyxor ETF Turkey</t>
  </si>
  <si>
    <t>FR0010326256</t>
  </si>
  <si>
    <t>Lyxor ETF World Water</t>
  </si>
  <si>
    <t>FR0010527275</t>
  </si>
  <si>
    <t>LU0259322260</t>
  </si>
  <si>
    <t>Market Access DAXglobal Asia Index Fund</t>
  </si>
  <si>
    <t>LU0259323235</t>
  </si>
  <si>
    <t>Market Access DAXglobal BRIC Index Fund</t>
  </si>
  <si>
    <t>LU0269999792</t>
  </si>
  <si>
    <t>Market Access DAXglobal Russia Index Fund</t>
  </si>
  <si>
    <t>LU0269999958</t>
  </si>
  <si>
    <t>Market Access DJ Turkey Titans 20 Index Fund</t>
  </si>
  <si>
    <t>LU0269999362</t>
  </si>
  <si>
    <t>Market Access FTSE/JSE Africa Top 40 Index Fund</t>
  </si>
  <si>
    <t>LU0270000028</t>
  </si>
  <si>
    <t>Market Access Jim Rogers Commodity Index Fund</t>
  </si>
  <si>
    <t>LU0249326488</t>
  </si>
  <si>
    <t>LU0259321452</t>
  </si>
  <si>
    <t>LU0259320728</t>
  </si>
  <si>
    <t>Market Access South-East Europe Traded Index Fund</t>
  </si>
  <si>
    <t>LU0259329869</t>
  </si>
  <si>
    <t>PowerShares Dynamic Europe Fund</t>
  </si>
  <si>
    <t>IE00B23D9570</t>
  </si>
  <si>
    <t>PowerShares Dynamic Global Developed Markets Fund</t>
  </si>
  <si>
    <t>IE00B23D9463</t>
  </si>
  <si>
    <t>PowerShares Dynamic US Market Fund</t>
  </si>
  <si>
    <t>IE00B23D9240</t>
  </si>
  <si>
    <t>PowerShares EQQQ Fund</t>
  </si>
  <si>
    <t>IE0032077012</t>
  </si>
  <si>
    <t>PowerShares FTSE RAFI Developed 1000 Fund</t>
  </si>
  <si>
    <t>IE00B23D8W74</t>
  </si>
  <si>
    <t>PowerShares FTSE RAFI Developed Europe Mid-Small Fund</t>
  </si>
  <si>
    <t>IE00B23D8Y98</t>
  </si>
  <si>
    <t>PowerShares FTSE RAFI Europe Fund</t>
  </si>
  <si>
    <t>IE00B23D8X81</t>
  </si>
  <si>
    <t>PowerShares FTSE RAFI US 1000 Fund</t>
  </si>
  <si>
    <t>IE00B23D8S39</t>
  </si>
  <si>
    <t>PowerShares Global Clean Energy Fund</t>
  </si>
  <si>
    <t>IE00B23D9133</t>
  </si>
  <si>
    <t>PowerShares Global Listed Private Equity Fund</t>
  </si>
  <si>
    <t>IE00B23D8Z06</t>
  </si>
  <si>
    <t>PowerShares Palisades Global Water Fund</t>
  </si>
  <si>
    <t>IE00B23D9026</t>
  </si>
  <si>
    <t>LU0136234068</t>
  </si>
  <si>
    <t>UBS-ETF DJ EURO STOXX 50</t>
  </si>
  <si>
    <t>LU0155367302</t>
  </si>
  <si>
    <t>LU0147308422</t>
  </si>
  <si>
    <t>LU0136234654</t>
  </si>
  <si>
    <t>LU0136240974</t>
  </si>
  <si>
    <t>UBS-ETF FTSE 100</t>
  </si>
  <si>
    <t>LU0136242590</t>
  </si>
  <si>
    <t>XMTCH (Lux) on MSCI EMU Large Cap</t>
  </si>
  <si>
    <t>LU0154139132</t>
  </si>
  <si>
    <t>CAC 40 Indexis</t>
  </si>
  <si>
    <t>FR0007080973</t>
  </si>
  <si>
    <t>db x-trackers DJ EURO STOXX 50 SHORT ETF</t>
  </si>
  <si>
    <t xml:space="preserve">db x-trackers MSCI EM Asia TRN Index ETF </t>
  </si>
  <si>
    <t xml:space="preserve">db x-trackers MSCI EM EMEA TRN Index ETF </t>
  </si>
  <si>
    <t xml:space="preserve">db x-trackers MSCI EM LATAM TRN Index ETF </t>
  </si>
  <si>
    <t xml:space="preserve">db x-trackers MSCI Europe TRN Index ETF </t>
  </si>
  <si>
    <t xml:space="preserve">db x-trackers MSCI Japan TRN Index ETF </t>
  </si>
  <si>
    <t xml:space="preserve">European ETF Statistics </t>
  </si>
  <si>
    <t>Change (%)</t>
  </si>
  <si>
    <t>Market Share</t>
  </si>
  <si>
    <t>Lyxor ETF CRB</t>
  </si>
  <si>
    <t>Lyxor ETF CRB Non-Energy</t>
  </si>
  <si>
    <t>iShares JPMorgan Emerging Markets Bonds</t>
  </si>
  <si>
    <t>iShares S&amp;P Emerging Markets Infrastructure</t>
  </si>
  <si>
    <t>db x-trackers MSCI Russia 25% Capped ETF</t>
  </si>
  <si>
    <t>Data is provided with the condition of no liability.</t>
  </si>
  <si>
    <r>
      <t>Stockholmsbörsen</t>
    </r>
    <r>
      <rPr>
        <b/>
        <vertAlign val="superscript"/>
        <sz val="8"/>
        <rFont val="Arial"/>
      </rPr>
      <t>1</t>
    </r>
  </si>
  <si>
    <r>
      <t>Total Turnover in MEUR</t>
    </r>
    <r>
      <rPr>
        <b/>
        <vertAlign val="superscript"/>
        <sz val="8"/>
        <rFont val="Arial"/>
      </rPr>
      <t>2</t>
    </r>
  </si>
  <si>
    <r>
      <t xml:space="preserve">1  </t>
    </r>
    <r>
      <rPr>
        <sz val="8"/>
        <rFont val="Arial"/>
      </rPr>
      <t>Stockholmsbörsen has not been included in the market share calculation due to the unavailability of separate on-exchange turnover data.</t>
    </r>
  </si>
  <si>
    <t>Cascade OTC Turnover (MEUR)</t>
  </si>
  <si>
    <t>% of Xetra Turnover</t>
  </si>
  <si>
    <t>db x-trackers MSCI Europe Mid Cap ETF</t>
  </si>
  <si>
    <t>db x-trackers MSCI Korea TRN INDEX ETF</t>
  </si>
  <si>
    <t>iShares DJ STOXX 600 Industrial &amp; Goods Swap (DE)</t>
  </si>
  <si>
    <t>iShares DJ STOXX 600 Personal &amp; Household Swap (DE)</t>
  </si>
  <si>
    <t>JPMorgan ETF GBI EMU</t>
  </si>
  <si>
    <t>Lyxor ETF China Enterprises</t>
  </si>
  <si>
    <t>Lyxor ETF DJ STOXX 600 Oil &amp; Gas</t>
  </si>
  <si>
    <t>Lyxor ETF Japan (Topix)</t>
  </si>
  <si>
    <t>Lyxor ETF S&amp;P/MIB</t>
  </si>
  <si>
    <t>FR0010010827</t>
  </si>
  <si>
    <t>PowerShares Dynamic Italy Fund</t>
  </si>
  <si>
    <t>IE00B23LNR19</t>
  </si>
  <si>
    <t>PowerShares FTSE RAFI Europe Developed Mid-Small Fund</t>
  </si>
  <si>
    <t>PowerShares FTSE RAFI Italy Fund</t>
  </si>
  <si>
    <t>IE00B23LNP94</t>
  </si>
  <si>
    <t>XTF Exchange Traded Funds</t>
  </si>
  <si>
    <t>ISIN</t>
  </si>
  <si>
    <t>db x-trackers Currency Carry ETF</t>
  </si>
  <si>
    <t>LU0328474126</t>
  </si>
  <si>
    <t>db x-trackers Currency Momentum ETF</t>
  </si>
  <si>
    <t>LU0328474043</t>
  </si>
  <si>
    <t>db x-trackers Currency Returns ETF</t>
  </si>
  <si>
    <t>LU0328474472</t>
  </si>
  <si>
    <t>db x-trackers Currency Valuation ETF</t>
  </si>
  <si>
    <t>LU0328473748</t>
  </si>
  <si>
    <t>db x-trackers DAX ETF</t>
  </si>
  <si>
    <t>LU0274211480</t>
  </si>
  <si>
    <t>db x-trackers DBLCI - OY Balanced ETF</t>
  </si>
  <si>
    <t>LU0292106167</t>
  </si>
  <si>
    <t>LU0274211217</t>
  </si>
  <si>
    <t>LU0292106753</t>
  </si>
  <si>
    <t>LU0292095535</t>
  </si>
  <si>
    <t>db x-trackers DJ STOXX 600 Banks ETF</t>
  </si>
  <si>
    <t>LU0292103651</t>
  </si>
  <si>
    <t>db x-trackers DJ STOXX 600 Banks Short ETF</t>
  </si>
  <si>
    <t>LU0322249037</t>
  </si>
  <si>
    <t>db x-trackers DJ STOXX 600 Basic Resources ETF</t>
  </si>
  <si>
    <t>LU0292100806</t>
  </si>
  <si>
    <t>LU0292105359</t>
  </si>
  <si>
    <t>db x-trackers DJ STOXX 600 Health Care ETF</t>
  </si>
  <si>
    <t>LU0292103222</t>
  </si>
  <si>
    <t>db x-trackers DJ STOXX 600 Health Care Short ETF</t>
  </si>
  <si>
    <t>LU0322249466</t>
  </si>
  <si>
    <t>db x-trackers DJ STOXX 600 Industrial Goods ETF</t>
  </si>
  <si>
    <t>LU0292106084</t>
  </si>
  <si>
    <t>db x-trackers DJ STOXX 600 Insurance ETF</t>
  </si>
  <si>
    <t>LU0292105193</t>
  </si>
  <si>
    <t>db x-trackers DJ STOXX 600 Oil &amp; Gas Short ETF</t>
  </si>
  <si>
    <t>LU0322249623</t>
  </si>
  <si>
    <t>LU0292101796</t>
  </si>
  <si>
    <t>db x-trackers DJ STOXX 600 Technology ETF</t>
  </si>
  <si>
    <t>LU0292104469</t>
  </si>
  <si>
    <t>db x-trackers DJ STOXX 600 Technology Short ETF</t>
  </si>
  <si>
    <t>LU0322250043</t>
  </si>
  <si>
    <t>db x-trackers DJ STOXX 600 Telecommunications ETF</t>
  </si>
  <si>
    <t>LU0292104030</t>
  </si>
  <si>
    <t>db x-trackers DJ STOXX 600 Telecommunications Short ETF</t>
  </si>
  <si>
    <t>LU0322250126</t>
  </si>
  <si>
    <t>db x-trackers DJ STOXX 600 Utilities ETF</t>
  </si>
  <si>
    <t>LU0292104899</t>
  </si>
  <si>
    <t>db x-trackers DJ STOXX Global Select Dividend 100 ETF</t>
  </si>
  <si>
    <t>LU0292096186</t>
  </si>
  <si>
    <t>db x-trackers FTSE 100 ETF</t>
  </si>
  <si>
    <t>LU0292097234</t>
  </si>
  <si>
    <t>db x-trackers FTSE 250 ETF</t>
  </si>
  <si>
    <t>LU0292097317</t>
  </si>
  <si>
    <t>db x-trackers FTSE All-Share ETF</t>
  </si>
  <si>
    <t>LU0292097747</t>
  </si>
  <si>
    <t>db x-trackers FTSE Vietnam ETF</t>
  </si>
  <si>
    <t>LU0322252924</t>
  </si>
  <si>
    <t>db x-trackers FTSE/XINHUA China 25 ETF</t>
  </si>
  <si>
    <t>LU0292109856</t>
  </si>
  <si>
    <t>LU0290358497</t>
  </si>
  <si>
    <t>db x-trackers II FED Funds Effective Rate TRI ETF</t>
  </si>
  <si>
    <t>LU0321465469</t>
  </si>
  <si>
    <t>db x-trackers II iBoxx € Germany Covered TRI ETF</t>
  </si>
  <si>
    <t>LU0321463506</t>
  </si>
  <si>
    <t>LU0290358224</t>
  </si>
  <si>
    <t>LU0290357333</t>
  </si>
  <si>
    <t>LU0290356871</t>
  </si>
  <si>
    <t>LU0290357507</t>
  </si>
  <si>
    <t>LU0290357846</t>
  </si>
  <si>
    <t>LU0290356954</t>
  </si>
  <si>
    <t>LU0290357176</t>
  </si>
  <si>
    <t>LU0290357259</t>
  </si>
  <si>
    <t>LU0290355717</t>
  </si>
  <si>
    <t>LU0290357929</t>
  </si>
  <si>
    <t>db x-trackers II iTraxx Crossover 5-year Short TRI ETF</t>
  </si>
  <si>
    <t>LU0321462870</t>
  </si>
  <si>
    <t>LU0290359032</t>
  </si>
  <si>
    <t>db x-trackers II iTraxx Europe 5-year Short TRI ETF</t>
  </si>
  <si>
    <t>LU0321462102</t>
  </si>
  <si>
    <t>LU0290358653</t>
  </si>
  <si>
    <t>db x-trackers II iTraxx HiVol 5-year Short TRI ETF</t>
  </si>
  <si>
    <t>LU0321462441</t>
  </si>
  <si>
    <t>LU0290358737</t>
  </si>
  <si>
    <t>db x-trackers II SONIA TRI ETF</t>
  </si>
  <si>
    <t>LU0321464652</t>
  </si>
  <si>
    <t>db x-trackers LPX MM Private Equity ETF</t>
  </si>
  <si>
    <t>LU0322250712</t>
  </si>
  <si>
    <t>db x-trackers MSCI Brazil TRN Index ETF</t>
  </si>
  <si>
    <t>LU0292109344</t>
  </si>
  <si>
    <t>db x-trackers MSCI EM Asia TRN Index ETF</t>
  </si>
  <si>
    <t>LU0292107991</t>
  </si>
  <si>
    <t>db x-trackers MSCI EM EMEA TRN Index ETF</t>
  </si>
  <si>
    <t>LU0292109005</t>
  </si>
  <si>
    <t>db x-trackers MSCI EM LATAM TRN Index ETF</t>
  </si>
  <si>
    <t>LU0292108619</t>
  </si>
  <si>
    <t>db x-trackers MSCI Emerging Markets TRN Index ETF</t>
  </si>
  <si>
    <t>LU0292107645</t>
  </si>
  <si>
    <t>db x-trackers MSCI Europe Mid Cap TRN Index ETF</t>
  </si>
  <si>
    <t>LU0322253732</t>
  </si>
  <si>
    <t>db x-trackers MSCI Europe Small Cap TRN Index ETF</t>
  </si>
  <si>
    <t>LU0322253906</t>
  </si>
  <si>
    <t>db x-trackers MSCI Europe TRN Index ETF</t>
  </si>
  <si>
    <t>LU0274209237</t>
  </si>
  <si>
    <t>db x-trackers MSCI Japan TRN Index ETF</t>
  </si>
  <si>
    <t>LU0274209740</t>
  </si>
  <si>
    <t>db x-trackers MSCI Korea TRN Index ETF</t>
  </si>
  <si>
    <t>LU0292100046</t>
  </si>
  <si>
    <t>db x-trackers MSCI Russia Capped Index ETF</t>
  </si>
  <si>
    <t>LU0322252502</t>
  </si>
  <si>
    <t>db x-trackers MSCI Taiwan TRN Index ETF</t>
  </si>
  <si>
    <t>LU0292109187</t>
  </si>
  <si>
    <t>db x-trackers MSCI USA TRN Index ETF</t>
  </si>
  <si>
    <t>LU0274210672</t>
  </si>
  <si>
    <t>db x-trackers MSCI World TRN Index ETF</t>
  </si>
  <si>
    <t>LU0274208692</t>
  </si>
  <si>
    <t>db x-trackers S&amp;P 500 Short ETF</t>
  </si>
  <si>
    <t>LU0322251520</t>
  </si>
  <si>
    <t>db x-trackers S&amp;P CNX NIFTY ETF</t>
  </si>
  <si>
    <t>LU0292109690</t>
  </si>
  <si>
    <t>db x-trackers S&amp;P Global Infrastructure ETF</t>
  </si>
  <si>
    <t>LU0322253229</t>
  </si>
  <si>
    <t>db x-trackers S&amp;P Select Frontier ETF</t>
  </si>
  <si>
    <t>LU0328476410</t>
  </si>
  <si>
    <t>db x-trackers S&amp;P/ASX 200 ETF</t>
  </si>
  <si>
    <t>LU0328474803</t>
  </si>
  <si>
    <t>db x-trackers S&amp;P/MIB Index ETF</t>
  </si>
  <si>
    <t>LU0274212538</t>
  </si>
  <si>
    <t>db x-trackers ShortDAX ETF</t>
  </si>
  <si>
    <t>LU0292106241</t>
  </si>
  <si>
    <t>db x-trackers SLI ETF</t>
  </si>
  <si>
    <t>LU0322248146</t>
  </si>
  <si>
    <t>db x-trackers SMI ETF</t>
  </si>
  <si>
    <t>LU0274221281</t>
  </si>
  <si>
    <t>LU0315455286</t>
  </si>
  <si>
    <t>LU0315440411</t>
  </si>
  <si>
    <t>EasyETF EPRA Eurozone</t>
  </si>
  <si>
    <t>LU0192223062</t>
  </si>
  <si>
    <t>EasyETF GS Ultra-Light Energy</t>
  </si>
  <si>
    <t>LU0246046329</t>
  </si>
  <si>
    <t>EasyETF GSAL</t>
  </si>
  <si>
    <t>LU0252701189</t>
  </si>
  <si>
    <t>EasyETF GSCI</t>
  </si>
  <si>
    <t>LU0203243414</t>
  </si>
  <si>
    <t>EasyETF GSNE</t>
  </si>
  <si>
    <t>LU0230484932</t>
  </si>
  <si>
    <t>EasyETF iTraxx Crossover</t>
  </si>
  <si>
    <t>LU0281436138</t>
  </si>
  <si>
    <t>EasyETF iTraxx Europe HiVol</t>
  </si>
  <si>
    <t>LU0281436302</t>
  </si>
  <si>
    <t>EasyETF S&amp;P GSCI Light Energy Dynamic TR</t>
  </si>
  <si>
    <t>LU0309198074</t>
  </si>
  <si>
    <t>ETFlab DAX</t>
  </si>
  <si>
    <t>DE000ETFL011</t>
  </si>
  <si>
    <t>DE000ETFL029</t>
  </si>
  <si>
    <t>ETFlab DJ STOXX Strong Growth 20</t>
  </si>
  <si>
    <t>DE000ETFL037</t>
  </si>
  <si>
    <t>ETFlab DJ STOXX Strong Style Composite 40</t>
  </si>
  <si>
    <t>DE000ETFL052</t>
  </si>
  <si>
    <t>ETFlab DJ STOXX Strong Value 20</t>
  </si>
  <si>
    <t>DE000ETFL045</t>
  </si>
  <si>
    <t>iShares  iBoxx € Liquid Sovereigns Capped 1.5-10.5 (DE)</t>
  </si>
  <si>
    <t>DE000A0H0785</t>
  </si>
  <si>
    <t>iShares $ Corporate Bond</t>
  </si>
  <si>
    <t>DE000A0DPYY0</t>
  </si>
  <si>
    <t>iShares $ TIPS</t>
  </si>
  <si>
    <t>DE000A0LGQF7</t>
  </si>
  <si>
    <t>iShares $ Treasury Bond 1-3</t>
  </si>
  <si>
    <t>DE000A0J2078</t>
  </si>
  <si>
    <t>iShares $ Treasury Bond 7-10</t>
  </si>
  <si>
    <t>DE000A0LGQB6</t>
  </si>
  <si>
    <t>iShares € Corporate Bond</t>
  </si>
  <si>
    <t>DE0002511243</t>
  </si>
  <si>
    <t>iShares € Government Bond 1-3</t>
  </si>
  <si>
    <t>DE000A0J21A7</t>
  </si>
  <si>
    <t>iShares € Government Bond 15-30</t>
  </si>
  <si>
    <t>DE000A0LGQC4</t>
  </si>
  <si>
    <t>iShares € Government Bond 3-5</t>
  </si>
  <si>
    <t>DE000A0LGQD2</t>
  </si>
  <si>
    <t>iShares € Government Bond 7-10</t>
  </si>
  <si>
    <t>DE000A0LGQH3</t>
  </si>
  <si>
    <t>iShares € Inflation Linked Bond</t>
  </si>
  <si>
    <t>DE000A0HG2S8</t>
  </si>
  <si>
    <t>iShares ATX (DE)</t>
  </si>
  <si>
    <t>DE000A0D8Q23</t>
  </si>
  <si>
    <t>iShares DAX (DE)</t>
  </si>
  <si>
    <t>DE0005933931</t>
  </si>
  <si>
    <t>iShares DivDAX (DE)</t>
  </si>
  <si>
    <t>DE0002635273</t>
  </si>
  <si>
    <t>DE000A0H0744</t>
  </si>
  <si>
    <t>iShares DJ Asia/Pacific Select Dividend</t>
  </si>
  <si>
    <t>DE000A0J2086</t>
  </si>
  <si>
    <t>iShares DJ China Offshore 50 (DE)</t>
  </si>
  <si>
    <t>DE000A0F5UE8</t>
  </si>
  <si>
    <t>DE000A0D8Q07</t>
  </si>
  <si>
    <t>IE0008471009</t>
  </si>
  <si>
    <t>DE0005933956</t>
  </si>
  <si>
    <t>DE0006289309</t>
  </si>
  <si>
    <t>DE000A0HG3L1</t>
  </si>
  <si>
    <t>DE0006289333</t>
  </si>
  <si>
    <t>DE000A0DPMX7</t>
  </si>
  <si>
    <t>DE000A0HG2P4</t>
  </si>
  <si>
    <t>DE0002635281</t>
  </si>
  <si>
    <t>DE000A0DPMZ2</t>
  </si>
  <si>
    <t>DE000A0F5UG3</t>
  </si>
  <si>
    <t>DE0006289317</t>
  </si>
  <si>
    <t>DE000A0HG2N9</t>
  </si>
  <si>
    <t>iShares DJ Global Titans 50 (DE)</t>
  </si>
  <si>
    <t>DE0006289382</t>
  </si>
  <si>
    <t>iShares DJ Industrial Average (DE)</t>
  </si>
  <si>
    <t>DE0006289390</t>
  </si>
  <si>
    <t>iShares DJ STOXX 50</t>
  </si>
  <si>
    <t>IE0008470928</t>
  </si>
  <si>
    <t>iShares DJ STOXX 50 (DE)</t>
  </si>
  <si>
    <t>DE0005933949</t>
  </si>
  <si>
    <t>iShares DJ STOXX 600 (DE)</t>
  </si>
  <si>
    <t>DE0002635307</t>
  </si>
  <si>
    <t>iShares DJ STOXX 600 Automobiles &amp; Parts (DE)</t>
  </si>
  <si>
    <t>DE0006344716</t>
  </si>
  <si>
    <t>iShares DJ STOXX 600 Automobiles &amp; Parts Swap (DE)</t>
  </si>
  <si>
    <t>DE000A0D8Q56</t>
  </si>
  <si>
    <t>iShares DJ STOXX 600 Banks (DE)</t>
  </si>
  <si>
    <t>DE0006289341</t>
  </si>
  <si>
    <t>iShares DJ STOXX 600 Banks Swap (DE)</t>
  </si>
  <si>
    <t>DE000A0D8Q64</t>
  </si>
  <si>
    <t>iShares DJ STOXX 600 Basic Resources (DE)</t>
  </si>
  <si>
    <t>DE0006344724</t>
  </si>
  <si>
    <t>iShares DJ STOXX 600 Basic Resources Swap (DE)</t>
  </si>
  <si>
    <t>DE000A0D8Q72</t>
  </si>
  <si>
    <t>iShares DJ STOXX 600 Chemicals (DE)</t>
  </si>
  <si>
    <t>DE0006344732</t>
  </si>
  <si>
    <t>iShares DJ STOXX 600 Chemicals Swap (DE)</t>
  </si>
  <si>
    <t>DE000A0D8Q80</t>
  </si>
  <si>
    <t>iShares DJ STOXX 600 Construction &amp; Materials (DE)</t>
  </si>
  <si>
    <t>DE0006344740</t>
  </si>
  <si>
    <t>iShares DJ STOXX 600 Construction &amp; Materials Swap (DE)</t>
  </si>
  <si>
    <t>DE000A0F5T02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</si>
</sst>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i/>
      <sz val="8"/>
      <name val="Arial"/>
    </font>
    <font>
      <b/>
      <sz val="8"/>
      <name val="Arial"/>
    </font>
    <font>
      <b/>
      <vertAlign val="superscript"/>
      <sz val="8"/>
      <name val="Arial"/>
    </font>
    <font>
      <vertAlign val="superscript"/>
      <sz val="8"/>
      <name val="Arial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2" borderId="1" xfId="0" applyFont="1" applyFill="1" applyBorder="1" applyAlignment="1">
      <alignment horizontal="left"/>
    </xf>
    <xf numFmtId="0" fontId="4" fillId="0" borderId="0" xfId="0" applyFont="1"/>
    <xf numFmtId="49" fontId="3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horizontal="right" vertical="top" wrapText="1"/>
    </xf>
    <xf numFmtId="49" fontId="3" fillId="3" borderId="4" xfId="0" applyNumberFormat="1" applyFont="1" applyFill="1" applyBorder="1" applyAlignment="1">
      <alignment horizontal="right" vertical="top" wrapText="1"/>
    </xf>
    <xf numFmtId="49" fontId="3" fillId="3" borderId="5" xfId="0" applyNumberFormat="1" applyFont="1" applyFill="1" applyBorder="1" applyAlignment="1">
      <alignment horizontal="right" vertical="top" wrapText="1"/>
    </xf>
    <xf numFmtId="49" fontId="4" fillId="0" borderId="0" xfId="0" applyNumberFormat="1" applyFont="1" applyAlignment="1">
      <alignment vertical="top" wrapText="1"/>
    </xf>
    <xf numFmtId="4" fontId="4" fillId="3" borderId="6" xfId="1" applyNumberFormat="1" applyFont="1" applyFill="1" applyBorder="1"/>
    <xf numFmtId="10" fontId="3" fillId="3" borderId="7" xfId="0" applyNumberFormat="1" applyFont="1" applyFill="1" applyBorder="1"/>
    <xf numFmtId="4" fontId="4" fillId="3" borderId="8" xfId="1" applyNumberFormat="1" applyFont="1" applyFill="1" applyBorder="1"/>
    <xf numFmtId="2" fontId="6" fillId="0" borderId="0" xfId="0" applyNumberFormat="1" applyFont="1"/>
    <xf numFmtId="0" fontId="4" fillId="2" borderId="1" xfId="0" applyFont="1" applyFill="1" applyBorder="1"/>
    <xf numFmtId="49" fontId="3" fillId="3" borderId="3" xfId="0" applyNumberFormat="1" applyFont="1" applyFill="1" applyBorder="1" applyAlignment="1">
      <alignment horizontal="right" vertical="top" wrapText="1"/>
    </xf>
    <xf numFmtId="10" fontId="3" fillId="3" borderId="9" xfId="0" applyNumberFormat="1" applyFont="1" applyFill="1" applyBorder="1"/>
    <xf numFmtId="0" fontId="4" fillId="0" borderId="0" xfId="0" applyFont="1" applyBorder="1"/>
    <xf numFmtId="10" fontId="4" fillId="0" borderId="0" xfId="0" applyNumberFormat="1" applyFont="1" applyBorder="1"/>
    <xf numFmtId="0" fontId="2" fillId="0" borderId="1" xfId="0" applyFont="1" applyBorder="1"/>
    <xf numFmtId="2" fontId="2" fillId="0" borderId="10" xfId="0" applyNumberFormat="1" applyFont="1" applyBorder="1"/>
    <xf numFmtId="2" fontId="2" fillId="0" borderId="0" xfId="0" applyNumberFormat="1" applyFont="1" applyBorder="1"/>
    <xf numFmtId="10" fontId="2" fillId="0" borderId="11" xfId="1" applyNumberFormat="1" applyFont="1" applyBorder="1"/>
    <xf numFmtId="10" fontId="2" fillId="0" borderId="12" xfId="1" applyNumberFormat="1" applyFont="1" applyBorder="1"/>
    <xf numFmtId="0" fontId="2" fillId="0" borderId="12" xfId="0" applyFont="1" applyBorder="1"/>
    <xf numFmtId="0" fontId="2" fillId="0" borderId="3" xfId="0" applyFont="1" applyBorder="1"/>
    <xf numFmtId="0" fontId="7" fillId="3" borderId="9" xfId="0" applyFont="1" applyFill="1" applyBorder="1"/>
    <xf numFmtId="4" fontId="2" fillId="3" borderId="6" xfId="1" applyNumberFormat="1" applyFont="1" applyFill="1" applyBorder="1"/>
    <xf numFmtId="4" fontId="2" fillId="3" borderId="8" xfId="1" applyNumberFormat="1" applyFont="1" applyFill="1" applyBorder="1"/>
    <xf numFmtId="10" fontId="8" fillId="3" borderId="7" xfId="1" applyNumberFormat="1" applyFont="1" applyFill="1" applyBorder="1"/>
    <xf numFmtId="10" fontId="8" fillId="3" borderId="9" xfId="1" applyNumberFormat="1" applyFont="1" applyFill="1" applyBorder="1"/>
    <xf numFmtId="0" fontId="2" fillId="0" borderId="0" xfId="0" applyFont="1"/>
    <xf numFmtId="10" fontId="2" fillId="0" borderId="0" xfId="1" applyNumberFormat="1" applyFont="1"/>
    <xf numFmtId="0" fontId="8" fillId="2" borderId="13" xfId="0" applyFont="1" applyFill="1" applyBorder="1"/>
    <xf numFmtId="0" fontId="8" fillId="2" borderId="1" xfId="0" applyFont="1" applyFill="1" applyBorder="1" applyAlignment="1">
      <alignment horizontal="left"/>
    </xf>
    <xf numFmtId="0" fontId="2" fillId="2" borderId="1" xfId="0" applyFont="1" applyFill="1" applyBorder="1"/>
    <xf numFmtId="49" fontId="8" fillId="3" borderId="2" xfId="0" applyNumberFormat="1" applyFont="1" applyFill="1" applyBorder="1" applyAlignment="1">
      <alignment vertical="top" wrapText="1"/>
    </xf>
    <xf numFmtId="49" fontId="8" fillId="3" borderId="3" xfId="0" applyNumberFormat="1" applyFont="1" applyFill="1" applyBorder="1" applyAlignment="1">
      <alignment vertical="top" wrapText="1"/>
    </xf>
    <xf numFmtId="49" fontId="8" fillId="3" borderId="4" xfId="0" applyNumberFormat="1" applyFont="1" applyFill="1" applyBorder="1" applyAlignment="1">
      <alignment horizontal="right" vertical="top" wrapText="1"/>
    </xf>
    <xf numFmtId="49" fontId="8" fillId="3" borderId="5" xfId="0" applyNumberFormat="1" applyFont="1" applyFill="1" applyBorder="1" applyAlignment="1">
      <alignment horizontal="right" vertical="top" wrapText="1"/>
    </xf>
    <xf numFmtId="49" fontId="8" fillId="3" borderId="3" xfId="0" applyNumberFormat="1" applyFont="1" applyFill="1" applyBorder="1" applyAlignment="1">
      <alignment horizontal="right" vertical="top" wrapText="1"/>
    </xf>
    <xf numFmtId="10" fontId="2" fillId="0" borderId="14" xfId="1" applyNumberFormat="1" applyFont="1" applyBorder="1"/>
    <xf numFmtId="10" fontId="2" fillId="0" borderId="1" xfId="1" applyNumberFormat="1" applyFont="1" applyBorder="1"/>
    <xf numFmtId="10" fontId="2" fillId="0" borderId="3" xfId="1" applyNumberFormat="1" applyFont="1" applyBorder="1"/>
    <xf numFmtId="2" fontId="2" fillId="0" borderId="13" xfId="0" applyNumberFormat="1" applyFont="1" applyBorder="1"/>
    <xf numFmtId="2" fontId="2" fillId="0" borderId="15" xfId="0" applyNumberFormat="1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10" fontId="2" fillId="0" borderId="5" xfId="1" applyNumberFormat="1" applyFont="1" applyBorder="1"/>
    <xf numFmtId="10" fontId="8" fillId="3" borderId="9" xfId="0" applyNumberFormat="1" applyFont="1" applyFill="1" applyBorder="1"/>
    <xf numFmtId="10" fontId="8" fillId="3" borderId="7" xfId="0" applyNumberFormat="1" applyFont="1" applyFill="1" applyBorder="1"/>
    <xf numFmtId="0" fontId="2" fillId="0" borderId="0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2" fontId="2" fillId="0" borderId="6" xfId="0" applyNumberFormat="1" applyFont="1" applyBorder="1"/>
    <xf numFmtId="2" fontId="2" fillId="0" borderId="8" xfId="0" applyNumberFormat="1" applyFont="1" applyBorder="1"/>
    <xf numFmtId="10" fontId="2" fillId="0" borderId="7" xfId="1" applyNumberFormat="1" applyFont="1" applyBorder="1"/>
    <xf numFmtId="10" fontId="2" fillId="0" borderId="9" xfId="1" applyNumberFormat="1" applyFont="1" applyBorder="1"/>
    <xf numFmtId="0" fontId="7" fillId="3" borderId="2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7" fillId="3" borderId="6" xfId="0" applyFont="1" applyFill="1" applyBorder="1"/>
    <xf numFmtId="10" fontId="8" fillId="3" borderId="8" xfId="0" applyNumberFormat="1" applyFont="1" applyFill="1" applyBorder="1"/>
    <xf numFmtId="0" fontId="2" fillId="0" borderId="12" xfId="0" applyFont="1" applyBorder="1" applyAlignment="1">
      <alignment wrapText="1"/>
    </xf>
    <xf numFmtId="0" fontId="2" fillId="0" borderId="12" xfId="0" applyFont="1" applyFill="1" applyBorder="1"/>
    <xf numFmtId="0" fontId="8" fillId="3" borderId="16" xfId="0" applyFont="1" applyFill="1" applyBorder="1"/>
    <xf numFmtId="4" fontId="2" fillId="3" borderId="17" xfId="0" applyNumberFormat="1" applyFont="1" applyFill="1" applyBorder="1"/>
    <xf numFmtId="0" fontId="2" fillId="0" borderId="0" xfId="0" applyFont="1" applyFill="1"/>
    <xf numFmtId="4" fontId="2" fillId="0" borderId="0" xfId="0" applyNumberFormat="1" applyFont="1" applyFill="1"/>
    <xf numFmtId="0" fontId="8" fillId="0" borderId="1" xfId="0" applyFont="1" applyFill="1" applyBorder="1"/>
    <xf numFmtId="0" fontId="2" fillId="0" borderId="1" xfId="0" applyFont="1" applyFill="1" applyBorder="1" applyAlignment="1">
      <alignment horizontal="center"/>
    </xf>
    <xf numFmtId="49" fontId="8" fillId="0" borderId="3" xfId="0" applyNumberFormat="1" applyFont="1" applyFill="1" applyBorder="1" applyAlignment="1">
      <alignment vertical="top" wrapText="1"/>
    </xf>
    <xf numFmtId="49" fontId="8" fillId="0" borderId="4" xfId="0" applyNumberFormat="1" applyFont="1" applyFill="1" applyBorder="1" applyAlignment="1">
      <alignment horizontal="right" vertical="top" wrapText="1"/>
    </xf>
    <xf numFmtId="49" fontId="8" fillId="0" borderId="5" xfId="0" applyNumberFormat="1" applyFont="1" applyFill="1" applyBorder="1" applyAlignment="1">
      <alignment horizontal="right" vertical="top" wrapText="1"/>
    </xf>
    <xf numFmtId="49" fontId="8" fillId="0" borderId="3" xfId="0" applyNumberFormat="1" applyFont="1" applyFill="1" applyBorder="1" applyAlignment="1">
      <alignment horizontal="right" vertical="top" wrapText="1"/>
    </xf>
    <xf numFmtId="49" fontId="2" fillId="0" borderId="1" xfId="0" applyNumberFormat="1" applyFont="1" applyFill="1" applyBorder="1" applyAlignment="1">
      <alignment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10" fontId="2" fillId="0" borderId="0" xfId="0" applyNumberFormat="1" applyFont="1" applyFill="1" applyBorder="1"/>
    <xf numFmtId="49" fontId="2" fillId="0" borderId="1" xfId="0" applyNumberFormat="1" applyFont="1" applyFill="1" applyBorder="1" applyAlignment="1">
      <alignment horizontal="right" vertical="top" wrapText="1"/>
    </xf>
    <xf numFmtId="49" fontId="2" fillId="0" borderId="12" xfId="0" applyNumberFormat="1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horizontal="right" vertical="top" wrapText="1"/>
    </xf>
    <xf numFmtId="10" fontId="2" fillId="0" borderId="12" xfId="0" applyNumberFormat="1" applyFont="1" applyFill="1" applyBorder="1"/>
    <xf numFmtId="0" fontId="2" fillId="0" borderId="3" xfId="0" applyFont="1" applyFill="1" applyBorder="1"/>
    <xf numFmtId="10" fontId="2" fillId="0" borderId="3" xfId="0" applyNumberFormat="1" applyFont="1" applyFill="1" applyBorder="1"/>
    <xf numFmtId="0" fontId="7" fillId="0" borderId="9" xfId="0" applyFont="1" applyFill="1" applyBorder="1"/>
    <xf numFmtId="4" fontId="2" fillId="0" borderId="6" xfId="1" applyNumberFormat="1" applyFont="1" applyFill="1" applyBorder="1"/>
    <xf numFmtId="10" fontId="8" fillId="0" borderId="7" xfId="0" applyNumberFormat="1" applyFont="1" applyFill="1" applyBorder="1"/>
    <xf numFmtId="0" fontId="10" fillId="0" borderId="0" xfId="0" applyFont="1" applyBorder="1"/>
    <xf numFmtId="10" fontId="2" fillId="0" borderId="0" xfId="0" applyNumberFormat="1" applyFont="1" applyBorder="1"/>
    <xf numFmtId="0" fontId="3" fillId="0" borderId="0" xfId="0" applyFont="1" applyAlignment="1">
      <alignment horizontal="left"/>
    </xf>
    <xf numFmtId="11" fontId="4" fillId="0" borderId="0" xfId="0" applyNumberFormat="1" applyFont="1" applyBorder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right" vertical="top" wrapText="1"/>
    </xf>
    <xf numFmtId="4" fontId="4" fillId="0" borderId="0" xfId="0" applyNumberFormat="1" applyFont="1" applyBorder="1"/>
    <xf numFmtId="4" fontId="4" fillId="0" borderId="10" xfId="0" applyNumberFormat="1" applyFont="1" applyBorder="1"/>
    <xf numFmtId="10" fontId="4" fillId="0" borderId="11" xfId="0" applyNumberFormat="1" applyFont="1" applyBorder="1"/>
    <xf numFmtId="10" fontId="4" fillId="0" borderId="12" xfId="0" applyNumberFormat="1" applyFont="1" applyBorder="1"/>
    <xf numFmtId="0" fontId="5" fillId="3" borderId="8" xfId="0" applyFont="1" applyFill="1" applyBorder="1"/>
    <xf numFmtId="0" fontId="4" fillId="0" borderId="0" xfId="0" applyFont="1" applyAlignment="1">
      <alignment horizontal="left"/>
    </xf>
    <xf numFmtId="0" fontId="4" fillId="0" borderId="13" xfId="0" applyFont="1" applyBorder="1"/>
    <xf numFmtId="0" fontId="4" fillId="0" borderId="10" xfId="0" applyFont="1" applyBorder="1"/>
    <xf numFmtId="2" fontId="4" fillId="0" borderId="10" xfId="0" applyNumberFormat="1" applyFont="1" applyBorder="1"/>
    <xf numFmtId="0" fontId="6" fillId="0" borderId="10" xfId="0" applyFont="1" applyBorder="1"/>
    <xf numFmtId="0" fontId="4" fillId="0" borderId="2" xfId="0" applyFont="1" applyBorder="1"/>
    <xf numFmtId="49" fontId="3" fillId="3" borderId="10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/>
    </xf>
    <xf numFmtId="49" fontId="3" fillId="3" borderId="13" xfId="0" applyNumberFormat="1" applyFont="1" applyFill="1" applyBorder="1" applyAlignment="1">
      <alignment horizontal="right" vertical="top" wrapText="1"/>
    </xf>
    <xf numFmtId="49" fontId="3" fillId="3" borderId="15" xfId="0" applyNumberFormat="1" applyFont="1" applyFill="1" applyBorder="1" applyAlignment="1">
      <alignment horizontal="right" vertical="top" wrapText="1"/>
    </xf>
    <xf numFmtId="4" fontId="4" fillId="0" borderId="13" xfId="0" applyNumberFormat="1" applyFont="1" applyBorder="1"/>
    <xf numFmtId="4" fontId="4" fillId="0" borderId="15" xfId="0" applyNumberFormat="1" applyFont="1" applyBorder="1"/>
    <xf numFmtId="10" fontId="4" fillId="0" borderId="14" xfId="0" applyNumberFormat="1" applyFont="1" applyBorder="1"/>
    <xf numFmtId="4" fontId="4" fillId="0" borderId="2" xfId="0" applyNumberFormat="1" applyFont="1" applyBorder="1"/>
    <xf numFmtId="4" fontId="4" fillId="0" borderId="4" xfId="0" applyNumberFormat="1" applyFont="1" applyBorder="1"/>
    <xf numFmtId="10" fontId="4" fillId="0" borderId="5" xfId="0" applyNumberFormat="1" applyFont="1" applyBorder="1"/>
    <xf numFmtId="10" fontId="4" fillId="0" borderId="1" xfId="0" applyNumberFormat="1" applyFont="1" applyBorder="1"/>
    <xf numFmtId="10" fontId="4" fillId="0" borderId="3" xfId="0" applyNumberFormat="1" applyFont="1" applyBorder="1"/>
    <xf numFmtId="10" fontId="3" fillId="3" borderId="17" xfId="1" applyNumberFormat="1" applyFont="1" applyFill="1" applyBorder="1"/>
    <xf numFmtId="0" fontId="3" fillId="2" borderId="1" xfId="0" applyFont="1" applyFill="1" applyBorder="1"/>
    <xf numFmtId="0" fontId="8" fillId="2" borderId="1" xfId="0" applyFont="1" applyFill="1" applyBorder="1"/>
    <xf numFmtId="0" fontId="3" fillId="3" borderId="9" xfId="0" applyFont="1" applyFill="1" applyBorder="1"/>
    <xf numFmtId="0" fontId="2" fillId="2" borderId="1" xfId="0" applyFont="1" applyFill="1" applyBorder="1" applyAlignment="1">
      <alignment horizontal="center"/>
    </xf>
    <xf numFmtId="4" fontId="2" fillId="0" borderId="0" xfId="0" applyNumberFormat="1" applyFont="1"/>
    <xf numFmtId="4" fontId="4" fillId="0" borderId="0" xfId="0" applyNumberFormat="1" applyFont="1"/>
    <xf numFmtId="0" fontId="0" fillId="0" borderId="0" xfId="0" applyBorder="1"/>
    <xf numFmtId="2" fontId="4" fillId="0" borderId="1" xfId="0" applyNumberFormat="1" applyFont="1" applyBorder="1"/>
    <xf numFmtId="2" fontId="4" fillId="0" borderId="12" xfId="0" applyNumberFormat="1" applyFont="1" applyBorder="1"/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0" xfId="0" applyFont="1" applyBorder="1"/>
    <xf numFmtId="2" fontId="0" fillId="0" borderId="0" xfId="0" applyNumberFormat="1"/>
    <xf numFmtId="4" fontId="2" fillId="0" borderId="13" xfId="0" applyNumberFormat="1" applyFont="1" applyBorder="1"/>
    <xf numFmtId="4" fontId="2" fillId="0" borderId="10" xfId="0" applyNumberFormat="1" applyFont="1" applyBorder="1"/>
    <xf numFmtId="4" fontId="2" fillId="0" borderId="2" xfId="0" applyNumberFormat="1" applyFont="1" applyBorder="1"/>
    <xf numFmtId="4" fontId="2" fillId="0" borderId="15" xfId="0" applyNumberFormat="1" applyFont="1" applyBorder="1"/>
    <xf numFmtId="4" fontId="2" fillId="0" borderId="0" xfId="0" applyNumberFormat="1" applyFont="1" applyBorder="1"/>
    <xf numFmtId="4" fontId="2" fillId="0" borderId="4" xfId="0" applyNumberFormat="1" applyFont="1" applyBorder="1"/>
    <xf numFmtId="4" fontId="2" fillId="0" borderId="8" xfId="1" applyNumberFormat="1" applyFont="1" applyFill="1" applyBorder="1"/>
    <xf numFmtId="0" fontId="8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4"/>
  <sheetViews>
    <sheetView tabSelected="1" workbookViewId="0"/>
  </sheetViews>
  <sheetFormatPr baseColWidth="10" defaultRowHeight="13" x14ac:dyDescent="0.15"/>
  <cols>
    <col min="1" max="1" width="40.33203125" style="32" customWidth="1"/>
    <col min="2" max="2" width="15" style="32" customWidth="1"/>
    <col min="3" max="5" width="16.83203125" style="32" customWidth="1"/>
    <col min="6" max="6" width="13.5" style="32" bestFit="1" customWidth="1"/>
    <col min="7" max="7" width="23.6640625" customWidth="1"/>
    <col min="8" max="8" width="13.5" bestFit="1" customWidth="1"/>
    <col min="9" max="256" width="8.83203125" customWidth="1"/>
  </cols>
  <sheetData>
    <row r="1" spans="1:6" x14ac:dyDescent="0.15">
      <c r="A1" s="1" t="s">
        <v>1009</v>
      </c>
      <c r="B1"/>
      <c r="C1"/>
      <c r="D1"/>
      <c r="E1"/>
      <c r="F1"/>
    </row>
    <row r="2" spans="1:6" x14ac:dyDescent="0.15">
      <c r="A2" s="2" t="s">
        <v>282</v>
      </c>
      <c r="B2"/>
      <c r="C2"/>
      <c r="D2"/>
      <c r="E2"/>
      <c r="F2"/>
    </row>
    <row r="3" spans="1:6" x14ac:dyDescent="0.15">
      <c r="A3"/>
      <c r="B3"/>
      <c r="C3"/>
      <c r="D3"/>
      <c r="E3"/>
      <c r="F3"/>
    </row>
    <row r="4" spans="1:6" s="4" customFormat="1" x14ac:dyDescent="0.15">
      <c r="A4" s="125" t="s">
        <v>747</v>
      </c>
      <c r="B4" s="3" t="s">
        <v>1039</v>
      </c>
      <c r="C4" s="149" t="s">
        <v>566</v>
      </c>
      <c r="D4" s="150"/>
      <c r="E4" s="151"/>
      <c r="F4" s="15"/>
    </row>
    <row r="5" spans="1:6" s="10" customFormat="1" ht="12" x14ac:dyDescent="0.15">
      <c r="A5" s="6"/>
      <c r="B5" s="6"/>
      <c r="C5" s="7" t="s">
        <v>281</v>
      </c>
      <c r="D5" s="8" t="s">
        <v>615</v>
      </c>
      <c r="E5" s="9" t="s">
        <v>1010</v>
      </c>
      <c r="F5" s="16" t="s">
        <v>1011</v>
      </c>
    </row>
    <row r="6" spans="1:6" x14ac:dyDescent="0.15">
      <c r="A6" s="20" t="s">
        <v>1040</v>
      </c>
      <c r="B6" s="20" t="s">
        <v>1041</v>
      </c>
      <c r="C6" s="21">
        <v>2.0722501799999997</v>
      </c>
      <c r="D6" s="22">
        <v>0.13063585999999999</v>
      </c>
      <c r="E6" s="23">
        <f t="shared" ref="E6:E69" si="0">IF(ISERROR(C6/D6-1),"",((C6/D6-1)))</f>
        <v>14.862797397284329</v>
      </c>
      <c r="F6" s="24">
        <f t="shared" ref="F6:F14" si="1">C6/$C$1338</f>
        <v>1.2082310058283013E-4</v>
      </c>
    </row>
    <row r="7" spans="1:6" x14ac:dyDescent="0.15">
      <c r="A7" s="25" t="s">
        <v>1042</v>
      </c>
      <c r="B7" s="25" t="s">
        <v>1043</v>
      </c>
      <c r="C7" s="21">
        <v>0.31515616999999996</v>
      </c>
      <c r="D7" s="22">
        <v>0.53500824999999996</v>
      </c>
      <c r="E7" s="23">
        <f t="shared" si="0"/>
        <v>-0.41093213048583832</v>
      </c>
      <c r="F7" s="24">
        <f t="shared" si="1"/>
        <v>1.8375264721757443E-5</v>
      </c>
    </row>
    <row r="8" spans="1:6" x14ac:dyDescent="0.15">
      <c r="A8" s="25" t="s">
        <v>1044</v>
      </c>
      <c r="B8" s="25" t="s">
        <v>1045</v>
      </c>
      <c r="C8" s="21">
        <v>0.38921585999999997</v>
      </c>
      <c r="D8" s="22">
        <v>0.10738882000000001</v>
      </c>
      <c r="E8" s="23">
        <f t="shared" si="0"/>
        <v>2.624361083397694</v>
      </c>
      <c r="F8" s="24">
        <f t="shared" si="1"/>
        <v>2.2693334740698506E-5</v>
      </c>
    </row>
    <row r="9" spans="1:6" x14ac:dyDescent="0.15">
      <c r="A9" s="25" t="s">
        <v>1046</v>
      </c>
      <c r="B9" s="25" t="s">
        <v>1047</v>
      </c>
      <c r="C9" s="21">
        <v>7.8039199999999998E-3</v>
      </c>
      <c r="D9" s="22">
        <v>7.5944600000000001E-2</v>
      </c>
      <c r="E9" s="23">
        <f t="shared" si="0"/>
        <v>-0.89724193688557186</v>
      </c>
      <c r="F9" s="24">
        <f t="shared" si="1"/>
        <v>4.5500964130709345E-7</v>
      </c>
    </row>
    <row r="10" spans="1:6" x14ac:dyDescent="0.15">
      <c r="A10" s="25" t="s">
        <v>1048</v>
      </c>
      <c r="B10" s="25" t="s">
        <v>1049</v>
      </c>
      <c r="C10" s="21">
        <v>170.18833244000001</v>
      </c>
      <c r="D10" s="22">
        <v>204.09698057</v>
      </c>
      <c r="E10" s="23">
        <f t="shared" si="0"/>
        <v>-0.16613988132161606</v>
      </c>
      <c r="F10" s="24">
        <f t="shared" si="1"/>
        <v>9.9228762081334486E-3</v>
      </c>
    </row>
    <row r="11" spans="1:6" x14ac:dyDescent="0.15">
      <c r="A11" s="25" t="s">
        <v>1050</v>
      </c>
      <c r="B11" s="25" t="s">
        <v>1051</v>
      </c>
      <c r="C11" s="21">
        <v>17.75062578</v>
      </c>
      <c r="D11" s="22">
        <v>29.843659199999998</v>
      </c>
      <c r="E11" s="23">
        <f t="shared" si="0"/>
        <v>-0.40521282390196967</v>
      </c>
      <c r="F11" s="24">
        <f t="shared" si="1"/>
        <v>1.0349549802066457E-3</v>
      </c>
    </row>
    <row r="12" spans="1:6" x14ac:dyDescent="0.15">
      <c r="A12" s="25" t="s">
        <v>730</v>
      </c>
      <c r="B12" s="25" t="s">
        <v>1052</v>
      </c>
      <c r="C12" s="21">
        <v>123.63059356999999</v>
      </c>
      <c r="D12" s="22">
        <v>168.30062604</v>
      </c>
      <c r="E12" s="23">
        <f t="shared" si="0"/>
        <v>-0.26541810046139269</v>
      </c>
      <c r="F12" s="24">
        <f t="shared" si="1"/>
        <v>7.2083148001092718E-3</v>
      </c>
    </row>
    <row r="13" spans="1:6" x14ac:dyDescent="0.15">
      <c r="A13" s="25" t="s">
        <v>731</v>
      </c>
      <c r="B13" s="25" t="s">
        <v>1053</v>
      </c>
      <c r="C13" s="21">
        <v>132.52471026000001</v>
      </c>
      <c r="D13" s="22">
        <v>311.68188296</v>
      </c>
      <c r="E13" s="23">
        <f t="shared" si="0"/>
        <v>-0.57480778477904759</v>
      </c>
      <c r="F13" s="24">
        <f t="shared" si="1"/>
        <v>7.7268886507971752E-3</v>
      </c>
    </row>
    <row r="14" spans="1:6" x14ac:dyDescent="0.15">
      <c r="A14" s="25" t="s">
        <v>732</v>
      </c>
      <c r="B14" s="25" t="s">
        <v>1054</v>
      </c>
      <c r="C14" s="21">
        <v>13.94209642</v>
      </c>
      <c r="D14" s="22">
        <v>4.8760654500000005</v>
      </c>
      <c r="E14" s="23">
        <f t="shared" si="0"/>
        <v>1.8592923050284322</v>
      </c>
      <c r="F14" s="24">
        <f t="shared" si="1"/>
        <v>8.1289765798894808E-4</v>
      </c>
    </row>
    <row r="15" spans="1:6" x14ac:dyDescent="0.15">
      <c r="A15" s="25" t="s">
        <v>287</v>
      </c>
      <c r="B15" s="25" t="s">
        <v>288</v>
      </c>
      <c r="C15" s="21">
        <v>0</v>
      </c>
      <c r="D15" s="22"/>
      <c r="E15" s="23" t="str">
        <f t="shared" si="0"/>
        <v/>
      </c>
      <c r="F15" s="24">
        <f t="shared" ref="F15:F34" si="2">C15/$C$1338</f>
        <v>0</v>
      </c>
    </row>
    <row r="16" spans="1:6" x14ac:dyDescent="0.15">
      <c r="A16" s="25" t="s">
        <v>1055</v>
      </c>
      <c r="B16" s="25" t="s">
        <v>1056</v>
      </c>
      <c r="C16" s="21">
        <v>20.694860909999999</v>
      </c>
      <c r="D16" s="22">
        <v>42.31510918</v>
      </c>
      <c r="E16" s="23">
        <f t="shared" si="0"/>
        <v>-0.51093447917224544</v>
      </c>
      <c r="F16" s="24">
        <f t="shared" si="2"/>
        <v>1.2066193963494358E-3</v>
      </c>
    </row>
    <row r="17" spans="1:6" x14ac:dyDescent="0.15">
      <c r="A17" s="25" t="s">
        <v>1057</v>
      </c>
      <c r="B17" s="25" t="s">
        <v>1058</v>
      </c>
      <c r="C17" s="21">
        <v>24.431759570000001</v>
      </c>
      <c r="D17" s="22">
        <v>44.378707479999996</v>
      </c>
      <c r="E17" s="23">
        <f t="shared" si="0"/>
        <v>-0.44947113250176152</v>
      </c>
      <c r="F17" s="24">
        <f t="shared" si="2"/>
        <v>1.424500271459324E-3</v>
      </c>
    </row>
    <row r="18" spans="1:6" x14ac:dyDescent="0.15">
      <c r="A18" s="25" t="s">
        <v>1059</v>
      </c>
      <c r="B18" s="25" t="s">
        <v>1060</v>
      </c>
      <c r="C18" s="21">
        <v>6.6548118499999998</v>
      </c>
      <c r="D18" s="22">
        <v>3.2800380899999997</v>
      </c>
      <c r="E18" s="23">
        <f t="shared" si="0"/>
        <v>1.0288824908127823</v>
      </c>
      <c r="F18" s="24">
        <f t="shared" si="2"/>
        <v>3.8801058350607066E-4</v>
      </c>
    </row>
    <row r="19" spans="1:6" x14ac:dyDescent="0.15">
      <c r="A19" s="25" t="s">
        <v>748</v>
      </c>
      <c r="B19" s="25" t="s">
        <v>1061</v>
      </c>
      <c r="C19" s="21">
        <v>1.54201582</v>
      </c>
      <c r="D19" s="22">
        <v>0.39346735999999999</v>
      </c>
      <c r="E19" s="23">
        <f t="shared" si="0"/>
        <v>2.9190438058191157</v>
      </c>
      <c r="F19" s="24">
        <f t="shared" si="2"/>
        <v>8.9907644510459303E-5</v>
      </c>
    </row>
    <row r="20" spans="1:6" x14ac:dyDescent="0.15">
      <c r="A20" s="25" t="s">
        <v>1062</v>
      </c>
      <c r="B20" s="25" t="s">
        <v>1063</v>
      </c>
      <c r="C20" s="21">
        <v>1.7579878100000002</v>
      </c>
      <c r="D20" s="22">
        <v>2.6060075499999997</v>
      </c>
      <c r="E20" s="23">
        <f t="shared" si="0"/>
        <v>-0.32540954841055614</v>
      </c>
      <c r="F20" s="24">
        <f t="shared" si="2"/>
        <v>1.024999491089533E-4</v>
      </c>
    </row>
    <row r="21" spans="1:6" x14ac:dyDescent="0.15">
      <c r="A21" s="25" t="s">
        <v>1064</v>
      </c>
      <c r="B21" s="25" t="s">
        <v>1065</v>
      </c>
      <c r="C21" s="21">
        <v>1.2262139299999999</v>
      </c>
      <c r="D21" s="22">
        <v>2.41315E-2</v>
      </c>
      <c r="E21" s="23">
        <f t="shared" si="0"/>
        <v>49.813829641754552</v>
      </c>
      <c r="F21" s="24">
        <f t="shared" si="2"/>
        <v>7.1494730911524125E-5</v>
      </c>
    </row>
    <row r="22" spans="1:6" x14ac:dyDescent="0.15">
      <c r="A22" s="25" t="s">
        <v>1066</v>
      </c>
      <c r="B22" s="25" t="s">
        <v>1067</v>
      </c>
      <c r="C22" s="21">
        <v>0.25134769000000001</v>
      </c>
      <c r="D22" s="22">
        <v>3.0627813100000001</v>
      </c>
      <c r="E22" s="23">
        <f t="shared" si="0"/>
        <v>-0.91793482310364494</v>
      </c>
      <c r="F22" s="24">
        <f t="shared" si="2"/>
        <v>1.4654894241646062E-5</v>
      </c>
    </row>
    <row r="23" spans="1:6" x14ac:dyDescent="0.15">
      <c r="A23" s="25" t="s">
        <v>1068</v>
      </c>
      <c r="B23" s="25" t="s">
        <v>1069</v>
      </c>
      <c r="C23" s="21">
        <v>0.23287711999999999</v>
      </c>
      <c r="D23" s="22">
        <v>1.1716464</v>
      </c>
      <c r="E23" s="23">
        <f t="shared" si="0"/>
        <v>-0.8012394183091418</v>
      </c>
      <c r="F23" s="24">
        <f t="shared" si="2"/>
        <v>1.3577962721277122E-5</v>
      </c>
    </row>
    <row r="24" spans="1:6" x14ac:dyDescent="0.15">
      <c r="A24" s="25" t="s">
        <v>749</v>
      </c>
      <c r="B24" s="25" t="s">
        <v>1072</v>
      </c>
      <c r="C24" s="21">
        <v>8.07292041</v>
      </c>
      <c r="D24" s="22">
        <v>1.2320906699999998</v>
      </c>
      <c r="E24" s="23">
        <f t="shared" si="0"/>
        <v>5.5522129227713419</v>
      </c>
      <c r="F24" s="24">
        <f t="shared" si="2"/>
        <v>4.7069378210627655E-4</v>
      </c>
    </row>
    <row r="25" spans="1:6" x14ac:dyDescent="0.15">
      <c r="A25" s="25" t="s">
        <v>1070</v>
      </c>
      <c r="B25" s="25" t="s">
        <v>1071</v>
      </c>
      <c r="C25" s="21">
        <v>6.9548740000000002</v>
      </c>
      <c r="D25" s="22">
        <v>3.5070869099999999</v>
      </c>
      <c r="E25" s="23">
        <f t="shared" si="0"/>
        <v>0.98309143128705645</v>
      </c>
      <c r="F25" s="24">
        <f t="shared" si="2"/>
        <v>4.0550578735763955E-4</v>
      </c>
    </row>
    <row r="26" spans="1:6" x14ac:dyDescent="0.15">
      <c r="A26" s="25" t="s">
        <v>1073</v>
      </c>
      <c r="B26" s="25" t="s">
        <v>1074</v>
      </c>
      <c r="C26" s="21">
        <v>0.72473833999999993</v>
      </c>
      <c r="D26" s="22">
        <v>2.1990358300000001</v>
      </c>
      <c r="E26" s="23">
        <f t="shared" si="0"/>
        <v>-0.670429044350769</v>
      </c>
      <c r="F26" s="24">
        <f t="shared" si="2"/>
        <v>4.2256062610188E-5</v>
      </c>
    </row>
    <row r="27" spans="1:6" x14ac:dyDescent="0.15">
      <c r="A27" s="25" t="s">
        <v>1075</v>
      </c>
      <c r="B27" s="25" t="s">
        <v>1076</v>
      </c>
      <c r="C27" s="21">
        <v>0.18064442</v>
      </c>
      <c r="D27" s="22">
        <v>1.4931142399999999</v>
      </c>
      <c r="E27" s="23">
        <f t="shared" si="0"/>
        <v>-0.87901500423705015</v>
      </c>
      <c r="F27" s="24">
        <f t="shared" si="2"/>
        <v>1.0532521187855327E-5</v>
      </c>
    </row>
    <row r="28" spans="1:6" x14ac:dyDescent="0.15">
      <c r="A28" s="25" t="s">
        <v>1077</v>
      </c>
      <c r="B28" s="25" t="s">
        <v>1078</v>
      </c>
      <c r="C28" s="21">
        <v>0.15620482999999999</v>
      </c>
      <c r="D28" s="22">
        <v>3.2938112200000003</v>
      </c>
      <c r="E28" s="23">
        <f t="shared" si="0"/>
        <v>-0.95257626513276616</v>
      </c>
      <c r="F28" s="24">
        <f t="shared" si="2"/>
        <v>9.1075643610820602E-6</v>
      </c>
    </row>
    <row r="29" spans="1:6" x14ac:dyDescent="0.15">
      <c r="A29" s="25" t="s">
        <v>1079</v>
      </c>
      <c r="B29" s="25" t="s">
        <v>1080</v>
      </c>
      <c r="C29" s="21">
        <v>1.6589119999999999</v>
      </c>
      <c r="D29" s="22">
        <v>3.9633847000000002</v>
      </c>
      <c r="E29" s="23">
        <f t="shared" si="0"/>
        <v>-0.58144058032014911</v>
      </c>
      <c r="F29" s="24">
        <f t="shared" si="2"/>
        <v>9.6723307527503234E-5</v>
      </c>
    </row>
    <row r="30" spans="1:6" x14ac:dyDescent="0.15">
      <c r="A30" s="25" t="s">
        <v>1081</v>
      </c>
      <c r="B30" s="25" t="s">
        <v>1082</v>
      </c>
      <c r="C30" s="21">
        <v>0.57825556</v>
      </c>
      <c r="D30" s="22">
        <v>0.97978079000000007</v>
      </c>
      <c r="E30" s="23">
        <f t="shared" si="0"/>
        <v>-0.40981129054387777</v>
      </c>
      <c r="F30" s="24">
        <f t="shared" si="2"/>
        <v>3.3715344972710186E-5</v>
      </c>
    </row>
    <row r="31" spans="1:6" x14ac:dyDescent="0.15">
      <c r="A31" s="25" t="s">
        <v>1083</v>
      </c>
      <c r="B31" s="25" t="s">
        <v>1084</v>
      </c>
      <c r="C31" s="21">
        <v>1.8040013100000001</v>
      </c>
      <c r="D31" s="22">
        <v>3.6495654200000001</v>
      </c>
      <c r="E31" s="23">
        <f t="shared" si="0"/>
        <v>-0.50569421221664246</v>
      </c>
      <c r="F31" s="24">
        <f t="shared" si="2"/>
        <v>1.0518277852420665E-4</v>
      </c>
    </row>
    <row r="32" spans="1:6" x14ac:dyDescent="0.15">
      <c r="A32" s="25" t="s">
        <v>1085</v>
      </c>
      <c r="B32" s="25" t="s">
        <v>1086</v>
      </c>
      <c r="C32" s="21">
        <v>14.4916108</v>
      </c>
      <c r="D32" s="22">
        <v>24.038598420000003</v>
      </c>
      <c r="E32" s="23">
        <f t="shared" si="0"/>
        <v>-0.39715242349807522</v>
      </c>
      <c r="F32" s="24">
        <f t="shared" si="2"/>
        <v>8.4493724078027476E-4</v>
      </c>
    </row>
    <row r="33" spans="1:6" x14ac:dyDescent="0.15">
      <c r="A33" s="25" t="s">
        <v>293</v>
      </c>
      <c r="B33" s="25" t="s">
        <v>705</v>
      </c>
      <c r="C33" s="21">
        <v>0</v>
      </c>
      <c r="D33" s="22"/>
      <c r="E33" s="23" t="str">
        <f t="shared" si="0"/>
        <v/>
      </c>
      <c r="F33" s="24">
        <f t="shared" si="2"/>
        <v>0</v>
      </c>
    </row>
    <row r="34" spans="1:6" x14ac:dyDescent="0.15">
      <c r="A34" s="25" t="s">
        <v>1087</v>
      </c>
      <c r="B34" s="25" t="s">
        <v>1088</v>
      </c>
      <c r="C34" s="21">
        <v>0.67009796999999993</v>
      </c>
      <c r="D34" s="22">
        <v>0.92288550999999996</v>
      </c>
      <c r="E34" s="23">
        <f t="shared" si="0"/>
        <v>-0.27390996744547436</v>
      </c>
      <c r="F34" s="24">
        <f t="shared" si="2"/>
        <v>3.907024123393262E-5</v>
      </c>
    </row>
    <row r="35" spans="1:6" x14ac:dyDescent="0.15">
      <c r="A35" s="25" t="s">
        <v>1089</v>
      </c>
      <c r="B35" s="25" t="s">
        <v>1090</v>
      </c>
      <c r="C35" s="21">
        <v>0.56616949999999999</v>
      </c>
      <c r="D35" s="22">
        <v>0.32889751</v>
      </c>
      <c r="E35" s="23">
        <f t="shared" si="0"/>
        <v>0.72141619436401316</v>
      </c>
      <c r="F35" s="24">
        <f t="shared" ref="F35:F75" si="3">C35/$C$1338</f>
        <v>3.3010664014241104E-5</v>
      </c>
    </row>
    <row r="36" spans="1:6" x14ac:dyDescent="0.15">
      <c r="A36" s="25" t="s">
        <v>1091</v>
      </c>
      <c r="B36" s="25" t="s">
        <v>1092</v>
      </c>
      <c r="C36" s="21">
        <v>17.421218360000001</v>
      </c>
      <c r="D36" s="22">
        <v>29.869829719999998</v>
      </c>
      <c r="E36" s="23">
        <f t="shared" si="0"/>
        <v>-0.41676204640914838</v>
      </c>
      <c r="F36" s="24">
        <f t="shared" si="3"/>
        <v>1.0157487925447919E-3</v>
      </c>
    </row>
    <row r="37" spans="1:6" x14ac:dyDescent="0.15">
      <c r="A37" s="25" t="s">
        <v>1093</v>
      </c>
      <c r="B37" s="25" t="s">
        <v>1094</v>
      </c>
      <c r="C37" s="21">
        <v>21.807963770000001</v>
      </c>
      <c r="D37" s="22">
        <v>27.741528579999997</v>
      </c>
      <c r="E37" s="23">
        <f t="shared" si="0"/>
        <v>-0.21388745010531773</v>
      </c>
      <c r="F37" s="24">
        <f t="shared" si="3"/>
        <v>1.2715191560940899E-3</v>
      </c>
    </row>
    <row r="38" spans="1:6" x14ac:dyDescent="0.15">
      <c r="A38" s="25" t="s">
        <v>579</v>
      </c>
      <c r="B38" s="25" t="s">
        <v>580</v>
      </c>
      <c r="C38" s="21">
        <v>0.65431276999999999</v>
      </c>
      <c r="D38" s="22">
        <v>1.7688079399999999</v>
      </c>
      <c r="E38" s="23">
        <f t="shared" si="0"/>
        <v>-0.63008263633190154</v>
      </c>
      <c r="F38" s="24">
        <f t="shared" si="3"/>
        <v>3.8149880929116488E-5</v>
      </c>
    </row>
    <row r="39" spans="1:6" x14ac:dyDescent="0.15">
      <c r="A39" s="25" t="s">
        <v>571</v>
      </c>
      <c r="B39" s="25" t="s">
        <v>1095</v>
      </c>
      <c r="C39" s="21">
        <v>366.71460356</v>
      </c>
      <c r="D39" s="22">
        <v>617.01611582999999</v>
      </c>
      <c r="E39" s="23">
        <f t="shared" si="0"/>
        <v>-0.40566446458744188</v>
      </c>
      <c r="F39" s="24">
        <f t="shared" si="3"/>
        <v>2.1381392970187877E-2</v>
      </c>
    </row>
    <row r="40" spans="1:6" x14ac:dyDescent="0.15">
      <c r="A40" s="25" t="s">
        <v>678</v>
      </c>
      <c r="B40" s="25" t="s">
        <v>572</v>
      </c>
      <c r="C40" s="21">
        <v>4.1367982000000003</v>
      </c>
      <c r="D40" s="22">
        <v>8.5212136799999989</v>
      </c>
      <c r="E40" s="23">
        <f t="shared" si="0"/>
        <v>-0.51452946078451101</v>
      </c>
      <c r="F40" s="24">
        <f t="shared" si="3"/>
        <v>2.4119712466835001E-4</v>
      </c>
    </row>
    <row r="41" spans="1:6" x14ac:dyDescent="0.15">
      <c r="A41" s="25" t="s">
        <v>1096</v>
      </c>
      <c r="B41" s="25" t="s">
        <v>1097</v>
      </c>
      <c r="C41" s="21">
        <v>5.53623391</v>
      </c>
      <c r="D41" s="22">
        <v>1.3839977999999999</v>
      </c>
      <c r="E41" s="23">
        <f t="shared" si="0"/>
        <v>3.0001753687758752</v>
      </c>
      <c r="F41" s="24">
        <f t="shared" si="3"/>
        <v>3.227915977587248E-4</v>
      </c>
    </row>
    <row r="42" spans="1:6" x14ac:dyDescent="0.15">
      <c r="A42" s="25" t="s">
        <v>1098</v>
      </c>
      <c r="B42" s="25" t="s">
        <v>1099</v>
      </c>
      <c r="C42" s="21">
        <v>0.64163369999999997</v>
      </c>
      <c r="D42" s="22">
        <v>1.6608265200000001</v>
      </c>
      <c r="E42" s="23">
        <f t="shared" si="0"/>
        <v>-0.61366603177796075</v>
      </c>
      <c r="F42" s="24">
        <f t="shared" si="3"/>
        <v>3.7410624364107165E-5</v>
      </c>
    </row>
    <row r="43" spans="1:6" x14ac:dyDescent="0.15">
      <c r="A43" s="25" t="s">
        <v>679</v>
      </c>
      <c r="B43" s="25" t="s">
        <v>1100</v>
      </c>
      <c r="C43" s="21">
        <v>9.8297769200000005</v>
      </c>
      <c r="D43" s="22">
        <v>9.5992594899999997</v>
      </c>
      <c r="E43" s="23">
        <f t="shared" si="0"/>
        <v>2.4014084653106949E-2</v>
      </c>
      <c r="F43" s="24">
        <f t="shared" si="3"/>
        <v>5.7312777046637407E-4</v>
      </c>
    </row>
    <row r="44" spans="1:6" x14ac:dyDescent="0.15">
      <c r="A44" s="25" t="s">
        <v>680</v>
      </c>
      <c r="B44" s="25" t="s">
        <v>1101</v>
      </c>
      <c r="C44" s="21">
        <v>0.97668175000000002</v>
      </c>
      <c r="D44" s="22">
        <v>5.4283770599999999</v>
      </c>
      <c r="E44" s="23">
        <f t="shared" si="0"/>
        <v>-0.82007849874746908</v>
      </c>
      <c r="F44" s="24">
        <f t="shared" si="3"/>
        <v>5.6945690465648589E-5</v>
      </c>
    </row>
    <row r="45" spans="1:6" x14ac:dyDescent="0.15">
      <c r="A45" s="25" t="s">
        <v>681</v>
      </c>
      <c r="B45" s="25" t="s">
        <v>1102</v>
      </c>
      <c r="C45" s="21">
        <v>38.6158243</v>
      </c>
      <c r="D45" s="22">
        <v>45.767581189999994</v>
      </c>
      <c r="E45" s="23">
        <f t="shared" si="0"/>
        <v>-0.15626250511929218</v>
      </c>
      <c r="F45" s="24">
        <f t="shared" si="3"/>
        <v>2.2515059564322472E-3</v>
      </c>
    </row>
    <row r="46" spans="1:6" x14ac:dyDescent="0.15">
      <c r="A46" s="25" t="s">
        <v>682</v>
      </c>
      <c r="B46" s="25" t="s">
        <v>1103</v>
      </c>
      <c r="C46" s="21">
        <v>0.80673826999999998</v>
      </c>
      <c r="D46" s="22">
        <v>1.5841231599999999</v>
      </c>
      <c r="E46" s="23">
        <f t="shared" si="0"/>
        <v>-0.49073513324557416</v>
      </c>
      <c r="F46" s="24">
        <f t="shared" si="3"/>
        <v>4.7037090444469585E-5</v>
      </c>
    </row>
    <row r="47" spans="1:6" x14ac:dyDescent="0.15">
      <c r="A47" s="25" t="s">
        <v>683</v>
      </c>
      <c r="B47" s="25" t="s">
        <v>1104</v>
      </c>
      <c r="C47" s="21">
        <v>1.05471552</v>
      </c>
      <c r="D47" s="22">
        <v>3.5567000499999999</v>
      </c>
      <c r="E47" s="23">
        <f t="shared" si="0"/>
        <v>-0.7034567140403083</v>
      </c>
      <c r="F47" s="24">
        <f t="shared" si="3"/>
        <v>6.1495470281118281E-5</v>
      </c>
    </row>
    <row r="48" spans="1:6" x14ac:dyDescent="0.15">
      <c r="A48" s="25" t="s">
        <v>684</v>
      </c>
      <c r="B48" s="25" t="s">
        <v>1105</v>
      </c>
      <c r="C48" s="21">
        <v>9.5606314700000006</v>
      </c>
      <c r="D48" s="22">
        <v>16.0212346</v>
      </c>
      <c r="E48" s="23">
        <f t="shared" si="0"/>
        <v>-0.40325251401037465</v>
      </c>
      <c r="F48" s="24">
        <f t="shared" si="3"/>
        <v>5.5743517307122706E-4</v>
      </c>
    </row>
    <row r="49" spans="1:6" x14ac:dyDescent="0.15">
      <c r="A49" s="25" t="s">
        <v>685</v>
      </c>
      <c r="B49" s="25" t="s">
        <v>1106</v>
      </c>
      <c r="C49" s="21">
        <v>9.1027216400000004</v>
      </c>
      <c r="D49" s="22">
        <v>24.203707719999997</v>
      </c>
      <c r="E49" s="23">
        <f t="shared" si="0"/>
        <v>-0.62391209870385911</v>
      </c>
      <c r="F49" s="24">
        <f t="shared" si="3"/>
        <v>5.3073661805025135E-4</v>
      </c>
    </row>
    <row r="50" spans="1:6" x14ac:dyDescent="0.15">
      <c r="A50" s="25" t="s">
        <v>686</v>
      </c>
      <c r="B50" s="25" t="s">
        <v>1107</v>
      </c>
      <c r="C50" s="21">
        <v>1.68481529</v>
      </c>
      <c r="D50" s="22">
        <v>11.229935699999999</v>
      </c>
      <c r="E50" s="23">
        <f t="shared" si="0"/>
        <v>-0.84997106528401578</v>
      </c>
      <c r="F50" s="24">
        <f t="shared" si="3"/>
        <v>9.8233605773970854E-5</v>
      </c>
    </row>
    <row r="51" spans="1:6" x14ac:dyDescent="0.15">
      <c r="A51" s="25" t="s">
        <v>687</v>
      </c>
      <c r="B51" s="25" t="s">
        <v>1108</v>
      </c>
      <c r="C51" s="21">
        <v>20.321516020000001</v>
      </c>
      <c r="D51" s="22">
        <v>27.804102149999999</v>
      </c>
      <c r="E51" s="23">
        <f t="shared" si="0"/>
        <v>-0.26911806357321988</v>
      </c>
      <c r="F51" s="24">
        <f t="shared" si="3"/>
        <v>1.1848514227563267E-3</v>
      </c>
    </row>
    <row r="52" spans="1:6" x14ac:dyDescent="0.15">
      <c r="A52" s="25" t="s">
        <v>688</v>
      </c>
      <c r="B52" s="25" t="s">
        <v>1109</v>
      </c>
      <c r="C52" s="21">
        <v>10.839420730000001</v>
      </c>
      <c r="D52" s="22">
        <v>28.33468182</v>
      </c>
      <c r="E52" s="23">
        <f t="shared" si="0"/>
        <v>-0.61745041645927334</v>
      </c>
      <c r="F52" s="24">
        <f t="shared" si="3"/>
        <v>6.3199532264989562E-4</v>
      </c>
    </row>
    <row r="53" spans="1:6" x14ac:dyDescent="0.15">
      <c r="A53" s="25" t="s">
        <v>1110</v>
      </c>
      <c r="B53" s="25" t="s">
        <v>1111</v>
      </c>
      <c r="C53" s="21">
        <v>5.9221630999999997</v>
      </c>
      <c r="D53" s="22">
        <v>10.042500970000001</v>
      </c>
      <c r="E53" s="23">
        <f t="shared" si="0"/>
        <v>-0.41029001463965009</v>
      </c>
      <c r="F53" s="24">
        <f t="shared" si="3"/>
        <v>3.4529330232666461E-4</v>
      </c>
    </row>
    <row r="54" spans="1:6" x14ac:dyDescent="0.15">
      <c r="A54" s="25" t="s">
        <v>689</v>
      </c>
      <c r="B54" s="25" t="s">
        <v>1112</v>
      </c>
      <c r="C54" s="21">
        <v>4.6651481500000003</v>
      </c>
      <c r="D54" s="22">
        <v>7.3048350199999996</v>
      </c>
      <c r="E54" s="23">
        <f t="shared" si="0"/>
        <v>-0.36136159992289596</v>
      </c>
      <c r="F54" s="24">
        <f t="shared" si="3"/>
        <v>2.7200270971203586E-4</v>
      </c>
    </row>
    <row r="55" spans="1:6" x14ac:dyDescent="0.15">
      <c r="A55" s="25" t="s">
        <v>1113</v>
      </c>
      <c r="B55" s="25" t="s">
        <v>1114</v>
      </c>
      <c r="C55" s="21">
        <v>7.4970000000000002E-3</v>
      </c>
      <c r="D55" s="22">
        <v>0.40314059000000002</v>
      </c>
      <c r="E55" s="23">
        <f t="shared" si="0"/>
        <v>-0.9814035098772862</v>
      </c>
      <c r="F55" s="24">
        <f t="shared" si="3"/>
        <v>4.3711458867841801E-7</v>
      </c>
    </row>
    <row r="56" spans="1:6" x14ac:dyDescent="0.15">
      <c r="A56" s="25" t="s">
        <v>690</v>
      </c>
      <c r="B56" s="25" t="s">
        <v>1115</v>
      </c>
      <c r="C56" s="21">
        <v>2.1719190799999999</v>
      </c>
      <c r="D56" s="22">
        <v>13.24197079</v>
      </c>
      <c r="E56" s="23">
        <f t="shared" si="0"/>
        <v>-0.83598218766347243</v>
      </c>
      <c r="F56" s="24">
        <f t="shared" si="3"/>
        <v>1.2663432243524182E-4</v>
      </c>
    </row>
    <row r="57" spans="1:6" x14ac:dyDescent="0.15">
      <c r="A57" s="25" t="s">
        <v>1116</v>
      </c>
      <c r="B57" s="25" t="s">
        <v>1117</v>
      </c>
      <c r="C57" s="21">
        <v>0</v>
      </c>
      <c r="D57" s="22">
        <v>6.4977999999999998E-3</v>
      </c>
      <c r="E57" s="23">
        <f t="shared" si="0"/>
        <v>-1</v>
      </c>
      <c r="F57" s="24">
        <f t="shared" si="3"/>
        <v>0</v>
      </c>
    </row>
    <row r="58" spans="1:6" x14ac:dyDescent="0.15">
      <c r="A58" s="25" t="s">
        <v>691</v>
      </c>
      <c r="B58" s="25" t="s">
        <v>1118</v>
      </c>
      <c r="C58" s="21">
        <v>0.70847209999999994</v>
      </c>
      <c r="D58" s="22">
        <v>2.2401714700000004</v>
      </c>
      <c r="E58" s="23">
        <f t="shared" si="0"/>
        <v>-0.68374202176586074</v>
      </c>
      <c r="F58" s="24">
        <f t="shared" si="3"/>
        <v>4.1307655139607172E-5</v>
      </c>
    </row>
    <row r="59" spans="1:6" x14ac:dyDescent="0.15">
      <c r="A59" s="25" t="s">
        <v>692</v>
      </c>
      <c r="B59" s="25" t="s">
        <v>578</v>
      </c>
      <c r="C59" s="21">
        <v>3.4358828099999998</v>
      </c>
      <c r="D59" s="22">
        <v>0.58367316000000002</v>
      </c>
      <c r="E59" s="23">
        <f t="shared" si="0"/>
        <v>4.8866554871222787</v>
      </c>
      <c r="F59" s="24">
        <f t="shared" si="3"/>
        <v>2.0033006552492956E-4</v>
      </c>
    </row>
    <row r="60" spans="1:6" x14ac:dyDescent="0.15">
      <c r="A60" s="25" t="s">
        <v>1119</v>
      </c>
      <c r="B60" s="25" t="s">
        <v>1120</v>
      </c>
      <c r="C60" s="21">
        <v>3.9837129999999998E-2</v>
      </c>
      <c r="D60" s="22">
        <v>0.15602741000000001</v>
      </c>
      <c r="E60" s="23">
        <f t="shared" si="0"/>
        <v>-0.7446786433229905</v>
      </c>
      <c r="F60" s="24">
        <f t="shared" si="3"/>
        <v>2.3227145116818281E-6</v>
      </c>
    </row>
    <row r="61" spans="1:6" x14ac:dyDescent="0.15">
      <c r="A61" s="25" t="s">
        <v>1121</v>
      </c>
      <c r="B61" s="25" t="s">
        <v>1122</v>
      </c>
      <c r="C61" s="21">
        <v>0.40494684999999997</v>
      </c>
      <c r="D61" s="22">
        <v>2.1699540600000002</v>
      </c>
      <c r="E61" s="23">
        <f t="shared" si="0"/>
        <v>-0.81338459764443127</v>
      </c>
      <c r="F61" s="24">
        <f t="shared" si="3"/>
        <v>2.361053431697626E-5</v>
      </c>
    </row>
    <row r="62" spans="1:6" x14ac:dyDescent="0.15">
      <c r="A62" s="25" t="s">
        <v>1123</v>
      </c>
      <c r="B62" s="25" t="s">
        <v>1124</v>
      </c>
      <c r="C62" s="21">
        <v>39.437115229999996</v>
      </c>
      <c r="D62" s="22">
        <v>64.941965109999998</v>
      </c>
      <c r="E62" s="23">
        <f t="shared" si="0"/>
        <v>-0.39273295529014829</v>
      </c>
      <c r="F62" s="24">
        <f t="shared" si="3"/>
        <v>2.2993915436074191E-3</v>
      </c>
    </row>
    <row r="63" spans="1:6" x14ac:dyDescent="0.15">
      <c r="A63" s="25" t="s">
        <v>1125</v>
      </c>
      <c r="B63" s="25" t="s">
        <v>1126</v>
      </c>
      <c r="C63" s="21">
        <v>7.4167788200000002</v>
      </c>
      <c r="D63" s="22">
        <v>22.37151472</v>
      </c>
      <c r="E63" s="23">
        <f t="shared" si="0"/>
        <v>-0.66847221062910667</v>
      </c>
      <c r="F63" s="24">
        <f t="shared" si="3"/>
        <v>4.3243727133828228E-4</v>
      </c>
    </row>
    <row r="64" spans="1:6" x14ac:dyDescent="0.15">
      <c r="A64" s="25" t="s">
        <v>1127</v>
      </c>
      <c r="B64" s="25" t="s">
        <v>1128</v>
      </c>
      <c r="C64" s="21">
        <v>1.3989921699999999</v>
      </c>
      <c r="D64" s="22">
        <v>12.386263849999999</v>
      </c>
      <c r="E64" s="23">
        <f t="shared" si="0"/>
        <v>-0.88705293323781409</v>
      </c>
      <c r="F64" s="24">
        <f t="shared" si="3"/>
        <v>8.1568612372132497E-5</v>
      </c>
    </row>
    <row r="65" spans="1:6" x14ac:dyDescent="0.15">
      <c r="A65" s="25" t="s">
        <v>1129</v>
      </c>
      <c r="B65" s="25" t="s">
        <v>1130</v>
      </c>
      <c r="C65" s="21">
        <v>33.922731030000001</v>
      </c>
      <c r="D65" s="22">
        <v>30.004343980000002</v>
      </c>
      <c r="E65" s="23">
        <f t="shared" si="0"/>
        <v>0.13059399174372488</v>
      </c>
      <c r="F65" s="24">
        <f t="shared" si="3"/>
        <v>1.9778738990298863E-3</v>
      </c>
    </row>
    <row r="66" spans="1:6" x14ac:dyDescent="0.15">
      <c r="A66" s="25" t="s">
        <v>1131</v>
      </c>
      <c r="B66" s="25" t="s">
        <v>1132</v>
      </c>
      <c r="C66" s="21">
        <v>14.61282963</v>
      </c>
      <c r="D66" s="22">
        <v>30.13424564</v>
      </c>
      <c r="E66" s="23">
        <f t="shared" si="0"/>
        <v>-0.51507564501289438</v>
      </c>
      <c r="F66" s="24">
        <f t="shared" si="3"/>
        <v>8.5200493706085758E-4</v>
      </c>
    </row>
    <row r="67" spans="1:6" x14ac:dyDescent="0.15">
      <c r="A67" s="25" t="s">
        <v>1133</v>
      </c>
      <c r="B67" s="25" t="s">
        <v>1134</v>
      </c>
      <c r="C67" s="21">
        <v>8.0145949999999994E-2</v>
      </c>
      <c r="D67" s="22">
        <v>0.41366044000000002</v>
      </c>
      <c r="E67" s="23">
        <f t="shared" si="0"/>
        <v>-0.80625183786005739</v>
      </c>
      <c r="F67" s="24">
        <f t="shared" si="3"/>
        <v>4.6729310348794255E-6</v>
      </c>
    </row>
    <row r="68" spans="1:6" x14ac:dyDescent="0.15">
      <c r="A68" s="25" t="s">
        <v>1135</v>
      </c>
      <c r="B68" s="25" t="s">
        <v>1136</v>
      </c>
      <c r="C68" s="21">
        <v>0.57368255000000001</v>
      </c>
      <c r="D68" s="22">
        <v>0.74949076000000003</v>
      </c>
      <c r="E68" s="23">
        <f t="shared" si="0"/>
        <v>-0.23457021671621414</v>
      </c>
      <c r="F68" s="24">
        <f t="shared" si="3"/>
        <v>3.3448714402459115E-5</v>
      </c>
    </row>
    <row r="69" spans="1:6" x14ac:dyDescent="0.15">
      <c r="A69" s="25" t="s">
        <v>1137</v>
      </c>
      <c r="B69" s="25" t="s">
        <v>1138</v>
      </c>
      <c r="C69" s="21">
        <v>31.561928760000001</v>
      </c>
      <c r="D69" s="22">
        <v>48.865252149999996</v>
      </c>
      <c r="E69" s="23">
        <f t="shared" si="0"/>
        <v>-0.35410281598229709</v>
      </c>
      <c r="F69" s="24">
        <f t="shared" si="3"/>
        <v>1.8402266917200121E-3</v>
      </c>
    </row>
    <row r="70" spans="1:6" x14ac:dyDescent="0.15">
      <c r="A70" s="25" t="s">
        <v>1139</v>
      </c>
      <c r="B70" s="25" t="s">
        <v>1140</v>
      </c>
      <c r="C70" s="21">
        <v>18.668631789999999</v>
      </c>
      <c r="D70" s="22">
        <v>32.106126010000004</v>
      </c>
      <c r="E70" s="23">
        <f t="shared" ref="E70:E133" si="4">IF(ISERROR(C70/D70-1),"",((C70/D70-1)))</f>
        <v>-0.41853365354059435</v>
      </c>
      <c r="F70" s="24">
        <f t="shared" si="3"/>
        <v>1.0884795659696796E-3</v>
      </c>
    </row>
    <row r="71" spans="1:6" x14ac:dyDescent="0.15">
      <c r="A71" s="25" t="s">
        <v>1141</v>
      </c>
      <c r="B71" s="25" t="s">
        <v>1142</v>
      </c>
      <c r="C71" s="21">
        <v>8.6166736699999991</v>
      </c>
      <c r="D71" s="22">
        <v>27.45295381</v>
      </c>
      <c r="E71" s="23">
        <f t="shared" si="4"/>
        <v>-0.68612945151055871</v>
      </c>
      <c r="F71" s="24">
        <f t="shared" si="3"/>
        <v>5.0239746125626302E-4</v>
      </c>
    </row>
    <row r="72" spans="1:6" x14ac:dyDescent="0.15">
      <c r="A72" s="25" t="s">
        <v>1143</v>
      </c>
      <c r="B72" s="25" t="s">
        <v>1144</v>
      </c>
      <c r="C72" s="21">
        <v>34.417599259999996</v>
      </c>
      <c r="D72" s="22">
        <v>38.296763740000003</v>
      </c>
      <c r="E72" s="23">
        <f t="shared" si="4"/>
        <v>-0.10129222684026218</v>
      </c>
      <c r="F72" s="24">
        <f t="shared" si="3"/>
        <v>2.0067273234405125E-3</v>
      </c>
    </row>
    <row r="73" spans="1:6" x14ac:dyDescent="0.15">
      <c r="A73" s="25" t="s">
        <v>1145</v>
      </c>
      <c r="B73" s="25" t="s">
        <v>1146</v>
      </c>
      <c r="C73" s="21">
        <v>7.9182630700000001</v>
      </c>
      <c r="D73" s="22">
        <v>14.454566849999999</v>
      </c>
      <c r="E73" s="23">
        <f t="shared" si="4"/>
        <v>-0.45219644751928345</v>
      </c>
      <c r="F73" s="24">
        <f t="shared" si="3"/>
        <v>4.6167644456323291E-4</v>
      </c>
    </row>
    <row r="74" spans="1:6" x14ac:dyDescent="0.15">
      <c r="A74" s="25" t="s">
        <v>1147</v>
      </c>
      <c r="B74" s="25" t="s">
        <v>1148</v>
      </c>
      <c r="C74" s="21">
        <v>50.610491229999994</v>
      </c>
      <c r="D74" s="22">
        <v>47.259357489999999</v>
      </c>
      <c r="E74" s="23">
        <f t="shared" si="4"/>
        <v>7.0909422344751283E-2</v>
      </c>
      <c r="F74" s="24">
        <f t="shared" si="3"/>
        <v>2.9508582175288953E-3</v>
      </c>
    </row>
    <row r="75" spans="1:6" x14ac:dyDescent="0.15">
      <c r="A75" s="25" t="s">
        <v>1149</v>
      </c>
      <c r="B75" s="25" t="s">
        <v>1150</v>
      </c>
      <c r="C75" s="21">
        <v>41.187864420000004</v>
      </c>
      <c r="D75" s="22">
        <v>75.352863859999999</v>
      </c>
      <c r="E75" s="23">
        <f t="shared" si="4"/>
        <v>-0.45340014552699703</v>
      </c>
      <c r="F75" s="24">
        <f t="shared" si="3"/>
        <v>2.4014694430426501E-3</v>
      </c>
    </row>
    <row r="76" spans="1:6" x14ac:dyDescent="0.15">
      <c r="A76" s="25" t="s">
        <v>291</v>
      </c>
      <c r="B76" s="25" t="s">
        <v>292</v>
      </c>
      <c r="C76" s="21">
        <v>0</v>
      </c>
      <c r="D76" s="22"/>
      <c r="E76" s="23" t="str">
        <f t="shared" si="4"/>
        <v/>
      </c>
      <c r="F76" s="24">
        <f t="shared" ref="F76:F139" si="5">C76/$C$1338</f>
        <v>0</v>
      </c>
    </row>
    <row r="77" spans="1:6" x14ac:dyDescent="0.15">
      <c r="A77" s="25" t="s">
        <v>1151</v>
      </c>
      <c r="B77" s="25" t="s">
        <v>1152</v>
      </c>
      <c r="C77" s="21">
        <v>3.41856962</v>
      </c>
      <c r="D77" s="22">
        <v>15.87126653</v>
      </c>
      <c r="E77" s="23">
        <f t="shared" si="4"/>
        <v>-0.78460637570806391</v>
      </c>
      <c r="F77" s="24">
        <f t="shared" si="5"/>
        <v>1.9932061535478667E-4</v>
      </c>
    </row>
    <row r="78" spans="1:6" x14ac:dyDescent="0.15">
      <c r="A78" s="25" t="s">
        <v>1153</v>
      </c>
      <c r="B78" s="25" t="s">
        <v>1154</v>
      </c>
      <c r="C78" s="21">
        <v>25.92017907</v>
      </c>
      <c r="D78" s="22">
        <v>41.160244069999997</v>
      </c>
      <c r="E78" s="23">
        <f t="shared" si="4"/>
        <v>-0.370261774300504</v>
      </c>
      <c r="F78" s="24">
        <f t="shared" si="5"/>
        <v>1.511282968207815E-3</v>
      </c>
    </row>
    <row r="79" spans="1:6" x14ac:dyDescent="0.15">
      <c r="A79" s="25" t="s">
        <v>285</v>
      </c>
      <c r="B79" s="25" t="s">
        <v>286</v>
      </c>
      <c r="C79" s="21">
        <v>0</v>
      </c>
      <c r="D79" s="22"/>
      <c r="E79" s="23" t="str">
        <f t="shared" si="4"/>
        <v/>
      </c>
      <c r="F79" s="24">
        <f t="shared" si="5"/>
        <v>0</v>
      </c>
    </row>
    <row r="80" spans="1:6" x14ac:dyDescent="0.15">
      <c r="A80" s="25" t="s">
        <v>1155</v>
      </c>
      <c r="B80" s="25" t="s">
        <v>1156</v>
      </c>
      <c r="C80" s="21">
        <v>1.8679268200000001</v>
      </c>
      <c r="D80" s="22">
        <v>1.3891126399999998</v>
      </c>
      <c r="E80" s="23">
        <f t="shared" si="4"/>
        <v>0.34469067965575517</v>
      </c>
      <c r="F80" s="24">
        <f t="shared" si="5"/>
        <v>1.0890997246974595E-4</v>
      </c>
    </row>
    <row r="81" spans="1:6" x14ac:dyDescent="0.15">
      <c r="A81" s="25" t="s">
        <v>289</v>
      </c>
      <c r="B81" s="25" t="s">
        <v>290</v>
      </c>
      <c r="C81" s="21">
        <v>0</v>
      </c>
      <c r="D81" s="22"/>
      <c r="E81" s="23" t="str">
        <f t="shared" si="4"/>
        <v/>
      </c>
      <c r="F81" s="24">
        <f t="shared" si="5"/>
        <v>0</v>
      </c>
    </row>
    <row r="82" spans="1:6" x14ac:dyDescent="0.15">
      <c r="A82" s="25" t="s">
        <v>1157</v>
      </c>
      <c r="B82" s="25" t="s">
        <v>1158</v>
      </c>
      <c r="C82" s="21">
        <v>0.55835465000000006</v>
      </c>
      <c r="D82" s="22">
        <v>2.7376322599999998</v>
      </c>
      <c r="E82" s="23">
        <f t="shared" si="4"/>
        <v>-0.79604468497898251</v>
      </c>
      <c r="F82" s="24">
        <f t="shared" si="5"/>
        <v>3.2555017096362821E-5</v>
      </c>
    </row>
    <row r="83" spans="1:6" x14ac:dyDescent="0.15">
      <c r="A83" s="25" t="s">
        <v>1159</v>
      </c>
      <c r="B83" s="25" t="s">
        <v>1160</v>
      </c>
      <c r="C83" s="21">
        <v>4.9566529199999998</v>
      </c>
      <c r="D83" s="22">
        <v>13.895293560000001</v>
      </c>
      <c r="E83" s="23">
        <f t="shared" si="4"/>
        <v>-0.64328548377930062</v>
      </c>
      <c r="F83" s="24">
        <f t="shared" si="5"/>
        <v>2.8899897323562485E-4</v>
      </c>
    </row>
    <row r="84" spans="1:6" x14ac:dyDescent="0.15">
      <c r="A84" s="25" t="s">
        <v>1161</v>
      </c>
      <c r="B84" s="25" t="s">
        <v>1162</v>
      </c>
      <c r="C84" s="21">
        <v>4.1426759899999999</v>
      </c>
      <c r="D84" s="22">
        <v>1.5032153100000001</v>
      </c>
      <c r="E84" s="23">
        <f t="shared" si="4"/>
        <v>1.7558766614743964</v>
      </c>
      <c r="F84" s="24">
        <f t="shared" si="5"/>
        <v>2.4153983078522182E-4</v>
      </c>
    </row>
    <row r="85" spans="1:6" x14ac:dyDescent="0.15">
      <c r="A85" s="25" t="s">
        <v>1163</v>
      </c>
      <c r="B85" s="25" t="s">
        <v>1164</v>
      </c>
      <c r="C85" s="21">
        <v>204.46475677000001</v>
      </c>
      <c r="D85" s="22">
        <v>495.94507074000001</v>
      </c>
      <c r="E85" s="23">
        <f t="shared" si="4"/>
        <v>-0.58772701084634638</v>
      </c>
      <c r="F85" s="24">
        <f t="shared" si="5"/>
        <v>1.192137228954933E-2</v>
      </c>
    </row>
    <row r="86" spans="1:6" x14ac:dyDescent="0.15">
      <c r="A86" s="25" t="s">
        <v>1165</v>
      </c>
      <c r="B86" s="25" t="s">
        <v>1166</v>
      </c>
      <c r="C86" s="21">
        <v>7.9346914000000002</v>
      </c>
      <c r="D86" s="22">
        <v>2.5598663799999999</v>
      </c>
      <c r="E86" s="23">
        <f t="shared" si="4"/>
        <v>2.0996506153575094</v>
      </c>
      <c r="F86" s="24">
        <f t="shared" si="5"/>
        <v>4.626343027345846E-4</v>
      </c>
    </row>
    <row r="87" spans="1:6" x14ac:dyDescent="0.15">
      <c r="A87" s="25" t="s">
        <v>1167</v>
      </c>
      <c r="B87" s="25" t="s">
        <v>1168</v>
      </c>
      <c r="C87" s="21">
        <v>27.88944429</v>
      </c>
      <c r="D87" s="22">
        <v>15.465919939999999</v>
      </c>
      <c r="E87" s="23">
        <f t="shared" si="4"/>
        <v>0.80328389117472709</v>
      </c>
      <c r="F87" s="24">
        <f t="shared" si="5"/>
        <v>1.6261015031736699E-3</v>
      </c>
    </row>
    <row r="88" spans="1:6" x14ac:dyDescent="0.15">
      <c r="A88" s="25" t="s">
        <v>1171</v>
      </c>
      <c r="B88" s="25" t="s">
        <v>1172</v>
      </c>
      <c r="C88" s="21">
        <v>0.16076008</v>
      </c>
      <c r="D88" s="22">
        <v>9.5446132300000013</v>
      </c>
      <c r="E88" s="23">
        <f t="shared" si="4"/>
        <v>-0.98315698330292633</v>
      </c>
      <c r="F88" s="24">
        <f t="shared" si="5"/>
        <v>9.3731594297865247E-6</v>
      </c>
    </row>
    <row r="89" spans="1:6" x14ac:dyDescent="0.15">
      <c r="A89" s="25" t="s">
        <v>1173</v>
      </c>
      <c r="B89" s="25" t="s">
        <v>1174</v>
      </c>
      <c r="C89" s="21">
        <v>3.7003169800000002</v>
      </c>
      <c r="D89" s="22">
        <v>7.0929914600000004</v>
      </c>
      <c r="E89" s="23">
        <f t="shared" si="4"/>
        <v>-0.47831362819658607</v>
      </c>
      <c r="F89" s="24">
        <f t="shared" si="5"/>
        <v>2.15747970480521E-4</v>
      </c>
    </row>
    <row r="90" spans="1:6" x14ac:dyDescent="0.15">
      <c r="A90" s="25" t="s">
        <v>1175</v>
      </c>
      <c r="B90" s="25" t="s">
        <v>1176</v>
      </c>
      <c r="C90" s="21">
        <v>19.627355899999998</v>
      </c>
      <c r="D90" s="22">
        <v>46.222659380000003</v>
      </c>
      <c r="E90" s="23">
        <f t="shared" si="4"/>
        <v>-0.57537372009165444</v>
      </c>
      <c r="F90" s="24">
        <f t="shared" si="5"/>
        <v>1.1443782314356969E-3</v>
      </c>
    </row>
    <row r="91" spans="1:6" x14ac:dyDescent="0.15">
      <c r="A91" s="25" t="s">
        <v>1177</v>
      </c>
      <c r="B91" s="25" t="s">
        <v>1178</v>
      </c>
      <c r="C91" s="21">
        <v>19.93708835</v>
      </c>
      <c r="D91" s="22">
        <v>54.688083319999997</v>
      </c>
      <c r="E91" s="23">
        <f t="shared" si="4"/>
        <v>-0.63543998729410944</v>
      </c>
      <c r="F91" s="24">
        <f t="shared" si="5"/>
        <v>1.1624372647132892E-3</v>
      </c>
    </row>
    <row r="92" spans="1:6" x14ac:dyDescent="0.15">
      <c r="A92" s="25" t="s">
        <v>1179</v>
      </c>
      <c r="B92" s="25" t="s">
        <v>1180</v>
      </c>
      <c r="C92" s="21">
        <v>18.356076089999998</v>
      </c>
      <c r="D92" s="22">
        <v>12.53018293</v>
      </c>
      <c r="E92" s="23">
        <f t="shared" si="4"/>
        <v>0.46494877150209302</v>
      </c>
      <c r="F92" s="24">
        <f t="shared" si="5"/>
        <v>1.0702559223462842E-3</v>
      </c>
    </row>
    <row r="93" spans="1:6" x14ac:dyDescent="0.15">
      <c r="A93" s="25" t="s">
        <v>1181</v>
      </c>
      <c r="B93" s="25" t="s">
        <v>1182</v>
      </c>
      <c r="C93" s="21">
        <v>5.5880599599999998</v>
      </c>
      <c r="D93" s="22">
        <v>8.6553210000000005E-2</v>
      </c>
      <c r="E93" s="23">
        <f t="shared" si="4"/>
        <v>63.562134206229899</v>
      </c>
      <c r="F93" s="24">
        <f t="shared" si="5"/>
        <v>3.2581332945521365E-4</v>
      </c>
    </row>
    <row r="94" spans="1:6" x14ac:dyDescent="0.15">
      <c r="A94" s="25" t="s">
        <v>1183</v>
      </c>
      <c r="B94" s="25" t="s">
        <v>1184</v>
      </c>
      <c r="C94" s="21">
        <v>6.3624177400000006</v>
      </c>
      <c r="D94" s="22">
        <v>0.14736004999999999</v>
      </c>
      <c r="E94" s="23">
        <f t="shared" si="4"/>
        <v>42.176001501085274</v>
      </c>
      <c r="F94" s="24">
        <f t="shared" si="5"/>
        <v>3.7096246677609311E-4</v>
      </c>
    </row>
    <row r="95" spans="1:6" x14ac:dyDescent="0.15">
      <c r="A95" s="25" t="s">
        <v>733</v>
      </c>
      <c r="B95" s="25" t="s">
        <v>1169</v>
      </c>
      <c r="C95" s="21">
        <v>4.8333710000000002E-2</v>
      </c>
      <c r="D95" s="22">
        <v>4.3841039999999998E-2</v>
      </c>
      <c r="E95" s="23">
        <f t="shared" si="4"/>
        <v>0.10247635548791734</v>
      </c>
      <c r="F95" s="24">
        <f t="shared" si="5"/>
        <v>2.8181098794120232E-6</v>
      </c>
    </row>
    <row r="96" spans="1:6" x14ac:dyDescent="0.15">
      <c r="A96" s="25" t="s">
        <v>734</v>
      </c>
      <c r="B96" s="25" t="s">
        <v>1170</v>
      </c>
      <c r="C96" s="21">
        <v>3.17600697</v>
      </c>
      <c r="D96" s="22">
        <v>4.7114853800000001</v>
      </c>
      <c r="E96" s="23">
        <f t="shared" si="4"/>
        <v>-0.32590113014422639</v>
      </c>
      <c r="F96" s="24">
        <f t="shared" si="5"/>
        <v>1.8517793521826578E-4</v>
      </c>
    </row>
    <row r="97" spans="1:6" x14ac:dyDescent="0.15">
      <c r="A97" s="25" t="s">
        <v>1185</v>
      </c>
      <c r="B97" s="25" t="s">
        <v>1186</v>
      </c>
      <c r="C97" s="21">
        <v>41.361635749999998</v>
      </c>
      <c r="D97" s="22">
        <v>1.59759731</v>
      </c>
      <c r="E97" s="23">
        <f t="shared" si="4"/>
        <v>24.88990072222893</v>
      </c>
      <c r="F97" s="24">
        <f t="shared" si="5"/>
        <v>2.4116012268811256E-3</v>
      </c>
    </row>
    <row r="98" spans="1:6" x14ac:dyDescent="0.15">
      <c r="A98" s="25" t="s">
        <v>1187</v>
      </c>
      <c r="B98" s="25" t="s">
        <v>1188</v>
      </c>
      <c r="C98" s="21">
        <v>73.574271109999998</v>
      </c>
      <c r="D98" s="22">
        <v>104.25176308</v>
      </c>
      <c r="E98" s="23">
        <f t="shared" si="4"/>
        <v>-0.29426353150938001</v>
      </c>
      <c r="F98" s="24">
        <f t="shared" si="5"/>
        <v>4.2897675408246046E-3</v>
      </c>
    </row>
    <row r="99" spans="1:6" x14ac:dyDescent="0.15">
      <c r="A99" s="25" t="s">
        <v>599</v>
      </c>
      <c r="B99" s="25" t="s">
        <v>600</v>
      </c>
      <c r="C99" s="21">
        <v>3.2229553599999998</v>
      </c>
      <c r="D99" s="22">
        <v>1.01948123</v>
      </c>
      <c r="E99" s="23">
        <f t="shared" si="4"/>
        <v>2.1613680224401972</v>
      </c>
      <c r="F99" s="24">
        <f t="shared" si="5"/>
        <v>1.879152736448316E-4</v>
      </c>
    </row>
    <row r="100" spans="1:6" x14ac:dyDescent="0.15">
      <c r="A100" s="25" t="s">
        <v>774</v>
      </c>
      <c r="B100" s="25" t="s">
        <v>1189</v>
      </c>
      <c r="C100" s="21">
        <v>110.35709801</v>
      </c>
      <c r="D100" s="22">
        <v>123.68970467</v>
      </c>
      <c r="E100" s="23">
        <f t="shared" si="4"/>
        <v>-0.1077907550638183</v>
      </c>
      <c r="F100" s="24">
        <f t="shared" si="5"/>
        <v>6.4344000939555836E-3</v>
      </c>
    </row>
    <row r="101" spans="1:6" x14ac:dyDescent="0.15">
      <c r="A101" s="25" t="s">
        <v>601</v>
      </c>
      <c r="B101" s="25" t="s">
        <v>602</v>
      </c>
      <c r="C101" s="21">
        <v>1.0946577</v>
      </c>
      <c r="D101" s="22">
        <v>0.31537237000000001</v>
      </c>
      <c r="E101" s="23">
        <f t="shared" si="4"/>
        <v>2.4710006459982523</v>
      </c>
      <c r="F101" s="24">
        <f t="shared" si="5"/>
        <v>6.3824309761126191E-5</v>
      </c>
    </row>
    <row r="102" spans="1:6" x14ac:dyDescent="0.15">
      <c r="A102" s="25" t="s">
        <v>1190</v>
      </c>
      <c r="B102" s="25" t="s">
        <v>1191</v>
      </c>
      <c r="C102" s="21">
        <v>0.16700000000000001</v>
      </c>
      <c r="D102" s="22">
        <v>3.6639680000000001E-2</v>
      </c>
      <c r="E102" s="23">
        <f t="shared" si="4"/>
        <v>3.5579000689962363</v>
      </c>
      <c r="F102" s="24">
        <f t="shared" si="5"/>
        <v>9.7369796330926784E-6</v>
      </c>
    </row>
    <row r="103" spans="1:6" x14ac:dyDescent="0.15">
      <c r="A103" s="25" t="s">
        <v>1192</v>
      </c>
      <c r="B103" s="25" t="s">
        <v>1193</v>
      </c>
      <c r="C103" s="21">
        <v>3.1189999999999999E-2</v>
      </c>
      <c r="D103" s="22">
        <v>0.37156161999999998</v>
      </c>
      <c r="E103" s="23">
        <f t="shared" si="4"/>
        <v>-0.91605699210806546</v>
      </c>
      <c r="F103" s="24">
        <f t="shared" si="5"/>
        <v>1.8185412859650335E-6</v>
      </c>
    </row>
    <row r="104" spans="1:6" x14ac:dyDescent="0.15">
      <c r="A104" s="25" t="s">
        <v>1194</v>
      </c>
      <c r="B104" s="25" t="s">
        <v>1195</v>
      </c>
      <c r="C104" s="21">
        <v>0.24385689000000002</v>
      </c>
      <c r="D104" s="22">
        <v>0.73364839000000004</v>
      </c>
      <c r="E104" s="23">
        <f t="shared" si="4"/>
        <v>-0.66761067927921158</v>
      </c>
      <c r="F104" s="24">
        <f t="shared" si="5"/>
        <v>1.421814114562468E-5</v>
      </c>
    </row>
    <row r="105" spans="1:6" x14ac:dyDescent="0.15">
      <c r="A105" s="25" t="s">
        <v>296</v>
      </c>
      <c r="B105" s="25" t="s">
        <v>297</v>
      </c>
      <c r="C105" s="21">
        <v>1.4829999999999999E-3</v>
      </c>
      <c r="D105" s="22"/>
      <c r="E105" s="23" t="str">
        <f t="shared" si="4"/>
        <v/>
      </c>
      <c r="F105" s="24">
        <f t="shared" si="5"/>
        <v>8.6466711352553535E-8</v>
      </c>
    </row>
    <row r="106" spans="1:6" x14ac:dyDescent="0.15">
      <c r="A106" s="25" t="s">
        <v>294</v>
      </c>
      <c r="B106" s="25" t="s">
        <v>295</v>
      </c>
      <c r="C106" s="21">
        <v>8.966E-4</v>
      </c>
      <c r="D106" s="22"/>
      <c r="E106" s="23" t="str">
        <f t="shared" si="4"/>
        <v/>
      </c>
      <c r="F106" s="24">
        <f t="shared" si="5"/>
        <v>5.2276502628927514E-8</v>
      </c>
    </row>
    <row r="107" spans="1:6" x14ac:dyDescent="0.15">
      <c r="A107" s="25" t="s">
        <v>298</v>
      </c>
      <c r="B107" s="25" t="s">
        <v>299</v>
      </c>
      <c r="C107" s="21">
        <v>2.9341999999999997E-3</v>
      </c>
      <c r="D107" s="22"/>
      <c r="E107" s="23" t="str">
        <f t="shared" si="4"/>
        <v/>
      </c>
      <c r="F107" s="24">
        <f t="shared" si="5"/>
        <v>1.7107931520611096E-7</v>
      </c>
    </row>
    <row r="108" spans="1:6" x14ac:dyDescent="0.15">
      <c r="A108" s="25" t="s">
        <v>1196</v>
      </c>
      <c r="B108" s="25" t="s">
        <v>1197</v>
      </c>
      <c r="C108" s="21">
        <v>7.0589001799999993</v>
      </c>
      <c r="D108" s="22">
        <v>6.25980267</v>
      </c>
      <c r="E108" s="23">
        <f t="shared" si="4"/>
        <v>0.12765538342441052</v>
      </c>
      <c r="F108" s="24">
        <f t="shared" si="5"/>
        <v>4.1157106158499536E-4</v>
      </c>
    </row>
    <row r="109" spans="1:6" x14ac:dyDescent="0.15">
      <c r="A109" s="25" t="s">
        <v>1198</v>
      </c>
      <c r="B109" s="25" t="s">
        <v>1199</v>
      </c>
      <c r="C109" s="21">
        <v>0.30151346999999995</v>
      </c>
      <c r="D109" s="22">
        <v>0.74448804000000002</v>
      </c>
      <c r="E109" s="23">
        <f t="shared" si="4"/>
        <v>-0.59500562292444625</v>
      </c>
      <c r="F109" s="24">
        <f t="shared" si="5"/>
        <v>1.7579823452054488E-5</v>
      </c>
    </row>
    <row r="110" spans="1:6" x14ac:dyDescent="0.15">
      <c r="A110" s="25" t="s">
        <v>1200</v>
      </c>
      <c r="B110" s="25" t="s">
        <v>1201</v>
      </c>
      <c r="C110" s="21">
        <v>1.468914E-2</v>
      </c>
      <c r="D110" s="22">
        <v>0.13686329999999999</v>
      </c>
      <c r="E110" s="23">
        <f t="shared" si="4"/>
        <v>-0.89267290793076015</v>
      </c>
      <c r="F110" s="24">
        <f t="shared" si="5"/>
        <v>8.5645423357872443E-7</v>
      </c>
    </row>
    <row r="111" spans="1:6" x14ac:dyDescent="0.15">
      <c r="A111" s="25" t="s">
        <v>1202</v>
      </c>
      <c r="B111" s="25" t="s">
        <v>1203</v>
      </c>
      <c r="C111" s="21">
        <v>13.766069550000001</v>
      </c>
      <c r="D111" s="22">
        <v>1.07462938</v>
      </c>
      <c r="E111" s="23">
        <f t="shared" si="4"/>
        <v>11.810062525928709</v>
      </c>
      <c r="F111" s="24">
        <f t="shared" si="5"/>
        <v>8.0263436428794788E-4</v>
      </c>
    </row>
    <row r="112" spans="1:6" x14ac:dyDescent="0.15">
      <c r="A112" s="25" t="s">
        <v>1204</v>
      </c>
      <c r="B112" s="25" t="s">
        <v>1205</v>
      </c>
      <c r="C112" s="21">
        <v>5.52594297</v>
      </c>
      <c r="D112" s="22">
        <v>0.79430526000000001</v>
      </c>
      <c r="E112" s="23">
        <f t="shared" si="4"/>
        <v>5.9569512481888891</v>
      </c>
      <c r="F112" s="24">
        <f t="shared" si="5"/>
        <v>3.2219158175162674E-4</v>
      </c>
    </row>
    <row r="113" spans="1:6" x14ac:dyDescent="0.15">
      <c r="A113" s="25" t="s">
        <v>1206</v>
      </c>
      <c r="B113" s="25" t="s">
        <v>1207</v>
      </c>
      <c r="C113" s="21">
        <v>10.74698474</v>
      </c>
      <c r="D113" s="22">
        <v>23.820942510000002</v>
      </c>
      <c r="E113" s="23">
        <f t="shared" si="4"/>
        <v>-0.54884300923490204</v>
      </c>
      <c r="F113" s="24">
        <f t="shared" si="5"/>
        <v>6.2660581754813056E-4</v>
      </c>
    </row>
    <row r="114" spans="1:6" x14ac:dyDescent="0.15">
      <c r="A114" s="25" t="s">
        <v>1208</v>
      </c>
      <c r="B114" s="25" t="s">
        <v>1209</v>
      </c>
      <c r="C114" s="21">
        <v>13.9552362</v>
      </c>
      <c r="D114" s="22">
        <v>13.323965189999999</v>
      </c>
      <c r="E114" s="23">
        <f t="shared" si="4"/>
        <v>4.7378614473849501E-2</v>
      </c>
      <c r="F114" s="24">
        <f t="shared" si="5"/>
        <v>8.1366377637363861E-4</v>
      </c>
    </row>
    <row r="115" spans="1:6" x14ac:dyDescent="0.15">
      <c r="A115" s="25" t="s">
        <v>1210</v>
      </c>
      <c r="B115" s="25" t="s">
        <v>1211</v>
      </c>
      <c r="C115" s="21">
        <v>4.4849952699999998</v>
      </c>
      <c r="D115" s="22">
        <v>7.8923899999999998</v>
      </c>
      <c r="E115" s="23">
        <f t="shared" si="4"/>
        <v>-0.43173167190166728</v>
      </c>
      <c r="F115" s="24">
        <f t="shared" si="5"/>
        <v>2.6149884789525144E-4</v>
      </c>
    </row>
    <row r="116" spans="1:6" x14ac:dyDescent="0.15">
      <c r="A116" s="25" t="s">
        <v>1212</v>
      </c>
      <c r="B116" s="25" t="s">
        <v>1213</v>
      </c>
      <c r="C116" s="21">
        <v>44.166591770000004</v>
      </c>
      <c r="D116" s="22">
        <v>6.0608080499999994</v>
      </c>
      <c r="E116" s="23">
        <f t="shared" si="4"/>
        <v>6.2872447709344641</v>
      </c>
      <c r="F116" s="24">
        <f t="shared" si="5"/>
        <v>2.57514493729107E-3</v>
      </c>
    </row>
    <row r="117" spans="1:6" x14ac:dyDescent="0.15">
      <c r="A117" s="25" t="s">
        <v>1214</v>
      </c>
      <c r="B117" s="25" t="s">
        <v>1215</v>
      </c>
      <c r="C117" s="21">
        <v>41.584146189999998</v>
      </c>
      <c r="D117" s="22">
        <v>39.29602165</v>
      </c>
      <c r="E117" s="23">
        <f t="shared" si="4"/>
        <v>5.8227892899178402E-2</v>
      </c>
      <c r="F117" s="24">
        <f t="shared" si="5"/>
        <v>2.4245747575543618E-3</v>
      </c>
    </row>
    <row r="118" spans="1:6" x14ac:dyDescent="0.15">
      <c r="A118" s="25" t="s">
        <v>1216</v>
      </c>
      <c r="B118" s="25" t="s">
        <v>1217</v>
      </c>
      <c r="C118" s="21">
        <v>0.80892505000000003</v>
      </c>
      <c r="D118" s="22">
        <v>13.324679679999999</v>
      </c>
      <c r="E118" s="23">
        <f t="shared" si="4"/>
        <v>-0.93929121979463603</v>
      </c>
      <c r="F118" s="24">
        <f t="shared" si="5"/>
        <v>4.716459123681722E-5</v>
      </c>
    </row>
    <row r="119" spans="1:6" x14ac:dyDescent="0.15">
      <c r="A119" s="25" t="s">
        <v>1218</v>
      </c>
      <c r="B119" s="25" t="s">
        <v>1219</v>
      </c>
      <c r="C119" s="21">
        <v>22.000115109999999</v>
      </c>
      <c r="D119" s="22">
        <v>28.28711113</v>
      </c>
      <c r="E119" s="23">
        <f t="shared" si="4"/>
        <v>-0.22225656027957919</v>
      </c>
      <c r="F119" s="24">
        <f t="shared" si="5"/>
        <v>1.2827225913279309E-3</v>
      </c>
    </row>
    <row r="120" spans="1:6" x14ac:dyDescent="0.15">
      <c r="A120" s="25" t="s">
        <v>1220</v>
      </c>
      <c r="B120" s="25" t="s">
        <v>1221</v>
      </c>
      <c r="C120" s="21">
        <v>1748.6280093399998</v>
      </c>
      <c r="D120" s="22">
        <v>2398.45520437</v>
      </c>
      <c r="E120" s="23">
        <f t="shared" si="4"/>
        <v>-0.27093572306291613</v>
      </c>
      <c r="F120" s="24">
        <f t="shared" si="5"/>
        <v>0.10195422342993396</v>
      </c>
    </row>
    <row r="121" spans="1:6" x14ac:dyDescent="0.15">
      <c r="A121" s="25" t="s">
        <v>1222</v>
      </c>
      <c r="B121" s="25" t="s">
        <v>1223</v>
      </c>
      <c r="C121" s="21">
        <v>35.441935189999995</v>
      </c>
      <c r="D121" s="22">
        <v>47.09280974</v>
      </c>
      <c r="E121" s="23">
        <f t="shared" si="4"/>
        <v>-0.24740240844249117</v>
      </c>
      <c r="F121" s="24">
        <f t="shared" si="5"/>
        <v>2.066451503607309E-3</v>
      </c>
    </row>
    <row r="122" spans="1:6" x14ac:dyDescent="0.15">
      <c r="A122" s="25" t="s">
        <v>1225</v>
      </c>
      <c r="B122" s="25" t="s">
        <v>1226</v>
      </c>
      <c r="C122" s="21">
        <v>0.52376423999999999</v>
      </c>
      <c r="D122" s="22">
        <v>1.06932714</v>
      </c>
      <c r="E122" s="23">
        <f t="shared" si="4"/>
        <v>-0.51019269930809008</v>
      </c>
      <c r="F122" s="24">
        <f t="shared" si="5"/>
        <v>3.0538213996540511E-5</v>
      </c>
    </row>
    <row r="123" spans="1:6" x14ac:dyDescent="0.15">
      <c r="A123" s="25" t="s">
        <v>750</v>
      </c>
      <c r="B123" s="25" t="s">
        <v>1224</v>
      </c>
      <c r="C123" s="21">
        <v>5.0088085499999995</v>
      </c>
      <c r="D123" s="22">
        <v>2.4663228399999997</v>
      </c>
      <c r="E123" s="23">
        <f t="shared" si="4"/>
        <v>1.0308811436867691</v>
      </c>
      <c r="F123" s="24">
        <f t="shared" si="5"/>
        <v>2.9203992118209855E-4</v>
      </c>
    </row>
    <row r="124" spans="1:6" x14ac:dyDescent="0.15">
      <c r="A124" s="25" t="s">
        <v>1227</v>
      </c>
      <c r="B124" s="25" t="s">
        <v>1228</v>
      </c>
      <c r="C124" s="21">
        <v>4.9878274200000003</v>
      </c>
      <c r="D124" s="22">
        <v>7.4201266600000002</v>
      </c>
      <c r="E124" s="23">
        <f t="shared" si="4"/>
        <v>-0.32779753654501631</v>
      </c>
      <c r="F124" s="24">
        <f t="shared" si="5"/>
        <v>2.9081661078994732E-4</v>
      </c>
    </row>
    <row r="125" spans="1:6" x14ac:dyDescent="0.15">
      <c r="A125" s="25" t="s">
        <v>902</v>
      </c>
      <c r="B125" s="25" t="s">
        <v>1229</v>
      </c>
      <c r="C125" s="21">
        <v>40.29941736</v>
      </c>
      <c r="D125" s="22">
        <v>18.185135170000002</v>
      </c>
      <c r="E125" s="23">
        <f t="shared" si="4"/>
        <v>1.2160636686650483</v>
      </c>
      <c r="F125" s="24">
        <f t="shared" si="5"/>
        <v>2.3496682997594101E-3</v>
      </c>
    </row>
    <row r="126" spans="1:6" x14ac:dyDescent="0.15">
      <c r="A126" s="25" t="s">
        <v>934</v>
      </c>
      <c r="B126" s="25" t="s">
        <v>1230</v>
      </c>
      <c r="C126" s="21">
        <v>235.78976551</v>
      </c>
      <c r="D126" s="22">
        <v>502.44894532999996</v>
      </c>
      <c r="E126" s="23">
        <f t="shared" si="4"/>
        <v>-0.53071895622123899</v>
      </c>
      <c r="F126" s="24">
        <f t="shared" si="5"/>
        <v>1.3747785296183044E-2</v>
      </c>
    </row>
    <row r="127" spans="1:6" x14ac:dyDescent="0.15">
      <c r="A127" s="25" t="s">
        <v>735</v>
      </c>
      <c r="B127" s="25" t="s">
        <v>1231</v>
      </c>
      <c r="C127" s="21">
        <v>713.16972883000005</v>
      </c>
      <c r="D127" s="22">
        <v>920.67956011000001</v>
      </c>
      <c r="E127" s="23">
        <f t="shared" si="4"/>
        <v>-0.22538768130706333</v>
      </c>
      <c r="F127" s="24">
        <f t="shared" si="5"/>
        <v>4.1581551644047532E-2</v>
      </c>
    </row>
    <row r="128" spans="1:6" x14ac:dyDescent="0.15">
      <c r="A128" s="25" t="s">
        <v>736</v>
      </c>
      <c r="B128" s="25" t="s">
        <v>1232</v>
      </c>
      <c r="C128" s="21">
        <v>14.151628929999999</v>
      </c>
      <c r="D128" s="22">
        <v>43.414102479999997</v>
      </c>
      <c r="E128" s="23">
        <f t="shared" si="4"/>
        <v>-0.67403152151954848</v>
      </c>
      <c r="F128" s="24">
        <f t="shared" si="5"/>
        <v>8.2511450698500069E-4</v>
      </c>
    </row>
    <row r="129" spans="1:6" x14ac:dyDescent="0.15">
      <c r="A129" s="25" t="s">
        <v>737</v>
      </c>
      <c r="B129" s="25" t="s">
        <v>1233</v>
      </c>
      <c r="C129" s="21">
        <v>2.6751098799999999</v>
      </c>
      <c r="D129" s="22">
        <v>12.26394773</v>
      </c>
      <c r="E129" s="23">
        <f t="shared" si="4"/>
        <v>-0.78187204162195167</v>
      </c>
      <c r="F129" s="24">
        <f t="shared" si="5"/>
        <v>1.559729965140419E-4</v>
      </c>
    </row>
    <row r="130" spans="1:6" x14ac:dyDescent="0.15">
      <c r="A130" s="25" t="s">
        <v>738</v>
      </c>
      <c r="B130" s="25" t="s">
        <v>1234</v>
      </c>
      <c r="C130" s="21">
        <v>2.2065251099999998</v>
      </c>
      <c r="D130" s="22">
        <v>2.2671807000000004</v>
      </c>
      <c r="E130" s="23">
        <f t="shared" si="4"/>
        <v>-2.6753751917524937E-2</v>
      </c>
      <c r="F130" s="24">
        <f t="shared" si="5"/>
        <v>1.2865203626333878E-4</v>
      </c>
    </row>
    <row r="131" spans="1:6" x14ac:dyDescent="0.15">
      <c r="A131" s="25" t="s">
        <v>935</v>
      </c>
      <c r="B131" s="25" t="s">
        <v>1235</v>
      </c>
      <c r="C131" s="21">
        <v>4.2747067000000003</v>
      </c>
      <c r="D131" s="22">
        <v>3.32493208</v>
      </c>
      <c r="E131" s="23">
        <f t="shared" si="4"/>
        <v>0.28565233729526307</v>
      </c>
      <c r="F131" s="24">
        <f t="shared" si="5"/>
        <v>2.4923791661883121E-4</v>
      </c>
    </row>
    <row r="132" spans="1:6" x14ac:dyDescent="0.15">
      <c r="A132" s="25" t="s">
        <v>739</v>
      </c>
      <c r="B132" s="25" t="s">
        <v>1236</v>
      </c>
      <c r="C132" s="21">
        <v>0.85435373999999997</v>
      </c>
      <c r="D132" s="22">
        <v>8.6187572899999996</v>
      </c>
      <c r="E132" s="23">
        <f t="shared" si="4"/>
        <v>-0.90087274635390036</v>
      </c>
      <c r="F132" s="24">
        <f t="shared" si="5"/>
        <v>4.9813323148721898E-5</v>
      </c>
    </row>
    <row r="133" spans="1:6" x14ac:dyDescent="0.15">
      <c r="A133" s="25" t="s">
        <v>740</v>
      </c>
      <c r="B133" s="25" t="s">
        <v>1237</v>
      </c>
      <c r="C133" s="21">
        <v>38.718417710000004</v>
      </c>
      <c r="D133" s="22">
        <v>75.487932999999998</v>
      </c>
      <c r="E133" s="23">
        <f t="shared" si="4"/>
        <v>-0.48709129828736997</v>
      </c>
      <c r="F133" s="24">
        <f t="shared" si="5"/>
        <v>2.2574876926218256E-3</v>
      </c>
    </row>
    <row r="134" spans="1:6" x14ac:dyDescent="0.15">
      <c r="A134" s="25" t="s">
        <v>741</v>
      </c>
      <c r="B134" s="25" t="s">
        <v>1238</v>
      </c>
      <c r="C134" s="21">
        <v>2.9726136699999999</v>
      </c>
      <c r="D134" s="22">
        <v>2.9433618500000001</v>
      </c>
      <c r="E134" s="23">
        <f t="shared" ref="E134:E197" si="6">IF(ISERROR(C134/D134-1),"",((C134/D134-1)))</f>
        <v>9.9382344036291759E-3</v>
      </c>
      <c r="F134" s="24">
        <f t="shared" si="5"/>
        <v>1.7331903450205316E-4</v>
      </c>
    </row>
    <row r="135" spans="1:6" x14ac:dyDescent="0.15">
      <c r="A135" s="25" t="s">
        <v>906</v>
      </c>
      <c r="B135" s="25" t="s">
        <v>1239</v>
      </c>
      <c r="C135" s="21">
        <v>2.5589366200000003</v>
      </c>
      <c r="D135" s="22">
        <v>4.6597187300000007</v>
      </c>
      <c r="E135" s="23">
        <f t="shared" si="6"/>
        <v>-0.45083882348409476</v>
      </c>
      <c r="F135" s="24">
        <f t="shared" si="5"/>
        <v>1.491994835408085E-4</v>
      </c>
    </row>
    <row r="136" spans="1:6" x14ac:dyDescent="0.15">
      <c r="A136" s="25" t="s">
        <v>742</v>
      </c>
      <c r="B136" s="25" t="s">
        <v>1240</v>
      </c>
      <c r="C136" s="21">
        <v>4.6996925000000003</v>
      </c>
      <c r="D136" s="22">
        <v>9.7637684900000004</v>
      </c>
      <c r="E136" s="23">
        <f t="shared" si="6"/>
        <v>-0.51865998207419595</v>
      </c>
      <c r="F136" s="24">
        <f t="shared" si="5"/>
        <v>2.7401682727124795E-4</v>
      </c>
    </row>
    <row r="137" spans="1:6" x14ac:dyDescent="0.15">
      <c r="A137" s="25" t="s">
        <v>743</v>
      </c>
      <c r="B137" s="25" t="s">
        <v>1241</v>
      </c>
      <c r="C137" s="21">
        <v>0.82230588000000004</v>
      </c>
      <c r="D137" s="22">
        <v>4.0222780299999998</v>
      </c>
      <c r="E137" s="23">
        <f t="shared" si="6"/>
        <v>-0.79556214814916704</v>
      </c>
      <c r="F137" s="24">
        <f t="shared" si="5"/>
        <v>4.794476410618175E-5</v>
      </c>
    </row>
    <row r="138" spans="1:6" x14ac:dyDescent="0.15">
      <c r="A138" s="25" t="s">
        <v>1242</v>
      </c>
      <c r="B138" s="25" t="s">
        <v>1243</v>
      </c>
      <c r="C138" s="21">
        <v>2.31528014</v>
      </c>
      <c r="D138" s="22">
        <v>1.4490953400000002</v>
      </c>
      <c r="E138" s="23">
        <f t="shared" si="6"/>
        <v>0.59774176073190577</v>
      </c>
      <c r="F138" s="24">
        <f t="shared" si="5"/>
        <v>1.3499302735379618E-4</v>
      </c>
    </row>
    <row r="139" spans="1:6" x14ac:dyDescent="0.15">
      <c r="A139" s="25" t="s">
        <v>1244</v>
      </c>
      <c r="B139" s="25" t="s">
        <v>1245</v>
      </c>
      <c r="C139" s="21">
        <v>6.5705945300000002</v>
      </c>
      <c r="D139" s="22">
        <v>14.76402809</v>
      </c>
      <c r="E139" s="23">
        <f t="shared" si="6"/>
        <v>-0.55495922319123681</v>
      </c>
      <c r="F139" s="24">
        <f t="shared" si="5"/>
        <v>3.8310027015521053E-4</v>
      </c>
    </row>
    <row r="140" spans="1:6" x14ac:dyDescent="0.15">
      <c r="A140" s="25" t="s">
        <v>1246</v>
      </c>
      <c r="B140" s="25" t="s">
        <v>1247</v>
      </c>
      <c r="C140" s="21">
        <v>52.460882380000001</v>
      </c>
      <c r="D140" s="22">
        <v>112.82135558</v>
      </c>
      <c r="E140" s="23">
        <f t="shared" si="6"/>
        <v>-0.53500928870863684</v>
      </c>
      <c r="F140" s="24">
        <f t="shared" ref="F140:F203" si="7">C140/$C$1338</f>
        <v>3.0587457680726379E-3</v>
      </c>
    </row>
    <row r="141" spans="1:6" x14ac:dyDescent="0.15">
      <c r="A141" s="25" t="s">
        <v>1248</v>
      </c>
      <c r="B141" s="25" t="s">
        <v>1249</v>
      </c>
      <c r="C141" s="21">
        <v>26.7702195</v>
      </c>
      <c r="D141" s="22">
        <v>41.846640009999994</v>
      </c>
      <c r="E141" s="23">
        <f t="shared" si="6"/>
        <v>-0.36027792210789722</v>
      </c>
      <c r="F141" s="24">
        <f t="shared" si="7"/>
        <v>1.5608448026641943E-3</v>
      </c>
    </row>
    <row r="142" spans="1:6" x14ac:dyDescent="0.15">
      <c r="A142" s="25" t="s">
        <v>1250</v>
      </c>
      <c r="B142" s="25" t="s">
        <v>1251</v>
      </c>
      <c r="C142" s="21">
        <v>40.665072680000002</v>
      </c>
      <c r="D142" s="22">
        <v>47.136956689999998</v>
      </c>
      <c r="E142" s="23">
        <f t="shared" si="6"/>
        <v>-0.13729957265936499</v>
      </c>
      <c r="F142" s="24">
        <f t="shared" si="7"/>
        <v>2.3709879309185239E-3</v>
      </c>
    </row>
    <row r="143" spans="1:6" x14ac:dyDescent="0.15">
      <c r="A143" s="25" t="s">
        <v>1252</v>
      </c>
      <c r="B143" s="25" t="s">
        <v>1253</v>
      </c>
      <c r="C143" s="21">
        <v>7.7690060399999998</v>
      </c>
      <c r="D143" s="22">
        <v>20.687808350000001</v>
      </c>
      <c r="E143" s="23">
        <f t="shared" si="6"/>
        <v>-0.62446451994514929</v>
      </c>
      <c r="F143" s="24">
        <f t="shared" si="7"/>
        <v>4.5297397353804788E-4</v>
      </c>
    </row>
    <row r="144" spans="1:6" x14ac:dyDescent="0.15">
      <c r="A144" s="25" t="s">
        <v>1254</v>
      </c>
      <c r="B144" s="25" t="s">
        <v>1255</v>
      </c>
      <c r="C144" s="21">
        <v>0.43126397</v>
      </c>
      <c r="D144" s="22">
        <v>1.8854055700000001</v>
      </c>
      <c r="E144" s="23">
        <f t="shared" si="6"/>
        <v>-0.7712619624858752</v>
      </c>
      <c r="F144" s="24">
        <f t="shared" si="7"/>
        <v>2.5144961032195757E-5</v>
      </c>
    </row>
    <row r="145" spans="1:6" x14ac:dyDescent="0.15">
      <c r="A145" s="25" t="s">
        <v>1256</v>
      </c>
      <c r="B145" s="25" t="s">
        <v>1257</v>
      </c>
      <c r="C145" s="21">
        <v>47.639208179999997</v>
      </c>
      <c r="D145" s="22">
        <v>100.36960033</v>
      </c>
      <c r="E145" s="23">
        <f t="shared" si="6"/>
        <v>-0.52536218114479372</v>
      </c>
      <c r="F145" s="24">
        <f t="shared" si="7"/>
        <v>2.7776167651815693E-3</v>
      </c>
    </row>
    <row r="146" spans="1:6" x14ac:dyDescent="0.15">
      <c r="A146" s="25" t="s">
        <v>1258</v>
      </c>
      <c r="B146" s="25" t="s">
        <v>1259</v>
      </c>
      <c r="C146" s="21">
        <v>9.582809150000001</v>
      </c>
      <c r="D146" s="22">
        <v>17.756042000000001</v>
      </c>
      <c r="E146" s="23">
        <f t="shared" si="6"/>
        <v>-0.46030713657919931</v>
      </c>
      <c r="F146" s="24">
        <f t="shared" si="7"/>
        <v>5.5872824863092312E-4</v>
      </c>
    </row>
    <row r="147" spans="1:6" x14ac:dyDescent="0.15">
      <c r="A147" s="25" t="s">
        <v>1260</v>
      </c>
      <c r="B147" s="25" t="s">
        <v>1261</v>
      </c>
      <c r="C147" s="21">
        <v>41.450940259999996</v>
      </c>
      <c r="D147" s="22">
        <v>29.569896760000002</v>
      </c>
      <c r="E147" s="23">
        <f t="shared" si="6"/>
        <v>0.40179523102264603</v>
      </c>
      <c r="F147" s="24">
        <f t="shared" si="7"/>
        <v>2.4168081502045583E-3</v>
      </c>
    </row>
    <row r="148" spans="1:6" x14ac:dyDescent="0.15">
      <c r="A148" s="25" t="s">
        <v>1262</v>
      </c>
      <c r="B148" s="25" t="s">
        <v>1263</v>
      </c>
      <c r="C148" s="21">
        <v>12.6975237</v>
      </c>
      <c r="D148" s="22">
        <v>7.7235872900000002</v>
      </c>
      <c r="E148" s="23">
        <f t="shared" si="6"/>
        <v>0.64399303370856309</v>
      </c>
      <c r="F148" s="24">
        <f t="shared" si="7"/>
        <v>7.4033251291982978E-4</v>
      </c>
    </row>
    <row r="149" spans="1:6" x14ac:dyDescent="0.15">
      <c r="A149" s="25" t="s">
        <v>1264</v>
      </c>
      <c r="B149" s="25" t="s">
        <v>1265</v>
      </c>
      <c r="C149" s="21">
        <v>1.43810181</v>
      </c>
      <c r="D149" s="22">
        <v>8.8288474700000013</v>
      </c>
      <c r="E149" s="23">
        <f t="shared" si="6"/>
        <v>-0.83711330217374347</v>
      </c>
      <c r="F149" s="24">
        <f t="shared" si="7"/>
        <v>8.3848910384932426E-5</v>
      </c>
    </row>
    <row r="150" spans="1:6" x14ac:dyDescent="0.15">
      <c r="A150" s="25" t="s">
        <v>1266</v>
      </c>
      <c r="B150" s="25" t="s">
        <v>1267</v>
      </c>
      <c r="C150" s="21">
        <v>0.40990200999999998</v>
      </c>
      <c r="D150" s="22">
        <v>1.3254126899999998</v>
      </c>
      <c r="E150" s="23">
        <f t="shared" si="6"/>
        <v>-0.69073631700327232</v>
      </c>
      <c r="F150" s="24">
        <f t="shared" si="7"/>
        <v>2.3899446245112279E-5</v>
      </c>
    </row>
    <row r="151" spans="1:6" x14ac:dyDescent="0.15">
      <c r="A151" s="25" t="s">
        <v>1268</v>
      </c>
      <c r="B151" s="25" t="s">
        <v>1269</v>
      </c>
      <c r="C151" s="21">
        <v>12.84291114</v>
      </c>
      <c r="D151" s="22">
        <v>8.0398197299999996</v>
      </c>
      <c r="E151" s="23">
        <f t="shared" si="6"/>
        <v>0.59741282408082053</v>
      </c>
      <c r="F151" s="24">
        <f t="shared" si="7"/>
        <v>7.4880936646586267E-4</v>
      </c>
    </row>
    <row r="152" spans="1:6" x14ac:dyDescent="0.15">
      <c r="A152" s="25" t="s">
        <v>1270</v>
      </c>
      <c r="B152" s="25" t="s">
        <v>1271</v>
      </c>
      <c r="C152" s="21">
        <v>1.4617606999999999</v>
      </c>
      <c r="D152" s="22">
        <v>1.15966397</v>
      </c>
      <c r="E152" s="23">
        <f t="shared" si="6"/>
        <v>0.2605036784923136</v>
      </c>
      <c r="F152" s="24">
        <f t="shared" si="7"/>
        <v>8.5228348289552666E-5</v>
      </c>
    </row>
    <row r="153" spans="1:6" x14ac:dyDescent="0.15">
      <c r="A153" s="25" t="s">
        <v>0</v>
      </c>
      <c r="B153" s="25" t="s">
        <v>1</v>
      </c>
      <c r="C153" s="21">
        <v>9.6356028800000004</v>
      </c>
      <c r="D153" s="22">
        <v>2.2602934599999998</v>
      </c>
      <c r="E153" s="23">
        <f t="shared" si="6"/>
        <v>3.2629875502980052</v>
      </c>
      <c r="F153" s="24">
        <f t="shared" si="7"/>
        <v>5.6180640116843808E-4</v>
      </c>
    </row>
    <row r="154" spans="1:6" x14ac:dyDescent="0.15">
      <c r="A154" s="25" t="s">
        <v>2</v>
      </c>
      <c r="B154" s="25" t="s">
        <v>3</v>
      </c>
      <c r="C154" s="21">
        <v>2.7058088199999997</v>
      </c>
      <c r="D154" s="22">
        <v>0.24774383999999999</v>
      </c>
      <c r="E154" s="23">
        <f t="shared" si="6"/>
        <v>9.9218005985537303</v>
      </c>
      <c r="F154" s="24">
        <f t="shared" si="7"/>
        <v>1.5776290641546424E-4</v>
      </c>
    </row>
    <row r="155" spans="1:6" x14ac:dyDescent="0.15">
      <c r="A155" s="25" t="s">
        <v>4</v>
      </c>
      <c r="B155" s="25" t="s">
        <v>5</v>
      </c>
      <c r="C155" s="21">
        <v>3.8111540099999996</v>
      </c>
      <c r="D155" s="22">
        <v>6.7028798899999993</v>
      </c>
      <c r="E155" s="23">
        <f t="shared" si="6"/>
        <v>-0.43141544044585289</v>
      </c>
      <c r="F155" s="24">
        <f t="shared" si="7"/>
        <v>2.2221035313742206E-4</v>
      </c>
    </row>
    <row r="156" spans="1:6" x14ac:dyDescent="0.15">
      <c r="A156" s="25" t="s">
        <v>6</v>
      </c>
      <c r="B156" s="25" t="s">
        <v>7</v>
      </c>
      <c r="C156" s="21">
        <v>2.5012823900000001</v>
      </c>
      <c r="D156" s="22">
        <v>1.0118851500000001</v>
      </c>
      <c r="E156" s="23">
        <f t="shared" si="6"/>
        <v>1.4719034467498608</v>
      </c>
      <c r="F156" s="24">
        <f t="shared" si="7"/>
        <v>1.4583793825175676E-4</v>
      </c>
    </row>
    <row r="157" spans="1:6" x14ac:dyDescent="0.15">
      <c r="A157" s="25" t="s">
        <v>8</v>
      </c>
      <c r="B157" s="25" t="s">
        <v>9</v>
      </c>
      <c r="C157" s="21">
        <v>20.046031370000001</v>
      </c>
      <c r="D157" s="22">
        <v>24.434852800000002</v>
      </c>
      <c r="E157" s="23">
        <f t="shared" si="6"/>
        <v>-0.17961317245995445</v>
      </c>
      <c r="F157" s="24">
        <f t="shared" si="7"/>
        <v>1.1687892166109396E-3</v>
      </c>
    </row>
    <row r="158" spans="1:6" x14ac:dyDescent="0.15">
      <c r="A158" s="25" t="s">
        <v>10</v>
      </c>
      <c r="B158" s="25" t="s">
        <v>11</v>
      </c>
      <c r="C158" s="21">
        <v>1.6391936200000001</v>
      </c>
      <c r="D158" s="22">
        <v>16.897522930000001</v>
      </c>
      <c r="E158" s="23">
        <f t="shared" si="6"/>
        <v>-0.90299207601075293</v>
      </c>
      <c r="F158" s="24">
        <f t="shared" si="7"/>
        <v>9.557362211158958E-5</v>
      </c>
    </row>
    <row r="159" spans="1:6" x14ac:dyDescent="0.15">
      <c r="A159" s="25" t="s">
        <v>12</v>
      </c>
      <c r="B159" s="25" t="s">
        <v>13</v>
      </c>
      <c r="C159" s="21">
        <v>2.0968141999999999</v>
      </c>
      <c r="D159" s="22">
        <v>7.2379638799999997</v>
      </c>
      <c r="E159" s="23">
        <f t="shared" si="6"/>
        <v>-0.71030330701235833</v>
      </c>
      <c r="F159" s="24">
        <f t="shared" si="7"/>
        <v>1.2225531233400907E-4</v>
      </c>
    </row>
    <row r="160" spans="1:6" x14ac:dyDescent="0.15">
      <c r="A160" s="25" t="s">
        <v>14</v>
      </c>
      <c r="B160" s="25" t="s">
        <v>15</v>
      </c>
      <c r="C160" s="21">
        <v>1.7340749999999999E-2</v>
      </c>
      <c r="D160" s="22">
        <v>4.4077749999999999E-2</v>
      </c>
      <c r="E160" s="23">
        <f t="shared" si="6"/>
        <v>-0.60658722371264417</v>
      </c>
      <c r="F160" s="24">
        <f t="shared" si="7"/>
        <v>1.0110570633086937E-6</v>
      </c>
    </row>
    <row r="161" spans="1:6" x14ac:dyDescent="0.15">
      <c r="A161" s="25" t="s">
        <v>16</v>
      </c>
      <c r="B161" s="25" t="s">
        <v>17</v>
      </c>
      <c r="C161" s="21">
        <v>18.046956399999999</v>
      </c>
      <c r="D161" s="22">
        <v>17.520870769999998</v>
      </c>
      <c r="E161" s="23">
        <f t="shared" si="6"/>
        <v>3.0026226259301403E-2</v>
      </c>
      <c r="F161" s="24">
        <f t="shared" si="7"/>
        <v>1.0522326162042607E-3</v>
      </c>
    </row>
    <row r="162" spans="1:6" x14ac:dyDescent="0.15">
      <c r="A162" s="25" t="s">
        <v>18</v>
      </c>
      <c r="B162" s="25" t="s">
        <v>19</v>
      </c>
      <c r="C162" s="21">
        <v>0.85619529000000005</v>
      </c>
      <c r="D162" s="22">
        <v>1.78235495</v>
      </c>
      <c r="E162" s="23">
        <f t="shared" si="6"/>
        <v>-0.51962694636104889</v>
      </c>
      <c r="F162" s="24">
        <f t="shared" si="7"/>
        <v>4.992069521365197E-5</v>
      </c>
    </row>
    <row r="163" spans="1:6" x14ac:dyDescent="0.15">
      <c r="A163" s="25" t="s">
        <v>20</v>
      </c>
      <c r="B163" s="25" t="s">
        <v>21</v>
      </c>
      <c r="C163" s="21">
        <v>2.7988430699999998</v>
      </c>
      <c r="D163" s="22">
        <v>3.5673258300000001</v>
      </c>
      <c r="E163" s="23">
        <f t="shared" si="6"/>
        <v>-0.21542264335299033</v>
      </c>
      <c r="F163" s="24">
        <f t="shared" si="7"/>
        <v>1.6318729322642263E-4</v>
      </c>
    </row>
    <row r="164" spans="1:6" x14ac:dyDescent="0.15">
      <c r="A164" s="25" t="s">
        <v>22</v>
      </c>
      <c r="B164" s="25" t="s">
        <v>23</v>
      </c>
      <c r="C164" s="21">
        <v>2.9907884</v>
      </c>
      <c r="D164" s="22">
        <v>2.7677819999999999E-2</v>
      </c>
      <c r="E164" s="23">
        <f t="shared" si="6"/>
        <v>107.05722415999527</v>
      </c>
      <c r="F164" s="24">
        <f t="shared" si="7"/>
        <v>1.7437871699215471E-4</v>
      </c>
    </row>
    <row r="165" spans="1:6" x14ac:dyDescent="0.15">
      <c r="A165" s="25" t="s">
        <v>24</v>
      </c>
      <c r="B165" s="25" t="s">
        <v>25</v>
      </c>
      <c r="C165" s="21">
        <v>27.873820540000001</v>
      </c>
      <c r="D165" s="22">
        <v>37.485391960000001</v>
      </c>
      <c r="E165" s="23">
        <f t="shared" si="6"/>
        <v>-0.25640845453227057</v>
      </c>
      <c r="F165" s="24">
        <f t="shared" si="7"/>
        <v>1.6251905562542535E-3</v>
      </c>
    </row>
    <row r="166" spans="1:6" x14ac:dyDescent="0.15">
      <c r="A166" s="25" t="s">
        <v>26</v>
      </c>
      <c r="B166" s="25" t="s">
        <v>27</v>
      </c>
      <c r="C166" s="21">
        <v>0.66179592000000009</v>
      </c>
      <c r="D166" s="22">
        <v>5.5455730999999995</v>
      </c>
      <c r="E166" s="23">
        <f t="shared" si="6"/>
        <v>-0.88066230341459206</v>
      </c>
      <c r="F166" s="24">
        <f t="shared" si="7"/>
        <v>3.8586187989843303E-5</v>
      </c>
    </row>
    <row r="167" spans="1:6" x14ac:dyDescent="0.15">
      <c r="A167" s="25" t="s">
        <v>28</v>
      </c>
      <c r="B167" s="25" t="s">
        <v>29</v>
      </c>
      <c r="C167" s="21">
        <v>1.8132977100000001</v>
      </c>
      <c r="D167" s="22">
        <v>2.1348282000000003</v>
      </c>
      <c r="E167" s="23">
        <f t="shared" si="6"/>
        <v>-0.15061188061877773</v>
      </c>
      <c r="F167" s="24">
        <f t="shared" si="7"/>
        <v>1.0572480761079996E-4</v>
      </c>
    </row>
    <row r="168" spans="1:6" x14ac:dyDescent="0.15">
      <c r="A168" s="25" t="s">
        <v>30</v>
      </c>
      <c r="B168" s="25" t="s">
        <v>31</v>
      </c>
      <c r="C168" s="21">
        <v>1.0866585800000002</v>
      </c>
      <c r="D168" s="22">
        <v>2.0219097000000001</v>
      </c>
      <c r="E168" s="23">
        <f t="shared" si="6"/>
        <v>-0.4625583031724908</v>
      </c>
      <c r="F168" s="24">
        <f t="shared" si="7"/>
        <v>6.3357918931649168E-5</v>
      </c>
    </row>
    <row r="169" spans="1:6" x14ac:dyDescent="0.15">
      <c r="A169" s="25" t="s">
        <v>32</v>
      </c>
      <c r="B169" s="25" t="s">
        <v>33</v>
      </c>
      <c r="C169" s="21">
        <v>0.24846963</v>
      </c>
      <c r="D169" s="22">
        <v>0.52261544999999998</v>
      </c>
      <c r="E169" s="23">
        <f t="shared" si="6"/>
        <v>-0.52456508891958697</v>
      </c>
      <c r="F169" s="24">
        <f t="shared" si="7"/>
        <v>1.4487088184144152E-5</v>
      </c>
    </row>
    <row r="170" spans="1:6" x14ac:dyDescent="0.15">
      <c r="A170" s="25" t="s">
        <v>34</v>
      </c>
      <c r="B170" s="25" t="s">
        <v>35</v>
      </c>
      <c r="C170" s="21">
        <v>8.3681554499999997</v>
      </c>
      <c r="D170" s="22">
        <v>3.5097765499999998</v>
      </c>
      <c r="E170" s="23">
        <f t="shared" si="6"/>
        <v>1.3842416549281462</v>
      </c>
      <c r="F170" s="24">
        <f t="shared" si="7"/>
        <v>4.8790754001918257E-4</v>
      </c>
    </row>
    <row r="171" spans="1:6" x14ac:dyDescent="0.15">
      <c r="A171" s="25" t="s">
        <v>36</v>
      </c>
      <c r="B171" s="25" t="s">
        <v>37</v>
      </c>
      <c r="C171" s="21">
        <v>2.85639333</v>
      </c>
      <c r="D171" s="22">
        <v>0.71164606000000008</v>
      </c>
      <c r="E171" s="23">
        <f t="shared" si="6"/>
        <v>3.0137836637499262</v>
      </c>
      <c r="F171" s="24">
        <f t="shared" si="7"/>
        <v>1.6654277651683696E-4</v>
      </c>
    </row>
    <row r="172" spans="1:6" x14ac:dyDescent="0.15">
      <c r="A172" s="25" t="s">
        <v>38</v>
      </c>
      <c r="B172" s="25" t="s">
        <v>39</v>
      </c>
      <c r="C172" s="21">
        <v>2.2283289599999998</v>
      </c>
      <c r="D172" s="22">
        <v>8.4520369899999999</v>
      </c>
      <c r="E172" s="23">
        <f t="shared" si="6"/>
        <v>-0.73635598582490358</v>
      </c>
      <c r="F172" s="24">
        <f t="shared" si="7"/>
        <v>1.2992331556497356E-4</v>
      </c>
    </row>
    <row r="173" spans="1:6" x14ac:dyDescent="0.15">
      <c r="A173" s="25" t="s">
        <v>40</v>
      </c>
      <c r="B173" s="25" t="s">
        <v>41</v>
      </c>
      <c r="C173" s="21">
        <v>4.0274590699999999</v>
      </c>
      <c r="D173" s="22">
        <v>1.4558522</v>
      </c>
      <c r="E173" s="23">
        <f t="shared" si="6"/>
        <v>1.766392817897311</v>
      </c>
      <c r="F173" s="24">
        <f t="shared" si="7"/>
        <v>2.3482207747128368E-4</v>
      </c>
    </row>
    <row r="174" spans="1:6" x14ac:dyDescent="0.15">
      <c r="A174" s="25" t="s">
        <v>42</v>
      </c>
      <c r="B174" s="25" t="s">
        <v>43</v>
      </c>
      <c r="C174" s="21">
        <v>12.4700708</v>
      </c>
      <c r="D174" s="22">
        <v>16.064414190000001</v>
      </c>
      <c r="E174" s="23">
        <f t="shared" si="6"/>
        <v>-0.22374568705016695</v>
      </c>
      <c r="F174" s="24">
        <f t="shared" si="7"/>
        <v>7.2707081079535156E-4</v>
      </c>
    </row>
    <row r="175" spans="1:6" x14ac:dyDescent="0.15">
      <c r="A175" s="25" t="s">
        <v>693</v>
      </c>
      <c r="B175" s="25" t="s">
        <v>45</v>
      </c>
      <c r="C175" s="21">
        <v>0.81828664000000007</v>
      </c>
      <c r="D175" s="22">
        <v>0.72877931000000007</v>
      </c>
      <c r="E175" s="23">
        <f t="shared" si="6"/>
        <v>0.12281815464821588</v>
      </c>
      <c r="F175" s="24">
        <f t="shared" si="7"/>
        <v>4.7710421243783476E-5</v>
      </c>
    </row>
    <row r="176" spans="1:6" x14ac:dyDescent="0.15">
      <c r="A176" s="25" t="s">
        <v>46</v>
      </c>
      <c r="B176" s="25" t="s">
        <v>47</v>
      </c>
      <c r="C176" s="21">
        <v>5.3569159699999993</v>
      </c>
      <c r="D176" s="22">
        <v>6.4857164900000006</v>
      </c>
      <c r="E176" s="23">
        <f t="shared" si="6"/>
        <v>-0.17404407388766407</v>
      </c>
      <c r="F176" s="24">
        <f t="shared" si="7"/>
        <v>3.1233641734178979E-4</v>
      </c>
    </row>
    <row r="177" spans="1:6" x14ac:dyDescent="0.15">
      <c r="A177" s="25" t="s">
        <v>48</v>
      </c>
      <c r="B177" s="25" t="s">
        <v>49</v>
      </c>
      <c r="C177" s="21">
        <v>3.3652905199999998</v>
      </c>
      <c r="D177" s="22">
        <v>1.1783712099999999</v>
      </c>
      <c r="E177" s="23">
        <f t="shared" si="6"/>
        <v>1.8558831813278944</v>
      </c>
      <c r="F177" s="24">
        <f t="shared" si="7"/>
        <v>1.9621416318969979E-4</v>
      </c>
    </row>
    <row r="178" spans="1:6" x14ac:dyDescent="0.15">
      <c r="A178" s="25" t="s">
        <v>50</v>
      </c>
      <c r="B178" s="25" t="s">
        <v>51</v>
      </c>
      <c r="C178" s="21">
        <v>6.1698760000000004</v>
      </c>
      <c r="D178" s="22">
        <v>6.04240814</v>
      </c>
      <c r="E178" s="23">
        <f t="shared" si="6"/>
        <v>2.1095539567441479E-2</v>
      </c>
      <c r="F178" s="24">
        <f t="shared" si="7"/>
        <v>3.5973626916591209E-4</v>
      </c>
    </row>
    <row r="179" spans="1:6" x14ac:dyDescent="0.15">
      <c r="A179" s="25" t="s">
        <v>52</v>
      </c>
      <c r="B179" s="25" t="s">
        <v>53</v>
      </c>
      <c r="C179" s="21">
        <v>1.17981264</v>
      </c>
      <c r="D179" s="22">
        <v>0.83408570999999998</v>
      </c>
      <c r="E179" s="23">
        <f t="shared" si="6"/>
        <v>0.4144980855744429</v>
      </c>
      <c r="F179" s="24">
        <f t="shared" si="7"/>
        <v>6.8789291296678464E-5</v>
      </c>
    </row>
    <row r="180" spans="1:6" x14ac:dyDescent="0.15">
      <c r="A180" s="25" t="s">
        <v>54</v>
      </c>
      <c r="B180" s="25" t="s">
        <v>55</v>
      </c>
      <c r="C180" s="21">
        <v>4.2131179999999997E-2</v>
      </c>
      <c r="D180" s="22">
        <v>0.42863357000000002</v>
      </c>
      <c r="E180" s="23">
        <f t="shared" si="6"/>
        <v>-0.90170816532172227</v>
      </c>
      <c r="F180" s="24">
        <f t="shared" si="7"/>
        <v>2.4564697100488714E-6</v>
      </c>
    </row>
    <row r="181" spans="1:6" x14ac:dyDescent="0.15">
      <c r="A181" s="25" t="s">
        <v>56</v>
      </c>
      <c r="B181" s="25" t="s">
        <v>57</v>
      </c>
      <c r="C181" s="21">
        <v>0.34308069000000002</v>
      </c>
      <c r="D181" s="22">
        <v>0.45705679999999999</v>
      </c>
      <c r="E181" s="23">
        <f t="shared" si="6"/>
        <v>-0.24936968446810104</v>
      </c>
      <c r="F181" s="24">
        <f t="shared" si="7"/>
        <v>2.0003411323577142E-5</v>
      </c>
    </row>
    <row r="182" spans="1:6" x14ac:dyDescent="0.15">
      <c r="A182" s="25" t="s">
        <v>58</v>
      </c>
      <c r="B182" s="25" t="s">
        <v>59</v>
      </c>
      <c r="C182" s="21">
        <v>2.6948330600000001</v>
      </c>
      <c r="D182" s="22">
        <v>11.99596517</v>
      </c>
      <c r="E182" s="23">
        <f t="shared" si="6"/>
        <v>-0.77535504464956695</v>
      </c>
      <c r="F182" s="24">
        <f t="shared" si="7"/>
        <v>1.5712296179523844E-4</v>
      </c>
    </row>
    <row r="183" spans="1:6" x14ac:dyDescent="0.15">
      <c r="A183" s="25" t="s">
        <v>900</v>
      </c>
      <c r="B183" s="25" t="s">
        <v>62</v>
      </c>
      <c r="C183" s="21">
        <v>1.4637931799999999</v>
      </c>
      <c r="D183" s="22">
        <v>1.4586748999999999</v>
      </c>
      <c r="E183" s="23">
        <f t="shared" si="6"/>
        <v>3.5088558800868697E-3</v>
      </c>
      <c r="F183" s="24">
        <f t="shared" si="7"/>
        <v>8.5346852579161451E-5</v>
      </c>
    </row>
    <row r="184" spans="1:6" x14ac:dyDescent="0.15">
      <c r="A184" s="25" t="s">
        <v>901</v>
      </c>
      <c r="B184" s="25" t="s">
        <v>63</v>
      </c>
      <c r="C184" s="21">
        <v>16.706331339999998</v>
      </c>
      <c r="D184" s="22">
        <v>1.1056559500000001</v>
      </c>
      <c r="E184" s="23">
        <f t="shared" si="6"/>
        <v>14.109882364400967</v>
      </c>
      <c r="F184" s="24">
        <f t="shared" si="7"/>
        <v>9.7406711378010709E-4</v>
      </c>
    </row>
    <row r="185" spans="1:6" x14ac:dyDescent="0.15">
      <c r="A185" s="25" t="s">
        <v>60</v>
      </c>
      <c r="B185" s="25" t="s">
        <v>61</v>
      </c>
      <c r="C185" s="21">
        <v>5.81837362</v>
      </c>
      <c r="D185" s="22">
        <v>5.2037276100000005</v>
      </c>
      <c r="E185" s="23">
        <f t="shared" si="6"/>
        <v>0.1181164841946829</v>
      </c>
      <c r="F185" s="24">
        <f t="shared" si="7"/>
        <v>3.3924182895607013E-4</v>
      </c>
    </row>
    <row r="186" spans="1:6" x14ac:dyDescent="0.15">
      <c r="A186" s="25" t="s">
        <v>904</v>
      </c>
      <c r="B186" s="25" t="s">
        <v>64</v>
      </c>
      <c r="C186" s="21">
        <v>1.03691139</v>
      </c>
      <c r="D186" s="22">
        <v>2.4453108599999998</v>
      </c>
      <c r="E186" s="23">
        <f t="shared" si="6"/>
        <v>-0.57595927496923638</v>
      </c>
      <c r="F186" s="24">
        <f t="shared" si="7"/>
        <v>6.0457395723064777E-5</v>
      </c>
    </row>
    <row r="187" spans="1:6" x14ac:dyDescent="0.15">
      <c r="A187" s="25" t="s">
        <v>65</v>
      </c>
      <c r="B187" s="25" t="s">
        <v>66</v>
      </c>
      <c r="C187" s="21">
        <v>15.45285675</v>
      </c>
      <c r="D187" s="22">
        <v>14.685273840000001</v>
      </c>
      <c r="E187" s="23">
        <f t="shared" si="6"/>
        <v>5.2268886393472824E-2</v>
      </c>
      <c r="F187" s="24">
        <f t="shared" si="7"/>
        <v>9.0098294280148926E-4</v>
      </c>
    </row>
    <row r="188" spans="1:6" x14ac:dyDescent="0.15">
      <c r="A188" s="25" t="s">
        <v>67</v>
      </c>
      <c r="B188" s="25" t="s">
        <v>68</v>
      </c>
      <c r="C188" s="21">
        <v>15.901304830000001</v>
      </c>
      <c r="D188" s="22">
        <v>12.85466192</v>
      </c>
      <c r="E188" s="23">
        <f t="shared" si="6"/>
        <v>0.23700684848505138</v>
      </c>
      <c r="F188" s="24">
        <f t="shared" si="7"/>
        <v>9.2712982795992952E-4</v>
      </c>
    </row>
    <row r="189" spans="1:6" x14ac:dyDescent="0.15">
      <c r="A189" s="25" t="s">
        <v>69</v>
      </c>
      <c r="B189" s="25" t="s">
        <v>70</v>
      </c>
      <c r="C189" s="21">
        <v>17.286977589999999</v>
      </c>
      <c r="D189" s="22">
        <v>98.099566840000008</v>
      </c>
      <c r="E189" s="23">
        <f t="shared" si="6"/>
        <v>-0.82378130559745499</v>
      </c>
      <c r="F189" s="24">
        <f t="shared" si="7"/>
        <v>1.0079218485722129E-3</v>
      </c>
    </row>
    <row r="190" spans="1:6" x14ac:dyDescent="0.15">
      <c r="A190" s="25" t="s">
        <v>71</v>
      </c>
      <c r="B190" s="25" t="s">
        <v>72</v>
      </c>
      <c r="C190" s="21">
        <v>26.71989482</v>
      </c>
      <c r="D190" s="22">
        <v>36.609504710000003</v>
      </c>
      <c r="E190" s="23">
        <f t="shared" si="6"/>
        <v>-0.27013776800150546</v>
      </c>
      <c r="F190" s="24">
        <f t="shared" si="7"/>
        <v>1.5579106087468175E-3</v>
      </c>
    </row>
    <row r="191" spans="1:6" x14ac:dyDescent="0.15">
      <c r="A191" s="25" t="s">
        <v>73</v>
      </c>
      <c r="B191" s="25" t="s">
        <v>74</v>
      </c>
      <c r="C191" s="21">
        <v>15.633194300000001</v>
      </c>
      <c r="D191" s="22">
        <v>20.19316066</v>
      </c>
      <c r="E191" s="23">
        <f t="shared" si="6"/>
        <v>-0.22581736642311245</v>
      </c>
      <c r="F191" s="24">
        <f t="shared" si="7"/>
        <v>9.1149757185197933E-4</v>
      </c>
    </row>
    <row r="192" spans="1:6" x14ac:dyDescent="0.15">
      <c r="A192" s="25" t="s">
        <v>75</v>
      </c>
      <c r="B192" s="25" t="s">
        <v>76</v>
      </c>
      <c r="C192" s="21">
        <v>29.831509230000002</v>
      </c>
      <c r="D192" s="22">
        <v>68.27672622</v>
      </c>
      <c r="E192" s="23">
        <f t="shared" si="6"/>
        <v>-0.56307938471042873</v>
      </c>
      <c r="F192" s="24">
        <f t="shared" si="7"/>
        <v>1.7393341185444684E-3</v>
      </c>
    </row>
    <row r="193" spans="1:6" x14ac:dyDescent="0.15">
      <c r="A193" s="25" t="s">
        <v>77</v>
      </c>
      <c r="B193" s="25" t="s">
        <v>78</v>
      </c>
      <c r="C193" s="21">
        <v>53.032856070000001</v>
      </c>
      <c r="D193" s="22">
        <v>147.03831750999998</v>
      </c>
      <c r="E193" s="23">
        <f t="shared" si="6"/>
        <v>-0.63932628604517827</v>
      </c>
      <c r="F193" s="24">
        <f t="shared" si="7"/>
        <v>3.0920948469360804E-3</v>
      </c>
    </row>
    <row r="194" spans="1:6" x14ac:dyDescent="0.15">
      <c r="A194" s="25" t="s">
        <v>79</v>
      </c>
      <c r="B194" s="25" t="s">
        <v>80</v>
      </c>
      <c r="C194" s="21">
        <v>56.449613390000003</v>
      </c>
      <c r="D194" s="22">
        <v>67.168948239999992</v>
      </c>
      <c r="E194" s="23">
        <f t="shared" si="6"/>
        <v>-0.15958765368335015</v>
      </c>
      <c r="F194" s="24">
        <f t="shared" si="7"/>
        <v>3.2913097956550042E-3</v>
      </c>
    </row>
    <row r="195" spans="1:6" x14ac:dyDescent="0.15">
      <c r="A195" s="25" t="s">
        <v>283</v>
      </c>
      <c r="B195" s="25" t="s">
        <v>284</v>
      </c>
      <c r="C195" s="21">
        <v>28.507315210000002</v>
      </c>
      <c r="D195" s="22"/>
      <c r="E195" s="23" t="str">
        <f t="shared" si="6"/>
        <v/>
      </c>
      <c r="F195" s="24">
        <f t="shared" si="7"/>
        <v>1.662126632298941E-3</v>
      </c>
    </row>
    <row r="196" spans="1:6" x14ac:dyDescent="0.15">
      <c r="A196" s="25" t="s">
        <v>81</v>
      </c>
      <c r="B196" s="25" t="s">
        <v>82</v>
      </c>
      <c r="C196" s="21">
        <v>4.4843500000000007E-3</v>
      </c>
      <c r="D196" s="22">
        <v>1.265939E-2</v>
      </c>
      <c r="E196" s="23">
        <f t="shared" si="6"/>
        <v>-0.64576887195986532</v>
      </c>
      <c r="F196" s="24">
        <f t="shared" si="7"/>
        <v>2.6146122525544402E-7</v>
      </c>
    </row>
    <row r="197" spans="1:6" x14ac:dyDescent="0.15">
      <c r="A197" s="25" t="s">
        <v>83</v>
      </c>
      <c r="B197" s="25" t="s">
        <v>84</v>
      </c>
      <c r="C197" s="21">
        <v>10.698564169999999</v>
      </c>
      <c r="D197" s="22">
        <v>6.05824242</v>
      </c>
      <c r="E197" s="23">
        <f t="shared" si="6"/>
        <v>0.76595181049225802</v>
      </c>
      <c r="F197" s="24">
        <f t="shared" si="7"/>
        <v>6.2378264327320394E-4</v>
      </c>
    </row>
    <row r="198" spans="1:6" x14ac:dyDescent="0.15">
      <c r="A198" s="25" t="s">
        <v>85</v>
      </c>
      <c r="B198" s="25" t="s">
        <v>86</v>
      </c>
      <c r="C198" s="21">
        <v>0.50842251999999999</v>
      </c>
      <c r="D198" s="22">
        <v>1.76661432</v>
      </c>
      <c r="E198" s="23">
        <f t="shared" ref="E198:E261" si="8">IF(ISERROR(C198/D198-1),"",((C198/D198-1)))</f>
        <v>-0.71220514050854067</v>
      </c>
      <c r="F198" s="24">
        <f t="shared" si="7"/>
        <v>2.9643710911650624E-5</v>
      </c>
    </row>
    <row r="199" spans="1:6" x14ac:dyDescent="0.15">
      <c r="A199" s="25" t="s">
        <v>87</v>
      </c>
      <c r="B199" s="25" t="s">
        <v>88</v>
      </c>
      <c r="C199" s="21">
        <v>6.7897628600000006</v>
      </c>
      <c r="D199" s="22">
        <v>3.53772741</v>
      </c>
      <c r="E199" s="23">
        <f t="shared" si="8"/>
        <v>0.91924421333524986</v>
      </c>
      <c r="F199" s="24">
        <f t="shared" si="7"/>
        <v>3.9587893821167123E-4</v>
      </c>
    </row>
    <row r="200" spans="1:6" x14ac:dyDescent="0.15">
      <c r="A200" s="25" t="s">
        <v>89</v>
      </c>
      <c r="B200" s="25" t="s">
        <v>90</v>
      </c>
      <c r="C200" s="21">
        <v>2.3694579199999999</v>
      </c>
      <c r="D200" s="22">
        <v>2.5853110099999999</v>
      </c>
      <c r="E200" s="23">
        <f t="shared" si="8"/>
        <v>-8.3492117259810872E-2</v>
      </c>
      <c r="F200" s="24">
        <f t="shared" si="7"/>
        <v>1.3815187729646788E-4</v>
      </c>
    </row>
    <row r="201" spans="1:6" x14ac:dyDescent="0.15">
      <c r="A201" s="25" t="s">
        <v>91</v>
      </c>
      <c r="B201" s="25" t="s">
        <v>92</v>
      </c>
      <c r="C201" s="21">
        <v>2.9254159799999999</v>
      </c>
      <c r="D201" s="22">
        <v>4.8872825899999999</v>
      </c>
      <c r="E201" s="23">
        <f t="shared" si="8"/>
        <v>-0.4014227894278567</v>
      </c>
      <c r="F201" s="24">
        <f t="shared" si="7"/>
        <v>1.7056716057235841E-4</v>
      </c>
    </row>
    <row r="202" spans="1:6" x14ac:dyDescent="0.15">
      <c r="A202" s="25" t="s">
        <v>93</v>
      </c>
      <c r="B202" s="25" t="s">
        <v>94</v>
      </c>
      <c r="C202" s="21">
        <v>8.9778552200000004</v>
      </c>
      <c r="D202" s="22">
        <v>8.4811626400000009</v>
      </c>
      <c r="E202" s="23">
        <f t="shared" si="8"/>
        <v>5.8564208833518983E-2</v>
      </c>
      <c r="F202" s="24">
        <f t="shared" si="7"/>
        <v>5.2345624805984897E-4</v>
      </c>
    </row>
    <row r="203" spans="1:6" x14ac:dyDescent="0.15">
      <c r="A203" s="25" t="s">
        <v>95</v>
      </c>
      <c r="B203" s="25" t="s">
        <v>96</v>
      </c>
      <c r="C203" s="21">
        <v>5.7660687900000003</v>
      </c>
      <c r="D203" s="22">
        <v>9.7914399999999997</v>
      </c>
      <c r="E203" s="23">
        <f t="shared" si="8"/>
        <v>-0.41111125738400067</v>
      </c>
      <c r="F203" s="24">
        <f t="shared" si="7"/>
        <v>3.3619218186372061E-4</v>
      </c>
    </row>
    <row r="204" spans="1:6" x14ac:dyDescent="0.15">
      <c r="A204" s="25" t="s">
        <v>97</v>
      </c>
      <c r="B204" s="25" t="s">
        <v>98</v>
      </c>
      <c r="C204" s="21">
        <v>0.70337254000000005</v>
      </c>
      <c r="D204" s="22">
        <v>4.0131072000000003</v>
      </c>
      <c r="E204" s="23">
        <f t="shared" si="8"/>
        <v>-0.82473118585020599</v>
      </c>
      <c r="F204" s="24">
        <f t="shared" ref="F204:F267" si="9">C204/$C$1338</f>
        <v>4.1010323930878237E-5</v>
      </c>
    </row>
    <row r="205" spans="1:6" x14ac:dyDescent="0.15">
      <c r="A205" s="25" t="s">
        <v>99</v>
      </c>
      <c r="B205" s="25" t="s">
        <v>100</v>
      </c>
      <c r="C205" s="21">
        <v>3.4594216499999999</v>
      </c>
      <c r="D205" s="22">
        <v>8.4751737299999998</v>
      </c>
      <c r="E205" s="23">
        <f t="shared" si="8"/>
        <v>-0.59181702225707644</v>
      </c>
      <c r="F205" s="24">
        <f t="shared" si="9"/>
        <v>2.0170250388221476E-4</v>
      </c>
    </row>
    <row r="206" spans="1:6" x14ac:dyDescent="0.15">
      <c r="A206" s="25" t="s">
        <v>101</v>
      </c>
      <c r="B206" s="25" t="s">
        <v>102</v>
      </c>
      <c r="C206" s="21">
        <v>0.96021664000000007</v>
      </c>
      <c r="D206" s="22">
        <v>1.19293841</v>
      </c>
      <c r="E206" s="23">
        <f t="shared" si="8"/>
        <v>-0.19508280398147293</v>
      </c>
      <c r="F206" s="24">
        <f t="shared" si="9"/>
        <v>5.598568782656697E-5</v>
      </c>
    </row>
    <row r="207" spans="1:6" x14ac:dyDescent="0.15">
      <c r="A207" s="25" t="s">
        <v>103</v>
      </c>
      <c r="B207" s="25" t="s">
        <v>104</v>
      </c>
      <c r="C207" s="21">
        <v>0.84999504000000004</v>
      </c>
      <c r="D207" s="22">
        <v>1.6629341899999999</v>
      </c>
      <c r="E207" s="23">
        <f t="shared" si="8"/>
        <v>-0.48885828127690367</v>
      </c>
      <c r="F207" s="24">
        <f t="shared" si="9"/>
        <v>4.9559187980298182E-5</v>
      </c>
    </row>
    <row r="208" spans="1:6" x14ac:dyDescent="0.15">
      <c r="A208" s="25" t="s">
        <v>105</v>
      </c>
      <c r="B208" s="25" t="s">
        <v>106</v>
      </c>
      <c r="C208" s="21">
        <v>2.08880416</v>
      </c>
      <c r="D208" s="22">
        <v>5.3396195599999992</v>
      </c>
      <c r="E208" s="23">
        <f t="shared" si="8"/>
        <v>-0.60881030258268054</v>
      </c>
      <c r="F208" s="24">
        <f t="shared" si="9"/>
        <v>1.2178828481101353E-4</v>
      </c>
    </row>
    <row r="209" spans="1:6" x14ac:dyDescent="0.15">
      <c r="A209" s="25" t="s">
        <v>107</v>
      </c>
      <c r="B209" s="25" t="s">
        <v>108</v>
      </c>
      <c r="C209" s="21">
        <v>3.8780796500000001</v>
      </c>
      <c r="D209" s="22">
        <v>0.68122139999999998</v>
      </c>
      <c r="E209" s="23">
        <f t="shared" si="8"/>
        <v>4.6928329761807248</v>
      </c>
      <c r="F209" s="24">
        <f t="shared" si="9"/>
        <v>2.2611247046443821E-4</v>
      </c>
    </row>
    <row r="210" spans="1:6" x14ac:dyDescent="0.15">
      <c r="A210" s="25" t="s">
        <v>109</v>
      </c>
      <c r="B210" s="25" t="s">
        <v>110</v>
      </c>
      <c r="C210" s="21">
        <v>0.48238599999999998</v>
      </c>
      <c r="D210" s="22">
        <v>5.2314948399999999</v>
      </c>
      <c r="E210" s="23">
        <f t="shared" si="8"/>
        <v>-0.90779193810692926</v>
      </c>
      <c r="F210" s="24">
        <f t="shared" si="9"/>
        <v>2.8125644654425415E-5</v>
      </c>
    </row>
    <row r="211" spans="1:6" x14ac:dyDescent="0.15">
      <c r="A211" s="25" t="s">
        <v>111</v>
      </c>
      <c r="B211" s="25" t="s">
        <v>112</v>
      </c>
      <c r="C211" s="21">
        <v>6.7120356500000007</v>
      </c>
      <c r="D211" s="22">
        <v>9.5800021799999993</v>
      </c>
      <c r="E211" s="23">
        <f t="shared" si="8"/>
        <v>-0.29937013333748519</v>
      </c>
      <c r="F211" s="24">
        <f t="shared" si="9"/>
        <v>3.9134703245893398E-4</v>
      </c>
    </row>
    <row r="212" spans="1:6" x14ac:dyDescent="0.15">
      <c r="A212" s="25" t="s">
        <v>113</v>
      </c>
      <c r="B212" s="25" t="s">
        <v>114</v>
      </c>
      <c r="C212" s="21">
        <v>42.294883329999998</v>
      </c>
      <c r="D212" s="22">
        <v>86.766901040000008</v>
      </c>
      <c r="E212" s="23">
        <f t="shared" si="8"/>
        <v>-0.51254588070972096</v>
      </c>
      <c r="F212" s="24">
        <f t="shared" si="9"/>
        <v>2.466014476456533E-3</v>
      </c>
    </row>
    <row r="213" spans="1:6" x14ac:dyDescent="0.15">
      <c r="A213" s="25" t="s">
        <v>115</v>
      </c>
      <c r="B213" s="25" t="s">
        <v>116</v>
      </c>
      <c r="C213" s="21">
        <v>14.376270609999999</v>
      </c>
      <c r="D213" s="22">
        <v>35.005887990000005</v>
      </c>
      <c r="E213" s="23">
        <f t="shared" si="8"/>
        <v>-0.58931849938767988</v>
      </c>
      <c r="F213" s="24">
        <f t="shared" si="9"/>
        <v>8.3821230017604089E-4</v>
      </c>
    </row>
    <row r="214" spans="1:6" x14ac:dyDescent="0.15">
      <c r="A214" s="25" t="s">
        <v>117</v>
      </c>
      <c r="B214" s="25" t="s">
        <v>118</v>
      </c>
      <c r="C214" s="21">
        <v>8.4269679100000001</v>
      </c>
      <c r="D214" s="22">
        <v>10.625060880000001</v>
      </c>
      <c r="E214" s="23">
        <f t="shared" si="8"/>
        <v>-0.20687815296546341</v>
      </c>
      <c r="F214" s="24">
        <f t="shared" si="9"/>
        <v>4.9133661621793756E-4</v>
      </c>
    </row>
    <row r="215" spans="1:6" x14ac:dyDescent="0.15">
      <c r="A215" s="25" t="s">
        <v>119</v>
      </c>
      <c r="B215" s="25" t="s">
        <v>120</v>
      </c>
      <c r="C215" s="21">
        <v>12.17891917</v>
      </c>
      <c r="D215" s="22">
        <v>25.843847570000001</v>
      </c>
      <c r="E215" s="23">
        <f t="shared" si="8"/>
        <v>-0.52874976773437143</v>
      </c>
      <c r="F215" s="24">
        <f t="shared" si="9"/>
        <v>7.1009513719384417E-4</v>
      </c>
    </row>
    <row r="216" spans="1:6" x14ac:dyDescent="0.15">
      <c r="A216" s="25" t="s">
        <v>121</v>
      </c>
      <c r="B216" s="25" t="s">
        <v>122</v>
      </c>
      <c r="C216" s="21">
        <v>0.27173734000000005</v>
      </c>
      <c r="D216" s="22">
        <v>0.51218090999999999</v>
      </c>
      <c r="E216" s="23">
        <f t="shared" si="8"/>
        <v>-0.46945047209978974</v>
      </c>
      <c r="F216" s="24">
        <f t="shared" si="9"/>
        <v>1.584371823431605E-5</v>
      </c>
    </row>
    <row r="217" spans="1:6" x14ac:dyDescent="0.15">
      <c r="A217" s="25" t="s">
        <v>123</v>
      </c>
      <c r="B217" s="25" t="s">
        <v>124</v>
      </c>
      <c r="C217" s="21">
        <v>5.40814488</v>
      </c>
      <c r="D217" s="22">
        <v>10.75002709</v>
      </c>
      <c r="E217" s="23">
        <f t="shared" si="8"/>
        <v>-0.49691802311541899</v>
      </c>
      <c r="F217" s="24">
        <f t="shared" si="9"/>
        <v>3.1532333263098466E-4</v>
      </c>
    </row>
    <row r="218" spans="1:6" x14ac:dyDescent="0.15">
      <c r="A218" s="25" t="s">
        <v>125</v>
      </c>
      <c r="B218" s="25" t="s">
        <v>126</v>
      </c>
      <c r="C218" s="21">
        <v>6.3896867000000004</v>
      </c>
      <c r="D218" s="22">
        <v>8.9273716099999998</v>
      </c>
      <c r="E218" s="23">
        <f t="shared" si="8"/>
        <v>-0.28425890854116687</v>
      </c>
      <c r="F218" s="24">
        <f t="shared" si="9"/>
        <v>3.725523907769052E-4</v>
      </c>
    </row>
    <row r="219" spans="1:6" x14ac:dyDescent="0.15">
      <c r="A219" s="25" t="s">
        <v>127</v>
      </c>
      <c r="B219" s="25" t="s">
        <v>128</v>
      </c>
      <c r="C219" s="21">
        <v>16.733176369999999</v>
      </c>
      <c r="D219" s="22">
        <v>25.200055800000001</v>
      </c>
      <c r="E219" s="23">
        <f t="shared" si="8"/>
        <v>-0.33598653499806941</v>
      </c>
      <c r="F219" s="24">
        <f t="shared" si="9"/>
        <v>9.7563232042896801E-4</v>
      </c>
    </row>
    <row r="220" spans="1:6" x14ac:dyDescent="0.15">
      <c r="A220" s="25" t="s">
        <v>129</v>
      </c>
      <c r="B220" s="25" t="s">
        <v>130</v>
      </c>
      <c r="C220" s="21">
        <v>1.6810128400000002</v>
      </c>
      <c r="D220" s="22">
        <v>5.4574750300000003</v>
      </c>
      <c r="E220" s="23">
        <f t="shared" si="8"/>
        <v>-0.69197974690504438</v>
      </c>
      <c r="F220" s="24">
        <f t="shared" si="9"/>
        <v>9.8011902910462767E-5</v>
      </c>
    </row>
    <row r="221" spans="1:6" x14ac:dyDescent="0.15">
      <c r="A221" s="25" t="s">
        <v>131</v>
      </c>
      <c r="B221" s="25" t="s">
        <v>132</v>
      </c>
      <c r="C221" s="21">
        <v>4.4028370000000004E-2</v>
      </c>
      <c r="D221" s="22">
        <v>1.42333431</v>
      </c>
      <c r="E221" s="23">
        <f t="shared" si="8"/>
        <v>-0.96906674019542183</v>
      </c>
      <c r="F221" s="24">
        <f t="shared" si="9"/>
        <v>2.5670858800495133E-6</v>
      </c>
    </row>
    <row r="222" spans="1:6" x14ac:dyDescent="0.15">
      <c r="A222" s="25" t="s">
        <v>133</v>
      </c>
      <c r="B222" s="25" t="s">
        <v>134</v>
      </c>
      <c r="C222" s="21">
        <v>3.86146265</v>
      </c>
      <c r="D222" s="22">
        <v>8.44877857</v>
      </c>
      <c r="E222" s="23">
        <f t="shared" si="8"/>
        <v>-0.54295610684941886</v>
      </c>
      <c r="F222" s="24">
        <f t="shared" si="9"/>
        <v>2.2514361183831184E-4</v>
      </c>
    </row>
    <row r="223" spans="1:6" x14ac:dyDescent="0.15">
      <c r="A223" s="25" t="s">
        <v>135</v>
      </c>
      <c r="B223" s="25" t="s">
        <v>136</v>
      </c>
      <c r="C223" s="21">
        <v>8.9132762499999991</v>
      </c>
      <c r="D223" s="22">
        <v>7.7830242400000005</v>
      </c>
      <c r="E223" s="23">
        <f t="shared" si="8"/>
        <v>0.14522015801919164</v>
      </c>
      <c r="F223" s="24">
        <f t="shared" si="9"/>
        <v>5.1969095395436326E-4</v>
      </c>
    </row>
    <row r="224" spans="1:6" x14ac:dyDescent="0.15">
      <c r="A224" s="25" t="s">
        <v>137</v>
      </c>
      <c r="B224" s="25" t="s">
        <v>138</v>
      </c>
      <c r="C224" s="21">
        <v>0.8318738</v>
      </c>
      <c r="D224" s="22">
        <v>0.8611994300000001</v>
      </c>
      <c r="E224" s="23">
        <f t="shared" si="8"/>
        <v>-3.4052077809666126E-2</v>
      </c>
      <c r="F224" s="24">
        <f t="shared" si="9"/>
        <v>4.8502624238942585E-5</v>
      </c>
    </row>
    <row r="225" spans="1:6" x14ac:dyDescent="0.15">
      <c r="A225" s="25" t="s">
        <v>139</v>
      </c>
      <c r="B225" s="25" t="s">
        <v>140</v>
      </c>
      <c r="C225" s="21">
        <v>0.15434210000000001</v>
      </c>
      <c r="D225" s="22">
        <v>0</v>
      </c>
      <c r="E225" s="23" t="str">
        <f t="shared" si="8"/>
        <v/>
      </c>
      <c r="F225" s="24">
        <f t="shared" si="9"/>
        <v>8.9989573905913378E-6</v>
      </c>
    </row>
    <row r="226" spans="1:6" x14ac:dyDescent="0.15">
      <c r="A226" s="25" t="s">
        <v>141</v>
      </c>
      <c r="B226" s="25" t="s">
        <v>142</v>
      </c>
      <c r="C226" s="21">
        <v>22.215671459999999</v>
      </c>
      <c r="D226" s="22">
        <v>18.669417289999998</v>
      </c>
      <c r="E226" s="23">
        <f t="shared" si="8"/>
        <v>0.18994991192893318</v>
      </c>
      <c r="F226" s="24">
        <f t="shared" si="9"/>
        <v>1.2952906619251392E-3</v>
      </c>
    </row>
    <row r="227" spans="1:6" x14ac:dyDescent="0.15">
      <c r="A227" s="25" t="s">
        <v>831</v>
      </c>
      <c r="B227" s="25" t="s">
        <v>144</v>
      </c>
      <c r="C227" s="21">
        <v>1.488774E-2</v>
      </c>
      <c r="D227" s="22">
        <v>4.5657080000000003E-2</v>
      </c>
      <c r="E227" s="23">
        <f t="shared" si="8"/>
        <v>-0.67392264244669176</v>
      </c>
      <c r="F227" s="24">
        <f t="shared" si="9"/>
        <v>8.6803365965736036E-7</v>
      </c>
    </row>
    <row r="228" spans="1:6" x14ac:dyDescent="0.15">
      <c r="A228" s="25" t="s">
        <v>781</v>
      </c>
      <c r="B228" s="25" t="s">
        <v>145</v>
      </c>
      <c r="C228" s="21">
        <v>37.088045880000003</v>
      </c>
      <c r="D228" s="22">
        <v>18.005052940000002</v>
      </c>
      <c r="E228" s="23">
        <f t="shared" si="8"/>
        <v>1.0598687492667822</v>
      </c>
      <c r="F228" s="24">
        <f t="shared" si="9"/>
        <v>2.1624284273339331E-3</v>
      </c>
    </row>
    <row r="229" spans="1:6" x14ac:dyDescent="0.15">
      <c r="A229" s="25" t="s">
        <v>146</v>
      </c>
      <c r="B229" s="25" t="s">
        <v>147</v>
      </c>
      <c r="C229" s="21">
        <v>28.618994739999998</v>
      </c>
      <c r="D229" s="22">
        <v>28.286737379999998</v>
      </c>
      <c r="E229" s="23">
        <f t="shared" si="8"/>
        <v>1.1746047468695453E-2</v>
      </c>
      <c r="F229" s="24">
        <f t="shared" si="9"/>
        <v>1.6686381371435117E-3</v>
      </c>
    </row>
    <row r="230" spans="1:6" x14ac:dyDescent="0.15">
      <c r="A230" s="25" t="s">
        <v>148</v>
      </c>
      <c r="B230" s="25" t="s">
        <v>149</v>
      </c>
      <c r="C230" s="21">
        <v>102.93587031999999</v>
      </c>
      <c r="D230" s="22">
        <v>108.58890513</v>
      </c>
      <c r="E230" s="23">
        <f t="shared" si="8"/>
        <v>-5.2059046025303757E-2</v>
      </c>
      <c r="F230" s="24">
        <f t="shared" si="9"/>
        <v>6.0017034300629277E-3</v>
      </c>
    </row>
    <row r="231" spans="1:6" x14ac:dyDescent="0.15">
      <c r="A231" s="25" t="s">
        <v>150</v>
      </c>
      <c r="B231" s="25" t="s">
        <v>151</v>
      </c>
      <c r="C231" s="21">
        <v>1.88786188</v>
      </c>
      <c r="D231" s="22">
        <v>0.67302737999999995</v>
      </c>
      <c r="E231" s="23">
        <f t="shared" si="8"/>
        <v>1.8050298340017017</v>
      </c>
      <c r="F231" s="24">
        <f t="shared" si="9"/>
        <v>1.1007229147097038E-4</v>
      </c>
    </row>
    <row r="232" spans="1:6" x14ac:dyDescent="0.15">
      <c r="A232" s="25" t="s">
        <v>744</v>
      </c>
      <c r="B232" s="25" t="s">
        <v>152</v>
      </c>
      <c r="C232" s="21">
        <v>0.14286413000000001</v>
      </c>
      <c r="D232" s="22">
        <v>0.32279073999999996</v>
      </c>
      <c r="E232" s="23">
        <f t="shared" si="8"/>
        <v>-0.55740945356734817</v>
      </c>
      <c r="F232" s="24">
        <f t="shared" si="9"/>
        <v>8.3297312820928414E-6</v>
      </c>
    </row>
    <row r="233" spans="1:6" x14ac:dyDescent="0.15">
      <c r="A233" s="25" t="s">
        <v>153</v>
      </c>
      <c r="B233" s="25" t="s">
        <v>154</v>
      </c>
      <c r="C233" s="21">
        <v>0.88303675999999998</v>
      </c>
      <c r="D233" s="22">
        <v>0.37480022999999996</v>
      </c>
      <c r="E233" s="23">
        <f t="shared" si="8"/>
        <v>1.3560197921970327</v>
      </c>
      <c r="F233" s="24">
        <f t="shared" si="9"/>
        <v>5.1485694295761358E-5</v>
      </c>
    </row>
    <row r="234" spans="1:6" x14ac:dyDescent="0.15">
      <c r="A234" s="25" t="s">
        <v>155</v>
      </c>
      <c r="B234" s="25" t="s">
        <v>156</v>
      </c>
      <c r="C234" s="21">
        <v>1.5023700000000001E-2</v>
      </c>
      <c r="D234" s="22">
        <v>0.12253773</v>
      </c>
      <c r="E234" s="23">
        <f t="shared" si="8"/>
        <v>-0.87739531326392284</v>
      </c>
      <c r="F234" s="24">
        <f t="shared" si="9"/>
        <v>8.7596084379457768E-7</v>
      </c>
    </row>
    <row r="235" spans="1:6" x14ac:dyDescent="0.15">
      <c r="A235" s="25" t="s">
        <v>157</v>
      </c>
      <c r="B235" s="25" t="s">
        <v>158</v>
      </c>
      <c r="C235" s="21">
        <v>6.6866972000000002</v>
      </c>
      <c r="D235" s="22">
        <v>8.4659502199999999</v>
      </c>
      <c r="E235" s="23">
        <f t="shared" si="8"/>
        <v>-0.21016577865018438</v>
      </c>
      <c r="F235" s="24">
        <f t="shared" si="9"/>
        <v>3.8986966735962778E-4</v>
      </c>
    </row>
    <row r="236" spans="1:6" x14ac:dyDescent="0.15">
      <c r="A236" s="25" t="s">
        <v>159</v>
      </c>
      <c r="B236" s="25" t="s">
        <v>160</v>
      </c>
      <c r="C236" s="21">
        <v>15.51390559</v>
      </c>
      <c r="D236" s="22">
        <v>26.49867098</v>
      </c>
      <c r="E236" s="23">
        <f t="shared" si="8"/>
        <v>-0.41454023857614608</v>
      </c>
      <c r="F236" s="24">
        <f t="shared" si="9"/>
        <v>9.0454241173384812E-4</v>
      </c>
    </row>
    <row r="237" spans="1:6" x14ac:dyDescent="0.15">
      <c r="A237" s="25" t="s">
        <v>775</v>
      </c>
      <c r="B237" s="25" t="s">
        <v>161</v>
      </c>
      <c r="C237" s="21">
        <v>2.9314438799999998</v>
      </c>
      <c r="D237" s="22">
        <v>6.2803643200000003</v>
      </c>
      <c r="E237" s="23">
        <f t="shared" si="8"/>
        <v>-0.5332366514686524</v>
      </c>
      <c r="F237" s="24">
        <f t="shared" si="9"/>
        <v>1.7091861889289924E-4</v>
      </c>
    </row>
    <row r="238" spans="1:6" x14ac:dyDescent="0.15">
      <c r="A238" s="25" t="s">
        <v>162</v>
      </c>
      <c r="B238" s="25" t="s">
        <v>163</v>
      </c>
      <c r="C238" s="21">
        <v>11.52022556</v>
      </c>
      <c r="D238" s="22">
        <v>25.347920559999999</v>
      </c>
      <c r="E238" s="23">
        <f t="shared" si="8"/>
        <v>-0.54551595138816389</v>
      </c>
      <c r="F238" s="24">
        <f t="shared" si="9"/>
        <v>6.7168983021768675E-4</v>
      </c>
    </row>
    <row r="239" spans="1:6" x14ac:dyDescent="0.15">
      <c r="A239" s="25" t="s">
        <v>164</v>
      </c>
      <c r="B239" s="25" t="s">
        <v>165</v>
      </c>
      <c r="C239" s="21">
        <v>22.677261649999998</v>
      </c>
      <c r="D239" s="22">
        <v>25.476315360000001</v>
      </c>
      <c r="E239" s="23">
        <f t="shared" si="8"/>
        <v>-0.10986885938752178</v>
      </c>
      <c r="F239" s="24">
        <f t="shared" si="9"/>
        <v>1.3222038013195427E-3</v>
      </c>
    </row>
    <row r="240" spans="1:6" x14ac:dyDescent="0.15">
      <c r="A240" s="25" t="s">
        <v>166</v>
      </c>
      <c r="B240" s="25" t="s">
        <v>167</v>
      </c>
      <c r="C240" s="21">
        <v>6.3711245199999995</v>
      </c>
      <c r="D240" s="22">
        <v>8.3945124700000004</v>
      </c>
      <c r="E240" s="23">
        <f t="shared" si="8"/>
        <v>-0.24103698186536859</v>
      </c>
      <c r="F240" s="24">
        <f t="shared" si="9"/>
        <v>3.7147011791100214E-4</v>
      </c>
    </row>
    <row r="241" spans="1:6" x14ac:dyDescent="0.15">
      <c r="A241" s="25" t="s">
        <v>168</v>
      </c>
      <c r="B241" s="25" t="s">
        <v>169</v>
      </c>
      <c r="C241" s="21">
        <v>1.0592415800000001</v>
      </c>
      <c r="D241" s="22">
        <v>3.2040970799999999</v>
      </c>
      <c r="E241" s="23">
        <f t="shared" si="8"/>
        <v>-0.66941027267500886</v>
      </c>
      <c r="F241" s="24">
        <f t="shared" si="9"/>
        <v>6.1759363419071315E-5</v>
      </c>
    </row>
    <row r="242" spans="1:6" x14ac:dyDescent="0.15">
      <c r="A242" s="25" t="s">
        <v>170</v>
      </c>
      <c r="B242" s="25" t="s">
        <v>171</v>
      </c>
      <c r="C242" s="21">
        <v>213.13432417999999</v>
      </c>
      <c r="D242" s="22">
        <v>282.49193186000002</v>
      </c>
      <c r="E242" s="23">
        <f t="shared" si="8"/>
        <v>-0.24552066752254331</v>
      </c>
      <c r="F242" s="24">
        <f t="shared" si="9"/>
        <v>1.2426853734452887E-2</v>
      </c>
    </row>
    <row r="243" spans="1:6" x14ac:dyDescent="0.15">
      <c r="A243" s="25" t="s">
        <v>172</v>
      </c>
      <c r="B243" s="25" t="s">
        <v>173</v>
      </c>
      <c r="C243" s="21">
        <v>0.91381451999999996</v>
      </c>
      <c r="D243" s="22">
        <v>2.0979569599999999</v>
      </c>
      <c r="E243" s="23">
        <f t="shared" si="8"/>
        <v>-0.56442646945435904</v>
      </c>
      <c r="F243" s="24">
        <f t="shared" si="9"/>
        <v>5.3280199818349467E-5</v>
      </c>
    </row>
    <row r="244" spans="1:6" x14ac:dyDescent="0.15">
      <c r="A244" s="25" t="s">
        <v>174</v>
      </c>
      <c r="B244" s="25" t="s">
        <v>175</v>
      </c>
      <c r="C244" s="21">
        <v>1.8210673799999999</v>
      </c>
      <c r="D244" s="22">
        <v>6.0932198700000004</v>
      </c>
      <c r="E244" s="23">
        <f t="shared" si="8"/>
        <v>-0.70113217332497146</v>
      </c>
      <c r="F244" s="24">
        <f t="shared" si="9"/>
        <v>1.0617782029670325E-4</v>
      </c>
    </row>
    <row r="245" spans="1:6" x14ac:dyDescent="0.15">
      <c r="A245" s="25" t="s">
        <v>745</v>
      </c>
      <c r="B245" s="25" t="s">
        <v>176</v>
      </c>
      <c r="C245" s="21">
        <v>81.749740760000009</v>
      </c>
      <c r="D245" s="22">
        <v>188.47424927</v>
      </c>
      <c r="E245" s="23">
        <f t="shared" si="8"/>
        <v>-0.56625511932460926</v>
      </c>
      <c r="F245" s="24">
        <f t="shared" si="9"/>
        <v>4.7664404837768045E-3</v>
      </c>
    </row>
    <row r="246" spans="1:6" x14ac:dyDescent="0.15">
      <c r="A246" s="25" t="s">
        <v>177</v>
      </c>
      <c r="B246" s="25" t="s">
        <v>178</v>
      </c>
      <c r="C246" s="21">
        <v>6.3582024600000002</v>
      </c>
      <c r="D246" s="22">
        <v>0.25074989999999997</v>
      </c>
      <c r="E246" s="23">
        <f t="shared" si="8"/>
        <v>24.356749733499399</v>
      </c>
      <c r="F246" s="24">
        <f t="shared" si="9"/>
        <v>3.7071669374910037E-4</v>
      </c>
    </row>
    <row r="247" spans="1:6" x14ac:dyDescent="0.15">
      <c r="A247" s="25" t="s">
        <v>179</v>
      </c>
      <c r="B247" s="25" t="s">
        <v>180</v>
      </c>
      <c r="C247" s="21">
        <v>1.22024299</v>
      </c>
      <c r="D247" s="22">
        <v>2.6399859999999999</v>
      </c>
      <c r="E247" s="23">
        <f t="shared" si="8"/>
        <v>-0.53778429506823144</v>
      </c>
      <c r="F247" s="24">
        <f t="shared" si="9"/>
        <v>7.1146593659006664E-5</v>
      </c>
    </row>
    <row r="248" spans="1:6" x14ac:dyDescent="0.15">
      <c r="A248" s="25" t="s">
        <v>181</v>
      </c>
      <c r="B248" s="25" t="s">
        <v>182</v>
      </c>
      <c r="C248" s="21">
        <v>6.6261785300000007</v>
      </c>
      <c r="D248" s="22">
        <v>13.07705636</v>
      </c>
      <c r="E248" s="23">
        <f t="shared" si="8"/>
        <v>-0.49329739449100296</v>
      </c>
      <c r="F248" s="24">
        <f t="shared" si="9"/>
        <v>3.8634111013081425E-4</v>
      </c>
    </row>
    <row r="249" spans="1:6" x14ac:dyDescent="0.15">
      <c r="A249" s="25" t="s">
        <v>183</v>
      </c>
      <c r="B249" s="25" t="s">
        <v>184</v>
      </c>
      <c r="C249" s="21">
        <v>7.8405038200000003</v>
      </c>
      <c r="D249" s="22">
        <v>5.2381883899999995</v>
      </c>
      <c r="E249" s="23">
        <f t="shared" si="8"/>
        <v>0.49679683819084652</v>
      </c>
      <c r="F249" s="24">
        <f t="shared" si="9"/>
        <v>4.5714267070973255E-4</v>
      </c>
    </row>
    <row r="250" spans="1:6" x14ac:dyDescent="0.15">
      <c r="A250" s="25" t="s">
        <v>185</v>
      </c>
      <c r="B250" s="25" t="s">
        <v>186</v>
      </c>
      <c r="C250" s="21">
        <v>2.3684061400000003</v>
      </c>
      <c r="D250" s="22">
        <v>3.5274741499999998</v>
      </c>
      <c r="E250" s="23">
        <f t="shared" si="8"/>
        <v>-0.32858299188386675</v>
      </c>
      <c r="F250" s="24">
        <f t="shared" si="9"/>
        <v>1.3809055298246494E-4</v>
      </c>
    </row>
    <row r="251" spans="1:6" x14ac:dyDescent="0.15">
      <c r="A251" s="25" t="s">
        <v>187</v>
      </c>
      <c r="B251" s="25" t="s">
        <v>188</v>
      </c>
      <c r="C251" s="21">
        <v>0.54149988000000004</v>
      </c>
      <c r="D251" s="22">
        <v>2.5363845899999999</v>
      </c>
      <c r="E251" s="23">
        <f t="shared" si="8"/>
        <v>-0.78650718738202074</v>
      </c>
      <c r="F251" s="24">
        <f t="shared" si="9"/>
        <v>3.1572295226839098E-5</v>
      </c>
    </row>
    <row r="252" spans="1:6" x14ac:dyDescent="0.15">
      <c r="A252" s="25" t="s">
        <v>694</v>
      </c>
      <c r="B252" s="25" t="s">
        <v>189</v>
      </c>
      <c r="C252" s="21">
        <v>3.1479564600000001</v>
      </c>
      <c r="D252" s="22">
        <v>1.68501E-2</v>
      </c>
      <c r="E252" s="23">
        <f t="shared" si="8"/>
        <v>185.82123310840885</v>
      </c>
      <c r="F252" s="24">
        <f t="shared" si="9"/>
        <v>1.8354244273582351E-4</v>
      </c>
    </row>
    <row r="253" spans="1:6" x14ac:dyDescent="0.15">
      <c r="A253" s="25" t="s">
        <v>190</v>
      </c>
      <c r="B253" s="25" t="s">
        <v>191</v>
      </c>
      <c r="C253" s="21">
        <v>2.2774231199999999</v>
      </c>
      <c r="D253" s="22">
        <v>0.97915050000000003</v>
      </c>
      <c r="E253" s="23">
        <f t="shared" si="8"/>
        <v>1.3259173334436327</v>
      </c>
      <c r="F253" s="24">
        <f t="shared" si="9"/>
        <v>1.3278576368487652E-4</v>
      </c>
    </row>
    <row r="254" spans="1:6" x14ac:dyDescent="0.15">
      <c r="A254" s="25" t="s">
        <v>192</v>
      </c>
      <c r="B254" s="25" t="s">
        <v>193</v>
      </c>
      <c r="C254" s="21">
        <v>7.67766372</v>
      </c>
      <c r="D254" s="22">
        <v>19.073322620000003</v>
      </c>
      <c r="E254" s="23">
        <f t="shared" si="8"/>
        <v>-0.59746584939797975</v>
      </c>
      <c r="F254" s="24">
        <f t="shared" si="9"/>
        <v>4.4764823515793152E-4</v>
      </c>
    </row>
    <row r="255" spans="1:6" x14ac:dyDescent="0.15">
      <c r="A255" s="25" t="s">
        <v>194</v>
      </c>
      <c r="B255" s="25" t="s">
        <v>195</v>
      </c>
      <c r="C255" s="21">
        <v>1.0621977600000001</v>
      </c>
      <c r="D255" s="22">
        <v>0.34198624999999999</v>
      </c>
      <c r="E255" s="23">
        <f t="shared" si="8"/>
        <v>2.1059662778839798</v>
      </c>
      <c r="F255" s="24">
        <f t="shared" si="9"/>
        <v>6.1931724284051883E-5</v>
      </c>
    </row>
    <row r="256" spans="1:6" x14ac:dyDescent="0.15">
      <c r="A256" s="25" t="s">
        <v>196</v>
      </c>
      <c r="B256" s="25" t="s">
        <v>197</v>
      </c>
      <c r="C256" s="21">
        <v>0.86683666000000004</v>
      </c>
      <c r="D256" s="22">
        <v>2.2579207499999998</v>
      </c>
      <c r="E256" s="23">
        <f t="shared" si="8"/>
        <v>-0.61609075074933428</v>
      </c>
      <c r="F256" s="24">
        <f t="shared" si="9"/>
        <v>5.0541143135557378E-5</v>
      </c>
    </row>
    <row r="257" spans="1:6" x14ac:dyDescent="0.15">
      <c r="A257" s="25" t="s">
        <v>198</v>
      </c>
      <c r="B257" s="25" t="s">
        <v>199</v>
      </c>
      <c r="C257" s="21">
        <v>4.9237782499999998</v>
      </c>
      <c r="D257" s="22">
        <v>0.17330000000000001</v>
      </c>
      <c r="E257" s="23">
        <f t="shared" si="8"/>
        <v>27.411876803231387</v>
      </c>
      <c r="F257" s="24">
        <f t="shared" si="9"/>
        <v>2.8708220681505811E-4</v>
      </c>
    </row>
    <row r="258" spans="1:6" x14ac:dyDescent="0.15">
      <c r="A258" s="25" t="s">
        <v>200</v>
      </c>
      <c r="B258" s="25" t="s">
        <v>201</v>
      </c>
      <c r="C258" s="21">
        <v>6.5144276100000003</v>
      </c>
      <c r="D258" s="22">
        <v>4.3732855499999994</v>
      </c>
      <c r="E258" s="23">
        <f t="shared" si="8"/>
        <v>0.48959575941708211</v>
      </c>
      <c r="F258" s="24">
        <f t="shared" si="9"/>
        <v>3.7982544287321323E-4</v>
      </c>
    </row>
    <row r="259" spans="1:6" x14ac:dyDescent="0.15">
      <c r="A259" s="25" t="s">
        <v>202</v>
      </c>
      <c r="B259" s="25" t="s">
        <v>203</v>
      </c>
      <c r="C259" s="21">
        <v>6.0961999999999995E-3</v>
      </c>
      <c r="D259" s="22">
        <v>0.24604000000000001</v>
      </c>
      <c r="E259" s="23">
        <f t="shared" si="8"/>
        <v>-0.9752227280117054</v>
      </c>
      <c r="F259" s="24">
        <f t="shared" si="9"/>
        <v>3.5544057029496754E-7</v>
      </c>
    </row>
    <row r="260" spans="1:6" x14ac:dyDescent="0.15">
      <c r="A260" s="25" t="s">
        <v>204</v>
      </c>
      <c r="B260" s="25" t="s">
        <v>205</v>
      </c>
      <c r="C260" s="21">
        <v>1.0829441499999999</v>
      </c>
      <c r="D260" s="22">
        <v>0.8117629300000001</v>
      </c>
      <c r="E260" s="23">
        <f t="shared" si="8"/>
        <v>0.33406455256585788</v>
      </c>
      <c r="F260" s="24">
        <f t="shared" si="9"/>
        <v>6.314134809776563E-5</v>
      </c>
    </row>
    <row r="261" spans="1:6" x14ac:dyDescent="0.15">
      <c r="A261" s="25" t="s">
        <v>206</v>
      </c>
      <c r="B261" s="25" t="s">
        <v>207</v>
      </c>
      <c r="C261" s="21">
        <v>3.6104197500000001</v>
      </c>
      <c r="D261" s="22">
        <v>1.2953188500000001</v>
      </c>
      <c r="E261" s="23">
        <f t="shared" si="8"/>
        <v>1.7872826447326076</v>
      </c>
      <c r="F261" s="24">
        <f t="shared" si="9"/>
        <v>2.105064884590752E-4</v>
      </c>
    </row>
    <row r="262" spans="1:6" x14ac:dyDescent="0.15">
      <c r="A262" s="25" t="s">
        <v>208</v>
      </c>
      <c r="B262" s="25" t="s">
        <v>209</v>
      </c>
      <c r="C262" s="21">
        <v>5.6945914499999999</v>
      </c>
      <c r="D262" s="22">
        <v>6.2054184000000001</v>
      </c>
      <c r="E262" s="23">
        <f t="shared" ref="E262:E325" si="10">IF(ISERROR(C262/D262-1),"",((C262/D262-1)))</f>
        <v>-8.2319501614911306E-2</v>
      </c>
      <c r="F262" s="24">
        <f t="shared" si="9"/>
        <v>3.3202467645169879E-4</v>
      </c>
    </row>
    <row r="263" spans="1:6" x14ac:dyDescent="0.15">
      <c r="A263" s="25" t="s">
        <v>210</v>
      </c>
      <c r="B263" s="25" t="s">
        <v>211</v>
      </c>
      <c r="C263" s="21">
        <v>5.3758829000000006</v>
      </c>
      <c r="D263" s="22">
        <v>1.19063572</v>
      </c>
      <c r="E263" s="23">
        <f t="shared" si="10"/>
        <v>3.515136586024818</v>
      </c>
      <c r="F263" s="24">
        <f t="shared" si="9"/>
        <v>3.1344228926461799E-4</v>
      </c>
    </row>
    <row r="264" spans="1:6" x14ac:dyDescent="0.15">
      <c r="A264" s="25" t="s">
        <v>212</v>
      </c>
      <c r="B264" s="25" t="s">
        <v>213</v>
      </c>
      <c r="C264" s="21">
        <v>1.0442107</v>
      </c>
      <c r="D264" s="22">
        <v>6.7876055199999996</v>
      </c>
      <c r="E264" s="23">
        <f t="shared" si="10"/>
        <v>-0.84615919459031852</v>
      </c>
      <c r="F264" s="24">
        <f t="shared" si="9"/>
        <v>6.0882983943457775E-5</v>
      </c>
    </row>
    <row r="265" spans="1:6" x14ac:dyDescent="0.15">
      <c r="A265" s="25" t="s">
        <v>214</v>
      </c>
      <c r="B265" s="25" t="s">
        <v>215</v>
      </c>
      <c r="C265" s="21">
        <v>1.7396899399999999</v>
      </c>
      <c r="D265" s="22">
        <v>5.2856090399999998</v>
      </c>
      <c r="E265" s="23">
        <f t="shared" si="10"/>
        <v>-0.67086291724671332</v>
      </c>
      <c r="F265" s="24">
        <f t="shared" si="9"/>
        <v>1.0143308690824085E-4</v>
      </c>
    </row>
    <row r="266" spans="1:6" x14ac:dyDescent="0.15">
      <c r="A266" s="25" t="s">
        <v>695</v>
      </c>
      <c r="B266" s="25" t="s">
        <v>216</v>
      </c>
      <c r="C266" s="21">
        <v>2.3347725800000001</v>
      </c>
      <c r="D266" s="22">
        <v>4.1676791399999997</v>
      </c>
      <c r="E266" s="23">
        <f t="shared" si="10"/>
        <v>-0.43979070807259879</v>
      </c>
      <c r="F266" s="24">
        <f t="shared" si="9"/>
        <v>1.3612953927762424E-4</v>
      </c>
    </row>
    <row r="267" spans="1:6" x14ac:dyDescent="0.15">
      <c r="A267" s="25" t="s">
        <v>217</v>
      </c>
      <c r="B267" s="25" t="s">
        <v>218</v>
      </c>
      <c r="C267" s="21">
        <v>15.44351326</v>
      </c>
      <c r="D267" s="22">
        <v>35.720025929999998</v>
      </c>
      <c r="E267" s="23">
        <f t="shared" si="10"/>
        <v>-0.56765111844363103</v>
      </c>
      <c r="F267" s="24">
        <f t="shared" si="9"/>
        <v>9.0043816811986041E-4</v>
      </c>
    </row>
    <row r="268" spans="1:6" x14ac:dyDescent="0.15">
      <c r="A268" s="25" t="s">
        <v>219</v>
      </c>
      <c r="B268" s="25" t="s">
        <v>220</v>
      </c>
      <c r="C268" s="21">
        <v>42.266145180000002</v>
      </c>
      <c r="D268" s="22">
        <v>179.59926913999999</v>
      </c>
      <c r="E268" s="23">
        <f t="shared" si="10"/>
        <v>-0.76466415825415757</v>
      </c>
      <c r="F268" s="24">
        <f t="shared" ref="F268:F331" si="11">C268/$C$1338</f>
        <v>2.4643388909401094E-3</v>
      </c>
    </row>
    <row r="269" spans="1:6" x14ac:dyDescent="0.15">
      <c r="A269" s="25" t="s">
        <v>221</v>
      </c>
      <c r="B269" s="25" t="s">
        <v>222</v>
      </c>
      <c r="C269" s="21">
        <v>2.8612195699999998</v>
      </c>
      <c r="D269" s="22">
        <v>0.21390335999999999</v>
      </c>
      <c r="E269" s="23">
        <f t="shared" si="10"/>
        <v>12.376225459946024</v>
      </c>
      <c r="F269" s="24">
        <f t="shared" si="11"/>
        <v>1.6682417172991727E-4</v>
      </c>
    </row>
    <row r="270" spans="1:6" x14ac:dyDescent="0.15">
      <c r="A270" s="25" t="s">
        <v>223</v>
      </c>
      <c r="B270" s="25" t="s">
        <v>224</v>
      </c>
      <c r="C270" s="21">
        <v>49.506839710000001</v>
      </c>
      <c r="D270" s="22">
        <v>8.5436306000000002</v>
      </c>
      <c r="E270" s="23">
        <f t="shared" si="10"/>
        <v>4.7945903829222205</v>
      </c>
      <c r="F270" s="24">
        <f t="shared" si="11"/>
        <v>2.8865095206889449E-3</v>
      </c>
    </row>
    <row r="271" spans="1:6" x14ac:dyDescent="0.15">
      <c r="A271" s="25" t="s">
        <v>225</v>
      </c>
      <c r="B271" s="25" t="s">
        <v>226</v>
      </c>
      <c r="C271" s="21">
        <v>0</v>
      </c>
      <c r="D271" s="22">
        <v>0</v>
      </c>
      <c r="E271" s="23" t="str">
        <f t="shared" si="10"/>
        <v/>
      </c>
      <c r="F271" s="24">
        <f t="shared" si="11"/>
        <v>0</v>
      </c>
    </row>
    <row r="272" spans="1:6" x14ac:dyDescent="0.15">
      <c r="A272" s="25" t="s">
        <v>227</v>
      </c>
      <c r="B272" s="25" t="s">
        <v>228</v>
      </c>
      <c r="C272" s="21">
        <v>29.068379699999998</v>
      </c>
      <c r="D272" s="22">
        <v>4.7158465099999995</v>
      </c>
      <c r="E272" s="23">
        <f t="shared" si="10"/>
        <v>5.1639791792120899</v>
      </c>
      <c r="F272" s="24">
        <f t="shared" si="11"/>
        <v>1.6948396473407462E-3</v>
      </c>
    </row>
    <row r="273" spans="1:6" x14ac:dyDescent="0.15">
      <c r="A273" s="25" t="s">
        <v>229</v>
      </c>
      <c r="B273" s="25" t="s">
        <v>230</v>
      </c>
      <c r="C273" s="21">
        <v>23.783062600000001</v>
      </c>
      <c r="D273" s="22">
        <v>11.032903960000001</v>
      </c>
      <c r="E273" s="23">
        <f t="shared" si="10"/>
        <v>1.1556484753448357</v>
      </c>
      <c r="F273" s="24">
        <f t="shared" si="11"/>
        <v>1.3866778212501089E-3</v>
      </c>
    </row>
    <row r="274" spans="1:6" x14ac:dyDescent="0.15">
      <c r="A274" s="25" t="s">
        <v>231</v>
      </c>
      <c r="B274" s="25" t="s">
        <v>232</v>
      </c>
      <c r="C274" s="21">
        <v>10.036695640000001</v>
      </c>
      <c r="D274" s="22">
        <v>13.07706241</v>
      </c>
      <c r="E274" s="23">
        <f t="shared" si="10"/>
        <v>-0.23249615813372859</v>
      </c>
      <c r="F274" s="24">
        <f t="shared" si="11"/>
        <v>5.8519222173790473E-4</v>
      </c>
    </row>
    <row r="275" spans="1:6" x14ac:dyDescent="0.15">
      <c r="A275" s="25" t="s">
        <v>233</v>
      </c>
      <c r="B275" s="25" t="s">
        <v>234</v>
      </c>
      <c r="C275" s="21">
        <v>3.2795160000000004E-2</v>
      </c>
      <c r="D275" s="22">
        <v>5.6649144500000004</v>
      </c>
      <c r="E275" s="23">
        <f t="shared" si="10"/>
        <v>-0.9942108287266368</v>
      </c>
      <c r="F275" s="24">
        <f t="shared" si="11"/>
        <v>1.9121305687665612E-6</v>
      </c>
    </row>
    <row r="276" spans="1:6" x14ac:dyDescent="0.15">
      <c r="A276" s="25" t="s">
        <v>235</v>
      </c>
      <c r="B276" s="25" t="s">
        <v>236</v>
      </c>
      <c r="C276" s="21">
        <v>9.7012706400000006</v>
      </c>
      <c r="D276" s="22">
        <v>5.9551378399999999</v>
      </c>
      <c r="E276" s="23">
        <f t="shared" si="10"/>
        <v>0.62905895726504313</v>
      </c>
      <c r="F276" s="24">
        <f t="shared" si="11"/>
        <v>5.6563517746586805E-4</v>
      </c>
    </row>
    <row r="277" spans="1:6" x14ac:dyDescent="0.15">
      <c r="A277" s="25" t="s">
        <v>237</v>
      </c>
      <c r="B277" s="25" t="s">
        <v>238</v>
      </c>
      <c r="C277" s="21">
        <v>11.762162740000001</v>
      </c>
      <c r="D277" s="22">
        <v>45.378535970000001</v>
      </c>
      <c r="E277" s="23">
        <f t="shared" si="10"/>
        <v>-0.74079898153223733</v>
      </c>
      <c r="F277" s="24">
        <f t="shared" si="11"/>
        <v>6.8579604215869203E-4</v>
      </c>
    </row>
    <row r="278" spans="1:6" x14ac:dyDescent="0.15">
      <c r="A278" s="25" t="s">
        <v>239</v>
      </c>
      <c r="B278" s="25" t="s">
        <v>240</v>
      </c>
      <c r="C278" s="21">
        <v>0.68415426000000001</v>
      </c>
      <c r="D278" s="22">
        <v>2.8234602899999999</v>
      </c>
      <c r="E278" s="23">
        <f t="shared" si="10"/>
        <v>-0.75768943433590841</v>
      </c>
      <c r="F278" s="24">
        <f t="shared" si="11"/>
        <v>3.9889796979123305E-5</v>
      </c>
    </row>
    <row r="279" spans="1:6" x14ac:dyDescent="0.15">
      <c r="A279" s="25" t="s">
        <v>241</v>
      </c>
      <c r="B279" s="25" t="s">
        <v>242</v>
      </c>
      <c r="C279" s="21">
        <v>0.51632220000000006</v>
      </c>
      <c r="D279" s="22">
        <v>0.43535052000000002</v>
      </c>
      <c r="E279" s="23">
        <f t="shared" si="10"/>
        <v>0.18599192209532678</v>
      </c>
      <c r="F279" s="24">
        <f t="shared" si="11"/>
        <v>3.0104303865350926E-5</v>
      </c>
    </row>
    <row r="280" spans="1:6" x14ac:dyDescent="0.15">
      <c r="A280" s="25" t="s">
        <v>243</v>
      </c>
      <c r="B280" s="25" t="s">
        <v>244</v>
      </c>
      <c r="C280" s="21">
        <v>0.38581914</v>
      </c>
      <c r="D280" s="22">
        <v>1.3517275900000001</v>
      </c>
      <c r="E280" s="23">
        <f t="shared" si="10"/>
        <v>-0.71457330393026897</v>
      </c>
      <c r="F280" s="24">
        <f t="shared" si="11"/>
        <v>2.2495288073277439E-5</v>
      </c>
    </row>
    <row r="281" spans="1:6" x14ac:dyDescent="0.15">
      <c r="A281" s="25" t="s">
        <v>245</v>
      </c>
      <c r="B281" s="25" t="s">
        <v>246</v>
      </c>
      <c r="C281" s="21">
        <v>7.7495140000000004E-2</v>
      </c>
      <c r="D281" s="22">
        <v>0.24175550000000001</v>
      </c>
      <c r="E281" s="23">
        <f t="shared" si="10"/>
        <v>-0.67944828556123849</v>
      </c>
      <c r="F281" s="24">
        <f t="shared" si="11"/>
        <v>4.5183748493632674E-6</v>
      </c>
    </row>
    <row r="282" spans="1:6" x14ac:dyDescent="0.15">
      <c r="A282" s="25" t="s">
        <v>247</v>
      </c>
      <c r="B282" s="25" t="s">
        <v>248</v>
      </c>
      <c r="C282" s="21">
        <v>6.8910966299999998</v>
      </c>
      <c r="D282" s="22">
        <v>16.598631319999999</v>
      </c>
      <c r="E282" s="23">
        <f t="shared" si="10"/>
        <v>-0.5848394667518888</v>
      </c>
      <c r="F282" s="24">
        <f t="shared" si="11"/>
        <v>4.0178723075439272E-4</v>
      </c>
    </row>
    <row r="283" spans="1:6" x14ac:dyDescent="0.15">
      <c r="A283" s="25" t="s">
        <v>249</v>
      </c>
      <c r="B283" s="25" t="s">
        <v>250</v>
      </c>
      <c r="C283" s="21">
        <v>13.241339119999999</v>
      </c>
      <c r="D283" s="22">
        <v>26.437264320000001</v>
      </c>
      <c r="E283" s="23">
        <f t="shared" si="10"/>
        <v>-0.49914110023922476</v>
      </c>
      <c r="F283" s="24">
        <f t="shared" si="11"/>
        <v>7.7203981632522939E-4</v>
      </c>
    </row>
    <row r="284" spans="1:6" x14ac:dyDescent="0.15">
      <c r="A284" s="25" t="s">
        <v>251</v>
      </c>
      <c r="B284" s="25" t="s">
        <v>252</v>
      </c>
      <c r="C284" s="21">
        <v>122.60880995999999</v>
      </c>
      <c r="D284" s="22">
        <v>163.56644249999999</v>
      </c>
      <c r="E284" s="23">
        <f t="shared" si="10"/>
        <v>-0.25040363973190904</v>
      </c>
      <c r="F284" s="24">
        <f t="shared" si="11"/>
        <v>7.1487394336422188E-3</v>
      </c>
    </row>
    <row r="285" spans="1:6" x14ac:dyDescent="0.15">
      <c r="A285" s="25" t="s">
        <v>776</v>
      </c>
      <c r="B285" s="25" t="s">
        <v>253</v>
      </c>
      <c r="C285" s="21">
        <v>12.553531830000001</v>
      </c>
      <c r="D285" s="22">
        <v>8.6996144900000001</v>
      </c>
      <c r="E285" s="23">
        <f t="shared" si="10"/>
        <v>0.44299863452914923</v>
      </c>
      <c r="F285" s="24">
        <f t="shared" si="11"/>
        <v>7.319370284556327E-4</v>
      </c>
    </row>
    <row r="286" spans="1:6" x14ac:dyDescent="0.15">
      <c r="A286" s="25" t="s">
        <v>254</v>
      </c>
      <c r="B286" s="25" t="s">
        <v>255</v>
      </c>
      <c r="C286" s="21">
        <v>8.3862003600000001</v>
      </c>
      <c r="D286" s="22">
        <v>11.02532422</v>
      </c>
      <c r="E286" s="23">
        <f t="shared" si="10"/>
        <v>-0.23936927453005097</v>
      </c>
      <c r="F286" s="24">
        <f t="shared" si="11"/>
        <v>4.8895965331948788E-4</v>
      </c>
    </row>
    <row r="287" spans="1:6" x14ac:dyDescent="0.15">
      <c r="A287" s="25" t="s">
        <v>256</v>
      </c>
      <c r="B287" s="25" t="s">
        <v>257</v>
      </c>
      <c r="C287" s="21">
        <v>3.6858750800000002</v>
      </c>
      <c r="D287" s="22">
        <v>8.5194806500000002</v>
      </c>
      <c r="E287" s="23">
        <f t="shared" si="10"/>
        <v>-0.56735918168908572</v>
      </c>
      <c r="F287" s="24">
        <f t="shared" si="11"/>
        <v>2.1490593164122062E-4</v>
      </c>
    </row>
    <row r="288" spans="1:6" x14ac:dyDescent="0.15">
      <c r="A288" s="25" t="s">
        <v>258</v>
      </c>
      <c r="B288" s="25" t="s">
        <v>259</v>
      </c>
      <c r="C288" s="21">
        <v>9.4319086799999994</v>
      </c>
      <c r="D288" s="22">
        <v>12.21364838</v>
      </c>
      <c r="E288" s="23">
        <f t="shared" si="10"/>
        <v>-0.22775665496929931</v>
      </c>
      <c r="F288" s="24">
        <f t="shared" si="11"/>
        <v>5.4992995639730564E-4</v>
      </c>
    </row>
    <row r="289" spans="1:6" x14ac:dyDescent="0.15">
      <c r="A289" s="25" t="s">
        <v>260</v>
      </c>
      <c r="B289" s="25" t="s">
        <v>261</v>
      </c>
      <c r="C289" s="21">
        <v>2.9380533999999998</v>
      </c>
      <c r="D289" s="22">
        <v>16.635591300000002</v>
      </c>
      <c r="E289" s="23">
        <f t="shared" si="10"/>
        <v>-0.82338749810474132</v>
      </c>
      <c r="F289" s="24">
        <f t="shared" si="11"/>
        <v>1.7130398872298617E-4</v>
      </c>
    </row>
    <row r="290" spans="1:6" x14ac:dyDescent="0.15">
      <c r="A290" s="25" t="s">
        <v>262</v>
      </c>
      <c r="B290" s="25" t="s">
        <v>263</v>
      </c>
      <c r="C290" s="21">
        <v>0.50703784000000007</v>
      </c>
      <c r="D290" s="22">
        <v>4.0111556999999998</v>
      </c>
      <c r="E290" s="23">
        <f t="shared" si="10"/>
        <v>-0.87359307942097586</v>
      </c>
      <c r="F290" s="24">
        <f t="shared" si="11"/>
        <v>2.9562976774175475E-5</v>
      </c>
    </row>
    <row r="291" spans="1:6" x14ac:dyDescent="0.15">
      <c r="A291" s="25" t="s">
        <v>264</v>
      </c>
      <c r="B291" s="25" t="s">
        <v>265</v>
      </c>
      <c r="C291" s="21">
        <v>1.58806179</v>
      </c>
      <c r="D291" s="22">
        <v>6.9982813799999999</v>
      </c>
      <c r="E291" s="23">
        <f t="shared" si="10"/>
        <v>-0.77307831683669737</v>
      </c>
      <c r="F291" s="24">
        <f t="shared" si="11"/>
        <v>9.2592367097740725E-5</v>
      </c>
    </row>
    <row r="292" spans="1:6" x14ac:dyDescent="0.15">
      <c r="A292" s="25" t="s">
        <v>266</v>
      </c>
      <c r="B292" s="25" t="s">
        <v>267</v>
      </c>
      <c r="C292" s="21">
        <v>10.71054502</v>
      </c>
      <c r="D292" s="22">
        <v>8.9922538000000003</v>
      </c>
      <c r="E292" s="23">
        <f t="shared" si="10"/>
        <v>0.19108571201582403</v>
      </c>
      <c r="F292" s="24">
        <f t="shared" si="11"/>
        <v>6.2448118993450419E-4</v>
      </c>
    </row>
    <row r="293" spans="1:6" x14ac:dyDescent="0.15">
      <c r="A293" s="25" t="s">
        <v>268</v>
      </c>
      <c r="B293" s="25" t="s">
        <v>269</v>
      </c>
      <c r="C293" s="21">
        <v>1.37205E-2</v>
      </c>
      <c r="D293" s="22">
        <v>1.6369663999999999</v>
      </c>
      <c r="E293" s="23">
        <f t="shared" si="10"/>
        <v>-0.9916183374319717</v>
      </c>
      <c r="F293" s="24">
        <f t="shared" si="11"/>
        <v>7.9997741949609629E-7</v>
      </c>
    </row>
    <row r="294" spans="1:6" x14ac:dyDescent="0.15">
      <c r="A294" s="25" t="s">
        <v>270</v>
      </c>
      <c r="B294" s="25" t="s">
        <v>271</v>
      </c>
      <c r="C294" s="21">
        <v>12.673800759999999</v>
      </c>
      <c r="D294" s="22">
        <v>13.804045039999998</v>
      </c>
      <c r="E294" s="23">
        <f t="shared" si="10"/>
        <v>-8.1877759506354009E-2</v>
      </c>
      <c r="F294" s="24">
        <f t="shared" si="11"/>
        <v>7.389493405628412E-4</v>
      </c>
    </row>
    <row r="295" spans="1:6" x14ac:dyDescent="0.15">
      <c r="A295" s="25" t="s">
        <v>272</v>
      </c>
      <c r="B295" s="25" t="s">
        <v>273</v>
      </c>
      <c r="C295" s="21">
        <v>1.50858431</v>
      </c>
      <c r="D295" s="22">
        <v>10.126881689999999</v>
      </c>
      <c r="E295" s="23">
        <f t="shared" si="10"/>
        <v>-0.8510317039163513</v>
      </c>
      <c r="F295" s="24">
        <f t="shared" si="11"/>
        <v>8.7958411384869286E-5</v>
      </c>
    </row>
    <row r="296" spans="1:6" x14ac:dyDescent="0.15">
      <c r="A296" s="25" t="s">
        <v>275</v>
      </c>
      <c r="B296" s="25" t="s">
        <v>276</v>
      </c>
      <c r="C296" s="21">
        <v>8.2491924000000001</v>
      </c>
      <c r="D296" s="22">
        <v>8.3805676299999998</v>
      </c>
      <c r="E296" s="23">
        <f t="shared" si="10"/>
        <v>-1.5676173237921809E-2</v>
      </c>
      <c r="F296" s="24">
        <f t="shared" si="11"/>
        <v>4.8097136759438864E-4</v>
      </c>
    </row>
    <row r="297" spans="1:6" x14ac:dyDescent="0.15">
      <c r="A297" s="25" t="s">
        <v>277</v>
      </c>
      <c r="B297" s="25" t="s">
        <v>278</v>
      </c>
      <c r="C297" s="21">
        <v>17.93034282</v>
      </c>
      <c r="D297" s="22">
        <v>12.975115390000001</v>
      </c>
      <c r="E297" s="23">
        <f t="shared" si="10"/>
        <v>0.38190237859611043</v>
      </c>
      <c r="F297" s="24">
        <f t="shared" si="11"/>
        <v>1.0454334302557457E-3</v>
      </c>
    </row>
    <row r="298" spans="1:6" x14ac:dyDescent="0.15">
      <c r="A298" s="25" t="s">
        <v>780</v>
      </c>
      <c r="B298" s="25" t="s">
        <v>274</v>
      </c>
      <c r="C298" s="21">
        <v>11.53827995</v>
      </c>
      <c r="D298" s="22">
        <v>5.2190083700000001</v>
      </c>
      <c r="E298" s="23">
        <f t="shared" si="10"/>
        <v>1.21081844135843</v>
      </c>
      <c r="F298" s="24">
        <f t="shared" si="11"/>
        <v>6.7274249625192577E-4</v>
      </c>
    </row>
    <row r="299" spans="1:6" x14ac:dyDescent="0.15">
      <c r="A299" s="25" t="s">
        <v>279</v>
      </c>
      <c r="B299" s="25" t="s">
        <v>280</v>
      </c>
      <c r="C299" s="21">
        <v>2.64931677</v>
      </c>
      <c r="D299" s="22">
        <v>4.2806334400000008</v>
      </c>
      <c r="E299" s="23">
        <f t="shared" si="10"/>
        <v>-0.38109235300465261</v>
      </c>
      <c r="F299" s="24">
        <f t="shared" si="11"/>
        <v>1.5446912234192141E-4</v>
      </c>
    </row>
    <row r="300" spans="1:6" x14ac:dyDescent="0.15">
      <c r="A300" s="25" t="s">
        <v>314</v>
      </c>
      <c r="B300" s="25" t="s">
        <v>315</v>
      </c>
      <c r="C300" s="21">
        <v>0.45514333000000001</v>
      </c>
      <c r="D300" s="22">
        <v>0.56548600000000004</v>
      </c>
      <c r="E300" s="23">
        <f t="shared" si="10"/>
        <v>-0.19512891565838941</v>
      </c>
      <c r="F300" s="24">
        <f t="shared" si="11"/>
        <v>2.6537253499089697E-5</v>
      </c>
    </row>
    <row r="301" spans="1:6" x14ac:dyDescent="0.15">
      <c r="A301" s="25" t="s">
        <v>944</v>
      </c>
      <c r="B301" s="25" t="s">
        <v>945</v>
      </c>
      <c r="C301" s="21">
        <v>31.73212156</v>
      </c>
      <c r="D301" s="22">
        <v>19.588497829999998</v>
      </c>
      <c r="E301" s="23">
        <f t="shared" si="10"/>
        <v>0.61993644614248611</v>
      </c>
      <c r="F301" s="24">
        <f t="shared" si="11"/>
        <v>1.8501498284104255E-3</v>
      </c>
    </row>
    <row r="302" spans="1:6" x14ac:dyDescent="0.15">
      <c r="A302" s="25" t="s">
        <v>946</v>
      </c>
      <c r="B302" s="25" t="s">
        <v>947</v>
      </c>
      <c r="C302" s="21">
        <v>0.71306693999999993</v>
      </c>
      <c r="D302" s="22">
        <v>1.7410497300000001</v>
      </c>
      <c r="E302" s="23">
        <f t="shared" si="10"/>
        <v>-0.59043849942184023</v>
      </c>
      <c r="F302" s="24">
        <f t="shared" si="11"/>
        <v>4.1575558513842618E-5</v>
      </c>
    </row>
    <row r="303" spans="1:6" x14ac:dyDescent="0.15">
      <c r="A303" s="25" t="s">
        <v>948</v>
      </c>
      <c r="B303" s="25" t="s">
        <v>949</v>
      </c>
      <c r="C303" s="21">
        <v>3.8504619199999999</v>
      </c>
      <c r="D303" s="22">
        <v>7.6855594099999998</v>
      </c>
      <c r="E303" s="23">
        <f t="shared" si="10"/>
        <v>-0.49900043515505144</v>
      </c>
      <c r="F303" s="24">
        <f t="shared" si="11"/>
        <v>2.2450221133556243E-4</v>
      </c>
    </row>
    <row r="304" spans="1:6" x14ac:dyDescent="0.15">
      <c r="A304" s="25" t="s">
        <v>950</v>
      </c>
      <c r="B304" s="25" t="s">
        <v>951</v>
      </c>
      <c r="C304" s="21">
        <v>0.56768872999999997</v>
      </c>
      <c r="D304" s="22">
        <v>1.1874922299999999</v>
      </c>
      <c r="E304" s="23">
        <f t="shared" si="10"/>
        <v>-0.52194320463048416</v>
      </c>
      <c r="F304" s="24">
        <f t="shared" si="11"/>
        <v>3.3099243125426634E-5</v>
      </c>
    </row>
    <row r="305" spans="1:6" x14ac:dyDescent="0.15">
      <c r="A305" s="25" t="s">
        <v>897</v>
      </c>
      <c r="B305" s="25" t="s">
        <v>952</v>
      </c>
      <c r="C305" s="21">
        <v>13.1141395</v>
      </c>
      <c r="D305" s="22">
        <v>9.6706530500000003</v>
      </c>
      <c r="E305" s="23">
        <f t="shared" si="10"/>
        <v>0.35607589603268819</v>
      </c>
      <c r="F305" s="24">
        <f t="shared" si="11"/>
        <v>7.6462340848524669E-4</v>
      </c>
    </row>
    <row r="306" spans="1:6" x14ac:dyDescent="0.15">
      <c r="A306" s="25" t="s">
        <v>953</v>
      </c>
      <c r="B306" s="25" t="s">
        <v>954</v>
      </c>
      <c r="C306" s="21">
        <v>0.97555093000000004</v>
      </c>
      <c r="D306" s="22">
        <v>0.35035717</v>
      </c>
      <c r="E306" s="23">
        <f t="shared" si="10"/>
        <v>1.7844468831621172</v>
      </c>
      <c r="F306" s="24">
        <f t="shared" si="11"/>
        <v>5.6879757703321081E-5</v>
      </c>
    </row>
    <row r="307" spans="1:6" x14ac:dyDescent="0.15">
      <c r="A307" s="25" t="s">
        <v>955</v>
      </c>
      <c r="B307" s="25" t="s">
        <v>956</v>
      </c>
      <c r="C307" s="21">
        <v>0.86834594999999992</v>
      </c>
      <c r="D307" s="22">
        <v>1.2787757799999999</v>
      </c>
      <c r="E307" s="23">
        <f t="shared" si="10"/>
        <v>-0.32095527333181118</v>
      </c>
      <c r="F307" s="24">
        <f t="shared" si="11"/>
        <v>5.0629142692386301E-5</v>
      </c>
    </row>
    <row r="308" spans="1:6" x14ac:dyDescent="0.15">
      <c r="A308" s="25" t="s">
        <v>957</v>
      </c>
      <c r="B308" s="25" t="s">
        <v>958</v>
      </c>
      <c r="C308" s="21">
        <v>1.60633099</v>
      </c>
      <c r="D308" s="22">
        <v>0.77778341000000006</v>
      </c>
      <c r="E308" s="23">
        <f t="shared" si="10"/>
        <v>1.0652677459397082</v>
      </c>
      <c r="F308" s="24">
        <f t="shared" si="11"/>
        <v>9.3657557686440703E-5</v>
      </c>
    </row>
    <row r="309" spans="1:6" x14ac:dyDescent="0.15">
      <c r="A309" s="25" t="s">
        <v>959</v>
      </c>
      <c r="B309" s="25" t="s">
        <v>960</v>
      </c>
      <c r="C309" s="21">
        <v>0.33700896000000002</v>
      </c>
      <c r="D309" s="22">
        <v>3.9517883599999997</v>
      </c>
      <c r="E309" s="23">
        <f t="shared" si="10"/>
        <v>-0.91471988646679447</v>
      </c>
      <c r="F309" s="24">
        <f t="shared" si="11"/>
        <v>1.9649397483172127E-5</v>
      </c>
    </row>
    <row r="310" spans="1:6" x14ac:dyDescent="0.15">
      <c r="A310" s="25" t="s">
        <v>961</v>
      </c>
      <c r="B310" s="25" t="s">
        <v>962</v>
      </c>
      <c r="C310" s="21">
        <v>9.6003480000000002E-2</v>
      </c>
      <c r="D310" s="22">
        <v>0.11810882</v>
      </c>
      <c r="E310" s="23">
        <f t="shared" si="10"/>
        <v>-0.18716078951597348</v>
      </c>
      <c r="F310" s="24">
        <f t="shared" si="11"/>
        <v>5.5975085596767679E-6</v>
      </c>
    </row>
    <row r="311" spans="1:6" x14ac:dyDescent="0.15">
      <c r="A311" s="25" t="s">
        <v>963</v>
      </c>
      <c r="B311" s="25" t="s">
        <v>964</v>
      </c>
      <c r="C311" s="21">
        <v>6.6035566799999996</v>
      </c>
      <c r="D311" s="22">
        <v>13.07701176</v>
      </c>
      <c r="E311" s="23">
        <f t="shared" si="10"/>
        <v>-0.49502556079371451</v>
      </c>
      <c r="F311" s="24">
        <f t="shared" si="11"/>
        <v>3.8502213712055748E-4</v>
      </c>
    </row>
    <row r="312" spans="1:6" x14ac:dyDescent="0.15">
      <c r="A312" s="25" t="s">
        <v>782</v>
      </c>
      <c r="B312" s="25" t="s">
        <v>965</v>
      </c>
      <c r="C312" s="21">
        <v>3.6631396499999997</v>
      </c>
      <c r="D312" s="22">
        <v>7.94026853</v>
      </c>
      <c r="E312" s="23">
        <f t="shared" si="10"/>
        <v>-0.53866300161513558</v>
      </c>
      <c r="F312" s="24">
        <f t="shared" si="11"/>
        <v>2.1358033631870802E-4</v>
      </c>
    </row>
    <row r="313" spans="1:6" x14ac:dyDescent="0.15">
      <c r="A313" s="25" t="s">
        <v>783</v>
      </c>
      <c r="B313" s="25" t="s">
        <v>966</v>
      </c>
      <c r="C313" s="21">
        <v>0.59601590000000004</v>
      </c>
      <c r="D313" s="22">
        <v>1.2403534299999999</v>
      </c>
      <c r="E313" s="23">
        <f t="shared" si="10"/>
        <v>-0.51947897624631056</v>
      </c>
      <c r="F313" s="24">
        <f t="shared" si="11"/>
        <v>3.4750866343110197E-5</v>
      </c>
    </row>
    <row r="314" spans="1:6" x14ac:dyDescent="0.15">
      <c r="A314" s="25" t="s">
        <v>967</v>
      </c>
      <c r="B314" s="25" t="s">
        <v>968</v>
      </c>
      <c r="C314" s="21">
        <v>0.10546723</v>
      </c>
      <c r="D314" s="22">
        <v>0.22299134000000001</v>
      </c>
      <c r="E314" s="23">
        <f t="shared" si="10"/>
        <v>-0.52703441308527954</v>
      </c>
      <c r="F314" s="24">
        <f t="shared" si="11"/>
        <v>6.1492950327467124E-6</v>
      </c>
    </row>
    <row r="315" spans="1:6" x14ac:dyDescent="0.15">
      <c r="A315" s="25" t="s">
        <v>969</v>
      </c>
      <c r="B315" s="25" t="s">
        <v>970</v>
      </c>
      <c r="C315" s="21">
        <v>3.79E-4</v>
      </c>
      <c r="D315" s="22">
        <v>7.1809999999999999E-3</v>
      </c>
      <c r="E315" s="23">
        <f t="shared" si="10"/>
        <v>-0.94722183539896954</v>
      </c>
      <c r="F315" s="24">
        <f t="shared" si="11"/>
        <v>2.2097696293066616E-8</v>
      </c>
    </row>
    <row r="316" spans="1:6" x14ac:dyDescent="0.15">
      <c r="A316" s="25" t="s">
        <v>971</v>
      </c>
      <c r="B316" s="25" t="s">
        <v>972</v>
      </c>
      <c r="C316" s="21">
        <v>0</v>
      </c>
      <c r="D316" s="22">
        <v>1.6230000000000001E-3</v>
      </c>
      <c r="E316" s="23">
        <f t="shared" si="10"/>
        <v>-1</v>
      </c>
      <c r="F316" s="24">
        <f t="shared" si="11"/>
        <v>0</v>
      </c>
    </row>
    <row r="317" spans="1:6" x14ac:dyDescent="0.15">
      <c r="A317" s="25" t="s">
        <v>973</v>
      </c>
      <c r="B317" s="25" t="s">
        <v>974</v>
      </c>
      <c r="C317" s="21">
        <v>3.53418E-3</v>
      </c>
      <c r="D317" s="22">
        <v>1.7412E-2</v>
      </c>
      <c r="E317" s="23">
        <f t="shared" si="10"/>
        <v>-0.79702618883528598</v>
      </c>
      <c r="F317" s="24">
        <f t="shared" si="11"/>
        <v>2.0606130945918251E-7</v>
      </c>
    </row>
    <row r="318" spans="1:6" x14ac:dyDescent="0.15">
      <c r="A318" s="25" t="s">
        <v>975</v>
      </c>
      <c r="B318" s="25" t="s">
        <v>976</v>
      </c>
      <c r="C318" s="21">
        <v>14.31052025</v>
      </c>
      <c r="D318" s="22">
        <v>33.647475069999999</v>
      </c>
      <c r="E318" s="23">
        <f t="shared" si="10"/>
        <v>-0.57469259668880113</v>
      </c>
      <c r="F318" s="24">
        <f t="shared" si="11"/>
        <v>8.3437870786353492E-4</v>
      </c>
    </row>
    <row r="319" spans="1:6" x14ac:dyDescent="0.15">
      <c r="A319" s="25" t="s">
        <v>977</v>
      </c>
      <c r="B319" s="25" t="s">
        <v>978</v>
      </c>
      <c r="C319" s="21">
        <v>1.555515E-2</v>
      </c>
      <c r="D319" s="22">
        <v>1.8227650000000001E-2</v>
      </c>
      <c r="E319" s="23">
        <f t="shared" si="10"/>
        <v>-0.14661791289606729</v>
      </c>
      <c r="F319" s="24">
        <f t="shared" si="11"/>
        <v>9.0694717808204529E-7</v>
      </c>
    </row>
    <row r="320" spans="1:6" x14ac:dyDescent="0.15">
      <c r="A320" s="25" t="s">
        <v>979</v>
      </c>
      <c r="B320" s="25" t="s">
        <v>980</v>
      </c>
      <c r="C320" s="21">
        <v>0.15707279999999998</v>
      </c>
      <c r="D320" s="22">
        <v>8.7353800000000009E-2</v>
      </c>
      <c r="E320" s="23">
        <f t="shared" si="10"/>
        <v>0.79812211947276435</v>
      </c>
      <c r="F320" s="24">
        <f t="shared" si="11"/>
        <v>9.1581715839092185E-6</v>
      </c>
    </row>
    <row r="321" spans="1:6" x14ac:dyDescent="0.15">
      <c r="A321" s="25" t="s">
        <v>981</v>
      </c>
      <c r="B321" s="25" t="s">
        <v>982</v>
      </c>
      <c r="C321" s="21">
        <v>1.35775E-3</v>
      </c>
      <c r="D321" s="22">
        <v>3.6459999999999999E-3</v>
      </c>
      <c r="E321" s="23">
        <f t="shared" si="10"/>
        <v>-0.62760559517279213</v>
      </c>
      <c r="F321" s="24">
        <f t="shared" si="11"/>
        <v>7.9163976627734025E-8</v>
      </c>
    </row>
    <row r="322" spans="1:6" x14ac:dyDescent="0.15">
      <c r="A322" s="25" t="s">
        <v>983</v>
      </c>
      <c r="B322" s="25" t="s">
        <v>984</v>
      </c>
      <c r="C322" s="21">
        <v>0.62109636000000001</v>
      </c>
      <c r="D322" s="22">
        <v>3.7649999999999999E-4</v>
      </c>
      <c r="E322" s="23">
        <f t="shared" si="10"/>
        <v>1648.6583266932271</v>
      </c>
      <c r="F322" s="24">
        <f t="shared" si="11"/>
        <v>3.6213189266514957E-5</v>
      </c>
    </row>
    <row r="323" spans="1:6" x14ac:dyDescent="0.15">
      <c r="A323" s="25" t="s">
        <v>985</v>
      </c>
      <c r="B323" s="25" t="s">
        <v>986</v>
      </c>
      <c r="C323" s="21">
        <v>0.12078738</v>
      </c>
      <c r="D323" s="22">
        <v>0.18004629</v>
      </c>
      <c r="E323" s="23">
        <f t="shared" si="10"/>
        <v>-0.32913152500948506</v>
      </c>
      <c r="F323" s="24">
        <f t="shared" si="11"/>
        <v>7.0425404730217117E-6</v>
      </c>
    </row>
    <row r="324" spans="1:6" x14ac:dyDescent="0.15">
      <c r="A324" s="25" t="s">
        <v>987</v>
      </c>
      <c r="B324" s="25" t="s">
        <v>988</v>
      </c>
      <c r="C324" s="21">
        <v>1.4230940000000001E-2</v>
      </c>
      <c r="D324" s="22">
        <v>1.7312029999999999E-2</v>
      </c>
      <c r="E324" s="23">
        <f t="shared" si="10"/>
        <v>-0.17797392911172161</v>
      </c>
      <c r="F324" s="24">
        <f t="shared" si="11"/>
        <v>8.2973876011834677E-7</v>
      </c>
    </row>
    <row r="325" spans="1:6" x14ac:dyDescent="0.15">
      <c r="A325" s="25" t="s">
        <v>989</v>
      </c>
      <c r="B325" s="25" t="s">
        <v>990</v>
      </c>
      <c r="C325" s="21">
        <v>1.0114659999999999E-2</v>
      </c>
      <c r="D325" s="22">
        <v>1.6550950000000002E-2</v>
      </c>
      <c r="E325" s="23">
        <f t="shared" si="10"/>
        <v>-0.38887737561892233</v>
      </c>
      <c r="F325" s="24">
        <f t="shared" si="11"/>
        <v>5.8973795458477352E-7</v>
      </c>
    </row>
    <row r="326" spans="1:6" x14ac:dyDescent="0.15">
      <c r="A326" s="25" t="s">
        <v>616</v>
      </c>
      <c r="B326" s="25" t="s">
        <v>617</v>
      </c>
      <c r="C326" s="21">
        <v>4.6074000000000001E-4</v>
      </c>
      <c r="D326" s="22">
        <v>0</v>
      </c>
      <c r="E326" s="23" t="str">
        <f t="shared" ref="E326:E336" si="12">IF(ISERROR(C326/D326-1),"",((C326/D326-1)))</f>
        <v/>
      </c>
      <c r="F326" s="24">
        <f t="shared" si="11"/>
        <v>2.6863568839228266E-8</v>
      </c>
    </row>
    <row r="327" spans="1:6" x14ac:dyDescent="0.15">
      <c r="A327" s="25" t="s">
        <v>746</v>
      </c>
      <c r="B327" s="25" t="s">
        <v>991</v>
      </c>
      <c r="C327" s="21">
        <v>12.28520647</v>
      </c>
      <c r="D327" s="22">
        <v>19.96994982</v>
      </c>
      <c r="E327" s="23">
        <f t="shared" si="12"/>
        <v>-0.38481535603578199</v>
      </c>
      <c r="F327" s="24">
        <f t="shared" si="11"/>
        <v>7.1629224662711607E-4</v>
      </c>
    </row>
    <row r="328" spans="1:6" x14ac:dyDescent="0.15">
      <c r="A328" s="25" t="s">
        <v>898</v>
      </c>
      <c r="B328" s="25" t="s">
        <v>993</v>
      </c>
      <c r="C328" s="21">
        <v>0.50073159999999994</v>
      </c>
      <c r="D328" s="22">
        <v>2.6195629</v>
      </c>
      <c r="E328" s="23">
        <f t="shared" si="12"/>
        <v>-0.80884917861678374</v>
      </c>
      <c r="F328" s="24">
        <f t="shared" si="11"/>
        <v>2.9195289765544364E-5</v>
      </c>
    </row>
    <row r="329" spans="1:6" x14ac:dyDescent="0.15">
      <c r="A329" s="25" t="s">
        <v>997</v>
      </c>
      <c r="B329" s="25" t="s">
        <v>998</v>
      </c>
      <c r="C329" s="21">
        <v>0.41483011999999997</v>
      </c>
      <c r="D329" s="22">
        <v>5.890546E-2</v>
      </c>
      <c r="E329" s="23">
        <f t="shared" si="12"/>
        <v>6.0423033790076497</v>
      </c>
      <c r="F329" s="24">
        <f t="shared" si="11"/>
        <v>2.4186781015768807E-5</v>
      </c>
    </row>
    <row r="330" spans="1:6" x14ac:dyDescent="0.15">
      <c r="A330" s="25" t="s">
        <v>593</v>
      </c>
      <c r="B330" s="25" t="s">
        <v>994</v>
      </c>
      <c r="C330" s="21">
        <v>0.11202943</v>
      </c>
      <c r="D330" s="22">
        <v>0.51062887000000001</v>
      </c>
      <c r="E330" s="23">
        <f t="shared" si="12"/>
        <v>-0.78060498224473673</v>
      </c>
      <c r="F330" s="24">
        <f t="shared" si="11"/>
        <v>6.5319058575867173E-6</v>
      </c>
    </row>
    <row r="331" spans="1:6" x14ac:dyDescent="0.15">
      <c r="A331" s="25" t="s">
        <v>594</v>
      </c>
      <c r="B331" s="25" t="s">
        <v>996</v>
      </c>
      <c r="C331" s="21">
        <v>3.0468759199999997</v>
      </c>
      <c r="D331" s="22">
        <v>11.404767420000001</v>
      </c>
      <c r="E331" s="23">
        <f t="shared" si="12"/>
        <v>-0.73284190656471981</v>
      </c>
      <c r="F331" s="24">
        <f t="shared" si="11"/>
        <v>1.7764891483593122E-4</v>
      </c>
    </row>
    <row r="332" spans="1:6" x14ac:dyDescent="0.15">
      <c r="A332" s="25" t="s">
        <v>595</v>
      </c>
      <c r="B332" s="25" t="s">
        <v>995</v>
      </c>
      <c r="C332" s="21">
        <v>6.01024271</v>
      </c>
      <c r="D332" s="22">
        <v>8.58413146</v>
      </c>
      <c r="E332" s="23">
        <f t="shared" si="12"/>
        <v>-0.29984265292227941</v>
      </c>
      <c r="F332" s="24">
        <f>C332/$C$1338</f>
        <v>3.50428807528226E-4</v>
      </c>
    </row>
    <row r="333" spans="1:6" x14ac:dyDescent="0.15">
      <c r="A333" s="25" t="s">
        <v>668</v>
      </c>
      <c r="B333" s="25" t="s">
        <v>669</v>
      </c>
      <c r="C333" s="21">
        <v>0.30233415999999996</v>
      </c>
      <c r="D333" s="22"/>
      <c r="E333" s="23" t="str">
        <f t="shared" si="12"/>
        <v/>
      </c>
      <c r="F333" s="24">
        <f>C333/$C$1338</f>
        <v>1.7627674001845403E-5</v>
      </c>
    </row>
    <row r="334" spans="1:6" x14ac:dyDescent="0.15">
      <c r="A334" s="25" t="s">
        <v>999</v>
      </c>
      <c r="B334" s="25" t="s">
        <v>1000</v>
      </c>
      <c r="C334" s="21">
        <v>17.766930160000001</v>
      </c>
      <c r="D334" s="22">
        <v>8.7178991799999999</v>
      </c>
      <c r="E334" s="23">
        <f t="shared" si="12"/>
        <v>1.0379829811245882</v>
      </c>
      <c r="F334" s="24">
        <f>C334/$C$1338</f>
        <v>1.03590561144012E-3</v>
      </c>
    </row>
    <row r="335" spans="1:6" s="4" customFormat="1" ht="11" x14ac:dyDescent="0.15">
      <c r="A335" s="127" t="s">
        <v>856</v>
      </c>
      <c r="B335" s="27"/>
      <c r="C335" s="28">
        <f>SUM(C6:C334)</f>
        <v>7061.8637446200037</v>
      </c>
      <c r="D335" s="29">
        <f>SUM(D6:D334)</f>
        <v>10395.84884362</v>
      </c>
      <c r="E335" s="30">
        <f t="shared" si="12"/>
        <v>-0.32070349897844896</v>
      </c>
      <c r="F335" s="31">
        <f>C335/$C$1338</f>
        <v>0.41174385301221894</v>
      </c>
    </row>
    <row r="336" spans="1:6" x14ac:dyDescent="0.15">
      <c r="E336" s="33" t="str">
        <f t="shared" si="12"/>
        <v/>
      </c>
      <c r="F336" s="33"/>
    </row>
    <row r="337" spans="1:7" s="4" customFormat="1" ht="11" x14ac:dyDescent="0.15">
      <c r="A337" s="126" t="s">
        <v>784</v>
      </c>
      <c r="B337" s="35" t="s">
        <v>1039</v>
      </c>
      <c r="C337" s="146" t="s">
        <v>567</v>
      </c>
      <c r="D337" s="147"/>
      <c r="E337" s="148"/>
      <c r="F337" s="36"/>
    </row>
    <row r="338" spans="1:7" s="10" customFormat="1" ht="12" x14ac:dyDescent="0.15">
      <c r="A338" s="38"/>
      <c r="B338" s="38"/>
      <c r="C338" s="7" t="s">
        <v>281</v>
      </c>
      <c r="D338" s="39" t="s">
        <v>615</v>
      </c>
      <c r="E338" s="40" t="s">
        <v>1010</v>
      </c>
      <c r="F338" s="41" t="s">
        <v>1011</v>
      </c>
    </row>
    <row r="339" spans="1:7" x14ac:dyDescent="0.15">
      <c r="A339" s="20" t="s">
        <v>1001</v>
      </c>
      <c r="B339" s="20" t="s">
        <v>1002</v>
      </c>
      <c r="C339" s="139">
        <v>69.926186299999998</v>
      </c>
      <c r="D339" s="142">
        <v>134.89044756000001</v>
      </c>
      <c r="E339" s="42">
        <f t="shared" ref="E339:E346" si="13">IF(ISERROR(C339/D339-1),"",((C339/D339-1)))</f>
        <v>-0.48160757440665736</v>
      </c>
      <c r="F339" s="43">
        <f t="shared" ref="F339:F402" si="14">C339/$C$1338</f>
        <v>4.0770649809757139E-3</v>
      </c>
      <c r="G339" s="138"/>
    </row>
    <row r="340" spans="1:7" x14ac:dyDescent="0.15">
      <c r="A340" s="25" t="s">
        <v>494</v>
      </c>
      <c r="B340" s="25" t="s">
        <v>720</v>
      </c>
      <c r="C340" s="140">
        <v>9.5445273400000001</v>
      </c>
      <c r="D340" s="143">
        <v>20.507830649999999</v>
      </c>
      <c r="E340" s="23">
        <f t="shared" si="13"/>
        <v>-0.53459107874971656</v>
      </c>
      <c r="F340" s="24">
        <f t="shared" si="14"/>
        <v>5.5649621746752236E-4</v>
      </c>
      <c r="G340" s="138"/>
    </row>
    <row r="341" spans="1:7" x14ac:dyDescent="0.15">
      <c r="A341" s="25" t="s">
        <v>493</v>
      </c>
      <c r="B341" s="25" t="s">
        <v>721</v>
      </c>
      <c r="C341" s="140">
        <v>9.9834765799999996</v>
      </c>
      <c r="D341" s="143">
        <v>17.926768249999999</v>
      </c>
      <c r="E341" s="23">
        <f t="shared" si="13"/>
        <v>-0.44309668977842676</v>
      </c>
      <c r="F341" s="24">
        <f t="shared" si="14"/>
        <v>5.8208927022106432E-4</v>
      </c>
      <c r="G341" s="138"/>
    </row>
    <row r="342" spans="1:7" x14ac:dyDescent="0.15">
      <c r="A342" s="25" t="s">
        <v>603</v>
      </c>
      <c r="B342" s="25" t="s">
        <v>604</v>
      </c>
      <c r="C342" s="140">
        <v>0</v>
      </c>
      <c r="D342" s="143">
        <v>0</v>
      </c>
      <c r="E342" s="23" t="str">
        <f t="shared" si="13"/>
        <v/>
      </c>
      <c r="F342" s="24">
        <f t="shared" si="14"/>
        <v>0</v>
      </c>
      <c r="G342" s="138"/>
    </row>
    <row r="343" spans="1:7" x14ac:dyDescent="0.15">
      <c r="A343" s="25" t="s">
        <v>628</v>
      </c>
      <c r="B343" s="25" t="s">
        <v>629</v>
      </c>
      <c r="C343" s="140">
        <v>67.11232588</v>
      </c>
      <c r="D343" s="143">
        <v>12.8254848</v>
      </c>
      <c r="E343" s="23">
        <f t="shared" si="13"/>
        <v>4.23273208978424</v>
      </c>
      <c r="F343" s="24">
        <f t="shared" si="14"/>
        <v>3.9130020971439436E-3</v>
      </c>
      <c r="G343" s="138"/>
    </row>
    <row r="344" spans="1:7" x14ac:dyDescent="0.15">
      <c r="A344" s="25" t="s">
        <v>626</v>
      </c>
      <c r="B344" s="25" t="s">
        <v>627</v>
      </c>
      <c r="C344" s="140">
        <v>3.4734535699999998</v>
      </c>
      <c r="D344" s="143">
        <v>4.2529000000000004E-4</v>
      </c>
      <c r="E344" s="23">
        <f t="shared" si="13"/>
        <v>8166.258976227984</v>
      </c>
      <c r="F344" s="24">
        <f t="shared" si="14"/>
        <v>2.025206387280422E-4</v>
      </c>
      <c r="G344" s="138"/>
    </row>
    <row r="345" spans="1:7" x14ac:dyDescent="0.15">
      <c r="A345" s="25" t="s">
        <v>730</v>
      </c>
      <c r="B345" s="25" t="s">
        <v>1052</v>
      </c>
      <c r="C345" s="140">
        <v>9.6488420099999992</v>
      </c>
      <c r="D345" s="143">
        <v>11.976244380000001</v>
      </c>
      <c r="E345" s="23">
        <f t="shared" si="13"/>
        <v>-0.19433490968894218</v>
      </c>
      <c r="F345" s="24">
        <f t="shared" si="14"/>
        <v>5.625783121814312E-4</v>
      </c>
      <c r="G345" s="138"/>
    </row>
    <row r="346" spans="1:7" x14ac:dyDescent="0.15">
      <c r="A346" s="25" t="s">
        <v>1003</v>
      </c>
      <c r="B346" s="25" t="s">
        <v>1053</v>
      </c>
      <c r="C346" s="140">
        <v>23.355823530000002</v>
      </c>
      <c r="D346" s="143">
        <v>16.503310110000001</v>
      </c>
      <c r="E346" s="23">
        <f t="shared" si="13"/>
        <v>0.41522054511038942</v>
      </c>
      <c r="F346" s="24">
        <f t="shared" si="14"/>
        <v>1.3617675330881243E-3</v>
      </c>
      <c r="G346" s="138"/>
    </row>
    <row r="347" spans="1:7" x14ac:dyDescent="0.15">
      <c r="A347" s="25" t="s">
        <v>312</v>
      </c>
      <c r="B347" s="25" t="s">
        <v>1054</v>
      </c>
      <c r="C347" s="140">
        <v>0.77</v>
      </c>
      <c r="D347" s="143"/>
      <c r="E347" s="23"/>
      <c r="F347" s="24">
        <f t="shared" si="14"/>
        <v>4.4895055793301568E-5</v>
      </c>
      <c r="G347" s="138"/>
    </row>
    <row r="348" spans="1:7" x14ac:dyDescent="0.15">
      <c r="A348" s="25" t="s">
        <v>313</v>
      </c>
      <c r="B348" s="25" t="s">
        <v>1084</v>
      </c>
      <c r="C348" s="140">
        <v>0.03</v>
      </c>
      <c r="D348" s="143"/>
      <c r="E348" s="23"/>
      <c r="F348" s="24">
        <f t="shared" si="14"/>
        <v>1.7491580179208402E-6</v>
      </c>
      <c r="G348" s="138"/>
    </row>
    <row r="349" spans="1:7" x14ac:dyDescent="0.15">
      <c r="A349" s="25" t="s">
        <v>1093</v>
      </c>
      <c r="B349" s="25" t="s">
        <v>1094</v>
      </c>
      <c r="C349" s="140">
        <v>4.2704482000000006</v>
      </c>
      <c r="D349" s="143">
        <v>2.91615746</v>
      </c>
      <c r="E349" s="23">
        <f t="shared" ref="E349:E391" si="15">IF(ISERROR(C349/D349-1),"",((C349/D349-1)))</f>
        <v>0.46440933268397666</v>
      </c>
      <c r="F349" s="24">
        <f t="shared" si="14"/>
        <v>2.4898962363818739E-4</v>
      </c>
      <c r="G349" s="138"/>
    </row>
    <row r="350" spans="1:7" x14ac:dyDescent="0.15">
      <c r="A350" s="25" t="s">
        <v>496</v>
      </c>
      <c r="B350" s="25" t="s">
        <v>1095</v>
      </c>
      <c r="C350" s="140">
        <v>81.810840339999999</v>
      </c>
      <c r="D350" s="143">
        <v>27.10595395</v>
      </c>
      <c r="E350" s="23">
        <f t="shared" si="15"/>
        <v>2.0181870924339851</v>
      </c>
      <c r="F350" s="24">
        <f t="shared" si="14"/>
        <v>4.7700029111184244E-3</v>
      </c>
      <c r="G350" s="138"/>
    </row>
    <row r="351" spans="1:7" x14ac:dyDescent="0.15">
      <c r="A351" s="25" t="s">
        <v>1096</v>
      </c>
      <c r="B351" s="25" t="s">
        <v>1097</v>
      </c>
      <c r="C351" s="140">
        <v>4.2980505000000004</v>
      </c>
      <c r="D351" s="143">
        <v>0.54574999999999996</v>
      </c>
      <c r="E351" s="23">
        <f t="shared" si="15"/>
        <v>6.8754933577645456</v>
      </c>
      <c r="F351" s="24">
        <f t="shared" si="14"/>
        <v>2.5059898311678925E-4</v>
      </c>
      <c r="G351" s="138"/>
    </row>
    <row r="352" spans="1:7" x14ac:dyDescent="0.15">
      <c r="A352" s="25" t="s">
        <v>1119</v>
      </c>
      <c r="B352" s="25" t="s">
        <v>1120</v>
      </c>
      <c r="C352" s="140">
        <v>0</v>
      </c>
      <c r="D352" s="143">
        <v>0</v>
      </c>
      <c r="E352" s="23" t="str">
        <f t="shared" si="15"/>
        <v/>
      </c>
      <c r="F352" s="24">
        <f t="shared" si="14"/>
        <v>0</v>
      </c>
      <c r="G352" s="138"/>
    </row>
    <row r="353" spans="1:7" x14ac:dyDescent="0.15">
      <c r="A353" s="25" t="s">
        <v>1123</v>
      </c>
      <c r="B353" s="25" t="s">
        <v>1124</v>
      </c>
      <c r="C353" s="140">
        <v>11.6756723</v>
      </c>
      <c r="D353" s="143">
        <v>6.5946257499999996</v>
      </c>
      <c r="E353" s="23">
        <f t="shared" si="15"/>
        <v>0.77048292695002463</v>
      </c>
      <c r="F353" s="24">
        <f t="shared" si="14"/>
        <v>6.807531939387086E-4</v>
      </c>
      <c r="G353" s="138"/>
    </row>
    <row r="354" spans="1:7" x14ac:dyDescent="0.15">
      <c r="A354" s="25" t="s">
        <v>1004</v>
      </c>
      <c r="B354" s="25" t="s">
        <v>1126</v>
      </c>
      <c r="C354" s="140">
        <v>0.60575000000000001</v>
      </c>
      <c r="D354" s="143">
        <v>2.1262599999999998</v>
      </c>
      <c r="E354" s="23">
        <f t="shared" si="15"/>
        <v>-0.71511009942340076</v>
      </c>
      <c r="F354" s="24">
        <f t="shared" si="14"/>
        <v>3.5318415645184967E-5</v>
      </c>
      <c r="G354" s="138"/>
    </row>
    <row r="355" spans="1:7" x14ac:dyDescent="0.15">
      <c r="A355" s="25" t="s">
        <v>1005</v>
      </c>
      <c r="B355" s="25" t="s">
        <v>1128</v>
      </c>
      <c r="C355" s="140">
        <v>0.48040218000000001</v>
      </c>
      <c r="D355" s="143">
        <v>2.93092</v>
      </c>
      <c r="E355" s="23">
        <f t="shared" si="15"/>
        <v>-0.83609167769847015</v>
      </c>
      <c r="F355" s="24">
        <f t="shared" si="14"/>
        <v>2.8009977499121691E-5</v>
      </c>
      <c r="G355" s="138"/>
    </row>
    <row r="356" spans="1:7" x14ac:dyDescent="0.15">
      <c r="A356" s="25" t="s">
        <v>1006</v>
      </c>
      <c r="B356" s="25" t="s">
        <v>1130</v>
      </c>
      <c r="C356" s="140">
        <v>1.6447804799999999</v>
      </c>
      <c r="D356" s="143">
        <v>1.80089896</v>
      </c>
      <c r="E356" s="23">
        <f t="shared" si="15"/>
        <v>-8.6689194378789636E-2</v>
      </c>
      <c r="F356" s="24">
        <f t="shared" si="14"/>
        <v>9.5899365477056264E-5</v>
      </c>
      <c r="G356" s="138"/>
    </row>
    <row r="357" spans="1:7" x14ac:dyDescent="0.15">
      <c r="A357" s="25" t="s">
        <v>1131</v>
      </c>
      <c r="B357" s="25" t="s">
        <v>1132</v>
      </c>
      <c r="C357" s="140">
        <v>0.38443882000000001</v>
      </c>
      <c r="D357" s="143">
        <v>4.34474977</v>
      </c>
      <c r="E357" s="23">
        <f t="shared" si="15"/>
        <v>-0.91151646461793812</v>
      </c>
      <c r="F357" s="24">
        <f t="shared" si="14"/>
        <v>2.2414808146767556E-5</v>
      </c>
      <c r="G357" s="138"/>
    </row>
    <row r="358" spans="1:7" x14ac:dyDescent="0.15">
      <c r="A358" s="25" t="s">
        <v>1007</v>
      </c>
      <c r="B358" s="25" t="s">
        <v>1138</v>
      </c>
      <c r="C358" s="140">
        <v>2.6133500199999999</v>
      </c>
      <c r="D358" s="143">
        <v>0.96499997999999998</v>
      </c>
      <c r="E358" s="23">
        <f t="shared" si="15"/>
        <v>1.7081347918784413</v>
      </c>
      <c r="F358" s="24">
        <f t="shared" si="14"/>
        <v>1.5237207137055295E-4</v>
      </c>
      <c r="G358" s="138"/>
    </row>
    <row r="359" spans="1:7" x14ac:dyDescent="0.15">
      <c r="A359" s="25" t="s">
        <v>1008</v>
      </c>
      <c r="B359" s="25" t="s">
        <v>1140</v>
      </c>
      <c r="C359" s="140">
        <v>7.18194</v>
      </c>
      <c r="D359" s="143">
        <v>7.8925700000000001</v>
      </c>
      <c r="E359" s="23">
        <f t="shared" si="15"/>
        <v>-9.0037845720722154E-2</v>
      </c>
      <c r="F359" s="24">
        <f t="shared" si="14"/>
        <v>4.1874493117421334E-4</v>
      </c>
      <c r="G359" s="138"/>
    </row>
    <row r="360" spans="1:7" x14ac:dyDescent="0.15">
      <c r="A360" s="25" t="s">
        <v>389</v>
      </c>
      <c r="B360" s="25" t="s">
        <v>1142</v>
      </c>
      <c r="C360" s="140">
        <v>1.233725</v>
      </c>
      <c r="D360" s="143">
        <v>2.9963189199999998</v>
      </c>
      <c r="E360" s="23">
        <f t="shared" si="15"/>
        <v>-0.58825310891805871</v>
      </c>
      <c r="F360" s="24">
        <f t="shared" si="14"/>
        <v>7.1932665855312959E-5</v>
      </c>
      <c r="G360" s="138"/>
    </row>
    <row r="361" spans="1:7" x14ac:dyDescent="0.15">
      <c r="A361" s="25" t="s">
        <v>390</v>
      </c>
      <c r="B361" s="25" t="s">
        <v>1146</v>
      </c>
      <c r="C361" s="140">
        <v>0.82915894999999995</v>
      </c>
      <c r="D361" s="143">
        <v>1.69838</v>
      </c>
      <c r="E361" s="23">
        <f t="shared" si="15"/>
        <v>-0.51179420977637524</v>
      </c>
      <c r="F361" s="24">
        <f t="shared" si="14"/>
        <v>4.8344334184110834E-5</v>
      </c>
      <c r="G361" s="138"/>
    </row>
    <row r="362" spans="1:7" x14ac:dyDescent="0.15">
      <c r="A362" s="25" t="s">
        <v>391</v>
      </c>
      <c r="B362" s="25" t="s">
        <v>1148</v>
      </c>
      <c r="C362" s="140">
        <v>5.4694181399999993</v>
      </c>
      <c r="D362" s="143">
        <v>10.15050003</v>
      </c>
      <c r="E362" s="23">
        <f t="shared" si="15"/>
        <v>-0.46116761501058789</v>
      </c>
      <c r="F362" s="24">
        <f t="shared" si="14"/>
        <v>3.1889588643142292E-4</v>
      </c>
      <c r="G362" s="138"/>
    </row>
    <row r="363" spans="1:7" x14ac:dyDescent="0.15">
      <c r="A363" s="25" t="s">
        <v>1149</v>
      </c>
      <c r="B363" s="25" t="s">
        <v>1150</v>
      </c>
      <c r="C363" s="140">
        <v>3.2392102500000002</v>
      </c>
      <c r="D363" s="143">
        <v>3.18046016</v>
      </c>
      <c r="E363" s="23">
        <f t="shared" si="15"/>
        <v>1.8472198060798917E-2</v>
      </c>
      <c r="F363" s="24">
        <f t="shared" si="14"/>
        <v>1.8886301935062901E-4</v>
      </c>
      <c r="G363" s="138"/>
    </row>
    <row r="364" spans="1:7" x14ac:dyDescent="0.15">
      <c r="A364" s="25" t="s">
        <v>392</v>
      </c>
      <c r="B364" s="25" t="s">
        <v>1154</v>
      </c>
      <c r="C364" s="140">
        <v>6.5822223099999997</v>
      </c>
      <c r="D364" s="143">
        <v>0.13733999999999999</v>
      </c>
      <c r="E364" s="23">
        <f t="shared" si="15"/>
        <v>46.926476700160187</v>
      </c>
      <c r="F364" s="24">
        <f t="shared" si="14"/>
        <v>3.8377823097579783E-4</v>
      </c>
      <c r="G364" s="138"/>
    </row>
    <row r="365" spans="1:7" x14ac:dyDescent="0.15">
      <c r="A365" s="25" t="s">
        <v>393</v>
      </c>
      <c r="B365" s="25" t="s">
        <v>1164</v>
      </c>
      <c r="C365" s="140">
        <v>22.472284999999999</v>
      </c>
      <c r="D365" s="143">
        <v>32.283284160000001</v>
      </c>
      <c r="E365" s="23">
        <f t="shared" si="15"/>
        <v>-0.30390337957487412</v>
      </c>
      <c r="F365" s="24">
        <f t="shared" si="14"/>
        <v>1.3102525829584077E-3</v>
      </c>
      <c r="G365" s="138"/>
    </row>
    <row r="366" spans="1:7" x14ac:dyDescent="0.15">
      <c r="A366" s="25" t="s">
        <v>394</v>
      </c>
      <c r="B366" s="25" t="s">
        <v>395</v>
      </c>
      <c r="C366" s="140">
        <v>0</v>
      </c>
      <c r="D366" s="143">
        <v>0</v>
      </c>
      <c r="E366" s="23" t="str">
        <f t="shared" si="15"/>
        <v/>
      </c>
      <c r="F366" s="24">
        <f t="shared" si="14"/>
        <v>0</v>
      </c>
      <c r="G366" s="138"/>
    </row>
    <row r="367" spans="1:7" x14ac:dyDescent="0.15">
      <c r="A367" s="25" t="s">
        <v>396</v>
      </c>
      <c r="B367" s="25" t="s">
        <v>397</v>
      </c>
      <c r="C367" s="140">
        <v>0.25277156000000001</v>
      </c>
      <c r="D367" s="143">
        <v>4.03064453</v>
      </c>
      <c r="E367" s="23">
        <f t="shared" si="15"/>
        <v>-0.93728755832507016</v>
      </c>
      <c r="F367" s="24">
        <f t="shared" si="14"/>
        <v>1.4737913362545293E-5</v>
      </c>
      <c r="G367" s="138"/>
    </row>
    <row r="368" spans="1:7" x14ac:dyDescent="0.15">
      <c r="A368" s="25" t="s">
        <v>398</v>
      </c>
      <c r="B368" s="25" t="s">
        <v>399</v>
      </c>
      <c r="C368" s="140">
        <v>29.258771600000003</v>
      </c>
      <c r="D368" s="143">
        <v>69.936602300000004</v>
      </c>
      <c r="E368" s="23">
        <f t="shared" si="15"/>
        <v>-0.58163864646309815</v>
      </c>
      <c r="F368" s="24">
        <f t="shared" si="14"/>
        <v>1.7059404979551526E-3</v>
      </c>
      <c r="G368" s="138"/>
    </row>
    <row r="369" spans="1:7" x14ac:dyDescent="0.15">
      <c r="A369" s="25" t="s">
        <v>648</v>
      </c>
      <c r="B369" s="25" t="s">
        <v>649</v>
      </c>
      <c r="C369" s="140">
        <v>1.2147600000000001E-3</v>
      </c>
      <c r="D369" s="143">
        <v>0</v>
      </c>
      <c r="E369" s="23" t="str">
        <f t="shared" si="15"/>
        <v/>
      </c>
      <c r="F369" s="24">
        <f t="shared" si="14"/>
        <v>7.0826906461650671E-8</v>
      </c>
      <c r="G369" s="138"/>
    </row>
    <row r="370" spans="1:7" x14ac:dyDescent="0.15">
      <c r="A370" s="25" t="s">
        <v>882</v>
      </c>
      <c r="B370" s="25" t="s">
        <v>883</v>
      </c>
      <c r="C370" s="140">
        <v>0.54604706999999997</v>
      </c>
      <c r="D370" s="143">
        <v>1.5316129700000001</v>
      </c>
      <c r="E370" s="23">
        <f t="shared" si="15"/>
        <v>-0.64348234136460736</v>
      </c>
      <c r="F370" s="24">
        <f t="shared" si="14"/>
        <v>3.1837420355089407E-5</v>
      </c>
      <c r="G370" s="138"/>
    </row>
    <row r="371" spans="1:7" x14ac:dyDescent="0.15">
      <c r="A371" s="25" t="s">
        <v>606</v>
      </c>
      <c r="B371" s="25" t="s">
        <v>607</v>
      </c>
      <c r="C371" s="140">
        <v>2.6696199999999997E-3</v>
      </c>
      <c r="D371" s="143">
        <v>0.21851999999999999</v>
      </c>
      <c r="E371" s="23">
        <f t="shared" si="15"/>
        <v>-0.98778317774116786</v>
      </c>
      <c r="F371" s="24">
        <f t="shared" si="14"/>
        <v>1.5565290759339444E-7</v>
      </c>
      <c r="G371" s="138"/>
    </row>
    <row r="372" spans="1:7" x14ac:dyDescent="0.15">
      <c r="A372" s="25" t="s">
        <v>642</v>
      </c>
      <c r="B372" s="25" t="s">
        <v>643</v>
      </c>
      <c r="C372" s="140">
        <v>0.37375731000000001</v>
      </c>
      <c r="D372" s="143">
        <v>0</v>
      </c>
      <c r="E372" s="23" t="str">
        <f t="shared" si="15"/>
        <v/>
      </c>
      <c r="F372" s="24">
        <f t="shared" si="14"/>
        <v>2.179201985143417E-5</v>
      </c>
      <c r="G372" s="138"/>
    </row>
    <row r="373" spans="1:7" x14ac:dyDescent="0.15">
      <c r="A373" s="25" t="s">
        <v>491</v>
      </c>
      <c r="B373" s="25" t="s">
        <v>605</v>
      </c>
      <c r="C373" s="140">
        <v>5.6849999999999999E-4</v>
      </c>
      <c r="D373" s="143">
        <v>1.5849882500000001</v>
      </c>
      <c r="E373" s="23">
        <f t="shared" si="15"/>
        <v>-0.99964132226216817</v>
      </c>
      <c r="F373" s="24">
        <f t="shared" si="14"/>
        <v>3.3146544439599921E-8</v>
      </c>
      <c r="G373" s="138"/>
    </row>
    <row r="374" spans="1:7" x14ac:dyDescent="0.15">
      <c r="A374" s="25" t="s">
        <v>650</v>
      </c>
      <c r="B374" s="25" t="s">
        <v>651</v>
      </c>
      <c r="C374" s="140">
        <v>0.63134899</v>
      </c>
      <c r="D374" s="143">
        <v>0</v>
      </c>
      <c r="E374" s="23" t="str">
        <f t="shared" si="15"/>
        <v/>
      </c>
      <c r="F374" s="24">
        <f t="shared" si="14"/>
        <v>3.681097159882415E-5</v>
      </c>
      <c r="G374" s="138"/>
    </row>
    <row r="375" spans="1:7" x14ac:dyDescent="0.15">
      <c r="A375" s="25" t="s">
        <v>652</v>
      </c>
      <c r="B375" s="25" t="s">
        <v>653</v>
      </c>
      <c r="C375" s="140">
        <v>0.63380426000000001</v>
      </c>
      <c r="D375" s="143">
        <v>0</v>
      </c>
      <c r="E375" s="23" t="str">
        <f t="shared" si="15"/>
        <v/>
      </c>
      <c r="F375" s="24">
        <f t="shared" si="14"/>
        <v>3.6954126772379499E-5</v>
      </c>
      <c r="G375" s="138"/>
    </row>
    <row r="376" spans="1:7" x14ac:dyDescent="0.15">
      <c r="A376" s="25" t="s">
        <v>654</v>
      </c>
      <c r="B376" s="25" t="s">
        <v>655</v>
      </c>
      <c r="C376" s="140">
        <v>9.7716999999999986E-4</v>
      </c>
      <c r="D376" s="143">
        <v>0</v>
      </c>
      <c r="E376" s="23" t="str">
        <f t="shared" si="15"/>
        <v/>
      </c>
      <c r="F376" s="24">
        <f t="shared" si="14"/>
        <v>5.6974158012390241E-8</v>
      </c>
      <c r="G376" s="138"/>
    </row>
    <row r="377" spans="1:7" x14ac:dyDescent="0.15">
      <c r="A377" s="25" t="s">
        <v>1171</v>
      </c>
      <c r="B377" s="25" t="s">
        <v>400</v>
      </c>
      <c r="C377" s="140">
        <v>7.1678942000000001</v>
      </c>
      <c r="D377" s="143">
        <v>4.2124017</v>
      </c>
      <c r="E377" s="23">
        <f t="shared" si="15"/>
        <v>0.70161696592231459</v>
      </c>
      <c r="F377" s="24">
        <f t="shared" si="14"/>
        <v>4.1792598705127625E-4</v>
      </c>
      <c r="G377" s="138"/>
    </row>
    <row r="378" spans="1:7" x14ac:dyDescent="0.15">
      <c r="A378" s="25" t="s">
        <v>401</v>
      </c>
      <c r="B378" s="25" t="s">
        <v>402</v>
      </c>
      <c r="C378" s="140">
        <v>0.33702692000000001</v>
      </c>
      <c r="D378" s="143">
        <v>0.51052883999999998</v>
      </c>
      <c r="E378" s="23">
        <f t="shared" si="15"/>
        <v>-0.33984744133161993</v>
      </c>
      <c r="F378" s="24">
        <f t="shared" si="14"/>
        <v>1.9650444645772187E-5</v>
      </c>
      <c r="G378" s="138"/>
    </row>
    <row r="379" spans="1:7" x14ac:dyDescent="0.15">
      <c r="A379" s="25" t="s">
        <v>403</v>
      </c>
      <c r="B379" s="25" t="s">
        <v>404</v>
      </c>
      <c r="C379" s="140">
        <v>4.0713614700000003</v>
      </c>
      <c r="D379" s="143">
        <v>13.493547919999999</v>
      </c>
      <c r="E379" s="23">
        <f t="shared" si="15"/>
        <v>-0.69827346416686531</v>
      </c>
      <c r="F379" s="24">
        <f t="shared" si="14"/>
        <v>2.3738181863681597E-4</v>
      </c>
      <c r="G379" s="138"/>
    </row>
    <row r="380" spans="1:7" x14ac:dyDescent="0.15">
      <c r="A380" s="25" t="s">
        <v>405</v>
      </c>
      <c r="B380" s="25" t="s">
        <v>406</v>
      </c>
      <c r="C380" s="140">
        <v>0.82257064000000002</v>
      </c>
      <c r="D380" s="143">
        <v>1.6211250500000001</v>
      </c>
      <c r="E380" s="23">
        <f t="shared" si="15"/>
        <v>-0.4925927275011881</v>
      </c>
      <c r="F380" s="24">
        <f t="shared" si="14"/>
        <v>4.7960201008742571E-5</v>
      </c>
      <c r="G380" s="138"/>
    </row>
    <row r="381" spans="1:7" x14ac:dyDescent="0.15">
      <c r="A381" s="25" t="s">
        <v>407</v>
      </c>
      <c r="B381" s="25" t="s">
        <v>408</v>
      </c>
      <c r="C381" s="140">
        <v>2.5225087599999996</v>
      </c>
      <c r="D381" s="143">
        <v>2.2270970999999999</v>
      </c>
      <c r="E381" s="23">
        <f t="shared" si="15"/>
        <v>0.13264426593703504</v>
      </c>
      <c r="F381" s="24">
        <f t="shared" si="14"/>
        <v>1.4707554742765186E-4</v>
      </c>
      <c r="G381" s="138"/>
    </row>
    <row r="382" spans="1:7" x14ac:dyDescent="0.15">
      <c r="A382" s="25" t="s">
        <v>409</v>
      </c>
      <c r="B382" s="25" t="s">
        <v>410</v>
      </c>
      <c r="C382" s="140">
        <v>1.3451887499999999</v>
      </c>
      <c r="D382" s="143">
        <v>2.0111121999999999</v>
      </c>
      <c r="E382" s="23">
        <f t="shared" si="15"/>
        <v>-0.33112197817705047</v>
      </c>
      <c r="F382" s="24">
        <f t="shared" si="14"/>
        <v>7.8431589589313754E-5</v>
      </c>
      <c r="G382" s="138"/>
    </row>
    <row r="383" spans="1:7" x14ac:dyDescent="0.15">
      <c r="A383" s="25" t="s">
        <v>411</v>
      </c>
      <c r="B383" s="25" t="s">
        <v>412</v>
      </c>
      <c r="C383" s="140">
        <v>0.89072284000000002</v>
      </c>
      <c r="D383" s="143">
        <v>2.0282871200000003</v>
      </c>
      <c r="E383" s="23">
        <f t="shared" si="15"/>
        <v>-0.56084972821796564</v>
      </c>
      <c r="F383" s="24">
        <f t="shared" si="14"/>
        <v>5.1933833244374058E-5</v>
      </c>
      <c r="G383" s="138"/>
    </row>
    <row r="384" spans="1:7" x14ac:dyDescent="0.15">
      <c r="A384" s="25" t="s">
        <v>413</v>
      </c>
      <c r="B384" s="25" t="s">
        <v>414</v>
      </c>
      <c r="C384" s="140">
        <v>0.43157557000000002</v>
      </c>
      <c r="D384" s="143">
        <v>0.95843838999999997</v>
      </c>
      <c r="E384" s="23">
        <f t="shared" si="15"/>
        <v>-0.54970963756992242</v>
      </c>
      <c r="F384" s="24">
        <f t="shared" si="14"/>
        <v>2.516312895347523E-5</v>
      </c>
      <c r="G384" s="138"/>
    </row>
    <row r="385" spans="1:7" x14ac:dyDescent="0.15">
      <c r="A385" s="25" t="s">
        <v>751</v>
      </c>
      <c r="B385" s="25" t="s">
        <v>415</v>
      </c>
      <c r="C385" s="140">
        <v>0.48610644000000003</v>
      </c>
      <c r="D385" s="143">
        <v>11.93070767</v>
      </c>
      <c r="E385" s="23">
        <f t="shared" si="15"/>
        <v>-0.95925585862586138</v>
      </c>
      <c r="F385" s="24">
        <f t="shared" si="14"/>
        <v>2.8342565902965199E-5</v>
      </c>
      <c r="G385" s="138"/>
    </row>
    <row r="386" spans="1:7" x14ac:dyDescent="0.15">
      <c r="A386" s="25" t="s">
        <v>752</v>
      </c>
      <c r="B386" s="25" t="s">
        <v>416</v>
      </c>
      <c r="C386" s="140">
        <v>0.11347473</v>
      </c>
      <c r="D386" s="143">
        <v>1.5864825499999999</v>
      </c>
      <c r="E386" s="23">
        <f t="shared" si="15"/>
        <v>-0.92847401315570721</v>
      </c>
      <c r="F386" s="24">
        <f t="shared" si="14"/>
        <v>6.6161744603634165E-6</v>
      </c>
      <c r="G386" s="138"/>
    </row>
    <row r="387" spans="1:7" x14ac:dyDescent="0.15">
      <c r="A387" s="25" t="s">
        <v>753</v>
      </c>
      <c r="B387" s="25" t="s">
        <v>417</v>
      </c>
      <c r="C387" s="140">
        <v>18.84181499</v>
      </c>
      <c r="D387" s="143">
        <v>26.49483948</v>
      </c>
      <c r="E387" s="23">
        <f t="shared" si="15"/>
        <v>-0.28884962657641289</v>
      </c>
      <c r="F387" s="24">
        <f t="shared" si="14"/>
        <v>1.0985770587313192E-3</v>
      </c>
      <c r="G387" s="138"/>
    </row>
    <row r="388" spans="1:7" x14ac:dyDescent="0.15">
      <c r="A388" s="25" t="s">
        <v>418</v>
      </c>
      <c r="B388" s="25" t="s">
        <v>419</v>
      </c>
      <c r="C388" s="140">
        <v>3.1053933700000003</v>
      </c>
      <c r="D388" s="143">
        <v>3.6319439199999999</v>
      </c>
      <c r="E388" s="23">
        <f t="shared" si="15"/>
        <v>-0.14497761022697719</v>
      </c>
      <c r="F388" s="24">
        <f t="shared" si="14"/>
        <v>1.8106079039779062E-4</v>
      </c>
      <c r="G388" s="138"/>
    </row>
    <row r="389" spans="1:7" x14ac:dyDescent="0.15">
      <c r="A389" s="25" t="s">
        <v>420</v>
      </c>
      <c r="B389" s="25" t="s">
        <v>421</v>
      </c>
      <c r="C389" s="140">
        <v>2.7071045699999998</v>
      </c>
      <c r="D389" s="143">
        <v>2.7232949500000001</v>
      </c>
      <c r="E389" s="23">
        <f t="shared" si="15"/>
        <v>-5.9451437678464947E-3</v>
      </c>
      <c r="F389" s="24">
        <f t="shared" si="14"/>
        <v>1.578384554655216E-4</v>
      </c>
      <c r="G389" s="138"/>
    </row>
    <row r="390" spans="1:7" x14ac:dyDescent="0.15">
      <c r="A390" s="25" t="s">
        <v>422</v>
      </c>
      <c r="B390" s="25" t="s">
        <v>423</v>
      </c>
      <c r="C390" s="140">
        <v>3.10476361</v>
      </c>
      <c r="D390" s="143">
        <v>0.87250280000000002</v>
      </c>
      <c r="E390" s="23">
        <f t="shared" si="15"/>
        <v>2.5584569012271365</v>
      </c>
      <c r="F390" s="24">
        <f t="shared" si="14"/>
        <v>1.8102407207267843E-4</v>
      </c>
      <c r="G390" s="138"/>
    </row>
    <row r="391" spans="1:7" x14ac:dyDescent="0.15">
      <c r="A391" s="25" t="s">
        <v>492</v>
      </c>
      <c r="B391" s="25" t="s">
        <v>482</v>
      </c>
      <c r="C391" s="140">
        <v>8.9140669999999993</v>
      </c>
      <c r="D391" s="143">
        <v>9.73784049</v>
      </c>
      <c r="E391" s="23">
        <f t="shared" si="15"/>
        <v>-8.4595089727127037E-2</v>
      </c>
      <c r="F391" s="24">
        <f t="shared" si="14"/>
        <v>5.1973705884445236E-4</v>
      </c>
      <c r="G391" s="138"/>
    </row>
    <row r="392" spans="1:7" x14ac:dyDescent="0.15">
      <c r="A392" s="25" t="s">
        <v>310</v>
      </c>
      <c r="B392" s="25" t="s">
        <v>311</v>
      </c>
      <c r="C392" s="140">
        <v>4.8</v>
      </c>
      <c r="D392" s="143"/>
      <c r="E392" s="23"/>
      <c r="F392" s="24">
        <f t="shared" si="14"/>
        <v>2.7986528286733445E-4</v>
      </c>
      <c r="G392" s="138"/>
    </row>
    <row r="393" spans="1:7" x14ac:dyDescent="0.15">
      <c r="A393" s="25" t="s">
        <v>608</v>
      </c>
      <c r="B393" s="25" t="s">
        <v>609</v>
      </c>
      <c r="C393" s="140">
        <v>1.72556164</v>
      </c>
      <c r="D393" s="143">
        <v>1.53420256</v>
      </c>
      <c r="E393" s="23">
        <f t="shared" ref="E393:E456" si="16">IF(ISERROR(C393/D393-1),"",((C393/D393-1)))</f>
        <v>0.12472869293087352</v>
      </c>
      <c r="F393" s="24">
        <f t="shared" si="14"/>
        <v>1.0060933260075449E-4</v>
      </c>
      <c r="G393" s="138"/>
    </row>
    <row r="394" spans="1:7" x14ac:dyDescent="0.15">
      <c r="A394" s="25" t="s">
        <v>638</v>
      </c>
      <c r="B394" s="25" t="s">
        <v>639</v>
      </c>
      <c r="C394" s="140">
        <v>4.637695E-2</v>
      </c>
      <c r="D394" s="143">
        <v>0</v>
      </c>
      <c r="E394" s="23" t="str">
        <f t="shared" si="16"/>
        <v/>
      </c>
      <c r="F394" s="24">
        <f t="shared" si="14"/>
        <v>2.7040204646404636E-6</v>
      </c>
      <c r="G394" s="138"/>
    </row>
    <row r="395" spans="1:7" x14ac:dyDescent="0.15">
      <c r="A395" s="25" t="s">
        <v>644</v>
      </c>
      <c r="B395" s="25" t="s">
        <v>645</v>
      </c>
      <c r="C395" s="140">
        <v>4.2614307599999997</v>
      </c>
      <c r="D395" s="143">
        <v>0.378631</v>
      </c>
      <c r="E395" s="23">
        <f t="shared" si="16"/>
        <v>10.254838510317432</v>
      </c>
      <c r="F395" s="24">
        <f t="shared" si="14"/>
        <v>2.4846385938894996E-4</v>
      </c>
      <c r="G395" s="138"/>
    </row>
    <row r="396" spans="1:7" x14ac:dyDescent="0.15">
      <c r="A396" s="25" t="s">
        <v>646</v>
      </c>
      <c r="B396" s="25" t="s">
        <v>647</v>
      </c>
      <c r="C396" s="140">
        <v>3.1268634100000003</v>
      </c>
      <c r="D396" s="143">
        <v>0.87844471000000002</v>
      </c>
      <c r="E396" s="23">
        <f t="shared" si="16"/>
        <v>2.5595449257130825</v>
      </c>
      <c r="F396" s="24">
        <f t="shared" si="14"/>
        <v>1.8231260681816002E-4</v>
      </c>
      <c r="G396" s="138"/>
    </row>
    <row r="397" spans="1:7" x14ac:dyDescent="0.15">
      <c r="A397" s="25" t="s">
        <v>785</v>
      </c>
      <c r="B397" s="25" t="s">
        <v>1172</v>
      </c>
      <c r="C397" s="140">
        <v>15.556634519999999</v>
      </c>
      <c r="D397" s="143">
        <v>14.165688699999999</v>
      </c>
      <c r="E397" s="23">
        <f t="shared" si="16"/>
        <v>9.8191189250121047E-2</v>
      </c>
      <c r="F397" s="24">
        <f t="shared" si="14"/>
        <v>9.0703373341740408E-4</v>
      </c>
      <c r="G397" s="138"/>
    </row>
    <row r="398" spans="1:7" x14ac:dyDescent="0.15">
      <c r="A398" s="25" t="s">
        <v>786</v>
      </c>
      <c r="B398" s="25" t="s">
        <v>424</v>
      </c>
      <c r="C398" s="140">
        <v>0.26257627</v>
      </c>
      <c r="D398" s="143">
        <v>7.7322000000000003E-4</v>
      </c>
      <c r="E398" s="23">
        <f t="shared" si="16"/>
        <v>338.58804738625486</v>
      </c>
      <c r="F398" s="24">
        <f t="shared" si="14"/>
        <v>1.5309579599541581E-5</v>
      </c>
      <c r="G398" s="138"/>
    </row>
    <row r="399" spans="1:7" x14ac:dyDescent="0.15">
      <c r="A399" s="25" t="s">
        <v>425</v>
      </c>
      <c r="B399" s="25" t="s">
        <v>426</v>
      </c>
      <c r="C399" s="140">
        <v>0.19151367000000002</v>
      </c>
      <c r="D399" s="143">
        <v>4.2908807599999994</v>
      </c>
      <c r="E399" s="23">
        <f t="shared" si="16"/>
        <v>-0.95536728221736933</v>
      </c>
      <c r="F399" s="24">
        <f t="shared" si="14"/>
        <v>1.1166255714064865E-5</v>
      </c>
      <c r="G399" s="138"/>
    </row>
    <row r="400" spans="1:7" x14ac:dyDescent="0.15">
      <c r="A400" s="25" t="s">
        <v>1173</v>
      </c>
      <c r="B400" s="25" t="s">
        <v>1174</v>
      </c>
      <c r="C400" s="140">
        <v>6.9649794800000002</v>
      </c>
      <c r="D400" s="143">
        <v>17.173089999999998</v>
      </c>
      <c r="E400" s="23">
        <f t="shared" si="16"/>
        <v>-0.59442479600351472</v>
      </c>
      <c r="F400" s="24">
        <f t="shared" si="14"/>
        <v>4.0609499006987083E-4</v>
      </c>
      <c r="G400" s="138"/>
    </row>
    <row r="401" spans="1:7" x14ac:dyDescent="0.15">
      <c r="A401" s="25" t="s">
        <v>1179</v>
      </c>
      <c r="B401" s="25" t="s">
        <v>1180</v>
      </c>
      <c r="C401" s="140">
        <v>25.573846360000001</v>
      </c>
      <c r="D401" s="143">
        <v>11.4823336</v>
      </c>
      <c r="E401" s="23">
        <f t="shared" si="16"/>
        <v>1.227234223537975</v>
      </c>
      <c r="F401" s="24">
        <f t="shared" si="14"/>
        <v>1.49108994698899E-3</v>
      </c>
      <c r="G401" s="138"/>
    </row>
    <row r="402" spans="1:7" x14ac:dyDescent="0.15">
      <c r="A402" s="25" t="s">
        <v>427</v>
      </c>
      <c r="B402" s="25" t="s">
        <v>428</v>
      </c>
      <c r="C402" s="140">
        <v>1.4127000000000001</v>
      </c>
      <c r="D402" s="143">
        <v>2.98779898</v>
      </c>
      <c r="E402" s="23">
        <f t="shared" si="16"/>
        <v>-0.52717702581182357</v>
      </c>
      <c r="F402" s="24">
        <f t="shared" si="14"/>
        <v>8.2367851063892367E-5</v>
      </c>
      <c r="G402" s="138"/>
    </row>
    <row r="403" spans="1:7" x14ac:dyDescent="0.15">
      <c r="A403" s="25" t="s">
        <v>429</v>
      </c>
      <c r="B403" s="25" t="s">
        <v>430</v>
      </c>
      <c r="C403" s="140">
        <v>21.726653030000001</v>
      </c>
      <c r="D403" s="143">
        <v>11.560063730000001</v>
      </c>
      <c r="E403" s="23">
        <f t="shared" si="16"/>
        <v>0.87945789378446615</v>
      </c>
      <c r="F403" s="24">
        <f t="shared" ref="F403:F466" si="17">C403/$C$1338</f>
        <v>1.2667783116669541E-3</v>
      </c>
      <c r="G403" s="138"/>
    </row>
    <row r="404" spans="1:7" x14ac:dyDescent="0.15">
      <c r="A404" s="25" t="s">
        <v>431</v>
      </c>
      <c r="B404" s="25" t="s">
        <v>432</v>
      </c>
      <c r="C404" s="140">
        <v>20.283149999999999</v>
      </c>
      <c r="D404" s="143">
        <v>5.9671833799999998</v>
      </c>
      <c r="E404" s="23">
        <f t="shared" si="16"/>
        <v>2.3991162510577979</v>
      </c>
      <c r="F404" s="24">
        <f t="shared" si="17"/>
        <v>1.1826144817063697E-3</v>
      </c>
      <c r="G404" s="138"/>
    </row>
    <row r="405" spans="1:7" x14ac:dyDescent="0.15">
      <c r="A405" s="25" t="s">
        <v>1181</v>
      </c>
      <c r="B405" s="25" t="s">
        <v>1182</v>
      </c>
      <c r="C405" s="140">
        <v>0</v>
      </c>
      <c r="D405" s="143">
        <v>1.1260290000000001E-2</v>
      </c>
      <c r="E405" s="23">
        <f t="shared" si="16"/>
        <v>-1</v>
      </c>
      <c r="F405" s="24">
        <f t="shared" si="17"/>
        <v>0</v>
      </c>
      <c r="G405" s="138"/>
    </row>
    <row r="406" spans="1:7" x14ac:dyDescent="0.15">
      <c r="A406" s="25" t="s">
        <v>1183</v>
      </c>
      <c r="B406" s="25" t="s">
        <v>1184</v>
      </c>
      <c r="C406" s="140">
        <v>0.50729999999999997</v>
      </c>
      <c r="D406" s="143">
        <v>0</v>
      </c>
      <c r="E406" s="23" t="str">
        <f t="shared" si="16"/>
        <v/>
      </c>
      <c r="F406" s="24">
        <f t="shared" si="17"/>
        <v>2.9578262083041406E-5</v>
      </c>
      <c r="G406" s="138"/>
    </row>
    <row r="407" spans="1:7" x14ac:dyDescent="0.15">
      <c r="A407" s="25" t="s">
        <v>733</v>
      </c>
      <c r="B407" s="25" t="s">
        <v>1169</v>
      </c>
      <c r="C407" s="140">
        <v>1.4751000300000001</v>
      </c>
      <c r="D407" s="143">
        <v>1.49376712</v>
      </c>
      <c r="E407" s="23">
        <f t="shared" si="16"/>
        <v>-1.2496653427476634E-2</v>
      </c>
      <c r="F407" s="24">
        <f t="shared" si="17"/>
        <v>8.6006101490325736E-5</v>
      </c>
      <c r="G407" s="138"/>
    </row>
    <row r="408" spans="1:7" x14ac:dyDescent="0.15">
      <c r="A408" s="25" t="s">
        <v>734</v>
      </c>
      <c r="B408" s="25" t="s">
        <v>1170</v>
      </c>
      <c r="C408" s="140">
        <v>0.7570356800000001</v>
      </c>
      <c r="D408" s="143">
        <v>1.24418794</v>
      </c>
      <c r="E408" s="23">
        <f t="shared" si="16"/>
        <v>-0.39154234206771033</v>
      </c>
      <c r="F408" s="24">
        <f t="shared" si="17"/>
        <v>4.4139167650805191E-5</v>
      </c>
      <c r="G408" s="138"/>
    </row>
    <row r="409" spans="1:7" x14ac:dyDescent="0.15">
      <c r="A409" s="25" t="s">
        <v>618</v>
      </c>
      <c r="B409" s="25" t="s">
        <v>619</v>
      </c>
      <c r="C409" s="140">
        <v>0.24059013000000001</v>
      </c>
      <c r="D409" s="143">
        <v>0</v>
      </c>
      <c r="E409" s="23" t="str">
        <f t="shared" si="16"/>
        <v/>
      </c>
      <c r="F409" s="24">
        <f t="shared" si="17"/>
        <v>1.4027671830737243E-5</v>
      </c>
      <c r="G409" s="138"/>
    </row>
    <row r="410" spans="1:7" x14ac:dyDescent="0.15">
      <c r="A410" s="25" t="s">
        <v>620</v>
      </c>
      <c r="B410" s="25" t="s">
        <v>621</v>
      </c>
      <c r="C410" s="140">
        <v>0.35945618000000001</v>
      </c>
      <c r="D410" s="143">
        <v>0</v>
      </c>
      <c r="E410" s="23" t="str">
        <f t="shared" si="16"/>
        <v/>
      </c>
      <c r="F410" s="24">
        <f t="shared" si="17"/>
        <v>2.095818864460656E-5</v>
      </c>
      <c r="G410" s="138"/>
    </row>
    <row r="411" spans="1:7" x14ac:dyDescent="0.15">
      <c r="A411" s="25" t="s">
        <v>622</v>
      </c>
      <c r="B411" s="25" t="s">
        <v>623</v>
      </c>
      <c r="C411" s="140">
        <v>7.9070581200000003</v>
      </c>
      <c r="D411" s="143">
        <v>7.3914832699999993</v>
      </c>
      <c r="E411" s="23">
        <f t="shared" si="16"/>
        <v>6.9752555903437985E-2</v>
      </c>
      <c r="F411" s="24">
        <f t="shared" si="17"/>
        <v>4.6102313695880288E-4</v>
      </c>
      <c r="G411" s="138"/>
    </row>
    <row r="412" spans="1:7" x14ac:dyDescent="0.15">
      <c r="A412" s="25" t="s">
        <v>624</v>
      </c>
      <c r="B412" s="25" t="s">
        <v>625</v>
      </c>
      <c r="C412" s="140">
        <v>7.5978999999999999E-4</v>
      </c>
      <c r="D412" s="143">
        <v>0.37456373999999998</v>
      </c>
      <c r="E412" s="23">
        <f t="shared" si="16"/>
        <v>-0.99797153349654188</v>
      </c>
      <c r="F412" s="24">
        <f t="shared" si="17"/>
        <v>4.4299759014535839E-8</v>
      </c>
      <c r="G412" s="138"/>
    </row>
    <row r="413" spans="1:7" x14ac:dyDescent="0.15">
      <c r="A413" s="25" t="s">
        <v>610</v>
      </c>
      <c r="B413" s="25" t="s">
        <v>611</v>
      </c>
      <c r="C413" s="140">
        <v>3.0179891699999999</v>
      </c>
      <c r="D413" s="143">
        <v>4.02030362</v>
      </c>
      <c r="E413" s="23">
        <f t="shared" si="16"/>
        <v>-0.24931312277354811</v>
      </c>
      <c r="F413" s="24">
        <f t="shared" si="17"/>
        <v>1.7596466515679206E-4</v>
      </c>
      <c r="G413" s="138"/>
    </row>
    <row r="414" spans="1:7" x14ac:dyDescent="0.15">
      <c r="A414" s="25" t="s">
        <v>630</v>
      </c>
      <c r="B414" s="25" t="s">
        <v>631</v>
      </c>
      <c r="C414" s="140">
        <v>9.0586800000000009E-2</v>
      </c>
      <c r="D414" s="143">
        <v>0</v>
      </c>
      <c r="E414" s="23" t="str">
        <f t="shared" si="16"/>
        <v/>
      </c>
      <c r="F414" s="24">
        <f t="shared" si="17"/>
        <v>5.2816875845930531E-6</v>
      </c>
      <c r="G414" s="138"/>
    </row>
    <row r="415" spans="1:7" x14ac:dyDescent="0.15">
      <c r="A415" s="25" t="s">
        <v>632</v>
      </c>
      <c r="B415" s="25" t="s">
        <v>633</v>
      </c>
      <c r="C415" s="140">
        <v>5.4299999999999998E-5</v>
      </c>
      <c r="D415" s="143">
        <v>0</v>
      </c>
      <c r="E415" s="23" t="str">
        <f t="shared" si="16"/>
        <v/>
      </c>
      <c r="F415" s="24">
        <f t="shared" si="17"/>
        <v>3.1659760124367207E-9</v>
      </c>
      <c r="G415" s="138"/>
    </row>
    <row r="416" spans="1:7" x14ac:dyDescent="0.15">
      <c r="A416" s="25" t="s">
        <v>634</v>
      </c>
      <c r="B416" s="25" t="s">
        <v>635</v>
      </c>
      <c r="C416" s="140">
        <v>0.35794678000000002</v>
      </c>
      <c r="D416" s="143">
        <v>0</v>
      </c>
      <c r="E416" s="23" t="str">
        <f t="shared" si="16"/>
        <v/>
      </c>
      <c r="F416" s="24">
        <f t="shared" si="17"/>
        <v>2.0870182674198235E-5</v>
      </c>
      <c r="G416" s="138"/>
    </row>
    <row r="417" spans="1:7" x14ac:dyDescent="0.15">
      <c r="A417" s="25" t="s">
        <v>636</v>
      </c>
      <c r="B417" s="25" t="s">
        <v>637</v>
      </c>
      <c r="C417" s="140">
        <v>1.5780000000000001E-4</v>
      </c>
      <c r="D417" s="143">
        <v>0</v>
      </c>
      <c r="E417" s="23" t="str">
        <f t="shared" si="16"/>
        <v/>
      </c>
      <c r="F417" s="24">
        <f t="shared" si="17"/>
        <v>9.20057117426362E-9</v>
      </c>
      <c r="G417" s="138"/>
    </row>
    <row r="418" spans="1:7" x14ac:dyDescent="0.15">
      <c r="A418" s="25" t="s">
        <v>612</v>
      </c>
      <c r="B418" s="25" t="s">
        <v>613</v>
      </c>
      <c r="C418" s="140">
        <v>0.41301098999999997</v>
      </c>
      <c r="D418" s="143">
        <v>0.41146700000000003</v>
      </c>
      <c r="E418" s="23">
        <f t="shared" si="16"/>
        <v>3.752402987359682E-3</v>
      </c>
      <c r="F418" s="24">
        <f t="shared" si="17"/>
        <v>2.4080716154930798E-5</v>
      </c>
      <c r="G418" s="138"/>
    </row>
    <row r="419" spans="1:7" x14ac:dyDescent="0.15">
      <c r="A419" s="25" t="s">
        <v>433</v>
      </c>
      <c r="B419" s="25" t="s">
        <v>434</v>
      </c>
      <c r="C419" s="140">
        <v>0.85730125000000001</v>
      </c>
      <c r="D419" s="143">
        <v>0.88513243999999991</v>
      </c>
      <c r="E419" s="23">
        <f t="shared" si="16"/>
        <v>-3.1442966885271928E-2</v>
      </c>
      <c r="F419" s="24">
        <f t="shared" si="17"/>
        <v>4.9985178507035295E-5</v>
      </c>
      <c r="G419" s="138"/>
    </row>
    <row r="420" spans="1:7" x14ac:dyDescent="0.15">
      <c r="A420" s="25" t="s">
        <v>435</v>
      </c>
      <c r="B420" s="25" t="s">
        <v>436</v>
      </c>
      <c r="C420" s="140">
        <v>0.14784953000000001</v>
      </c>
      <c r="D420" s="143">
        <v>6.896838000000001E-2</v>
      </c>
      <c r="E420" s="23">
        <f t="shared" si="16"/>
        <v>1.1437291988009575</v>
      </c>
      <c r="F420" s="24">
        <f t="shared" si="17"/>
        <v>8.6204063615109271E-6</v>
      </c>
      <c r="G420" s="138"/>
    </row>
    <row r="421" spans="1:7" x14ac:dyDescent="0.15">
      <c r="A421" s="25" t="s">
        <v>640</v>
      </c>
      <c r="B421" s="25" t="s">
        <v>641</v>
      </c>
      <c r="C421" s="140">
        <v>4.8770999999999998E-4</v>
      </c>
      <c r="D421" s="143">
        <v>0</v>
      </c>
      <c r="E421" s="23" t="str">
        <f t="shared" si="16"/>
        <v/>
      </c>
      <c r="F421" s="24">
        <f t="shared" si="17"/>
        <v>2.8436061897339098E-8</v>
      </c>
      <c r="G421" s="138"/>
    </row>
    <row r="422" spans="1:7" x14ac:dyDescent="0.15">
      <c r="A422" s="25" t="s">
        <v>1198</v>
      </c>
      <c r="B422" s="25" t="s">
        <v>437</v>
      </c>
      <c r="C422" s="140">
        <v>7.4742149999999993E-2</v>
      </c>
      <c r="D422" s="143">
        <v>0.85086983999999999</v>
      </c>
      <c r="E422" s="23">
        <f t="shared" si="16"/>
        <v>-0.91215795120908272</v>
      </c>
      <c r="F422" s="24">
        <f t="shared" si="17"/>
        <v>4.3578610316380708E-6</v>
      </c>
      <c r="G422" s="138"/>
    </row>
    <row r="423" spans="1:7" x14ac:dyDescent="0.15">
      <c r="A423" s="25" t="s">
        <v>1200</v>
      </c>
      <c r="B423" s="25" t="s">
        <v>438</v>
      </c>
      <c r="C423" s="140">
        <v>1.68015E-2</v>
      </c>
      <c r="D423" s="143">
        <v>0.25328200000000001</v>
      </c>
      <c r="E423" s="23">
        <f t="shared" si="16"/>
        <v>-0.93366484787706983</v>
      </c>
      <c r="F423" s="24">
        <f t="shared" si="17"/>
        <v>9.7961594793656671E-7</v>
      </c>
      <c r="G423" s="138"/>
    </row>
    <row r="424" spans="1:7" x14ac:dyDescent="0.15">
      <c r="A424" s="25" t="s">
        <v>1202</v>
      </c>
      <c r="B424" s="25" t="s">
        <v>439</v>
      </c>
      <c r="C424" s="140">
        <v>3.4288111400000001</v>
      </c>
      <c r="D424" s="143">
        <v>3.3267597900000001</v>
      </c>
      <c r="E424" s="23">
        <f t="shared" si="16"/>
        <v>3.0675899807001139E-2</v>
      </c>
      <c r="F424" s="24">
        <f t="shared" si="17"/>
        <v>1.9991774991557655E-4</v>
      </c>
      <c r="G424" s="138"/>
    </row>
    <row r="425" spans="1:7" x14ac:dyDescent="0.15">
      <c r="A425" s="25" t="s">
        <v>1204</v>
      </c>
      <c r="B425" s="25" t="s">
        <v>440</v>
      </c>
      <c r="C425" s="140">
        <v>5.2050000000000004E-3</v>
      </c>
      <c r="D425" s="143">
        <v>2.03074997</v>
      </c>
      <c r="E425" s="23">
        <f t="shared" si="16"/>
        <v>-0.99743690750860881</v>
      </c>
      <c r="F425" s="24">
        <f t="shared" si="17"/>
        <v>3.0347891610926582E-7</v>
      </c>
      <c r="G425" s="138"/>
    </row>
    <row r="426" spans="1:7" x14ac:dyDescent="0.15">
      <c r="A426" s="25" t="s">
        <v>1206</v>
      </c>
      <c r="B426" s="25" t="s">
        <v>441</v>
      </c>
      <c r="C426" s="140">
        <v>8.8746546200000012</v>
      </c>
      <c r="D426" s="143">
        <v>20.397421609999999</v>
      </c>
      <c r="E426" s="23">
        <f t="shared" si="16"/>
        <v>-0.56491291940305177</v>
      </c>
      <c r="F426" s="24">
        <f t="shared" si="17"/>
        <v>5.1743910949504104E-4</v>
      </c>
      <c r="G426" s="138"/>
    </row>
    <row r="427" spans="1:7" x14ac:dyDescent="0.15">
      <c r="A427" s="25" t="s">
        <v>1208</v>
      </c>
      <c r="B427" s="25" t="s">
        <v>442</v>
      </c>
      <c r="C427" s="140">
        <v>1.1066653200000001</v>
      </c>
      <c r="D427" s="143">
        <v>23.132796710000001</v>
      </c>
      <c r="E427" s="23">
        <f t="shared" si="16"/>
        <v>-0.95216033176301573</v>
      </c>
      <c r="F427" s="24">
        <f t="shared" si="17"/>
        <v>6.4524417254431087E-5</v>
      </c>
      <c r="G427" s="138"/>
    </row>
    <row r="428" spans="1:7" x14ac:dyDescent="0.15">
      <c r="A428" s="25" t="s">
        <v>1210</v>
      </c>
      <c r="B428" s="25" t="s">
        <v>443</v>
      </c>
      <c r="C428" s="140">
        <v>5.9054570000000008E-2</v>
      </c>
      <c r="D428" s="143">
        <v>7.5301429999999989E-2</v>
      </c>
      <c r="E428" s="23">
        <f t="shared" si="16"/>
        <v>-0.21575765559830651</v>
      </c>
      <c r="F428" s="24">
        <f t="shared" si="17"/>
        <v>3.4431924870122509E-6</v>
      </c>
      <c r="G428" s="138"/>
    </row>
    <row r="429" spans="1:7" x14ac:dyDescent="0.15">
      <c r="A429" s="25" t="s">
        <v>1212</v>
      </c>
      <c r="B429" s="25" t="s">
        <v>444</v>
      </c>
      <c r="C429" s="140">
        <v>1.2970492699999998</v>
      </c>
      <c r="D429" s="143">
        <v>5.7203512600000002</v>
      </c>
      <c r="E429" s="23">
        <f t="shared" si="16"/>
        <v>-0.77325705869328032</v>
      </c>
      <c r="F429" s="24">
        <f t="shared" si="17"/>
        <v>7.5624804341962412E-5</v>
      </c>
      <c r="G429" s="138"/>
    </row>
    <row r="430" spans="1:7" x14ac:dyDescent="0.15">
      <c r="A430" s="25" t="s">
        <v>1214</v>
      </c>
      <c r="B430" s="25" t="s">
        <v>445</v>
      </c>
      <c r="C430" s="140">
        <v>0.10757364</v>
      </c>
      <c r="D430" s="143">
        <v>11.88140926</v>
      </c>
      <c r="E430" s="23">
        <f t="shared" si="16"/>
        <v>-0.99094605381853496</v>
      </c>
      <c r="F430" s="24">
        <f t="shared" si="17"/>
        <v>6.2721098307643337E-6</v>
      </c>
      <c r="G430" s="138"/>
    </row>
    <row r="431" spans="1:7" x14ac:dyDescent="0.15">
      <c r="A431" s="25" t="s">
        <v>446</v>
      </c>
      <c r="B431" s="25" t="s">
        <v>447</v>
      </c>
      <c r="C431" s="140">
        <v>4.0413602699999993</v>
      </c>
      <c r="D431" s="143">
        <v>14.715548609999999</v>
      </c>
      <c r="E431" s="23">
        <f t="shared" si="16"/>
        <v>-0.72536801874626144</v>
      </c>
      <c r="F431" s="24">
        <f t="shared" si="17"/>
        <v>2.3563259065257435E-4</v>
      </c>
      <c r="G431" s="138"/>
    </row>
    <row r="432" spans="1:7" x14ac:dyDescent="0.15">
      <c r="A432" s="25" t="s">
        <v>448</v>
      </c>
      <c r="B432" s="25" t="s">
        <v>449</v>
      </c>
      <c r="C432" s="140">
        <v>52.946845809999999</v>
      </c>
      <c r="D432" s="143">
        <v>67.437057499999995</v>
      </c>
      <c r="E432" s="23">
        <f t="shared" si="16"/>
        <v>-0.21487016526484715</v>
      </c>
      <c r="F432" s="24">
        <f t="shared" si="17"/>
        <v>3.0870799957393317E-3</v>
      </c>
      <c r="G432" s="138"/>
    </row>
    <row r="433" spans="1:7" x14ac:dyDescent="0.15">
      <c r="A433" s="25" t="s">
        <v>1220</v>
      </c>
      <c r="B433" s="25" t="s">
        <v>1221</v>
      </c>
      <c r="C433" s="140">
        <v>137.31100824999999</v>
      </c>
      <c r="D433" s="143">
        <v>159.91429875</v>
      </c>
      <c r="E433" s="23">
        <f t="shared" si="16"/>
        <v>-0.14134627532799038</v>
      </c>
      <c r="F433" s="24">
        <f t="shared" si="17"/>
        <v>8.0059550343094046E-3</v>
      </c>
      <c r="G433" s="138"/>
    </row>
    <row r="434" spans="1:7" x14ac:dyDescent="0.15">
      <c r="A434" s="25" t="s">
        <v>1225</v>
      </c>
      <c r="B434" s="25" t="s">
        <v>450</v>
      </c>
      <c r="C434" s="140">
        <v>0.24405845000000001</v>
      </c>
      <c r="D434" s="143">
        <v>0.79836045999999994</v>
      </c>
      <c r="E434" s="23">
        <f t="shared" si="16"/>
        <v>-0.69430042915702517</v>
      </c>
      <c r="F434" s="24">
        <f t="shared" si="17"/>
        <v>1.4229893155294417E-5</v>
      </c>
      <c r="G434" s="138"/>
    </row>
    <row r="435" spans="1:7" x14ac:dyDescent="0.15">
      <c r="A435" s="25" t="s">
        <v>902</v>
      </c>
      <c r="B435" s="25" t="s">
        <v>1229</v>
      </c>
      <c r="C435" s="140">
        <v>27.531534000000001</v>
      </c>
      <c r="D435" s="143">
        <v>0.31680000000000003</v>
      </c>
      <c r="E435" s="23">
        <f t="shared" si="16"/>
        <v>85.905094696969698</v>
      </c>
      <c r="F435" s="24">
        <f t="shared" si="17"/>
        <v>1.6052334480586741E-3</v>
      </c>
      <c r="G435" s="138"/>
    </row>
    <row r="436" spans="1:7" x14ac:dyDescent="0.15">
      <c r="A436" s="25" t="s">
        <v>754</v>
      </c>
      <c r="B436" s="25" t="s">
        <v>1230</v>
      </c>
      <c r="C436" s="140">
        <v>256.46068613</v>
      </c>
      <c r="D436" s="143">
        <v>766.09256637999999</v>
      </c>
      <c r="E436" s="23">
        <f t="shared" si="16"/>
        <v>-0.66523538096466872</v>
      </c>
      <c r="F436" s="24">
        <f t="shared" si="17"/>
        <v>1.4953008847525651E-2</v>
      </c>
      <c r="G436" s="138"/>
    </row>
    <row r="437" spans="1:7" x14ac:dyDescent="0.15">
      <c r="A437" s="25" t="s">
        <v>735</v>
      </c>
      <c r="B437" s="25" t="s">
        <v>1231</v>
      </c>
      <c r="C437" s="140">
        <v>117.12498473999999</v>
      </c>
      <c r="D437" s="143">
        <v>212.72479580000001</v>
      </c>
      <c r="E437" s="23">
        <f t="shared" si="16"/>
        <v>-0.44940605396035371</v>
      </c>
      <c r="F437" s="24">
        <f t="shared" si="17"/>
        <v>6.8290035385609018E-3</v>
      </c>
      <c r="G437" s="138"/>
    </row>
    <row r="438" spans="1:7" x14ac:dyDescent="0.15">
      <c r="A438" s="25" t="s">
        <v>737</v>
      </c>
      <c r="B438" s="25" t="s">
        <v>451</v>
      </c>
      <c r="C438" s="140">
        <v>0.87599268999999991</v>
      </c>
      <c r="D438" s="143">
        <v>4.4017769900000001</v>
      </c>
      <c r="E438" s="23">
        <f t="shared" si="16"/>
        <v>-0.80099112426865593</v>
      </c>
      <c r="F438" s="24">
        <f t="shared" si="17"/>
        <v>5.1074987911784834E-5</v>
      </c>
      <c r="G438" s="138"/>
    </row>
    <row r="439" spans="1:7" x14ac:dyDescent="0.15">
      <c r="A439" s="25" t="s">
        <v>935</v>
      </c>
      <c r="B439" s="25" t="s">
        <v>452</v>
      </c>
      <c r="C439" s="140">
        <v>19.45203154</v>
      </c>
      <c r="D439" s="143">
        <v>15.320799100000002</v>
      </c>
      <c r="E439" s="23">
        <f t="shared" si="16"/>
        <v>0.26964862687873747</v>
      </c>
      <c r="F439" s="24">
        <f t="shared" si="17"/>
        <v>1.1341558977680023E-3</v>
      </c>
      <c r="G439" s="138"/>
    </row>
    <row r="440" spans="1:7" x14ac:dyDescent="0.15">
      <c r="A440" s="25" t="s">
        <v>739</v>
      </c>
      <c r="B440" s="25" t="s">
        <v>453</v>
      </c>
      <c r="C440" s="140">
        <v>3.4933556299999999</v>
      </c>
      <c r="D440" s="143">
        <v>11.397503469999998</v>
      </c>
      <c r="E440" s="23">
        <f t="shared" si="16"/>
        <v>-0.69349817359608135</v>
      </c>
      <c r="F440" s="24">
        <f t="shared" si="17"/>
        <v>2.0368103365544694E-4</v>
      </c>
      <c r="G440" s="138"/>
    </row>
    <row r="441" spans="1:7" x14ac:dyDescent="0.15">
      <c r="A441" s="25" t="s">
        <v>936</v>
      </c>
      <c r="B441" s="25" t="s">
        <v>454</v>
      </c>
      <c r="C441" s="140">
        <v>8.0427852600000005</v>
      </c>
      <c r="D441" s="143">
        <v>1.9300872</v>
      </c>
      <c r="E441" s="23">
        <f t="shared" si="16"/>
        <v>3.167057975411681</v>
      </c>
      <c r="F441" s="24">
        <f t="shared" si="17"/>
        <v>4.6893674413148504E-4</v>
      </c>
      <c r="G441" s="138"/>
    </row>
    <row r="442" spans="1:7" x14ac:dyDescent="0.15">
      <c r="A442" s="25" t="s">
        <v>906</v>
      </c>
      <c r="B442" s="25" t="s">
        <v>1239</v>
      </c>
      <c r="C442" s="140">
        <v>0.59894099999999995</v>
      </c>
      <c r="D442" s="143">
        <v>7.7174999999999994E-2</v>
      </c>
      <c r="E442" s="23">
        <f t="shared" si="16"/>
        <v>6.7608163265306125</v>
      </c>
      <c r="F442" s="24">
        <f t="shared" si="17"/>
        <v>3.4921415080384194E-5</v>
      </c>
      <c r="G442" s="138"/>
    </row>
    <row r="443" spans="1:7" x14ac:dyDescent="0.15">
      <c r="A443" s="25" t="s">
        <v>743</v>
      </c>
      <c r="B443" s="25" t="s">
        <v>455</v>
      </c>
      <c r="C443" s="140">
        <v>3.4763976999999997</v>
      </c>
      <c r="D443" s="143">
        <v>11.11207342</v>
      </c>
      <c r="E443" s="23">
        <f t="shared" si="16"/>
        <v>-0.68715130213745468</v>
      </c>
      <c r="F443" s="24">
        <f t="shared" si="17"/>
        <v>2.0269229701455225E-4</v>
      </c>
      <c r="G443" s="138"/>
    </row>
    <row r="444" spans="1:7" x14ac:dyDescent="0.15">
      <c r="A444" s="25" t="s">
        <v>1246</v>
      </c>
      <c r="B444" s="25" t="s">
        <v>1247</v>
      </c>
      <c r="C444" s="140">
        <v>41.792279260000008</v>
      </c>
      <c r="D444" s="143">
        <v>130.81133846</v>
      </c>
      <c r="E444" s="23">
        <f t="shared" si="16"/>
        <v>-0.680514856341911</v>
      </c>
      <c r="F444" s="24">
        <f t="shared" si="17"/>
        <v>2.4367100118271954E-3</v>
      </c>
      <c r="G444" s="138"/>
    </row>
    <row r="445" spans="1:7" x14ac:dyDescent="0.15">
      <c r="A445" s="25" t="s">
        <v>1248</v>
      </c>
      <c r="B445" s="25" t="s">
        <v>1249</v>
      </c>
      <c r="C445" s="140">
        <v>9.9016900299999993</v>
      </c>
      <c r="D445" s="143">
        <v>17.267756590000001</v>
      </c>
      <c r="E445" s="23">
        <f t="shared" si="16"/>
        <v>-0.42657924447845141</v>
      </c>
      <c r="F445" s="24">
        <f t="shared" si="17"/>
        <v>5.7732068356471144E-4</v>
      </c>
      <c r="G445" s="138"/>
    </row>
    <row r="446" spans="1:7" x14ac:dyDescent="0.15">
      <c r="A446" s="25" t="s">
        <v>1250</v>
      </c>
      <c r="B446" s="25" t="s">
        <v>1251</v>
      </c>
      <c r="C446" s="140">
        <v>0.43035000000000001</v>
      </c>
      <c r="D446" s="143">
        <v>0.14210782</v>
      </c>
      <c r="E446" s="23">
        <f t="shared" si="16"/>
        <v>2.0283344013017723</v>
      </c>
      <c r="F446" s="24">
        <f t="shared" si="17"/>
        <v>2.5091671767074453E-5</v>
      </c>
      <c r="G446" s="138"/>
    </row>
    <row r="447" spans="1:7" x14ac:dyDescent="0.15">
      <c r="A447" s="25" t="s">
        <v>1254</v>
      </c>
      <c r="B447" s="25" t="s">
        <v>1255</v>
      </c>
      <c r="C447" s="140">
        <v>0.56579999999999997</v>
      </c>
      <c r="D447" s="143">
        <v>0.39410000000000001</v>
      </c>
      <c r="E447" s="23">
        <f t="shared" si="16"/>
        <v>0.43567622430855102</v>
      </c>
      <c r="F447" s="24">
        <f t="shared" si="17"/>
        <v>3.2989120217987046E-5</v>
      </c>
      <c r="G447" s="138"/>
    </row>
    <row r="448" spans="1:7" x14ac:dyDescent="0.15">
      <c r="A448" s="25" t="s">
        <v>1258</v>
      </c>
      <c r="B448" s="25" t="s">
        <v>1259</v>
      </c>
      <c r="C448" s="140">
        <v>1.3236960500000001</v>
      </c>
      <c r="D448" s="143">
        <v>6.9106769299999993</v>
      </c>
      <c r="E448" s="23">
        <f t="shared" si="16"/>
        <v>-0.80845638373663631</v>
      </c>
      <c r="F448" s="24">
        <f t="shared" si="17"/>
        <v>7.7178451971588193E-5</v>
      </c>
      <c r="G448" s="138"/>
    </row>
    <row r="449" spans="1:7" x14ac:dyDescent="0.15">
      <c r="A449" s="25" t="s">
        <v>1262</v>
      </c>
      <c r="B449" s="25" t="s">
        <v>1263</v>
      </c>
      <c r="C449" s="140">
        <v>1.47283338</v>
      </c>
      <c r="D449" s="143">
        <v>1.62818116</v>
      </c>
      <c r="E449" s="23">
        <f t="shared" si="16"/>
        <v>-9.541185208161973E-2</v>
      </c>
      <c r="F449" s="24">
        <f t="shared" si="17"/>
        <v>8.5873943856281729E-5</v>
      </c>
      <c r="G449" s="138"/>
    </row>
    <row r="450" spans="1:7" x14ac:dyDescent="0.15">
      <c r="A450" s="25" t="s">
        <v>1266</v>
      </c>
      <c r="B450" s="25" t="s">
        <v>1267</v>
      </c>
      <c r="C450" s="140">
        <v>1.5750000000000001E-4</v>
      </c>
      <c r="D450" s="143">
        <v>0</v>
      </c>
      <c r="E450" s="23" t="str">
        <f t="shared" si="16"/>
        <v/>
      </c>
      <c r="F450" s="24">
        <f t="shared" si="17"/>
        <v>9.183079594084412E-9</v>
      </c>
      <c r="G450" s="138"/>
    </row>
    <row r="451" spans="1:7" x14ac:dyDescent="0.15">
      <c r="A451" s="25" t="s">
        <v>1270</v>
      </c>
      <c r="B451" s="25" t="s">
        <v>1271</v>
      </c>
      <c r="C451" s="140">
        <v>1.8438400000000001E-2</v>
      </c>
      <c r="D451" s="143">
        <v>0.40200000000000002</v>
      </c>
      <c r="E451" s="23">
        <f t="shared" si="16"/>
        <v>-0.95413333333333328</v>
      </c>
      <c r="F451" s="24">
        <f t="shared" si="17"/>
        <v>1.075055839921054E-6</v>
      </c>
      <c r="G451" s="138"/>
    </row>
    <row r="452" spans="1:7" x14ac:dyDescent="0.15">
      <c r="A452" s="25" t="s">
        <v>2</v>
      </c>
      <c r="B452" s="25" t="s">
        <v>3</v>
      </c>
      <c r="C452" s="140">
        <v>2.1760000000000002</v>
      </c>
      <c r="D452" s="143">
        <v>0</v>
      </c>
      <c r="E452" s="23" t="str">
        <f t="shared" si="16"/>
        <v/>
      </c>
      <c r="F452" s="24">
        <f t="shared" si="17"/>
        <v>1.2687226156652496E-4</v>
      </c>
      <c r="G452" s="138"/>
    </row>
    <row r="453" spans="1:7" x14ac:dyDescent="0.15">
      <c r="A453" s="25" t="s">
        <v>6</v>
      </c>
      <c r="B453" s="25" t="s">
        <v>7</v>
      </c>
      <c r="C453" s="140">
        <v>1.3837999999999999</v>
      </c>
      <c r="D453" s="143">
        <v>1.5255000000000001</v>
      </c>
      <c r="E453" s="23">
        <f t="shared" si="16"/>
        <v>-9.2887577843330127E-2</v>
      </c>
      <c r="F453" s="24">
        <f t="shared" si="17"/>
        <v>8.0682828839961953E-5</v>
      </c>
      <c r="G453" s="138"/>
    </row>
    <row r="454" spans="1:7" x14ac:dyDescent="0.15">
      <c r="A454" s="25" t="s">
        <v>905</v>
      </c>
      <c r="B454" s="25" t="s">
        <v>11</v>
      </c>
      <c r="C454" s="140">
        <v>0.72809999999999997</v>
      </c>
      <c r="D454" s="143">
        <v>1.1797</v>
      </c>
      <c r="E454" s="23">
        <f t="shared" si="16"/>
        <v>-0.3828091887768077</v>
      </c>
      <c r="F454" s="24">
        <f t="shared" si="17"/>
        <v>4.2452065094938791E-5</v>
      </c>
      <c r="G454" s="138"/>
    </row>
    <row r="455" spans="1:7" x14ac:dyDescent="0.15">
      <c r="A455" s="25" t="s">
        <v>14</v>
      </c>
      <c r="B455" s="25" t="s">
        <v>15</v>
      </c>
      <c r="C455" s="140">
        <v>0.60566839000000006</v>
      </c>
      <c r="D455" s="143">
        <v>1.5996360000000001</v>
      </c>
      <c r="E455" s="23">
        <f t="shared" si="16"/>
        <v>-0.62137111817938573</v>
      </c>
      <c r="F455" s="24">
        <f t="shared" si="17"/>
        <v>3.5313657352323554E-5</v>
      </c>
      <c r="G455" s="138"/>
    </row>
    <row r="456" spans="1:7" x14ac:dyDescent="0.15">
      <c r="A456" s="25" t="s">
        <v>18</v>
      </c>
      <c r="B456" s="25" t="s">
        <v>19</v>
      </c>
      <c r="C456" s="140">
        <v>0.57979999999999998</v>
      </c>
      <c r="D456" s="143">
        <v>0.53190000000000004</v>
      </c>
      <c r="E456" s="23">
        <f t="shared" si="16"/>
        <v>9.0054521526602649E-2</v>
      </c>
      <c r="F456" s="24">
        <f t="shared" si="17"/>
        <v>3.3805393959683438E-5</v>
      </c>
      <c r="G456" s="138"/>
    </row>
    <row r="457" spans="1:7" x14ac:dyDescent="0.15">
      <c r="A457" s="25" t="s">
        <v>22</v>
      </c>
      <c r="B457" s="25" t="s">
        <v>23</v>
      </c>
      <c r="C457" s="140">
        <v>0</v>
      </c>
      <c r="D457" s="143">
        <v>0.22700000000000001</v>
      </c>
      <c r="E457" s="23">
        <f t="shared" ref="E457:E520" si="18">IF(ISERROR(C457/D457-1),"",((C457/D457-1)))</f>
        <v>-1</v>
      </c>
      <c r="F457" s="24">
        <f t="shared" si="17"/>
        <v>0</v>
      </c>
      <c r="G457" s="138"/>
    </row>
    <row r="458" spans="1:7" x14ac:dyDescent="0.15">
      <c r="A458" s="25" t="s">
        <v>26</v>
      </c>
      <c r="B458" s="25" t="s">
        <v>27</v>
      </c>
      <c r="C458" s="140">
        <v>0.60509999999999997</v>
      </c>
      <c r="D458" s="143">
        <v>2.50088182</v>
      </c>
      <c r="E458" s="23">
        <f t="shared" si="18"/>
        <v>-0.75804534418183744</v>
      </c>
      <c r="F458" s="24">
        <f t="shared" si="17"/>
        <v>3.5280517221463346E-5</v>
      </c>
      <c r="G458" s="138"/>
    </row>
    <row r="459" spans="1:7" x14ac:dyDescent="0.15">
      <c r="A459" s="25" t="s">
        <v>30</v>
      </c>
      <c r="B459" s="25" t="s">
        <v>31</v>
      </c>
      <c r="C459" s="140">
        <v>0</v>
      </c>
      <c r="D459" s="143">
        <v>0.44519999999999998</v>
      </c>
      <c r="E459" s="23">
        <f t="shared" si="18"/>
        <v>-1</v>
      </c>
      <c r="F459" s="24">
        <f t="shared" si="17"/>
        <v>0</v>
      </c>
      <c r="G459" s="138"/>
    </row>
    <row r="460" spans="1:7" x14ac:dyDescent="0.15">
      <c r="A460" s="25" t="s">
        <v>36</v>
      </c>
      <c r="B460" s="25" t="s">
        <v>37</v>
      </c>
      <c r="C460" s="140">
        <v>4.4162499999999998</v>
      </c>
      <c r="D460" s="143">
        <v>2.9861749799999999</v>
      </c>
      <c r="E460" s="23">
        <f t="shared" si="18"/>
        <v>0.47889860091185943</v>
      </c>
      <c r="F460" s="24">
        <f t="shared" si="17"/>
        <v>2.5749063655476368E-4</v>
      </c>
      <c r="G460" s="138"/>
    </row>
    <row r="461" spans="1:7" x14ac:dyDescent="0.15">
      <c r="A461" s="25" t="s">
        <v>40</v>
      </c>
      <c r="B461" s="25" t="s">
        <v>41</v>
      </c>
      <c r="C461" s="140">
        <v>1.286332</v>
      </c>
      <c r="D461" s="143">
        <v>2.3950830000000001</v>
      </c>
      <c r="E461" s="23">
        <f t="shared" si="18"/>
        <v>-0.46292800708785453</v>
      </c>
      <c r="F461" s="24">
        <f t="shared" si="17"/>
        <v>7.4999931050271675E-5</v>
      </c>
      <c r="G461" s="138"/>
    </row>
    <row r="462" spans="1:7" x14ac:dyDescent="0.15">
      <c r="A462" s="25" t="s">
        <v>44</v>
      </c>
      <c r="B462" s="25" t="s">
        <v>45</v>
      </c>
      <c r="C462" s="140">
        <v>1.9040999999999999</v>
      </c>
      <c r="D462" s="143">
        <v>0</v>
      </c>
      <c r="E462" s="23" t="str">
        <f t="shared" si="18"/>
        <v/>
      </c>
      <c r="F462" s="24">
        <f t="shared" si="17"/>
        <v>1.1101905939743573E-4</v>
      </c>
      <c r="G462" s="138"/>
    </row>
    <row r="463" spans="1:7" x14ac:dyDescent="0.15">
      <c r="A463" s="25" t="s">
        <v>48</v>
      </c>
      <c r="B463" s="25" t="s">
        <v>49</v>
      </c>
      <c r="C463" s="140">
        <v>0.60045000000000004</v>
      </c>
      <c r="D463" s="143">
        <v>0.45910002</v>
      </c>
      <c r="E463" s="23">
        <f t="shared" si="18"/>
        <v>0.30788493540035144</v>
      </c>
      <c r="F463" s="24">
        <f t="shared" si="17"/>
        <v>3.5009397728685621E-5</v>
      </c>
      <c r="G463" s="138"/>
    </row>
    <row r="464" spans="1:7" x14ac:dyDescent="0.15">
      <c r="A464" s="25" t="s">
        <v>52</v>
      </c>
      <c r="B464" s="25" t="s">
        <v>53</v>
      </c>
      <c r="C464" s="140">
        <v>0</v>
      </c>
      <c r="D464" s="143">
        <v>0.78059999999999996</v>
      </c>
      <c r="E464" s="23">
        <f t="shared" si="18"/>
        <v>-1</v>
      </c>
      <c r="F464" s="24">
        <f t="shared" si="17"/>
        <v>0</v>
      </c>
      <c r="G464" s="138"/>
    </row>
    <row r="465" spans="1:7" x14ac:dyDescent="0.15">
      <c r="A465" s="25" t="s">
        <v>58</v>
      </c>
      <c r="B465" s="25" t="s">
        <v>59</v>
      </c>
      <c r="C465" s="140">
        <v>0.82783912999999998</v>
      </c>
      <c r="D465" s="143">
        <v>1.6220508300000001</v>
      </c>
      <c r="E465" s="23">
        <f t="shared" si="18"/>
        <v>-0.48963428599830006</v>
      </c>
      <c r="F465" s="24">
        <f t="shared" si="17"/>
        <v>4.8267381726270429E-5</v>
      </c>
      <c r="G465" s="138"/>
    </row>
    <row r="466" spans="1:7" x14ac:dyDescent="0.15">
      <c r="A466" s="25" t="s">
        <v>900</v>
      </c>
      <c r="B466" s="25" t="s">
        <v>62</v>
      </c>
      <c r="C466" s="140">
        <v>1.5750000000000001E-4</v>
      </c>
      <c r="D466" s="143">
        <v>0</v>
      </c>
      <c r="E466" s="23" t="str">
        <f t="shared" si="18"/>
        <v/>
      </c>
      <c r="F466" s="24">
        <f t="shared" si="17"/>
        <v>9.183079594084412E-9</v>
      </c>
      <c r="G466" s="138"/>
    </row>
    <row r="467" spans="1:7" x14ac:dyDescent="0.15">
      <c r="A467" s="25" t="s">
        <v>901</v>
      </c>
      <c r="B467" s="25" t="s">
        <v>63</v>
      </c>
      <c r="C467" s="140">
        <v>0</v>
      </c>
      <c r="D467" s="143">
        <v>0.38940000000000002</v>
      </c>
      <c r="E467" s="23">
        <f t="shared" si="18"/>
        <v>-1</v>
      </c>
      <c r="F467" s="24">
        <f t="shared" ref="F467:F530" si="19">C467/$C$1338</f>
        <v>0</v>
      </c>
      <c r="G467" s="138"/>
    </row>
    <row r="468" spans="1:7" x14ac:dyDescent="0.15">
      <c r="A468" s="25" t="s">
        <v>60</v>
      </c>
      <c r="B468" s="25" t="s">
        <v>61</v>
      </c>
      <c r="C468" s="140">
        <v>0</v>
      </c>
      <c r="D468" s="143">
        <v>4.2100000000000002E-3</v>
      </c>
      <c r="E468" s="23">
        <f t="shared" si="18"/>
        <v>-1</v>
      </c>
      <c r="F468" s="24">
        <f t="shared" si="19"/>
        <v>0</v>
      </c>
      <c r="G468" s="138"/>
    </row>
    <row r="469" spans="1:7" x14ac:dyDescent="0.15">
      <c r="A469" s="25" t="s">
        <v>904</v>
      </c>
      <c r="B469" s="25" t="s">
        <v>64</v>
      </c>
      <c r="C469" s="140">
        <v>3.2299999999999998E-3</v>
      </c>
      <c r="D469" s="143">
        <v>0</v>
      </c>
      <c r="E469" s="23" t="str">
        <f t="shared" si="18"/>
        <v/>
      </c>
      <c r="F469" s="24">
        <f t="shared" si="19"/>
        <v>1.8832601326281046E-7</v>
      </c>
      <c r="G469" s="138"/>
    </row>
    <row r="470" spans="1:7" x14ac:dyDescent="0.15">
      <c r="A470" s="25" t="s">
        <v>903</v>
      </c>
      <c r="B470" s="25" t="s">
        <v>66</v>
      </c>
      <c r="C470" s="140">
        <v>2.14812</v>
      </c>
      <c r="D470" s="143">
        <v>4.9120504299999999</v>
      </c>
      <c r="E470" s="23">
        <f t="shared" si="18"/>
        <v>-0.56268364288759964</v>
      </c>
      <c r="F470" s="24">
        <f t="shared" si="19"/>
        <v>1.2524671071520384E-4</v>
      </c>
      <c r="G470" s="138"/>
    </row>
    <row r="471" spans="1:7" x14ac:dyDescent="0.15">
      <c r="A471" s="25" t="s">
        <v>67</v>
      </c>
      <c r="B471" s="25" t="s">
        <v>68</v>
      </c>
      <c r="C471" s="140">
        <v>0</v>
      </c>
      <c r="D471" s="143">
        <v>0</v>
      </c>
      <c r="E471" s="23" t="str">
        <f t="shared" si="18"/>
        <v/>
      </c>
      <c r="F471" s="24">
        <f t="shared" si="19"/>
        <v>0</v>
      </c>
      <c r="G471" s="138"/>
    </row>
    <row r="472" spans="1:7" x14ac:dyDescent="0.15">
      <c r="A472" s="25" t="s">
        <v>79</v>
      </c>
      <c r="B472" s="25" t="s">
        <v>80</v>
      </c>
      <c r="C472" s="140">
        <v>0</v>
      </c>
      <c r="D472" s="143">
        <v>0</v>
      </c>
      <c r="E472" s="23" t="str">
        <f t="shared" si="18"/>
        <v/>
      </c>
      <c r="F472" s="24">
        <f t="shared" si="19"/>
        <v>0</v>
      </c>
      <c r="G472" s="138"/>
    </row>
    <row r="473" spans="1:7" x14ac:dyDescent="0.15">
      <c r="A473" s="25" t="s">
        <v>456</v>
      </c>
      <c r="B473" s="25" t="s">
        <v>457</v>
      </c>
      <c r="C473" s="140">
        <v>40.723647810000003</v>
      </c>
      <c r="D473" s="143">
        <v>54.384144329999998</v>
      </c>
      <c r="E473" s="23">
        <f t="shared" si="18"/>
        <v>-0.25118527997993045</v>
      </c>
      <c r="F473" s="24">
        <f t="shared" si="19"/>
        <v>2.374403169528199E-3</v>
      </c>
      <c r="G473" s="138"/>
    </row>
    <row r="474" spans="1:7" x14ac:dyDescent="0.15">
      <c r="A474" s="25" t="s">
        <v>458</v>
      </c>
      <c r="B474" s="25" t="s">
        <v>459</v>
      </c>
      <c r="C474" s="140">
        <v>1.1966052600000001</v>
      </c>
      <c r="D474" s="143">
        <v>3.1522597399999999</v>
      </c>
      <c r="E474" s="23">
        <f t="shared" si="18"/>
        <v>-0.62039763258848701</v>
      </c>
      <c r="F474" s="24">
        <f t="shared" si="19"/>
        <v>6.9768389493841734E-5</v>
      </c>
      <c r="G474" s="138"/>
    </row>
    <row r="475" spans="1:7" x14ac:dyDescent="0.15">
      <c r="A475" s="25" t="s">
        <v>460</v>
      </c>
      <c r="B475" s="25" t="s">
        <v>461</v>
      </c>
      <c r="C475" s="140">
        <v>0.73001031000000005</v>
      </c>
      <c r="D475" s="143">
        <v>0.6759703199999999</v>
      </c>
      <c r="E475" s="23">
        <f t="shared" si="18"/>
        <v>7.9944323591012445E-2</v>
      </c>
      <c r="F475" s="24">
        <f t="shared" si="19"/>
        <v>4.2563446230045941E-5</v>
      </c>
      <c r="G475" s="138"/>
    </row>
    <row r="476" spans="1:7" x14ac:dyDescent="0.15">
      <c r="A476" s="25" t="s">
        <v>462</v>
      </c>
      <c r="B476" s="25" t="s">
        <v>463</v>
      </c>
      <c r="C476" s="140">
        <v>0.46967760999999997</v>
      </c>
      <c r="D476" s="143">
        <v>4.1822782200000006</v>
      </c>
      <c r="E476" s="23">
        <f t="shared" si="18"/>
        <v>-0.8876981431426626</v>
      </c>
      <c r="F476" s="24">
        <f t="shared" si="19"/>
        <v>2.7384678578979914E-5</v>
      </c>
      <c r="G476" s="138"/>
    </row>
    <row r="477" spans="1:7" x14ac:dyDescent="0.15">
      <c r="A477" s="25" t="s">
        <v>464</v>
      </c>
      <c r="B477" s="25" t="s">
        <v>465</v>
      </c>
      <c r="C477" s="140">
        <v>0.23608804</v>
      </c>
      <c r="D477" s="143">
        <v>0.74637746999999999</v>
      </c>
      <c r="E477" s="23">
        <f t="shared" si="18"/>
        <v>-0.68368814776791154</v>
      </c>
      <c r="F477" s="24">
        <f t="shared" si="19"/>
        <v>1.3765176270040535E-5</v>
      </c>
      <c r="G477" s="138"/>
    </row>
    <row r="478" spans="1:7" x14ac:dyDescent="0.15">
      <c r="A478" s="25" t="s">
        <v>466</v>
      </c>
      <c r="B478" s="25" t="s">
        <v>467</v>
      </c>
      <c r="C478" s="140">
        <v>2.2225333100000002</v>
      </c>
      <c r="D478" s="143">
        <v>7.4824919000000003</v>
      </c>
      <c r="E478" s="23">
        <f t="shared" si="18"/>
        <v>-0.70296883181390413</v>
      </c>
      <c r="F478" s="24">
        <f t="shared" si="19"/>
        <v>1.2958539864275483E-4</v>
      </c>
      <c r="G478" s="138"/>
    </row>
    <row r="479" spans="1:7" x14ac:dyDescent="0.15">
      <c r="A479" s="25" t="s">
        <v>468</v>
      </c>
      <c r="B479" s="25" t="s">
        <v>469</v>
      </c>
      <c r="C479" s="140">
        <v>0.75946057</v>
      </c>
      <c r="D479" s="143">
        <v>9.6371996500000012</v>
      </c>
      <c r="E479" s="23">
        <f t="shared" si="18"/>
        <v>-0.9211948908830585</v>
      </c>
      <c r="F479" s="24">
        <f t="shared" si="19"/>
        <v>4.4280551510341054E-5</v>
      </c>
      <c r="G479" s="138"/>
    </row>
    <row r="480" spans="1:7" x14ac:dyDescent="0.15">
      <c r="A480" s="25" t="s">
        <v>99</v>
      </c>
      <c r="B480" s="25" t="s">
        <v>470</v>
      </c>
      <c r="C480" s="140">
        <v>7.9397650299999993</v>
      </c>
      <c r="D480" s="143">
        <v>22.597339890000001</v>
      </c>
      <c r="E480" s="23">
        <f t="shared" si="18"/>
        <v>-0.64864160699226447</v>
      </c>
      <c r="F480" s="24">
        <f t="shared" si="19"/>
        <v>4.6293012208773333E-4</v>
      </c>
      <c r="G480" s="138"/>
    </row>
    <row r="481" spans="1:7" x14ac:dyDescent="0.15">
      <c r="A481" s="25" t="s">
        <v>101</v>
      </c>
      <c r="B481" s="25" t="s">
        <v>471</v>
      </c>
      <c r="C481" s="140">
        <v>3.7166452300000001</v>
      </c>
      <c r="D481" s="143">
        <v>3.7533560000000001</v>
      </c>
      <c r="E481" s="23">
        <f t="shared" si="18"/>
        <v>-9.7807855156825108E-3</v>
      </c>
      <c r="F481" s="24">
        <f t="shared" si="19"/>
        <v>2.1669999346072487E-4</v>
      </c>
      <c r="G481" s="138"/>
    </row>
    <row r="482" spans="1:7" x14ac:dyDescent="0.15">
      <c r="A482" s="25" t="s">
        <v>103</v>
      </c>
      <c r="B482" s="25" t="s">
        <v>472</v>
      </c>
      <c r="C482" s="140">
        <v>2.9015195400000002</v>
      </c>
      <c r="D482" s="143">
        <v>3.5585068300000002</v>
      </c>
      <c r="E482" s="23">
        <f t="shared" si="18"/>
        <v>-0.18462442855561412</v>
      </c>
      <c r="F482" s="24">
        <f t="shared" si="19"/>
        <v>1.6917387225149963E-4</v>
      </c>
      <c r="G482" s="138"/>
    </row>
    <row r="483" spans="1:7" x14ac:dyDescent="0.15">
      <c r="A483" s="25" t="s">
        <v>473</v>
      </c>
      <c r="B483" s="25" t="s">
        <v>474</v>
      </c>
      <c r="C483" s="140">
        <v>1.303E-2</v>
      </c>
      <c r="D483" s="143">
        <v>2.7599999999999999E-3</v>
      </c>
      <c r="E483" s="23">
        <f t="shared" si="18"/>
        <v>3.7210144927536231</v>
      </c>
      <c r="F483" s="24">
        <f t="shared" si="19"/>
        <v>7.5971763245028495E-7</v>
      </c>
      <c r="G483" s="138"/>
    </row>
    <row r="484" spans="1:7" x14ac:dyDescent="0.15">
      <c r="A484" s="25" t="s">
        <v>475</v>
      </c>
      <c r="B484" s="25" t="s">
        <v>476</v>
      </c>
      <c r="C484" s="140">
        <v>0</v>
      </c>
      <c r="D484" s="143">
        <v>0.27852119000000003</v>
      </c>
      <c r="E484" s="23">
        <f t="shared" si="18"/>
        <v>-1</v>
      </c>
      <c r="F484" s="24">
        <f t="shared" si="19"/>
        <v>0</v>
      </c>
      <c r="G484" s="138"/>
    </row>
    <row r="485" spans="1:7" x14ac:dyDescent="0.15">
      <c r="A485" s="25" t="s">
        <v>477</v>
      </c>
      <c r="B485" s="25" t="s">
        <v>478</v>
      </c>
      <c r="C485" s="140">
        <v>0</v>
      </c>
      <c r="D485" s="143">
        <v>5.976E-4</v>
      </c>
      <c r="E485" s="23">
        <f t="shared" si="18"/>
        <v>-1</v>
      </c>
      <c r="F485" s="24">
        <f t="shared" si="19"/>
        <v>0</v>
      </c>
      <c r="G485" s="138"/>
    </row>
    <row r="486" spans="1:7" x14ac:dyDescent="0.15">
      <c r="A486" s="25" t="s">
        <v>495</v>
      </c>
      <c r="B486" s="25" t="s">
        <v>479</v>
      </c>
      <c r="C486" s="140">
        <v>1.9232829300000001</v>
      </c>
      <c r="D486" s="143">
        <v>6.7123058499999999</v>
      </c>
      <c r="E486" s="23">
        <f t="shared" si="18"/>
        <v>-0.71346911583297412</v>
      </c>
      <c r="F486" s="24">
        <f t="shared" si="19"/>
        <v>1.1213752525799288E-4</v>
      </c>
      <c r="G486" s="138"/>
    </row>
    <row r="487" spans="1:7" x14ac:dyDescent="0.15">
      <c r="A487" s="25" t="s">
        <v>115</v>
      </c>
      <c r="B487" s="25" t="s">
        <v>480</v>
      </c>
      <c r="C487" s="140">
        <v>15.597224919999999</v>
      </c>
      <c r="D487" s="143">
        <v>18.320628600000003</v>
      </c>
      <c r="E487" s="23">
        <f t="shared" si="18"/>
        <v>-0.14865230552187514</v>
      </c>
      <c r="F487" s="24">
        <f t="shared" si="19"/>
        <v>9.0940036753775781E-4</v>
      </c>
      <c r="G487" s="138"/>
    </row>
    <row r="488" spans="1:7" x14ac:dyDescent="0.15">
      <c r="A488" s="25" t="s">
        <v>481</v>
      </c>
      <c r="B488" s="25" t="s">
        <v>497</v>
      </c>
      <c r="C488" s="140">
        <v>6.2434030700000003</v>
      </c>
      <c r="D488" s="143">
        <v>5.7119910100000002</v>
      </c>
      <c r="E488" s="23">
        <f t="shared" si="18"/>
        <v>9.3034470654742796E-2</v>
      </c>
      <c r="F488" s="24">
        <f t="shared" si="19"/>
        <v>3.64023284633403E-4</v>
      </c>
      <c r="G488" s="138"/>
    </row>
    <row r="489" spans="1:7" x14ac:dyDescent="0.15">
      <c r="A489" s="25" t="s">
        <v>119</v>
      </c>
      <c r="B489" s="25" t="s">
        <v>498</v>
      </c>
      <c r="C489" s="140">
        <v>9.5382652399999994</v>
      </c>
      <c r="D489" s="143">
        <v>19.778161579999999</v>
      </c>
      <c r="E489" s="23">
        <f t="shared" si="18"/>
        <v>-0.51773752067809731</v>
      </c>
      <c r="F489" s="24">
        <f t="shared" si="19"/>
        <v>5.5613110405338827E-4</v>
      </c>
      <c r="G489" s="138"/>
    </row>
    <row r="490" spans="1:7" x14ac:dyDescent="0.15">
      <c r="A490" s="25" t="s">
        <v>499</v>
      </c>
      <c r="B490" s="25" t="s">
        <v>500</v>
      </c>
      <c r="C490" s="140">
        <v>1.15731005</v>
      </c>
      <c r="D490" s="143">
        <v>6.3004380800000002</v>
      </c>
      <c r="E490" s="23">
        <f t="shared" si="18"/>
        <v>-0.81631276503236427</v>
      </c>
      <c r="F490" s="24">
        <f t="shared" si="19"/>
        <v>6.7477271772595617E-5</v>
      </c>
      <c r="G490" s="138"/>
    </row>
    <row r="491" spans="1:7" x14ac:dyDescent="0.15">
      <c r="A491" s="25" t="s">
        <v>123</v>
      </c>
      <c r="B491" s="25" t="s">
        <v>501</v>
      </c>
      <c r="C491" s="140">
        <v>1.8056553400000002</v>
      </c>
      <c r="D491" s="143">
        <v>9.6058062199999981</v>
      </c>
      <c r="E491" s="23">
        <f t="shared" si="18"/>
        <v>-0.81202459235118729</v>
      </c>
      <c r="F491" s="24">
        <f t="shared" si="19"/>
        <v>1.0527921718541938E-4</v>
      </c>
      <c r="G491" s="138"/>
    </row>
    <row r="492" spans="1:7" x14ac:dyDescent="0.15">
      <c r="A492" s="25" t="s">
        <v>127</v>
      </c>
      <c r="B492" s="25" t="s">
        <v>502</v>
      </c>
      <c r="C492" s="140">
        <v>6.92820298</v>
      </c>
      <c r="D492" s="143">
        <v>13.638006399999998</v>
      </c>
      <c r="E492" s="23">
        <f t="shared" si="18"/>
        <v>-0.49199298073360631</v>
      </c>
      <c r="F492" s="24">
        <f t="shared" si="19"/>
        <v>4.0395072640833532E-4</v>
      </c>
      <c r="G492" s="138"/>
    </row>
    <row r="493" spans="1:7" x14ac:dyDescent="0.15">
      <c r="A493" s="25" t="s">
        <v>129</v>
      </c>
      <c r="B493" s="25" t="s">
        <v>503</v>
      </c>
      <c r="C493" s="140">
        <v>2.4159680400000001</v>
      </c>
      <c r="D493" s="143">
        <v>4.5881127099999999</v>
      </c>
      <c r="E493" s="23">
        <f t="shared" si="18"/>
        <v>-0.47342879464702603</v>
      </c>
      <c r="F493" s="24">
        <f t="shared" si="19"/>
        <v>1.4086366227354991E-4</v>
      </c>
      <c r="G493" s="138"/>
    </row>
    <row r="494" spans="1:7" x14ac:dyDescent="0.15">
      <c r="A494" s="25" t="s">
        <v>504</v>
      </c>
      <c r="B494" s="25" t="s">
        <v>505</v>
      </c>
      <c r="C494" s="140">
        <v>3.6750437199999997</v>
      </c>
      <c r="D494" s="143">
        <v>1.5476186099999998</v>
      </c>
      <c r="E494" s="23">
        <f t="shared" si="18"/>
        <v>1.3746443059378821</v>
      </c>
      <c r="F494" s="24">
        <f t="shared" si="19"/>
        <v>2.142744063015877E-4</v>
      </c>
      <c r="G494" s="138"/>
    </row>
    <row r="495" spans="1:7" x14ac:dyDescent="0.15">
      <c r="A495" s="25" t="s">
        <v>506</v>
      </c>
      <c r="B495" s="25" t="s">
        <v>507</v>
      </c>
      <c r="C495" s="140">
        <v>6.2878274100000002</v>
      </c>
      <c r="D495" s="143">
        <v>8.4757230299999993</v>
      </c>
      <c r="E495" s="23">
        <f t="shared" si="18"/>
        <v>-0.25813675272963699</v>
      </c>
      <c r="F495" s="24">
        <f t="shared" si="19"/>
        <v>3.6661345765013102E-4</v>
      </c>
      <c r="G495" s="138"/>
    </row>
    <row r="496" spans="1:7" x14ac:dyDescent="0.15">
      <c r="A496" s="25" t="s">
        <v>135</v>
      </c>
      <c r="B496" s="25" t="s">
        <v>508</v>
      </c>
      <c r="C496" s="140">
        <v>3.0803251500000002</v>
      </c>
      <c r="D496" s="143">
        <v>5.83999559</v>
      </c>
      <c r="E496" s="23">
        <f t="shared" si="18"/>
        <v>-0.47254666505664256</v>
      </c>
      <c r="F496" s="24">
        <f t="shared" si="19"/>
        <v>1.7959918113085718E-4</v>
      </c>
      <c r="G496" s="138"/>
    </row>
    <row r="497" spans="1:7" x14ac:dyDescent="0.15">
      <c r="A497" s="25" t="s">
        <v>509</v>
      </c>
      <c r="B497" s="25" t="s">
        <v>510</v>
      </c>
      <c r="C497" s="140">
        <v>3.5609906500000004</v>
      </c>
      <c r="D497" s="143">
        <v>3.1357986600000003</v>
      </c>
      <c r="E497" s="23">
        <f t="shared" si="18"/>
        <v>0.13559288592846075</v>
      </c>
      <c r="F497" s="24">
        <f t="shared" si="19"/>
        <v>2.0762451157295484E-4</v>
      </c>
      <c r="G497" s="138"/>
    </row>
    <row r="498" spans="1:7" x14ac:dyDescent="0.15">
      <c r="A498" s="25" t="s">
        <v>141</v>
      </c>
      <c r="B498" s="25" t="s">
        <v>511</v>
      </c>
      <c r="C498" s="140">
        <v>8.6328013400000003</v>
      </c>
      <c r="D498" s="143">
        <v>15.414960050000001</v>
      </c>
      <c r="E498" s="23">
        <f t="shared" si="18"/>
        <v>-0.43997251293557527</v>
      </c>
      <c r="F498" s="24">
        <f t="shared" si="19"/>
        <v>5.0333778936595918E-4</v>
      </c>
      <c r="G498" s="138"/>
    </row>
    <row r="499" spans="1:7" x14ac:dyDescent="0.15">
      <c r="A499" s="25" t="s">
        <v>781</v>
      </c>
      <c r="B499" s="25" t="s">
        <v>145</v>
      </c>
      <c r="C499" s="140">
        <v>2.3334347400000004</v>
      </c>
      <c r="D499" s="143">
        <v>1.3373499900000001</v>
      </c>
      <c r="E499" s="23">
        <f t="shared" si="18"/>
        <v>0.74481979844333801</v>
      </c>
      <c r="F499" s="24">
        <f t="shared" si="19"/>
        <v>1.3605153615886773E-4</v>
      </c>
      <c r="G499" s="138"/>
    </row>
    <row r="500" spans="1:7" x14ac:dyDescent="0.15">
      <c r="A500" s="25" t="s">
        <v>148</v>
      </c>
      <c r="B500" s="25" t="s">
        <v>512</v>
      </c>
      <c r="C500" s="140">
        <v>21.268961009999998</v>
      </c>
      <c r="D500" s="143">
        <v>20.469864149999999</v>
      </c>
      <c r="E500" s="23">
        <f t="shared" si="18"/>
        <v>3.9037721703687911E-2</v>
      </c>
      <c r="F500" s="24">
        <f t="shared" si="19"/>
        <v>1.2400924561162411E-3</v>
      </c>
      <c r="G500" s="138"/>
    </row>
    <row r="501" spans="1:7" x14ac:dyDescent="0.15">
      <c r="A501" s="25" t="s">
        <v>513</v>
      </c>
      <c r="B501" s="25" t="s">
        <v>514</v>
      </c>
      <c r="C501" s="140">
        <v>4.9139296100000003</v>
      </c>
      <c r="D501" s="143">
        <v>2.09046471</v>
      </c>
      <c r="E501" s="23">
        <f t="shared" si="18"/>
        <v>1.3506398297438853</v>
      </c>
      <c r="F501" s="24">
        <f t="shared" si="19"/>
        <v>2.8650797922767093E-4</v>
      </c>
      <c r="G501" s="138"/>
    </row>
    <row r="502" spans="1:7" x14ac:dyDescent="0.15">
      <c r="A502" s="25" t="s">
        <v>744</v>
      </c>
      <c r="B502" s="25" t="s">
        <v>519</v>
      </c>
      <c r="C502" s="140">
        <v>3.9348999999999999E-3</v>
      </c>
      <c r="D502" s="143">
        <v>4.0590999999999995E-3</v>
      </c>
      <c r="E502" s="23">
        <f t="shared" si="18"/>
        <v>-3.0597915794141506E-2</v>
      </c>
      <c r="F502" s="24">
        <f t="shared" si="19"/>
        <v>2.2942539615722381E-7</v>
      </c>
      <c r="G502" s="138"/>
    </row>
    <row r="503" spans="1:7" x14ac:dyDescent="0.15">
      <c r="A503" s="25" t="s">
        <v>515</v>
      </c>
      <c r="B503" s="25" t="s">
        <v>516</v>
      </c>
      <c r="C503" s="140">
        <v>1.18157377</v>
      </c>
      <c r="D503" s="143">
        <v>0.27178734999999998</v>
      </c>
      <c r="E503" s="23">
        <f t="shared" si="18"/>
        <v>3.3474200326100538</v>
      </c>
      <c r="F503" s="24">
        <f t="shared" si="19"/>
        <v>6.8891974452015161E-5</v>
      </c>
      <c r="G503" s="138"/>
    </row>
    <row r="504" spans="1:7" x14ac:dyDescent="0.15">
      <c r="A504" s="25" t="s">
        <v>517</v>
      </c>
      <c r="B504" s="25" t="s">
        <v>518</v>
      </c>
      <c r="C504" s="140">
        <v>8.479151E-2</v>
      </c>
      <c r="D504" s="143">
        <v>3.1034600000000002E-3</v>
      </c>
      <c r="E504" s="23">
        <f t="shared" si="18"/>
        <v>26.321605562823429</v>
      </c>
      <c r="F504" s="24">
        <f t="shared" si="19"/>
        <v>4.943791652270504E-6</v>
      </c>
      <c r="G504" s="138"/>
    </row>
    <row r="505" spans="1:7" x14ac:dyDescent="0.15">
      <c r="A505" s="25" t="s">
        <v>487</v>
      </c>
      <c r="B505" s="25" t="s">
        <v>585</v>
      </c>
      <c r="C505" s="140">
        <v>0</v>
      </c>
      <c r="D505" s="143">
        <v>0.24148697</v>
      </c>
      <c r="E505" s="23">
        <f t="shared" si="18"/>
        <v>-1</v>
      </c>
      <c r="F505" s="24">
        <f t="shared" si="19"/>
        <v>0</v>
      </c>
      <c r="G505" s="138"/>
    </row>
    <row r="506" spans="1:7" x14ac:dyDescent="0.15">
      <c r="A506" s="25" t="s">
        <v>488</v>
      </c>
      <c r="B506" s="25" t="s">
        <v>587</v>
      </c>
      <c r="C506" s="140">
        <v>0</v>
      </c>
      <c r="D506" s="143">
        <v>13.08006</v>
      </c>
      <c r="E506" s="23">
        <f t="shared" si="18"/>
        <v>-1</v>
      </c>
      <c r="F506" s="24">
        <f t="shared" si="19"/>
        <v>0</v>
      </c>
      <c r="G506" s="138"/>
    </row>
    <row r="507" spans="1:7" x14ac:dyDescent="0.15">
      <c r="A507" s="25" t="s">
        <v>489</v>
      </c>
      <c r="B507" s="25" t="s">
        <v>589</v>
      </c>
      <c r="C507" s="140">
        <v>0.39043090999999996</v>
      </c>
      <c r="D507" s="143">
        <v>1.9086810000000001</v>
      </c>
      <c r="E507" s="23">
        <f t="shared" si="18"/>
        <v>-0.79544464999651598</v>
      </c>
      <c r="F507" s="24">
        <f t="shared" si="19"/>
        <v>2.2764178555687665E-5</v>
      </c>
      <c r="G507" s="138"/>
    </row>
    <row r="508" spans="1:7" x14ac:dyDescent="0.15">
      <c r="A508" s="25" t="s">
        <v>490</v>
      </c>
      <c r="B508" s="25" t="s">
        <v>591</v>
      </c>
      <c r="C508" s="140">
        <v>0</v>
      </c>
      <c r="D508" s="143">
        <v>1.16967994</v>
      </c>
      <c r="E508" s="23">
        <f t="shared" si="18"/>
        <v>-1</v>
      </c>
      <c r="F508" s="24">
        <f t="shared" si="19"/>
        <v>0</v>
      </c>
      <c r="G508" s="138"/>
    </row>
    <row r="509" spans="1:7" x14ac:dyDescent="0.15">
      <c r="A509" s="25" t="s">
        <v>520</v>
      </c>
      <c r="B509" s="25" t="s">
        <v>521</v>
      </c>
      <c r="C509" s="140">
        <v>5.25931543</v>
      </c>
      <c r="D509" s="143">
        <v>15.327868</v>
      </c>
      <c r="E509" s="23">
        <f t="shared" si="18"/>
        <v>-0.65687886730235412</v>
      </c>
      <c r="F509" s="24">
        <f t="shared" si="19"/>
        <v>3.0664579177197641E-4</v>
      </c>
      <c r="G509" s="138"/>
    </row>
    <row r="510" spans="1:7" x14ac:dyDescent="0.15">
      <c r="A510" s="25" t="s">
        <v>523</v>
      </c>
      <c r="B510" s="25" t="s">
        <v>524</v>
      </c>
      <c r="C510" s="140">
        <v>18.007683010000001</v>
      </c>
      <c r="D510" s="143">
        <v>6.5487303399999997</v>
      </c>
      <c r="E510" s="23">
        <f t="shared" si="18"/>
        <v>1.7497976058058304</v>
      </c>
      <c r="F510" s="24">
        <f t="shared" si="19"/>
        <v>1.0499427707039465E-3</v>
      </c>
      <c r="G510" s="138"/>
    </row>
    <row r="511" spans="1:7" x14ac:dyDescent="0.15">
      <c r="A511" s="25" t="s">
        <v>525</v>
      </c>
      <c r="B511" s="25" t="s">
        <v>163</v>
      </c>
      <c r="C511" s="140">
        <v>17.409683780000002</v>
      </c>
      <c r="D511" s="143">
        <v>35.273028969999999</v>
      </c>
      <c r="E511" s="23">
        <f t="shared" si="18"/>
        <v>-0.50643071240615367</v>
      </c>
      <c r="F511" s="24">
        <f t="shared" si="19"/>
        <v>1.0150762657751135E-3</v>
      </c>
      <c r="G511" s="138"/>
    </row>
    <row r="512" spans="1:7" x14ac:dyDescent="0.15">
      <c r="A512" s="25" t="s">
        <v>526</v>
      </c>
      <c r="B512" s="25" t="s">
        <v>527</v>
      </c>
      <c r="C512" s="140">
        <v>771.40353800000003</v>
      </c>
      <c r="D512" s="143">
        <v>1455.7399479999999</v>
      </c>
      <c r="E512" s="23">
        <f t="shared" si="18"/>
        <v>-0.47009523297082723</v>
      </c>
      <c r="F512" s="24">
        <f t="shared" si="19"/>
        <v>4.4976889451506789E-2</v>
      </c>
      <c r="G512" s="138"/>
    </row>
    <row r="513" spans="1:7" x14ac:dyDescent="0.15">
      <c r="A513" s="25" t="s">
        <v>528</v>
      </c>
      <c r="B513" s="25" t="s">
        <v>165</v>
      </c>
      <c r="C513" s="140">
        <v>46.385833060000003</v>
      </c>
      <c r="D513" s="143">
        <v>57.381617560000002</v>
      </c>
      <c r="E513" s="23">
        <f t="shared" si="18"/>
        <v>-0.19162555828096806</v>
      </c>
      <c r="F513" s="24">
        <f t="shared" si="19"/>
        <v>2.7045383938278864E-3</v>
      </c>
      <c r="G513" s="138"/>
    </row>
    <row r="514" spans="1:7" x14ac:dyDescent="0.15">
      <c r="A514" s="25" t="s">
        <v>529</v>
      </c>
      <c r="B514" s="25" t="s">
        <v>167</v>
      </c>
      <c r="C514" s="140">
        <v>17.94761184</v>
      </c>
      <c r="D514" s="143">
        <v>66.019631799999999</v>
      </c>
      <c r="E514" s="23">
        <f t="shared" si="18"/>
        <v>-0.72814735025529176</v>
      </c>
      <c r="F514" s="24">
        <f t="shared" si="19"/>
        <v>1.0464403050822336E-3</v>
      </c>
      <c r="G514" s="138"/>
    </row>
    <row r="515" spans="1:7" x14ac:dyDescent="0.15">
      <c r="A515" s="25" t="s">
        <v>530</v>
      </c>
      <c r="B515" s="25" t="s">
        <v>169</v>
      </c>
      <c r="C515" s="140">
        <v>1.94722554</v>
      </c>
      <c r="D515" s="143">
        <v>30.133867710000001</v>
      </c>
      <c r="E515" s="23">
        <f t="shared" si="18"/>
        <v>-0.9353808293465824</v>
      </c>
      <c r="F515" s="24">
        <f t="shared" si="19"/>
        <v>1.1353350553304126E-4</v>
      </c>
      <c r="G515" s="138"/>
    </row>
    <row r="516" spans="1:7" x14ac:dyDescent="0.15">
      <c r="A516" s="25" t="s">
        <v>531</v>
      </c>
      <c r="B516" s="25" t="s">
        <v>171</v>
      </c>
      <c r="C516" s="140">
        <v>95.26632923999999</v>
      </c>
      <c r="D516" s="143">
        <v>93.310799450000005</v>
      </c>
      <c r="E516" s="23">
        <f t="shared" si="18"/>
        <v>2.0957164674683115E-2</v>
      </c>
      <c r="F516" s="24">
        <f t="shared" si="19"/>
        <v>5.5545287876010855E-3</v>
      </c>
      <c r="G516" s="138"/>
    </row>
    <row r="517" spans="1:7" x14ac:dyDescent="0.15">
      <c r="A517" s="25" t="s">
        <v>532</v>
      </c>
      <c r="B517" s="25" t="s">
        <v>173</v>
      </c>
      <c r="C517" s="140">
        <v>0.37251122999999997</v>
      </c>
      <c r="D517" s="143">
        <v>0.12624374999999999</v>
      </c>
      <c r="E517" s="23">
        <f t="shared" si="18"/>
        <v>1.950730075746324</v>
      </c>
      <c r="F517" s="24">
        <f t="shared" si="19"/>
        <v>2.1719366824001807E-5</v>
      </c>
      <c r="G517" s="138"/>
    </row>
    <row r="518" spans="1:7" x14ac:dyDescent="0.15">
      <c r="A518" s="25" t="s">
        <v>745</v>
      </c>
      <c r="B518" s="25" t="s">
        <v>176</v>
      </c>
      <c r="C518" s="140">
        <v>632.02840849999995</v>
      </c>
      <c r="D518" s="143">
        <v>1208.153928</v>
      </c>
      <c r="E518" s="23">
        <f t="shared" si="18"/>
        <v>-0.47686433503860615</v>
      </c>
      <c r="F518" s="24">
        <f t="shared" si="19"/>
        <v>3.6850585276050771E-2</v>
      </c>
      <c r="G518" s="138"/>
    </row>
    <row r="519" spans="1:7" x14ac:dyDescent="0.15">
      <c r="A519" s="25" t="s">
        <v>777</v>
      </c>
      <c r="B519" s="25" t="s">
        <v>178</v>
      </c>
      <c r="C519" s="140">
        <v>0.34352914000000001</v>
      </c>
      <c r="D519" s="143">
        <v>0.41927637000000001</v>
      </c>
      <c r="E519" s="23">
        <f t="shared" si="18"/>
        <v>-0.18066181502191503</v>
      </c>
      <c r="F519" s="24">
        <f t="shared" si="19"/>
        <v>2.0029558320681697E-5</v>
      </c>
      <c r="G519" s="138"/>
    </row>
    <row r="520" spans="1:7" x14ac:dyDescent="0.15">
      <c r="A520" s="25" t="s">
        <v>533</v>
      </c>
      <c r="B520" s="25" t="s">
        <v>534</v>
      </c>
      <c r="C520" s="140">
        <v>0.84960813000000002</v>
      </c>
      <c r="D520" s="143">
        <v>1.40276657</v>
      </c>
      <c r="E520" s="23">
        <f t="shared" si="18"/>
        <v>-0.39433391971980059</v>
      </c>
      <c r="F520" s="24">
        <f t="shared" si="19"/>
        <v>4.9536629089341053E-5</v>
      </c>
      <c r="G520" s="138"/>
    </row>
    <row r="521" spans="1:7" x14ac:dyDescent="0.15">
      <c r="A521" s="25" t="s">
        <v>535</v>
      </c>
      <c r="B521" s="25" t="s">
        <v>216</v>
      </c>
      <c r="C521" s="140">
        <v>34.668928350000002</v>
      </c>
      <c r="D521" s="143">
        <v>27.812909269999999</v>
      </c>
      <c r="E521" s="23">
        <f t="shared" ref="E521:E584" si="20">IF(ISERROR(C521/D521-1),"",((C521/D521-1)))</f>
        <v>0.24650492379073596</v>
      </c>
      <c r="F521" s="24">
        <f t="shared" si="19"/>
        <v>2.0213811332041877E-3</v>
      </c>
      <c r="G521" s="138"/>
    </row>
    <row r="522" spans="1:7" x14ac:dyDescent="0.15">
      <c r="A522" s="25" t="s">
        <v>179</v>
      </c>
      <c r="B522" s="25" t="s">
        <v>180</v>
      </c>
      <c r="C522" s="140">
        <v>2.2762846400000001</v>
      </c>
      <c r="D522" s="143">
        <v>8.1918516199999996</v>
      </c>
      <c r="E522" s="23">
        <f t="shared" si="20"/>
        <v>-0.72212818962167669</v>
      </c>
      <c r="F522" s="24">
        <f t="shared" si="19"/>
        <v>1.327193843042018E-4</v>
      </c>
      <c r="G522" s="138"/>
    </row>
    <row r="523" spans="1:7" x14ac:dyDescent="0.15">
      <c r="A523" s="25" t="s">
        <v>181</v>
      </c>
      <c r="B523" s="25" t="s">
        <v>182</v>
      </c>
      <c r="C523" s="140">
        <v>47.547127840000002</v>
      </c>
      <c r="D523" s="143">
        <v>130.74074547000001</v>
      </c>
      <c r="E523" s="23">
        <f t="shared" si="20"/>
        <v>-0.63632509766505618</v>
      </c>
      <c r="F523" s="24">
        <f t="shared" si="19"/>
        <v>2.7722479963481067E-3</v>
      </c>
      <c r="G523" s="138"/>
    </row>
    <row r="524" spans="1:7" x14ac:dyDescent="0.15">
      <c r="A524" s="25" t="s">
        <v>183</v>
      </c>
      <c r="B524" s="25" t="s">
        <v>184</v>
      </c>
      <c r="C524" s="140">
        <v>20.275527180000001</v>
      </c>
      <c r="D524" s="143">
        <v>16.24673417</v>
      </c>
      <c r="E524" s="23">
        <f t="shared" si="20"/>
        <v>0.24797556037072788</v>
      </c>
      <c r="F524" s="24">
        <f t="shared" si="19"/>
        <v>1.1821700311489642E-3</v>
      </c>
      <c r="G524" s="138"/>
    </row>
    <row r="525" spans="1:7" x14ac:dyDescent="0.15">
      <c r="A525" s="25" t="s">
        <v>185</v>
      </c>
      <c r="B525" s="25" t="s">
        <v>186</v>
      </c>
      <c r="C525" s="140">
        <v>3.5550121099999998</v>
      </c>
      <c r="D525" s="143">
        <v>8.3729575199999999</v>
      </c>
      <c r="E525" s="23">
        <f t="shared" si="20"/>
        <v>-0.57541739564444849</v>
      </c>
      <c r="F525" s="24">
        <f t="shared" si="19"/>
        <v>2.0727593120040613E-4</v>
      </c>
      <c r="G525" s="138"/>
    </row>
    <row r="526" spans="1:7" x14ac:dyDescent="0.15">
      <c r="A526" s="25" t="s">
        <v>187</v>
      </c>
      <c r="B526" s="25" t="s">
        <v>188</v>
      </c>
      <c r="C526" s="140">
        <v>1.6213373</v>
      </c>
      <c r="D526" s="143">
        <v>5.0120094499999999</v>
      </c>
      <c r="E526" s="23">
        <f t="shared" si="20"/>
        <v>-0.67650952852852264</v>
      </c>
      <c r="F526" s="24">
        <f t="shared" si="19"/>
        <v>9.4532504601637556E-5</v>
      </c>
      <c r="G526" s="138"/>
    </row>
    <row r="527" spans="1:7" x14ac:dyDescent="0.15">
      <c r="A527" s="25" t="s">
        <v>485</v>
      </c>
      <c r="B527" s="25" t="s">
        <v>189</v>
      </c>
      <c r="C527" s="140">
        <v>0.60650347999999998</v>
      </c>
      <c r="D527" s="143">
        <v>1.02634592</v>
      </c>
      <c r="E527" s="23">
        <f t="shared" si="20"/>
        <v>-0.40906523991443355</v>
      </c>
      <c r="F527" s="24">
        <f t="shared" si="19"/>
        <v>3.5362347497963067E-5</v>
      </c>
      <c r="G527" s="138"/>
    </row>
    <row r="528" spans="1:7" x14ac:dyDescent="0.15">
      <c r="A528" s="25" t="s">
        <v>190</v>
      </c>
      <c r="B528" s="25" t="s">
        <v>191</v>
      </c>
      <c r="C528" s="140">
        <v>1.5780976599999998</v>
      </c>
      <c r="D528" s="143">
        <v>1.8853308600000001</v>
      </c>
      <c r="E528" s="23">
        <f t="shared" si="20"/>
        <v>-0.16295983188860563</v>
      </c>
      <c r="F528" s="24">
        <f t="shared" si="19"/>
        <v>9.201140583503719E-5</v>
      </c>
      <c r="G528" s="138"/>
    </row>
    <row r="529" spans="1:7" x14ac:dyDescent="0.15">
      <c r="A529" s="25" t="s">
        <v>192</v>
      </c>
      <c r="B529" s="25" t="s">
        <v>193</v>
      </c>
      <c r="C529" s="140">
        <v>17.360049359999998</v>
      </c>
      <c r="D529" s="143">
        <v>14.344605130000001</v>
      </c>
      <c r="E529" s="23">
        <f t="shared" si="20"/>
        <v>0.21021451637546718</v>
      </c>
      <c r="F529" s="24">
        <f t="shared" si="19"/>
        <v>1.0121823176515183E-3</v>
      </c>
      <c r="G529" s="138"/>
    </row>
    <row r="530" spans="1:7" x14ac:dyDescent="0.15">
      <c r="A530" s="25" t="s">
        <v>194</v>
      </c>
      <c r="B530" s="25" t="s">
        <v>195</v>
      </c>
      <c r="C530" s="140">
        <v>2.1085382999999998</v>
      </c>
      <c r="D530" s="143">
        <v>4.0385296899999998</v>
      </c>
      <c r="E530" s="23">
        <f t="shared" si="20"/>
        <v>-0.47789456513813577</v>
      </c>
      <c r="F530" s="24">
        <f t="shared" si="19"/>
        <v>1.2293888911793925E-4</v>
      </c>
      <c r="G530" s="138"/>
    </row>
    <row r="531" spans="1:7" x14ac:dyDescent="0.15">
      <c r="A531" s="25" t="s">
        <v>196</v>
      </c>
      <c r="B531" s="25" t="s">
        <v>197</v>
      </c>
      <c r="C531" s="140">
        <v>6.91565984</v>
      </c>
      <c r="D531" s="143">
        <v>7.7244011800000001</v>
      </c>
      <c r="E531" s="23">
        <f t="shared" si="20"/>
        <v>-0.10469955160977285</v>
      </c>
      <c r="F531" s="24">
        <f t="shared" ref="F531:F594" si="21">C531/$C$1338</f>
        <v>4.0321939527830517E-4</v>
      </c>
      <c r="G531" s="138"/>
    </row>
    <row r="532" spans="1:7" x14ac:dyDescent="0.15">
      <c r="A532" s="25" t="s">
        <v>198</v>
      </c>
      <c r="B532" s="25" t="s">
        <v>199</v>
      </c>
      <c r="C532" s="140">
        <v>0.42095678000000003</v>
      </c>
      <c r="D532" s="143">
        <v>0.45630514</v>
      </c>
      <c r="E532" s="23">
        <f t="shared" si="20"/>
        <v>-7.7466495336870334E-2</v>
      </c>
      <c r="F532" s="24">
        <f t="shared" si="21"/>
        <v>2.4543997564504643E-5</v>
      </c>
      <c r="G532" s="138"/>
    </row>
    <row r="533" spans="1:7" x14ac:dyDescent="0.15">
      <c r="A533" s="25" t="s">
        <v>200</v>
      </c>
      <c r="B533" s="25" t="s">
        <v>201</v>
      </c>
      <c r="C533" s="140">
        <v>23.793386859999998</v>
      </c>
      <c r="D533" s="143">
        <v>11.944047660000001</v>
      </c>
      <c r="E533" s="23">
        <f t="shared" si="20"/>
        <v>0.99207065622174495</v>
      </c>
      <c r="F533" s="24">
        <f t="shared" si="21"/>
        <v>1.387279779988712E-3</v>
      </c>
      <c r="G533" s="138"/>
    </row>
    <row r="534" spans="1:7" x14ac:dyDescent="0.15">
      <c r="A534" s="25" t="s">
        <v>202</v>
      </c>
      <c r="B534" s="25" t="s">
        <v>203</v>
      </c>
      <c r="C534" s="140">
        <v>1.2903746699999998</v>
      </c>
      <c r="D534" s="143">
        <v>0.96533420999999997</v>
      </c>
      <c r="E534" s="23">
        <f t="shared" si="20"/>
        <v>0.33671287791613635</v>
      </c>
      <c r="F534" s="24">
        <f t="shared" si="21"/>
        <v>7.5235640005081938E-5</v>
      </c>
      <c r="G534" s="138"/>
    </row>
    <row r="535" spans="1:7" x14ac:dyDescent="0.15">
      <c r="A535" s="25" t="s">
        <v>204</v>
      </c>
      <c r="B535" s="25" t="s">
        <v>205</v>
      </c>
      <c r="C535" s="140">
        <v>0.4968494</v>
      </c>
      <c r="D535" s="143">
        <v>0.45060521999999997</v>
      </c>
      <c r="E535" s="23">
        <f t="shared" si="20"/>
        <v>0.10262681821573216</v>
      </c>
      <c r="F535" s="24">
        <f t="shared" si="21"/>
        <v>2.8968937056971959E-5</v>
      </c>
      <c r="G535" s="138"/>
    </row>
    <row r="536" spans="1:7" x14ac:dyDescent="0.15">
      <c r="A536" s="25" t="s">
        <v>206</v>
      </c>
      <c r="B536" s="25" t="s">
        <v>207</v>
      </c>
      <c r="C536" s="140">
        <v>3.8688757599999999</v>
      </c>
      <c r="D536" s="143">
        <v>2.1951186900000002</v>
      </c>
      <c r="E536" s="23">
        <f t="shared" si="20"/>
        <v>0.7624904646955557</v>
      </c>
      <c r="F536" s="24">
        <f t="shared" si="21"/>
        <v>2.2557583519811948E-4</v>
      </c>
      <c r="G536" s="138"/>
    </row>
    <row r="537" spans="1:7" x14ac:dyDescent="0.15">
      <c r="A537" s="25" t="s">
        <v>208</v>
      </c>
      <c r="B537" s="25" t="s">
        <v>209</v>
      </c>
      <c r="C537" s="140">
        <v>5.6248295199999996</v>
      </c>
      <c r="D537" s="143">
        <v>12.48336969</v>
      </c>
      <c r="E537" s="23">
        <f t="shared" si="20"/>
        <v>-0.54941416783435826</v>
      </c>
      <c r="F537" s="24">
        <f t="shared" si="21"/>
        <v>3.2795718847819435E-4</v>
      </c>
      <c r="G537" s="138"/>
    </row>
    <row r="538" spans="1:7" x14ac:dyDescent="0.15">
      <c r="A538" s="25" t="s">
        <v>210</v>
      </c>
      <c r="B538" s="25" t="s">
        <v>211</v>
      </c>
      <c r="C538" s="140">
        <v>6.8624874500000006</v>
      </c>
      <c r="D538" s="143">
        <v>3.0236350399999998</v>
      </c>
      <c r="E538" s="23">
        <f t="shared" si="20"/>
        <v>1.2696150028741569</v>
      </c>
      <c r="F538" s="24">
        <f t="shared" si="21"/>
        <v>4.0011916486828807E-4</v>
      </c>
      <c r="G538" s="138"/>
    </row>
    <row r="539" spans="1:7" x14ac:dyDescent="0.15">
      <c r="A539" s="25" t="s">
        <v>212</v>
      </c>
      <c r="B539" s="25" t="s">
        <v>213</v>
      </c>
      <c r="C539" s="140">
        <v>4.51106272</v>
      </c>
      <c r="D539" s="143">
        <v>10.997557109999999</v>
      </c>
      <c r="E539" s="23">
        <f t="shared" si="20"/>
        <v>-0.58981229423231429</v>
      </c>
      <c r="F539" s="24">
        <f t="shared" si="21"/>
        <v>2.6301871753439313E-4</v>
      </c>
      <c r="G539" s="138"/>
    </row>
    <row r="540" spans="1:7" x14ac:dyDescent="0.15">
      <c r="A540" s="25" t="s">
        <v>536</v>
      </c>
      <c r="B540" s="25" t="s">
        <v>215</v>
      </c>
      <c r="C540" s="140">
        <v>3.6909277899999999</v>
      </c>
      <c r="D540" s="143">
        <v>4.1473014500000005</v>
      </c>
      <c r="E540" s="23">
        <f t="shared" si="20"/>
        <v>-0.11004111119050686</v>
      </c>
      <c r="F540" s="24">
        <f t="shared" si="21"/>
        <v>2.1520053124817823E-4</v>
      </c>
      <c r="G540" s="138"/>
    </row>
    <row r="541" spans="1:7" x14ac:dyDescent="0.15">
      <c r="A541" s="25" t="s">
        <v>217</v>
      </c>
      <c r="B541" s="25" t="s">
        <v>218</v>
      </c>
      <c r="C541" s="140">
        <v>24.83196878</v>
      </c>
      <c r="D541" s="143">
        <v>27.149640190000003</v>
      </c>
      <c r="E541" s="23">
        <f t="shared" si="20"/>
        <v>-8.536656080081928E-2</v>
      </c>
      <c r="F541" s="24">
        <f t="shared" si="21"/>
        <v>1.4478345764098995E-3</v>
      </c>
      <c r="G541" s="138"/>
    </row>
    <row r="542" spans="1:7" x14ac:dyDescent="0.15">
      <c r="A542" s="25" t="s">
        <v>537</v>
      </c>
      <c r="B542" s="25" t="s">
        <v>220</v>
      </c>
      <c r="C542" s="140">
        <v>92.797364430000002</v>
      </c>
      <c r="D542" s="143">
        <v>170.66226546999999</v>
      </c>
      <c r="E542" s="23">
        <f t="shared" si="20"/>
        <v>-0.45625142046229039</v>
      </c>
      <c r="F542" s="24">
        <f t="shared" si="21"/>
        <v>5.4105751344885565E-3</v>
      </c>
      <c r="G542" s="138"/>
    </row>
    <row r="543" spans="1:7" x14ac:dyDescent="0.15">
      <c r="A543" s="25" t="s">
        <v>221</v>
      </c>
      <c r="B543" s="25" t="s">
        <v>222</v>
      </c>
      <c r="C543" s="140">
        <v>11.801640410000001</v>
      </c>
      <c r="D543" s="143">
        <v>5.8881446100000003</v>
      </c>
      <c r="E543" s="23">
        <f t="shared" si="20"/>
        <v>1.0043054632111015</v>
      </c>
      <c r="F543" s="24">
        <f t="shared" si="21"/>
        <v>6.880977982590031E-4</v>
      </c>
      <c r="G543" s="138"/>
    </row>
    <row r="544" spans="1:7" x14ac:dyDescent="0.15">
      <c r="A544" s="25" t="s">
        <v>223</v>
      </c>
      <c r="B544" s="25" t="s">
        <v>224</v>
      </c>
      <c r="C544" s="140">
        <v>36.654873389999999</v>
      </c>
      <c r="D544" s="143">
        <v>41.477882189999995</v>
      </c>
      <c r="E544" s="23">
        <f t="shared" si="20"/>
        <v>-0.11627905151731177</v>
      </c>
      <c r="F544" s="24">
        <f t="shared" si="21"/>
        <v>2.1371721895330582E-3</v>
      </c>
      <c r="G544" s="138"/>
    </row>
    <row r="545" spans="1:7" x14ac:dyDescent="0.15">
      <c r="A545" s="25" t="s">
        <v>538</v>
      </c>
      <c r="B545" s="25" t="s">
        <v>226</v>
      </c>
      <c r="C545" s="140">
        <v>5.3615360000000001E-2</v>
      </c>
      <c r="D545" s="143">
        <v>1.57553601</v>
      </c>
      <c r="E545" s="23">
        <f t="shared" si="20"/>
        <v>-0.96597008277836827</v>
      </c>
      <c r="F545" s="24">
        <f t="shared" si="21"/>
        <v>3.126057894257077E-6</v>
      </c>
      <c r="G545" s="138"/>
    </row>
    <row r="546" spans="1:7" x14ac:dyDescent="0.15">
      <c r="A546" s="25" t="s">
        <v>227</v>
      </c>
      <c r="B546" s="25" t="s">
        <v>228</v>
      </c>
      <c r="C546" s="140">
        <v>91.33403079</v>
      </c>
      <c r="D546" s="143">
        <v>62.536220360000002</v>
      </c>
      <c r="E546" s="23">
        <f t="shared" si="20"/>
        <v>0.46049809637072214</v>
      </c>
      <c r="F546" s="24">
        <f t="shared" si="21"/>
        <v>5.3252550755119137E-3</v>
      </c>
      <c r="G546" s="138"/>
    </row>
    <row r="547" spans="1:7" x14ac:dyDescent="0.15">
      <c r="A547" s="25" t="s">
        <v>539</v>
      </c>
      <c r="B547" s="25" t="s">
        <v>230</v>
      </c>
      <c r="C547" s="140">
        <v>13.51160967</v>
      </c>
      <c r="D547" s="143">
        <v>55.303890000000003</v>
      </c>
      <c r="E547" s="23">
        <f t="shared" si="20"/>
        <v>-0.75568428061751169</v>
      </c>
      <c r="F547" s="24">
        <f t="shared" si="21"/>
        <v>7.8779801297657536E-4</v>
      </c>
      <c r="G547" s="138"/>
    </row>
    <row r="548" spans="1:7" x14ac:dyDescent="0.15">
      <c r="A548" s="25" t="s">
        <v>540</v>
      </c>
      <c r="B548" s="25" t="s">
        <v>232</v>
      </c>
      <c r="C548" s="140">
        <v>18.80725674</v>
      </c>
      <c r="D548" s="143">
        <v>14.933276429999999</v>
      </c>
      <c r="E548" s="23">
        <f t="shared" si="20"/>
        <v>0.25941931284533259</v>
      </c>
      <c r="F548" s="24">
        <f t="shared" si="21"/>
        <v>1.096562130728892E-3</v>
      </c>
      <c r="G548" s="138"/>
    </row>
    <row r="549" spans="1:7" x14ac:dyDescent="0.15">
      <c r="A549" s="25" t="s">
        <v>541</v>
      </c>
      <c r="B549" s="25" t="s">
        <v>234</v>
      </c>
      <c r="C549" s="140">
        <v>0.10227610000000001</v>
      </c>
      <c r="D549" s="143">
        <v>1.60458141</v>
      </c>
      <c r="E549" s="23">
        <f t="shared" si="20"/>
        <v>-0.9362599495652888</v>
      </c>
      <c r="F549" s="24">
        <f t="shared" si="21"/>
        <v>5.963235345222456E-6</v>
      </c>
      <c r="G549" s="138"/>
    </row>
    <row r="550" spans="1:7" x14ac:dyDescent="0.15">
      <c r="A550" s="25" t="s">
        <v>235</v>
      </c>
      <c r="B550" s="25" t="s">
        <v>236</v>
      </c>
      <c r="C550" s="140">
        <v>18.781387199999998</v>
      </c>
      <c r="D550" s="143">
        <v>41.735938159999996</v>
      </c>
      <c r="E550" s="23">
        <f t="shared" si="20"/>
        <v>-0.54999484789345876</v>
      </c>
      <c r="F550" s="24">
        <f t="shared" si="21"/>
        <v>1.0950538002851946E-3</v>
      </c>
      <c r="G550" s="138"/>
    </row>
    <row r="551" spans="1:7" x14ac:dyDescent="0.15">
      <c r="A551" s="25" t="s">
        <v>237</v>
      </c>
      <c r="B551" s="25" t="s">
        <v>238</v>
      </c>
      <c r="C551" s="140">
        <v>17.955747800000001</v>
      </c>
      <c r="D551" s="143">
        <v>56.844824889999998</v>
      </c>
      <c r="E551" s="23">
        <f t="shared" si="20"/>
        <v>-0.68412695729565476</v>
      </c>
      <c r="F551" s="24">
        <f t="shared" si="21"/>
        <v>1.0469146744044829E-3</v>
      </c>
      <c r="G551" s="138"/>
    </row>
    <row r="552" spans="1:7" x14ac:dyDescent="0.15">
      <c r="A552" s="25" t="s">
        <v>843</v>
      </c>
      <c r="B552" s="25" t="s">
        <v>844</v>
      </c>
      <c r="C552" s="140">
        <v>0.43139024999999998</v>
      </c>
      <c r="D552" s="143">
        <v>0.56020706000000009</v>
      </c>
      <c r="E552" s="23">
        <f t="shared" si="20"/>
        <v>-0.22994499569498483</v>
      </c>
      <c r="F552" s="24">
        <f t="shared" si="21"/>
        <v>2.5152323821345856E-5</v>
      </c>
      <c r="G552" s="138"/>
    </row>
    <row r="553" spans="1:7" x14ac:dyDescent="0.15">
      <c r="A553" s="25" t="s">
        <v>239</v>
      </c>
      <c r="B553" s="25" t="s">
        <v>240</v>
      </c>
      <c r="C553" s="140">
        <v>1.0167710000000001</v>
      </c>
      <c r="D553" s="143">
        <v>5.2712570300000001</v>
      </c>
      <c r="E553" s="23">
        <f t="shared" si="20"/>
        <v>-0.80711033550189071</v>
      </c>
      <c r="F553" s="24">
        <f t="shared" si="21"/>
        <v>5.9283104901313027E-5</v>
      </c>
      <c r="G553" s="138"/>
    </row>
    <row r="554" spans="1:7" x14ac:dyDescent="0.15">
      <c r="A554" s="25" t="s">
        <v>241</v>
      </c>
      <c r="B554" s="25" t="s">
        <v>242</v>
      </c>
      <c r="C554" s="140">
        <v>1.55368763</v>
      </c>
      <c r="D554" s="143">
        <v>0.92095075000000004</v>
      </c>
      <c r="E554" s="23">
        <f t="shared" si="20"/>
        <v>0.68704746697909735</v>
      </c>
      <c r="F554" s="24">
        <f t="shared" si="21"/>
        <v>9.0588172511964262E-5</v>
      </c>
      <c r="G554" s="138"/>
    </row>
    <row r="555" spans="1:7" x14ac:dyDescent="0.15">
      <c r="A555" s="25" t="s">
        <v>243</v>
      </c>
      <c r="B555" s="25" t="s">
        <v>244</v>
      </c>
      <c r="C555" s="140">
        <v>0.15391401999999998</v>
      </c>
      <c r="D555" s="143">
        <v>0.92268313000000002</v>
      </c>
      <c r="E555" s="23">
        <f t="shared" si="20"/>
        <v>-0.83318864841497642</v>
      </c>
      <c r="F555" s="24">
        <f t="shared" si="21"/>
        <v>8.9739980717809519E-6</v>
      </c>
      <c r="G555" s="138"/>
    </row>
    <row r="556" spans="1:7" x14ac:dyDescent="0.15">
      <c r="A556" s="25" t="s">
        <v>542</v>
      </c>
      <c r="B556" s="25" t="s">
        <v>246</v>
      </c>
      <c r="C556" s="140">
        <v>3.0634199999999999E-3</v>
      </c>
      <c r="D556" s="143">
        <v>0.19389400000000001</v>
      </c>
      <c r="E556" s="23">
        <f t="shared" si="20"/>
        <v>-0.98420054256449396</v>
      </c>
      <c r="F556" s="24">
        <f t="shared" si="21"/>
        <v>1.7861352184196867E-7</v>
      </c>
      <c r="G556" s="138"/>
    </row>
    <row r="557" spans="1:7" x14ac:dyDescent="0.15">
      <c r="A557" s="25" t="s">
        <v>543</v>
      </c>
      <c r="B557" s="25" t="s">
        <v>544</v>
      </c>
      <c r="C557" s="140">
        <v>9.1891480999999988</v>
      </c>
      <c r="D557" s="143">
        <v>3.27732789</v>
      </c>
      <c r="E557" s="23">
        <f t="shared" si="20"/>
        <v>1.8038537517221074</v>
      </c>
      <c r="F557" s="24">
        <f t="shared" si="21"/>
        <v>5.3577573589923516E-4</v>
      </c>
      <c r="G557" s="138"/>
    </row>
    <row r="558" spans="1:7" x14ac:dyDescent="0.15">
      <c r="A558" s="25" t="s">
        <v>545</v>
      </c>
      <c r="B558" s="25" t="s">
        <v>269</v>
      </c>
      <c r="C558" s="140">
        <v>1.37949028</v>
      </c>
      <c r="D558" s="143">
        <v>2.1200341099999997</v>
      </c>
      <c r="E558" s="23">
        <f t="shared" si="20"/>
        <v>-0.34930750713251491</v>
      </c>
      <c r="F558" s="24">
        <f t="shared" si="21"/>
        <v>8.0431549463528824E-5</v>
      </c>
      <c r="G558" s="138"/>
    </row>
    <row r="559" spans="1:7" x14ac:dyDescent="0.15">
      <c r="A559" s="25" t="s">
        <v>247</v>
      </c>
      <c r="B559" s="25" t="s">
        <v>248</v>
      </c>
      <c r="C559" s="140">
        <v>10.232722259999999</v>
      </c>
      <c r="D559" s="143">
        <v>19.253851019999999</v>
      </c>
      <c r="E559" s="23">
        <f t="shared" si="20"/>
        <v>-0.46853633336153233</v>
      </c>
      <c r="F559" s="24">
        <f t="shared" si="21"/>
        <v>5.9662160620786871E-4</v>
      </c>
      <c r="G559" s="138"/>
    </row>
    <row r="560" spans="1:7" x14ac:dyDescent="0.15">
      <c r="A560" s="25" t="s">
        <v>546</v>
      </c>
      <c r="B560" s="25" t="s">
        <v>271</v>
      </c>
      <c r="C560" s="140">
        <v>16.290806809999999</v>
      </c>
      <c r="D560" s="143">
        <v>25.438546280000001</v>
      </c>
      <c r="E560" s="23">
        <f t="shared" si="20"/>
        <v>-0.35960150274750691</v>
      </c>
      <c r="F560" s="24">
        <f t="shared" si="21"/>
        <v>9.498398450036975E-4</v>
      </c>
      <c r="G560" s="138"/>
    </row>
    <row r="561" spans="1:7" x14ac:dyDescent="0.15">
      <c r="A561" s="25" t="s">
        <v>547</v>
      </c>
      <c r="B561" s="25" t="s">
        <v>250</v>
      </c>
      <c r="C561" s="140">
        <v>13.08320902</v>
      </c>
      <c r="D561" s="143">
        <v>31.375306909999999</v>
      </c>
      <c r="E561" s="23">
        <f t="shared" si="20"/>
        <v>-0.58300936919823099</v>
      </c>
      <c r="F561" s="24">
        <f t="shared" si="21"/>
        <v>7.6281999858224194E-4</v>
      </c>
      <c r="G561" s="138"/>
    </row>
    <row r="562" spans="1:7" x14ac:dyDescent="0.15">
      <c r="A562" s="25" t="s">
        <v>548</v>
      </c>
      <c r="B562" s="25" t="s">
        <v>252</v>
      </c>
      <c r="C562" s="140">
        <v>21.347043399999997</v>
      </c>
      <c r="D562" s="143">
        <v>20.6512055</v>
      </c>
      <c r="E562" s="23">
        <f t="shared" si="20"/>
        <v>3.3694783580551668E-2</v>
      </c>
      <c r="F562" s="24">
        <f t="shared" si="21"/>
        <v>1.2446450707338051E-3</v>
      </c>
      <c r="G562" s="138"/>
    </row>
    <row r="563" spans="1:7" x14ac:dyDescent="0.15">
      <c r="A563" s="25" t="s">
        <v>614</v>
      </c>
      <c r="B563" s="25" t="s">
        <v>673</v>
      </c>
      <c r="C563" s="140">
        <v>17.184254729999999</v>
      </c>
      <c r="D563" s="143">
        <v>50.683404060000001</v>
      </c>
      <c r="E563" s="23">
        <f t="shared" si="20"/>
        <v>-0.66094908089328519</v>
      </c>
      <c r="F563" s="24">
        <f t="shared" si="21"/>
        <v>1.0019325647657874E-3</v>
      </c>
      <c r="G563" s="138"/>
    </row>
    <row r="564" spans="1:7" x14ac:dyDescent="0.15">
      <c r="A564" s="25" t="s">
        <v>778</v>
      </c>
      <c r="B564" s="25" t="s">
        <v>253</v>
      </c>
      <c r="C564" s="140">
        <v>14.337240189999999</v>
      </c>
      <c r="D564" s="143">
        <v>17.581701969999997</v>
      </c>
      <c r="E564" s="23">
        <f t="shared" si="20"/>
        <v>-0.18453627444806464</v>
      </c>
      <c r="F564" s="24">
        <f t="shared" si="21"/>
        <v>8.3593662110651367E-4</v>
      </c>
      <c r="G564" s="138"/>
    </row>
    <row r="565" spans="1:7" x14ac:dyDescent="0.15">
      <c r="A565" s="25" t="s">
        <v>484</v>
      </c>
      <c r="B565" s="25" t="s">
        <v>255</v>
      </c>
      <c r="C565" s="140">
        <v>7.1173726900000007</v>
      </c>
      <c r="D565" s="143">
        <v>12.374787</v>
      </c>
      <c r="E565" s="23">
        <f t="shared" si="20"/>
        <v>-0.42484887295433849</v>
      </c>
      <c r="F565" s="24">
        <f t="shared" si="21"/>
        <v>4.14980316908144E-4</v>
      </c>
      <c r="G565" s="138"/>
    </row>
    <row r="566" spans="1:7" x14ac:dyDescent="0.15">
      <c r="A566" s="25" t="s">
        <v>549</v>
      </c>
      <c r="B566" s="25" t="s">
        <v>257</v>
      </c>
      <c r="C566" s="140">
        <v>6.7241916799999997</v>
      </c>
      <c r="D566" s="143">
        <v>12.36426732</v>
      </c>
      <c r="E566" s="23">
        <f t="shared" si="20"/>
        <v>-0.45615930924405157</v>
      </c>
      <c r="F566" s="24">
        <f t="shared" si="21"/>
        <v>3.9205579303695347E-4</v>
      </c>
      <c r="G566" s="138"/>
    </row>
    <row r="567" spans="1:7" x14ac:dyDescent="0.15">
      <c r="A567" s="25" t="s">
        <v>550</v>
      </c>
      <c r="B567" s="25" t="s">
        <v>259</v>
      </c>
      <c r="C567" s="140">
        <v>3.4515615099999999</v>
      </c>
      <c r="D567" s="143">
        <v>7.1749614699999995</v>
      </c>
      <c r="E567" s="23">
        <f t="shared" si="20"/>
        <v>-0.51894354772054263</v>
      </c>
      <c r="F567" s="24">
        <f t="shared" si="21"/>
        <v>2.0124421631878209E-4</v>
      </c>
      <c r="G567" s="138"/>
    </row>
    <row r="568" spans="1:7" x14ac:dyDescent="0.15">
      <c r="A568" s="25" t="s">
        <v>260</v>
      </c>
      <c r="B568" s="25" t="s">
        <v>261</v>
      </c>
      <c r="C568" s="140">
        <v>3.9149456600000003</v>
      </c>
      <c r="D568" s="143">
        <v>7.7521385700000005</v>
      </c>
      <c r="E568" s="23">
        <f t="shared" si="20"/>
        <v>-0.4949850773887805</v>
      </c>
      <c r="F568" s="24">
        <f t="shared" si="21"/>
        <v>2.2826195303044655E-4</v>
      </c>
      <c r="G568" s="138"/>
    </row>
    <row r="569" spans="1:7" x14ac:dyDescent="0.15">
      <c r="A569" s="25" t="s">
        <v>262</v>
      </c>
      <c r="B569" s="25" t="s">
        <v>263</v>
      </c>
      <c r="C569" s="140">
        <v>6.2827896500000007</v>
      </c>
      <c r="D569" s="143">
        <v>5.0598517200000002</v>
      </c>
      <c r="E569" s="23">
        <f t="shared" si="20"/>
        <v>0.24169442064203417</v>
      </c>
      <c r="F569" s="24">
        <f t="shared" si="21"/>
        <v>3.6631972970691901E-4</v>
      </c>
      <c r="G569" s="138"/>
    </row>
    <row r="570" spans="1:7" x14ac:dyDescent="0.15">
      <c r="A570" s="25" t="s">
        <v>264</v>
      </c>
      <c r="B570" s="25" t="s">
        <v>265</v>
      </c>
      <c r="C570" s="140">
        <v>4.11061692</v>
      </c>
      <c r="D570" s="143">
        <v>7.7406262199999993</v>
      </c>
      <c r="E570" s="23">
        <f t="shared" si="20"/>
        <v>-0.46895550784003615</v>
      </c>
      <c r="F570" s="24">
        <f t="shared" si="21"/>
        <v>2.3967061814063564E-4</v>
      </c>
      <c r="G570" s="138"/>
    </row>
    <row r="571" spans="1:7" x14ac:dyDescent="0.15">
      <c r="A571" s="25" t="s">
        <v>266</v>
      </c>
      <c r="B571" s="25" t="s">
        <v>267</v>
      </c>
      <c r="C571" s="140">
        <v>23.53884807</v>
      </c>
      <c r="D571" s="143">
        <v>63.005843200000001</v>
      </c>
      <c r="E571" s="23">
        <f t="shared" si="20"/>
        <v>-0.62640214185721743</v>
      </c>
      <c r="F571" s="24">
        <f t="shared" si="21"/>
        <v>1.3724388278087E-3</v>
      </c>
      <c r="G571" s="138"/>
    </row>
    <row r="572" spans="1:7" x14ac:dyDescent="0.15">
      <c r="A572" s="25" t="s">
        <v>272</v>
      </c>
      <c r="B572" s="25" t="s">
        <v>273</v>
      </c>
      <c r="C572" s="140">
        <v>1.8320063200000001</v>
      </c>
      <c r="D572" s="143">
        <v>8.2151705800000006</v>
      </c>
      <c r="E572" s="23">
        <f t="shared" si="20"/>
        <v>-0.7769971661379671</v>
      </c>
      <c r="F572" s="24">
        <f t="shared" si="21"/>
        <v>1.0681561811698842E-4</v>
      </c>
      <c r="G572" s="138"/>
    </row>
    <row r="573" spans="1:7" x14ac:dyDescent="0.15">
      <c r="A573" s="25" t="s">
        <v>756</v>
      </c>
      <c r="B573" s="25" t="s">
        <v>551</v>
      </c>
      <c r="C573" s="140">
        <v>1.8701568500000001</v>
      </c>
      <c r="D573" s="143">
        <v>2.5310769999999998</v>
      </c>
      <c r="E573" s="23">
        <f t="shared" si="20"/>
        <v>-0.26112210335758246</v>
      </c>
      <c r="F573" s="24">
        <f t="shared" si="21"/>
        <v>1.0903999496490274E-4</v>
      </c>
      <c r="G573" s="138"/>
    </row>
    <row r="574" spans="1:7" x14ac:dyDescent="0.15">
      <c r="A574" s="25" t="s">
        <v>755</v>
      </c>
      <c r="B574" s="25" t="s">
        <v>522</v>
      </c>
      <c r="C574" s="140">
        <v>0.23851333999999999</v>
      </c>
      <c r="D574" s="143">
        <v>0.91657381000000004</v>
      </c>
      <c r="E574" s="23">
        <f t="shared" si="20"/>
        <v>-0.73977726900139118</v>
      </c>
      <c r="F574" s="24">
        <f t="shared" si="21"/>
        <v>1.3906584034735982E-5</v>
      </c>
      <c r="G574" s="138"/>
    </row>
    <row r="575" spans="1:7" x14ac:dyDescent="0.15">
      <c r="A575" s="25" t="s">
        <v>275</v>
      </c>
      <c r="B575" s="25" t="s">
        <v>276</v>
      </c>
      <c r="C575" s="140">
        <v>28.078085550000001</v>
      </c>
      <c r="D575" s="143">
        <v>34.439707219999995</v>
      </c>
      <c r="E575" s="23">
        <f t="shared" si="20"/>
        <v>-0.18471764667922741</v>
      </c>
      <c r="F575" s="24">
        <f t="shared" si="21"/>
        <v>1.6371002822549929E-3</v>
      </c>
      <c r="G575" s="138"/>
    </row>
    <row r="576" spans="1:7" x14ac:dyDescent="0.15">
      <c r="A576" s="25" t="s">
        <v>277</v>
      </c>
      <c r="B576" s="25" t="s">
        <v>278</v>
      </c>
      <c r="C576" s="140">
        <v>27.441123300000001</v>
      </c>
      <c r="D576" s="143">
        <v>36.812637079999995</v>
      </c>
      <c r="E576" s="23">
        <f t="shared" si="20"/>
        <v>-0.25457328035571403</v>
      </c>
      <c r="F576" s="24">
        <f t="shared" si="21"/>
        <v>1.5999620280316464E-3</v>
      </c>
      <c r="G576" s="138"/>
    </row>
    <row r="577" spans="1:7" x14ac:dyDescent="0.15">
      <c r="A577" s="25" t="s">
        <v>780</v>
      </c>
      <c r="B577" s="25" t="s">
        <v>274</v>
      </c>
      <c r="C577" s="140">
        <v>12.55744099</v>
      </c>
      <c r="D577" s="143">
        <v>11.424138320000001</v>
      </c>
      <c r="E577" s="23">
        <f t="shared" si="20"/>
        <v>9.92024639631639E-2</v>
      </c>
      <c r="F577" s="24">
        <f t="shared" si="21"/>
        <v>7.3216495307421047E-4</v>
      </c>
      <c r="G577" s="138"/>
    </row>
    <row r="578" spans="1:7" x14ac:dyDescent="0.15">
      <c r="A578" s="25" t="s">
        <v>279</v>
      </c>
      <c r="B578" s="25" t="s">
        <v>280</v>
      </c>
      <c r="C578" s="140">
        <v>3.9197974900000001</v>
      </c>
      <c r="D578" s="143">
        <v>8.6281481699999993</v>
      </c>
      <c r="E578" s="23">
        <f t="shared" si="20"/>
        <v>-0.54569654892702191</v>
      </c>
      <c r="F578" s="24">
        <f t="shared" si="21"/>
        <v>2.2854484027531616E-4</v>
      </c>
      <c r="G578" s="138"/>
    </row>
    <row r="579" spans="1:7" x14ac:dyDescent="0.15">
      <c r="A579" s="25" t="s">
        <v>552</v>
      </c>
      <c r="B579" s="25" t="s">
        <v>315</v>
      </c>
      <c r="C579" s="140">
        <v>0.59564826000000004</v>
      </c>
      <c r="D579" s="143">
        <v>0.91520106999999995</v>
      </c>
      <c r="E579" s="23">
        <f t="shared" si="20"/>
        <v>-0.34916131599365363</v>
      </c>
      <c r="F579" s="24">
        <f t="shared" si="21"/>
        <v>3.4729430994653248E-5</v>
      </c>
      <c r="G579" s="138"/>
    </row>
    <row r="580" spans="1:7" x14ac:dyDescent="0.15">
      <c r="A580" s="25" t="s">
        <v>944</v>
      </c>
      <c r="B580" s="25" t="s">
        <v>945</v>
      </c>
      <c r="C580" s="140">
        <v>89.275660439999996</v>
      </c>
      <c r="D580" s="143">
        <v>62.754619560000002</v>
      </c>
      <c r="E580" s="23">
        <f t="shared" si="20"/>
        <v>0.42261495752743894</v>
      </c>
      <c r="F580" s="24">
        <f t="shared" si="21"/>
        <v>5.2052412421268119E-3</v>
      </c>
      <c r="G580" s="138"/>
    </row>
    <row r="581" spans="1:7" x14ac:dyDescent="0.15">
      <c r="A581" s="25" t="s">
        <v>483</v>
      </c>
      <c r="B581" s="25" t="s">
        <v>1032</v>
      </c>
      <c r="C581" s="140">
        <v>3.3860455800000002</v>
      </c>
      <c r="D581" s="143">
        <v>1.5285782299999999</v>
      </c>
      <c r="E581" s="23">
        <f t="shared" si="20"/>
        <v>1.2151601491799346</v>
      </c>
      <c r="F581" s="24">
        <f t="shared" si="21"/>
        <v>1.9742429251008074E-4</v>
      </c>
      <c r="G581" s="138"/>
    </row>
    <row r="582" spans="1:7" x14ac:dyDescent="0.15">
      <c r="A582" s="25" t="s">
        <v>674</v>
      </c>
      <c r="B582" s="25" t="s">
        <v>675</v>
      </c>
      <c r="C582" s="140">
        <v>37.318854299999998</v>
      </c>
      <c r="D582" s="143">
        <v>42.93431992</v>
      </c>
      <c r="E582" s="23">
        <f t="shared" si="20"/>
        <v>-0.13079200114182221</v>
      </c>
      <c r="F582" s="24">
        <f t="shared" si="21"/>
        <v>2.1758857739488206E-3</v>
      </c>
      <c r="G582" s="138"/>
    </row>
    <row r="583" spans="1:7" x14ac:dyDescent="0.15">
      <c r="A583" s="25" t="s">
        <v>676</v>
      </c>
      <c r="B583" s="25" t="s">
        <v>677</v>
      </c>
      <c r="C583" s="140">
        <v>4.9681499999999993E-3</v>
      </c>
      <c r="D583" s="143">
        <v>5.0825599999999999E-2</v>
      </c>
      <c r="E583" s="23">
        <f t="shared" si="20"/>
        <v>-0.90225103097651582</v>
      </c>
      <c r="F583" s="24">
        <f t="shared" si="21"/>
        <v>2.8966931355778069E-7</v>
      </c>
      <c r="G583" s="138"/>
    </row>
    <row r="584" spans="1:7" x14ac:dyDescent="0.15">
      <c r="A584" s="25" t="s">
        <v>757</v>
      </c>
      <c r="B584" s="25" t="s">
        <v>947</v>
      </c>
      <c r="C584" s="140">
        <v>2.18919218</v>
      </c>
      <c r="D584" s="143">
        <v>1.91911582</v>
      </c>
      <c r="E584" s="23">
        <f t="shared" si="20"/>
        <v>0.14072957827005972</v>
      </c>
      <c r="F584" s="24">
        <f t="shared" si="21"/>
        <v>1.276414351472201E-4</v>
      </c>
      <c r="G584" s="138"/>
    </row>
    <row r="585" spans="1:7" x14ac:dyDescent="0.15">
      <c r="A585" s="25" t="s">
        <v>553</v>
      </c>
      <c r="B585" s="25" t="s">
        <v>554</v>
      </c>
      <c r="C585" s="140">
        <v>2.0379439499999998</v>
      </c>
      <c r="D585" s="143">
        <v>2.61735534</v>
      </c>
      <c r="E585" s="23">
        <f t="shared" ref="E585:E626" si="22">IF(ISERROR(C585/D585-1),"",((C585/D585-1)))</f>
        <v>-0.22137284194663465</v>
      </c>
      <c r="F585" s="24">
        <f t="shared" si="21"/>
        <v>1.1882286667385892E-4</v>
      </c>
      <c r="G585" s="138"/>
    </row>
    <row r="586" spans="1:7" x14ac:dyDescent="0.15">
      <c r="A586" s="25" t="s">
        <v>555</v>
      </c>
      <c r="B586" s="25" t="s">
        <v>949</v>
      </c>
      <c r="C586" s="140">
        <v>18.65342102</v>
      </c>
      <c r="D586" s="143">
        <v>25.114055140000001</v>
      </c>
      <c r="E586" s="23">
        <f t="shared" si="22"/>
        <v>-0.2572517295189789</v>
      </c>
      <c r="F586" s="24">
        <f t="shared" si="21"/>
        <v>1.0875926979595379E-3</v>
      </c>
      <c r="G586" s="138"/>
    </row>
    <row r="587" spans="1:7" x14ac:dyDescent="0.15">
      <c r="A587" s="25" t="s">
        <v>486</v>
      </c>
      <c r="B587" s="25" t="s">
        <v>556</v>
      </c>
      <c r="C587" s="140">
        <v>0.29278090999999995</v>
      </c>
      <c r="D587" s="143">
        <v>1.4548914900000001</v>
      </c>
      <c r="E587" s="23">
        <f t="shared" si="22"/>
        <v>-0.7987609990075617</v>
      </c>
      <c r="F587" s="24">
        <f t="shared" si="21"/>
        <v>1.7070669207355327E-5</v>
      </c>
      <c r="G587" s="138"/>
    </row>
    <row r="588" spans="1:7" x14ac:dyDescent="0.15">
      <c r="A588" s="25" t="s">
        <v>950</v>
      </c>
      <c r="B588" s="25" t="s">
        <v>951</v>
      </c>
      <c r="C588" s="140">
        <v>1.1338981299999999</v>
      </c>
      <c r="D588" s="143">
        <v>3.2074602900000002</v>
      </c>
      <c r="E588" s="23">
        <f t="shared" si="22"/>
        <v>-0.64648100756377569</v>
      </c>
      <c r="F588" s="24">
        <f t="shared" si="21"/>
        <v>6.6112233519831571E-5</v>
      </c>
      <c r="G588" s="138"/>
    </row>
    <row r="589" spans="1:7" x14ac:dyDescent="0.15">
      <c r="A589" s="25" t="s">
        <v>557</v>
      </c>
      <c r="B589" s="25" t="s">
        <v>952</v>
      </c>
      <c r="C589" s="140">
        <v>1.4815197900000001</v>
      </c>
      <c r="D589" s="143">
        <v>1.03682297</v>
      </c>
      <c r="E589" s="23">
        <f t="shared" si="22"/>
        <v>0.4289033257046766</v>
      </c>
      <c r="F589" s="24">
        <f t="shared" si="21"/>
        <v>8.6380407312896664E-5</v>
      </c>
      <c r="G589" s="138"/>
    </row>
    <row r="590" spans="1:7" x14ac:dyDescent="0.15">
      <c r="A590" s="25" t="s">
        <v>953</v>
      </c>
      <c r="B590" s="25" t="s">
        <v>954</v>
      </c>
      <c r="C590" s="140">
        <v>2.435E-2</v>
      </c>
      <c r="D590" s="143">
        <v>2.3029999999999999E-3</v>
      </c>
      <c r="E590" s="23">
        <f t="shared" si="22"/>
        <v>9.5731654363873204</v>
      </c>
      <c r="F590" s="24">
        <f t="shared" si="21"/>
        <v>1.4197332578790821E-6</v>
      </c>
      <c r="G590" s="138"/>
    </row>
    <row r="591" spans="1:7" x14ac:dyDescent="0.15">
      <c r="A591" s="25" t="s">
        <v>955</v>
      </c>
      <c r="B591" s="25" t="s">
        <v>956</v>
      </c>
      <c r="C591" s="140">
        <v>3.0022500000000001E-2</v>
      </c>
      <c r="D591" s="143">
        <v>3.110446E-2</v>
      </c>
      <c r="E591" s="23">
        <f t="shared" si="22"/>
        <v>-3.4784722190965511E-2</v>
      </c>
      <c r="F591" s="24">
        <f t="shared" si="21"/>
        <v>1.750469886434281E-6</v>
      </c>
      <c r="G591" s="138"/>
    </row>
    <row r="592" spans="1:7" x14ac:dyDescent="0.15">
      <c r="A592" s="25" t="s">
        <v>957</v>
      </c>
      <c r="B592" s="25" t="s">
        <v>958</v>
      </c>
      <c r="C592" s="140">
        <v>6.6916879999999998E-2</v>
      </c>
      <c r="D592" s="143">
        <v>5.5929180000000002E-2</v>
      </c>
      <c r="E592" s="23">
        <f t="shared" si="22"/>
        <v>0.19645737698997179</v>
      </c>
      <c r="F592" s="24">
        <f t="shared" si="21"/>
        <v>3.9016065728748908E-6</v>
      </c>
      <c r="G592" s="138"/>
    </row>
    <row r="593" spans="1:7" x14ac:dyDescent="0.15">
      <c r="A593" s="25" t="s">
        <v>961</v>
      </c>
      <c r="B593" s="25" t="s">
        <v>962</v>
      </c>
      <c r="C593" s="140">
        <v>6.9769999999999997E-3</v>
      </c>
      <c r="D593" s="143">
        <v>3.6014300000000006E-2</v>
      </c>
      <c r="E593" s="23">
        <f t="shared" si="22"/>
        <v>-0.80627139775033807</v>
      </c>
      <c r="F593" s="24">
        <f t="shared" si="21"/>
        <v>4.0679584970112342E-7</v>
      </c>
      <c r="G593" s="138"/>
    </row>
    <row r="594" spans="1:7" x14ac:dyDescent="0.15">
      <c r="A594" s="25" t="s">
        <v>963</v>
      </c>
      <c r="B594" s="25" t="s">
        <v>964</v>
      </c>
      <c r="C594" s="140">
        <v>0.36510934</v>
      </c>
      <c r="D594" s="143">
        <v>2.7625374500000004</v>
      </c>
      <c r="E594" s="23">
        <f t="shared" si="22"/>
        <v>-0.86783551477284049</v>
      </c>
      <c r="F594" s="24">
        <f t="shared" si="21"/>
        <v>2.1287797649292873E-5</v>
      </c>
      <c r="G594" s="138"/>
    </row>
    <row r="595" spans="1:7" x14ac:dyDescent="0.15">
      <c r="A595" s="25" t="s">
        <v>782</v>
      </c>
      <c r="B595" s="25" t="s">
        <v>965</v>
      </c>
      <c r="C595" s="140">
        <v>5.3742410000000004E-2</v>
      </c>
      <c r="D595" s="143">
        <v>0.18473920999999999</v>
      </c>
      <c r="E595" s="23">
        <f t="shared" si="22"/>
        <v>-0.70909039829714549</v>
      </c>
      <c r="F595" s="24">
        <f t="shared" ref="F595:F625" si="23">C595/$C$1338</f>
        <v>3.1334655784629717E-6</v>
      </c>
      <c r="G595" s="138"/>
    </row>
    <row r="596" spans="1:7" x14ac:dyDescent="0.15">
      <c r="A596" s="25" t="s">
        <v>783</v>
      </c>
      <c r="B596" s="25" t="s">
        <v>966</v>
      </c>
      <c r="C596" s="140">
        <v>4.9500000000000004E-3</v>
      </c>
      <c r="D596" s="143">
        <v>4.3659260000000005E-2</v>
      </c>
      <c r="E596" s="23">
        <f t="shared" si="22"/>
        <v>-0.88662199038646095</v>
      </c>
      <c r="F596" s="24">
        <f t="shared" si="23"/>
        <v>2.8861107295693866E-7</v>
      </c>
      <c r="G596" s="138"/>
    </row>
    <row r="597" spans="1:7" x14ac:dyDescent="0.15">
      <c r="A597" s="25" t="s">
        <v>967</v>
      </c>
      <c r="B597" s="25" t="s">
        <v>968</v>
      </c>
      <c r="C597" s="140">
        <v>5.7810000000000004E-5</v>
      </c>
      <c r="D597" s="143">
        <v>5.6459999999999998E-5</v>
      </c>
      <c r="E597" s="23">
        <f t="shared" si="22"/>
        <v>2.3910733262486827E-2</v>
      </c>
      <c r="F597" s="24">
        <f t="shared" si="23"/>
        <v>3.3706275005334595E-9</v>
      </c>
      <c r="G597" s="138"/>
    </row>
    <row r="598" spans="1:7" x14ac:dyDescent="0.15">
      <c r="A598" s="25" t="s">
        <v>558</v>
      </c>
      <c r="B598" s="25" t="s">
        <v>559</v>
      </c>
      <c r="C598" s="140">
        <v>0.23529098999999998</v>
      </c>
      <c r="D598" s="143">
        <v>0</v>
      </c>
      <c r="E598" s="23" t="str">
        <f t="shared" si="22"/>
        <v/>
      </c>
      <c r="F598" s="24">
        <f t="shared" si="23"/>
        <v>1.371870405676774E-5</v>
      </c>
      <c r="G598" s="138"/>
    </row>
    <row r="599" spans="1:7" x14ac:dyDescent="0.15">
      <c r="A599" s="25" t="s">
        <v>560</v>
      </c>
      <c r="B599" s="25" t="s">
        <v>561</v>
      </c>
      <c r="C599" s="140">
        <v>0</v>
      </c>
      <c r="D599" s="143">
        <v>0</v>
      </c>
      <c r="E599" s="23" t="str">
        <f t="shared" si="22"/>
        <v/>
      </c>
      <c r="F599" s="24">
        <f t="shared" si="23"/>
        <v>0</v>
      </c>
      <c r="G599" s="138"/>
    </row>
    <row r="600" spans="1:7" x14ac:dyDescent="0.15">
      <c r="A600" s="25" t="s">
        <v>562</v>
      </c>
      <c r="B600" s="25" t="s">
        <v>970</v>
      </c>
      <c r="C600" s="140">
        <v>0</v>
      </c>
      <c r="D600" s="143">
        <v>0</v>
      </c>
      <c r="E600" s="23" t="str">
        <f t="shared" si="22"/>
        <v/>
      </c>
      <c r="F600" s="24">
        <f t="shared" si="23"/>
        <v>0</v>
      </c>
      <c r="G600" s="138"/>
    </row>
    <row r="601" spans="1:7" x14ac:dyDescent="0.15">
      <c r="A601" s="25" t="s">
        <v>563</v>
      </c>
      <c r="B601" s="25" t="s">
        <v>972</v>
      </c>
      <c r="C601" s="140">
        <v>0</v>
      </c>
      <c r="D601" s="143">
        <v>0</v>
      </c>
      <c r="E601" s="23" t="str">
        <f t="shared" si="22"/>
        <v/>
      </c>
      <c r="F601" s="24">
        <f t="shared" si="23"/>
        <v>0</v>
      </c>
      <c r="G601" s="138"/>
    </row>
    <row r="602" spans="1:7" x14ac:dyDescent="0.15">
      <c r="A602" s="25" t="s">
        <v>564</v>
      </c>
      <c r="B602" s="25" t="s">
        <v>974</v>
      </c>
      <c r="C602" s="140">
        <v>0</v>
      </c>
      <c r="D602" s="143">
        <v>5.5100000000000001E-3</v>
      </c>
      <c r="E602" s="23">
        <f t="shared" si="22"/>
        <v>-1</v>
      </c>
      <c r="F602" s="24">
        <f t="shared" si="23"/>
        <v>0</v>
      </c>
      <c r="G602" s="138"/>
    </row>
    <row r="603" spans="1:7" x14ac:dyDescent="0.15">
      <c r="A603" s="25" t="s">
        <v>565</v>
      </c>
      <c r="B603" s="25" t="s">
        <v>976</v>
      </c>
      <c r="C603" s="140">
        <v>3.9517122599999999</v>
      </c>
      <c r="D603" s="143">
        <v>11.66951675</v>
      </c>
      <c r="E603" s="23">
        <f t="shared" si="22"/>
        <v>-0.66136453251159688</v>
      </c>
      <c r="F603" s="24">
        <f t="shared" si="23"/>
        <v>2.3040563946983615E-4</v>
      </c>
      <c r="G603" s="138"/>
    </row>
    <row r="604" spans="1:7" x14ac:dyDescent="0.15">
      <c r="A604" s="25" t="s">
        <v>713</v>
      </c>
      <c r="B604" s="25" t="s">
        <v>978</v>
      </c>
      <c r="C604" s="140">
        <v>0</v>
      </c>
      <c r="D604" s="143">
        <v>0</v>
      </c>
      <c r="E604" s="23" t="str">
        <f t="shared" si="22"/>
        <v/>
      </c>
      <c r="F604" s="24">
        <f t="shared" si="23"/>
        <v>0</v>
      </c>
      <c r="G604" s="138"/>
    </row>
    <row r="605" spans="1:7" x14ac:dyDescent="0.15">
      <c r="A605" s="25" t="s">
        <v>714</v>
      </c>
      <c r="B605" s="25" t="s">
        <v>980</v>
      </c>
      <c r="C605" s="140">
        <v>0</v>
      </c>
      <c r="D605" s="143">
        <v>0</v>
      </c>
      <c r="E605" s="23" t="str">
        <f t="shared" si="22"/>
        <v/>
      </c>
      <c r="F605" s="24">
        <f t="shared" si="23"/>
        <v>0</v>
      </c>
      <c r="G605" s="138"/>
    </row>
    <row r="606" spans="1:7" x14ac:dyDescent="0.15">
      <c r="A606" s="25" t="s">
        <v>715</v>
      </c>
      <c r="B606" s="25" t="s">
        <v>982</v>
      </c>
      <c r="C606" s="140">
        <v>0</v>
      </c>
      <c r="D606" s="143">
        <v>0</v>
      </c>
      <c r="E606" s="23" t="str">
        <f t="shared" si="22"/>
        <v/>
      </c>
      <c r="F606" s="24">
        <f t="shared" si="23"/>
        <v>0</v>
      </c>
      <c r="G606" s="138"/>
    </row>
    <row r="607" spans="1:7" x14ac:dyDescent="0.15">
      <c r="A607" s="25" t="s">
        <v>716</v>
      </c>
      <c r="B607" s="25" t="s">
        <v>984</v>
      </c>
      <c r="C607" s="140">
        <v>4.9635E-3</v>
      </c>
      <c r="D607" s="143">
        <v>0</v>
      </c>
      <c r="E607" s="23" t="str">
        <f t="shared" si="22"/>
        <v/>
      </c>
      <c r="F607" s="24">
        <f t="shared" si="23"/>
        <v>2.89398194065003E-7</v>
      </c>
      <c r="G607" s="138"/>
    </row>
    <row r="608" spans="1:7" x14ac:dyDescent="0.15">
      <c r="A608" s="25" t="s">
        <v>717</v>
      </c>
      <c r="B608" s="25" t="s">
        <v>986</v>
      </c>
      <c r="C608" s="140">
        <v>1.543219E-2</v>
      </c>
      <c r="D608" s="143">
        <v>2.4580790000000002E-2</v>
      </c>
      <c r="E608" s="23">
        <f t="shared" si="22"/>
        <v>-0.37218494604933372</v>
      </c>
      <c r="F608" s="24">
        <f t="shared" si="23"/>
        <v>8.9977796241926039E-7</v>
      </c>
      <c r="G608" s="138"/>
    </row>
    <row r="609" spans="1:7" x14ac:dyDescent="0.15">
      <c r="A609" s="25" t="s">
        <v>718</v>
      </c>
      <c r="B609" s="25" t="s">
        <v>988</v>
      </c>
      <c r="C609" s="140">
        <v>0</v>
      </c>
      <c r="D609" s="143">
        <v>0</v>
      </c>
      <c r="E609" s="23" t="str">
        <f t="shared" si="22"/>
        <v/>
      </c>
      <c r="F609" s="24">
        <f t="shared" si="23"/>
        <v>0</v>
      </c>
      <c r="G609" s="138"/>
    </row>
    <row r="610" spans="1:7" x14ac:dyDescent="0.15">
      <c r="A610" s="25" t="s">
        <v>719</v>
      </c>
      <c r="B610" s="25" t="s">
        <v>990</v>
      </c>
      <c r="C610" s="140">
        <v>2.37092E-2</v>
      </c>
      <c r="D610" s="143">
        <v>0.71720823999999994</v>
      </c>
      <c r="E610" s="23">
        <f t="shared" si="22"/>
        <v>-0.96694237645680148</v>
      </c>
      <c r="F610" s="24">
        <f t="shared" si="23"/>
        <v>1.3823712426162929E-6</v>
      </c>
      <c r="G610" s="138"/>
    </row>
    <row r="611" spans="1:7" x14ac:dyDescent="0.15">
      <c r="A611" s="25" t="s">
        <v>722</v>
      </c>
      <c r="B611" s="25" t="s">
        <v>723</v>
      </c>
      <c r="C611" s="140">
        <v>45.965794649999999</v>
      </c>
      <c r="D611" s="143">
        <v>55.423486229999995</v>
      </c>
      <c r="E611" s="23">
        <f t="shared" si="22"/>
        <v>-0.17064411178957328</v>
      </c>
      <c r="F611" s="24">
        <f t="shared" si="23"/>
        <v>2.680047942071679E-3</v>
      </c>
      <c r="G611" s="138"/>
    </row>
    <row r="612" spans="1:7" x14ac:dyDescent="0.15">
      <c r="A612" s="25" t="s">
        <v>724</v>
      </c>
      <c r="B612" s="25" t="s">
        <v>725</v>
      </c>
      <c r="C612" s="140">
        <v>0.49374937000000002</v>
      </c>
      <c r="D612" s="143">
        <v>0.55452796999999998</v>
      </c>
      <c r="E612" s="23">
        <f t="shared" si="22"/>
        <v>-0.10960420986519392</v>
      </c>
      <c r="F612" s="24">
        <f t="shared" si="23"/>
        <v>2.8788188979295455E-5</v>
      </c>
      <c r="G612" s="138"/>
    </row>
    <row r="613" spans="1:7" x14ac:dyDescent="0.15">
      <c r="A613" s="25" t="s">
        <v>726</v>
      </c>
      <c r="B613" s="25" t="s">
        <v>727</v>
      </c>
      <c r="C613" s="140">
        <v>1.26438838</v>
      </c>
      <c r="D613" s="143">
        <v>1.1731098899999999</v>
      </c>
      <c r="E613" s="23">
        <f t="shared" si="22"/>
        <v>7.7808985141196052E-2</v>
      </c>
      <c r="F613" s="24">
        <f t="shared" si="23"/>
        <v>7.3720502421431409E-5</v>
      </c>
      <c r="G613" s="138"/>
    </row>
    <row r="614" spans="1:7" x14ac:dyDescent="0.15">
      <c r="A614" s="25" t="s">
        <v>728</v>
      </c>
      <c r="B614" s="25" t="s">
        <v>729</v>
      </c>
      <c r="C614" s="140">
        <v>5.0155796500000003</v>
      </c>
      <c r="D614" s="143">
        <v>3.06358197</v>
      </c>
      <c r="E614" s="23">
        <f t="shared" si="22"/>
        <v>0.63716189059566775</v>
      </c>
      <c r="F614" s="24">
        <f t="shared" si="23"/>
        <v>2.9243471197727005E-4</v>
      </c>
      <c r="G614" s="138"/>
    </row>
    <row r="615" spans="1:7" x14ac:dyDescent="0.15">
      <c r="A615" s="25" t="s">
        <v>794</v>
      </c>
      <c r="B615" s="25" t="s">
        <v>795</v>
      </c>
      <c r="C615" s="140">
        <v>2.8513243699999999</v>
      </c>
      <c r="D615" s="143">
        <v>13.43487957</v>
      </c>
      <c r="E615" s="23">
        <f t="shared" si="22"/>
        <v>-0.78776703169211959</v>
      </c>
      <c r="F615" s="24">
        <f t="shared" si="23"/>
        <v>1.6624722944928629E-4</v>
      </c>
      <c r="G615" s="138"/>
    </row>
    <row r="616" spans="1:7" x14ac:dyDescent="0.15">
      <c r="A616" s="25" t="s">
        <v>796</v>
      </c>
      <c r="B616" s="25" t="s">
        <v>797</v>
      </c>
      <c r="C616" s="140">
        <v>17.09759665</v>
      </c>
      <c r="D616" s="143">
        <v>11.48062685</v>
      </c>
      <c r="E616" s="23">
        <f t="shared" si="22"/>
        <v>0.4892563684360145</v>
      </c>
      <c r="F616" s="24">
        <f t="shared" si="23"/>
        <v>9.9687994225079995E-4</v>
      </c>
      <c r="G616" s="138"/>
    </row>
    <row r="617" spans="1:7" x14ac:dyDescent="0.15">
      <c r="A617" s="25" t="s">
        <v>798</v>
      </c>
      <c r="B617" s="25" t="s">
        <v>799</v>
      </c>
      <c r="C617" s="140">
        <v>0.55885831000000008</v>
      </c>
      <c r="D617" s="143">
        <v>1.35003816</v>
      </c>
      <c r="E617" s="23">
        <f t="shared" si="22"/>
        <v>-0.58604258267781106</v>
      </c>
      <c r="F617" s="24">
        <f t="shared" si="23"/>
        <v>3.2584383127273022E-5</v>
      </c>
      <c r="G617" s="138"/>
    </row>
    <row r="618" spans="1:7" x14ac:dyDescent="0.15">
      <c r="A618" s="25" t="s">
        <v>800</v>
      </c>
      <c r="B618" s="25" t="s">
        <v>801</v>
      </c>
      <c r="C618" s="140">
        <v>3.9023836800000002</v>
      </c>
      <c r="D618" s="143">
        <v>8.8748117100000012</v>
      </c>
      <c r="E618" s="23">
        <f t="shared" si="22"/>
        <v>-0.56028546773529242</v>
      </c>
      <c r="F618" s="24">
        <f t="shared" si="23"/>
        <v>2.2752952342918118E-4</v>
      </c>
      <c r="G618" s="138"/>
    </row>
    <row r="619" spans="1:7" x14ac:dyDescent="0.15">
      <c r="A619" s="25" t="s">
        <v>802</v>
      </c>
      <c r="B619" s="25" t="s">
        <v>803</v>
      </c>
      <c r="C619" s="140">
        <v>1.7325999999999998E-4</v>
      </c>
      <c r="D619" s="143">
        <v>1.8628399999999999E-3</v>
      </c>
      <c r="E619" s="23">
        <f t="shared" si="22"/>
        <v>-0.90699147538167524</v>
      </c>
      <c r="F619" s="24">
        <f t="shared" si="23"/>
        <v>1.0101970606165492E-8</v>
      </c>
      <c r="G619" s="138"/>
    </row>
    <row r="620" spans="1:7" x14ac:dyDescent="0.15">
      <c r="A620" s="25" t="s">
        <v>804</v>
      </c>
      <c r="B620" s="25" t="s">
        <v>805</v>
      </c>
      <c r="C620" s="140">
        <v>0.74470824000000002</v>
      </c>
      <c r="D620" s="143">
        <v>0.33553172999999997</v>
      </c>
      <c r="E620" s="23">
        <f t="shared" si="22"/>
        <v>1.2194867829638647</v>
      </c>
      <c r="F620" s="24">
        <f t="shared" si="23"/>
        <v>4.3420412966923916E-5</v>
      </c>
      <c r="G620" s="138"/>
    </row>
    <row r="621" spans="1:7" x14ac:dyDescent="0.15">
      <c r="A621" s="25" t="s">
        <v>806</v>
      </c>
      <c r="B621" s="25" t="s">
        <v>807</v>
      </c>
      <c r="C621" s="140">
        <v>1.2309695199999999</v>
      </c>
      <c r="D621" s="143">
        <v>1.2661853700000001</v>
      </c>
      <c r="E621" s="23">
        <f t="shared" si="22"/>
        <v>-2.7812554807832068E-2</v>
      </c>
      <c r="F621" s="24">
        <f t="shared" si="23"/>
        <v>7.1772006857472262E-5</v>
      </c>
      <c r="G621" s="138"/>
    </row>
    <row r="622" spans="1:7" x14ac:dyDescent="0.15">
      <c r="A622" s="25" t="s">
        <v>808</v>
      </c>
      <c r="B622" s="25" t="s">
        <v>809</v>
      </c>
      <c r="C622" s="140">
        <v>1.9688803300000002</v>
      </c>
      <c r="D622" s="143">
        <v>8.0590507799999997</v>
      </c>
      <c r="E622" s="23">
        <f t="shared" si="22"/>
        <v>-0.75569327160884325</v>
      </c>
      <c r="F622" s="24">
        <f t="shared" si="23"/>
        <v>1.1479609385153767E-4</v>
      </c>
      <c r="G622" s="138"/>
    </row>
    <row r="623" spans="1:7" x14ac:dyDescent="0.15">
      <c r="A623" s="25" t="s">
        <v>810</v>
      </c>
      <c r="B623" s="25" t="s">
        <v>811</v>
      </c>
      <c r="C623" s="140">
        <v>46.221027310000004</v>
      </c>
      <c r="D623" s="143">
        <v>71.492453659999995</v>
      </c>
      <c r="E623" s="23">
        <f t="shared" si="22"/>
        <v>-0.35348383019814222</v>
      </c>
      <c r="F623" s="24">
        <f t="shared" si="23"/>
        <v>2.6949293505274877E-3</v>
      </c>
      <c r="G623" s="138"/>
    </row>
    <row r="624" spans="1:7" x14ac:dyDescent="0.15">
      <c r="A624" s="25" t="s">
        <v>898</v>
      </c>
      <c r="B624" s="25" t="s">
        <v>993</v>
      </c>
      <c r="C624" s="141">
        <v>0</v>
      </c>
      <c r="D624" s="144">
        <v>0.65669741000000004</v>
      </c>
      <c r="E624" s="23">
        <f t="shared" si="22"/>
        <v>-1</v>
      </c>
      <c r="F624" s="24">
        <f t="shared" si="23"/>
        <v>0</v>
      </c>
      <c r="G624" s="138"/>
    </row>
    <row r="625" spans="1:8" s="4" customFormat="1" x14ac:dyDescent="0.15">
      <c r="A625" s="127" t="s">
        <v>856</v>
      </c>
      <c r="B625" s="27"/>
      <c r="C625" s="29">
        <f>SUM(C339:C624)</f>
        <v>4087.2125292899991</v>
      </c>
      <c r="D625" s="29">
        <f>SUM(D339:D624)</f>
        <v>6807.6158884300012</v>
      </c>
      <c r="E625" s="30">
        <f t="shared" si="22"/>
        <v>-0.39961175890718359</v>
      </c>
      <c r="F625" s="31">
        <f t="shared" si="23"/>
        <v>0.23830601888513731</v>
      </c>
      <c r="G625" s="138"/>
      <c r="H625" s="130"/>
    </row>
    <row r="626" spans="1:8" x14ac:dyDescent="0.15">
      <c r="E626" s="33" t="str">
        <f t="shared" si="22"/>
        <v/>
      </c>
    </row>
    <row r="627" spans="1:8" s="4" customFormat="1" ht="11" x14ac:dyDescent="0.15">
      <c r="A627" s="34" t="s">
        <v>937</v>
      </c>
      <c r="B627" s="35" t="s">
        <v>1039</v>
      </c>
      <c r="C627" s="146" t="s">
        <v>567</v>
      </c>
      <c r="D627" s="147"/>
      <c r="E627" s="148"/>
      <c r="F627" s="36"/>
    </row>
    <row r="628" spans="1:8" s="10" customFormat="1" ht="12" x14ac:dyDescent="0.15">
      <c r="A628" s="37"/>
      <c r="B628" s="38"/>
      <c r="C628" s="7" t="s">
        <v>281</v>
      </c>
      <c r="D628" s="39" t="s">
        <v>615</v>
      </c>
      <c r="E628" s="40" t="s">
        <v>1010</v>
      </c>
      <c r="F628" s="41" t="s">
        <v>1011</v>
      </c>
    </row>
    <row r="629" spans="1:8" x14ac:dyDescent="0.15">
      <c r="A629" s="20" t="s">
        <v>938</v>
      </c>
      <c r="B629" s="20" t="s">
        <v>939</v>
      </c>
      <c r="C629" s="45">
        <v>7.6862179999999988E-2</v>
      </c>
      <c r="D629" s="46">
        <v>0.62436800999999997</v>
      </c>
      <c r="E629" s="42">
        <f t="shared" ref="E629:E692" si="24">IF(ISERROR(C629/D629-1),"",((C629/D629-1)))</f>
        <v>-0.87689603123644977</v>
      </c>
      <c r="F629" s="43">
        <f t="shared" ref="F629:F692" si="25">C629/$C$1338</f>
        <v>4.4814699473958275E-6</v>
      </c>
    </row>
    <row r="630" spans="1:8" x14ac:dyDescent="0.15">
      <c r="A630" s="25" t="s">
        <v>940</v>
      </c>
      <c r="B630" s="25" t="s">
        <v>941</v>
      </c>
      <c r="C630" s="21">
        <v>0.51129922999999999</v>
      </c>
      <c r="D630" s="22">
        <v>2.4900431200000002</v>
      </c>
      <c r="E630" s="23">
        <f t="shared" si="24"/>
        <v>-0.79466249965984526</v>
      </c>
      <c r="F630" s="24">
        <f t="shared" si="25"/>
        <v>2.9811438257041727E-5</v>
      </c>
    </row>
    <row r="631" spans="1:8" x14ac:dyDescent="0.15">
      <c r="A631" s="25" t="s">
        <v>942</v>
      </c>
      <c r="B631" s="25" t="s">
        <v>943</v>
      </c>
      <c r="C631" s="21">
        <v>0.26262377000000003</v>
      </c>
      <c r="D631" s="22">
        <v>1.6029091599999998</v>
      </c>
      <c r="E631" s="23">
        <f t="shared" si="24"/>
        <v>-0.836158045288106</v>
      </c>
      <c r="F631" s="24">
        <f t="shared" si="25"/>
        <v>1.5312349099736622E-5</v>
      </c>
    </row>
    <row r="632" spans="1:8" x14ac:dyDescent="0.15">
      <c r="A632" s="25" t="s">
        <v>494</v>
      </c>
      <c r="B632" s="25" t="s">
        <v>720</v>
      </c>
      <c r="C632" s="21">
        <v>0.22846949</v>
      </c>
      <c r="D632" s="22">
        <v>1.60270124</v>
      </c>
      <c r="E632" s="23">
        <f t="shared" si="24"/>
        <v>-0.85744723701592696</v>
      </c>
      <c r="F632" s="24">
        <f t="shared" si="25"/>
        <v>1.3320974676126175E-5</v>
      </c>
    </row>
    <row r="633" spans="1:8" x14ac:dyDescent="0.15">
      <c r="A633" s="25" t="s">
        <v>493</v>
      </c>
      <c r="B633" s="25" t="s">
        <v>721</v>
      </c>
      <c r="C633" s="21">
        <v>0.51985130999999996</v>
      </c>
      <c r="D633" s="22">
        <v>3.1453096</v>
      </c>
      <c r="E633" s="23">
        <f t="shared" si="24"/>
        <v>-0.83472173613688139</v>
      </c>
      <c r="F633" s="24">
        <f t="shared" si="25"/>
        <v>3.0310069567105074E-5</v>
      </c>
    </row>
    <row r="634" spans="1:8" x14ac:dyDescent="0.15">
      <c r="A634" s="25" t="s">
        <v>730</v>
      </c>
      <c r="B634" s="25" t="s">
        <v>1052</v>
      </c>
      <c r="C634" s="21">
        <v>12.77735362</v>
      </c>
      <c r="D634" s="22">
        <v>20.689507219999999</v>
      </c>
      <c r="E634" s="23">
        <f t="shared" si="24"/>
        <v>-0.38242349205647252</v>
      </c>
      <c r="F634" s="24">
        <f t="shared" si="25"/>
        <v>7.4498701774109572E-4</v>
      </c>
    </row>
    <row r="635" spans="1:8" x14ac:dyDescent="0.15">
      <c r="A635" s="25" t="s">
        <v>731</v>
      </c>
      <c r="B635" s="25" t="s">
        <v>1053</v>
      </c>
      <c r="C635" s="21">
        <v>65.700076379999999</v>
      </c>
      <c r="D635" s="22">
        <v>163.01299599999999</v>
      </c>
      <c r="E635" s="23">
        <f t="shared" si="24"/>
        <v>-0.59696418081905567</v>
      </c>
      <c r="F635" s="24">
        <f t="shared" si="25"/>
        <v>3.8306605126029536E-3</v>
      </c>
    </row>
    <row r="636" spans="1:8" x14ac:dyDescent="0.15">
      <c r="A636" s="25" t="s">
        <v>732</v>
      </c>
      <c r="B636" s="25" t="s">
        <v>1054</v>
      </c>
      <c r="C636" s="21">
        <v>0.91743512000000005</v>
      </c>
      <c r="D636" s="22">
        <v>1.7465869999999999</v>
      </c>
      <c r="E636" s="23">
        <f t="shared" si="24"/>
        <v>-0.47472692743046863</v>
      </c>
      <c r="F636" s="24">
        <f t="shared" si="25"/>
        <v>5.349129986900561E-5</v>
      </c>
    </row>
    <row r="637" spans="1:8" x14ac:dyDescent="0.15">
      <c r="A637" s="25" t="s">
        <v>1055</v>
      </c>
      <c r="B637" s="25" t="s">
        <v>1056</v>
      </c>
      <c r="C637" s="21">
        <v>5.2819009299999999</v>
      </c>
      <c r="D637" s="22">
        <v>10.665066529999999</v>
      </c>
      <c r="E637" s="23">
        <f t="shared" si="24"/>
        <v>-0.50474749359111581</v>
      </c>
      <c r="F637" s="24">
        <f t="shared" si="25"/>
        <v>3.0796264538576811E-4</v>
      </c>
    </row>
    <row r="638" spans="1:8" x14ac:dyDescent="0.15">
      <c r="A638" s="25" t="s">
        <v>1057</v>
      </c>
      <c r="B638" s="25" t="s">
        <v>1058</v>
      </c>
      <c r="C638" s="21">
        <v>3.0633310499999999</v>
      </c>
      <c r="D638" s="22">
        <v>11.113416819999999</v>
      </c>
      <c r="E638" s="23">
        <f t="shared" si="24"/>
        <v>-0.72435740514230074</v>
      </c>
      <c r="F638" s="24">
        <f t="shared" si="25"/>
        <v>1.7860833558844554E-4</v>
      </c>
    </row>
    <row r="639" spans="1:8" x14ac:dyDescent="0.15">
      <c r="A639" s="25" t="s">
        <v>1059</v>
      </c>
      <c r="B639" s="25" t="s">
        <v>1060</v>
      </c>
      <c r="C639" s="21">
        <v>6.6705403899999993</v>
      </c>
      <c r="D639" s="22">
        <v>5.1667393399999995</v>
      </c>
      <c r="E639" s="23">
        <f t="shared" si="24"/>
        <v>0.29105417383025944</v>
      </c>
      <c r="F639" s="24">
        <f t="shared" si="25"/>
        <v>3.889276402344436E-4</v>
      </c>
    </row>
    <row r="640" spans="1:8" x14ac:dyDescent="0.15">
      <c r="A640" s="25" t="s">
        <v>748</v>
      </c>
      <c r="B640" s="25" t="s">
        <v>1061</v>
      </c>
      <c r="C640" s="21">
        <v>7.4344799999999994E-3</v>
      </c>
      <c r="D640" s="22">
        <v>0.39867171000000001</v>
      </c>
      <c r="E640" s="23">
        <f t="shared" si="24"/>
        <v>-0.98135187470412688</v>
      </c>
      <c r="F640" s="24">
        <f t="shared" si="25"/>
        <v>4.3346934336907092E-7</v>
      </c>
    </row>
    <row r="641" spans="1:6" x14ac:dyDescent="0.15">
      <c r="A641" s="25" t="s">
        <v>1062</v>
      </c>
      <c r="B641" s="25" t="s">
        <v>1063</v>
      </c>
      <c r="C641" s="21">
        <v>0.85972592000000003</v>
      </c>
      <c r="D641" s="22">
        <v>0.61229946999999996</v>
      </c>
      <c r="E641" s="23">
        <f t="shared" si="24"/>
        <v>0.40409384969743667</v>
      </c>
      <c r="F641" s="24">
        <f t="shared" si="25"/>
        <v>5.0126549539412362E-5</v>
      </c>
    </row>
    <row r="642" spans="1:6" x14ac:dyDescent="0.15">
      <c r="A642" s="25" t="s">
        <v>1064</v>
      </c>
      <c r="B642" s="25" t="s">
        <v>1065</v>
      </c>
      <c r="C642" s="21">
        <v>8.5255999999999995E-3</v>
      </c>
      <c r="D642" s="22">
        <v>5.7434000000000001E-4</v>
      </c>
      <c r="E642" s="23">
        <f t="shared" si="24"/>
        <v>13.844168959153114</v>
      </c>
      <c r="F642" s="24">
        <f t="shared" si="25"/>
        <v>4.9708738658619715E-7</v>
      </c>
    </row>
    <row r="643" spans="1:6" x14ac:dyDescent="0.15">
      <c r="A643" s="25" t="s">
        <v>1066</v>
      </c>
      <c r="B643" s="25" t="s">
        <v>1067</v>
      </c>
      <c r="C643" s="21">
        <v>0.40842569000000001</v>
      </c>
      <c r="D643" s="22">
        <v>1.2138472199999999</v>
      </c>
      <c r="E643" s="23">
        <f t="shared" si="24"/>
        <v>-0.66352792734492561</v>
      </c>
      <c r="F643" s="24">
        <f t="shared" si="25"/>
        <v>2.3813369012945052E-5</v>
      </c>
    </row>
    <row r="644" spans="1:6" x14ac:dyDescent="0.15">
      <c r="A644" s="25" t="s">
        <v>1068</v>
      </c>
      <c r="B644" s="25" t="s">
        <v>1069</v>
      </c>
      <c r="C644" s="21">
        <v>1.20448E-3</v>
      </c>
      <c r="D644" s="22">
        <v>0.83615810999999995</v>
      </c>
      <c r="E644" s="23">
        <f t="shared" si="24"/>
        <v>-0.99855950688560569</v>
      </c>
      <c r="F644" s="24">
        <f t="shared" si="25"/>
        <v>7.0227528314176452E-8</v>
      </c>
    </row>
    <row r="645" spans="1:6" x14ac:dyDescent="0.15">
      <c r="A645" s="25" t="s">
        <v>749</v>
      </c>
      <c r="B645" s="25" t="s">
        <v>1072</v>
      </c>
      <c r="C645" s="21">
        <v>1.1557269399999999</v>
      </c>
      <c r="D645" s="22">
        <v>1.8699854499999999</v>
      </c>
      <c r="E645" s="23">
        <f t="shared" si="24"/>
        <v>-0.38195939438994031</v>
      </c>
      <c r="F645" s="24">
        <f t="shared" si="25"/>
        <v>6.7384968120937262E-5</v>
      </c>
    </row>
    <row r="646" spans="1:6" x14ac:dyDescent="0.15">
      <c r="A646" s="25" t="s">
        <v>1070</v>
      </c>
      <c r="B646" s="25" t="s">
        <v>1071</v>
      </c>
      <c r="C646" s="21">
        <v>2.2490338300000001</v>
      </c>
      <c r="D646" s="22">
        <v>2.2915243199999997</v>
      </c>
      <c r="E646" s="23">
        <f t="shared" si="24"/>
        <v>-1.8542456490271753E-2</v>
      </c>
      <c r="F646" s="24">
        <f t="shared" si="25"/>
        <v>1.3113051854399054E-4</v>
      </c>
    </row>
    <row r="647" spans="1:6" x14ac:dyDescent="0.15">
      <c r="A647" s="25" t="s">
        <v>1073</v>
      </c>
      <c r="B647" s="25" t="s">
        <v>1074</v>
      </c>
      <c r="C647" s="21">
        <v>0.38650470000000003</v>
      </c>
      <c r="D647" s="22">
        <v>1.4906829399999999</v>
      </c>
      <c r="E647" s="23">
        <f t="shared" si="24"/>
        <v>-0.74071971334159081</v>
      </c>
      <c r="F647" s="24">
        <f t="shared" si="25"/>
        <v>2.2535259832302968E-5</v>
      </c>
    </row>
    <row r="648" spans="1:6" x14ac:dyDescent="0.15">
      <c r="A648" s="25" t="s">
        <v>1075</v>
      </c>
      <c r="B648" s="25" t="s">
        <v>1076</v>
      </c>
      <c r="C648" s="21">
        <v>2.3047499999999999E-2</v>
      </c>
      <c r="D648" s="22">
        <v>1.36136693</v>
      </c>
      <c r="E648" s="23">
        <f t="shared" si="24"/>
        <v>-0.983070324765418</v>
      </c>
      <c r="F648" s="24">
        <f t="shared" si="25"/>
        <v>1.3437906472676855E-6</v>
      </c>
    </row>
    <row r="649" spans="1:6" x14ac:dyDescent="0.15">
      <c r="A649" s="25" t="s">
        <v>1077</v>
      </c>
      <c r="B649" s="25" t="s">
        <v>1078</v>
      </c>
      <c r="C649" s="21">
        <v>0.24189217000000002</v>
      </c>
      <c r="D649" s="22">
        <v>0.95634979000000009</v>
      </c>
      <c r="E649" s="23">
        <f t="shared" si="24"/>
        <v>-0.74706726291015335</v>
      </c>
      <c r="F649" s="24">
        <f t="shared" si="25"/>
        <v>1.4103587620925699E-5</v>
      </c>
    </row>
    <row r="650" spans="1:6" x14ac:dyDescent="0.15">
      <c r="A650" s="25" t="s">
        <v>1079</v>
      </c>
      <c r="B650" s="25" t="s">
        <v>1080</v>
      </c>
      <c r="C650" s="21">
        <v>0.70050202000000006</v>
      </c>
      <c r="D650" s="22">
        <v>1.7671828200000002</v>
      </c>
      <c r="E650" s="23">
        <f t="shared" si="24"/>
        <v>-0.60360523423377321</v>
      </c>
      <c r="F650" s="24">
        <f t="shared" si="25"/>
        <v>4.0842957495091501E-5</v>
      </c>
    </row>
    <row r="651" spans="1:6" x14ac:dyDescent="0.15">
      <c r="A651" s="25" t="s">
        <v>1081</v>
      </c>
      <c r="B651" s="25" t="s">
        <v>1082</v>
      </c>
      <c r="C651" s="21">
        <v>4.0501199999999999E-3</v>
      </c>
      <c r="D651" s="22">
        <v>0.37618276</v>
      </c>
      <c r="E651" s="23">
        <f t="shared" si="24"/>
        <v>-0.98923363739475989</v>
      </c>
      <c r="F651" s="24">
        <f t="shared" si="25"/>
        <v>2.3614332905138512E-7</v>
      </c>
    </row>
    <row r="652" spans="1:6" x14ac:dyDescent="0.15">
      <c r="A652" s="25" t="s">
        <v>1083</v>
      </c>
      <c r="B652" s="25" t="s">
        <v>1084</v>
      </c>
      <c r="C652" s="21">
        <v>0.11304325</v>
      </c>
      <c r="D652" s="22">
        <v>0.76426518999999993</v>
      </c>
      <c r="E652" s="23">
        <f t="shared" si="24"/>
        <v>-0.85208897189207322</v>
      </c>
      <c r="F652" s="24">
        <f t="shared" si="25"/>
        <v>6.5910169036443338E-6</v>
      </c>
    </row>
    <row r="653" spans="1:6" x14ac:dyDescent="0.15">
      <c r="A653" s="25" t="s">
        <v>1091</v>
      </c>
      <c r="B653" s="25" t="s">
        <v>1092</v>
      </c>
      <c r="C653" s="21">
        <v>3.3666527400000001</v>
      </c>
      <c r="D653" s="22">
        <v>3.9240343900000001</v>
      </c>
      <c r="E653" s="23">
        <f t="shared" si="24"/>
        <v>-0.14204300844570328</v>
      </c>
      <c r="F653" s="24">
        <f t="shared" si="25"/>
        <v>1.9629358779087221E-4</v>
      </c>
    </row>
    <row r="654" spans="1:6" x14ac:dyDescent="0.15">
      <c r="A654" s="25" t="s">
        <v>1093</v>
      </c>
      <c r="B654" s="25" t="s">
        <v>1094</v>
      </c>
      <c r="C654" s="21">
        <v>18.768592690000002</v>
      </c>
      <c r="D654" s="22">
        <v>33.990493289999996</v>
      </c>
      <c r="E654" s="23">
        <f t="shared" si="24"/>
        <v>-0.44782817566458433</v>
      </c>
      <c r="F654" s="24">
        <f t="shared" si="25"/>
        <v>1.0943078129601325E-3</v>
      </c>
    </row>
    <row r="655" spans="1:6" x14ac:dyDescent="0.15">
      <c r="A655" s="25" t="s">
        <v>700</v>
      </c>
      <c r="B655" s="25" t="s">
        <v>580</v>
      </c>
      <c r="C655" s="21">
        <v>0.17976726999999998</v>
      </c>
      <c r="D655" s="22">
        <v>2.0243461300000001</v>
      </c>
      <c r="E655" s="23">
        <f t="shared" si="24"/>
        <v>-0.91119736524504336</v>
      </c>
      <c r="F655" s="24">
        <f t="shared" si="25"/>
        <v>1.0481378722674683E-5</v>
      </c>
    </row>
    <row r="656" spans="1:6" x14ac:dyDescent="0.15">
      <c r="A656" s="25" t="s">
        <v>571</v>
      </c>
      <c r="B656" s="25" t="s">
        <v>1095</v>
      </c>
      <c r="C656" s="21">
        <v>343.07063062999998</v>
      </c>
      <c r="D656" s="22">
        <v>929.61509675000002</v>
      </c>
      <c r="E656" s="23">
        <f t="shared" si="24"/>
        <v>-0.63095411011568214</v>
      </c>
      <c r="F656" s="24">
        <f t="shared" si="25"/>
        <v>2.0002824809320783E-2</v>
      </c>
    </row>
    <row r="657" spans="1:6" x14ac:dyDescent="0.15">
      <c r="A657" s="25" t="s">
        <v>571</v>
      </c>
      <c r="B657" s="25" t="s">
        <v>572</v>
      </c>
      <c r="C657" s="21">
        <v>3.5377398700000002</v>
      </c>
      <c r="D657" s="22">
        <v>6.74782058</v>
      </c>
      <c r="E657" s="23">
        <f t="shared" si="24"/>
        <v>-0.47572111201569611</v>
      </c>
      <c r="F657" s="24">
        <f t="shared" si="25"/>
        <v>2.0626886863095773E-4</v>
      </c>
    </row>
    <row r="658" spans="1:6" x14ac:dyDescent="0.15">
      <c r="A658" s="25" t="s">
        <v>1096</v>
      </c>
      <c r="B658" s="25" t="s">
        <v>1097</v>
      </c>
      <c r="C658" s="21">
        <v>16.020995490000001</v>
      </c>
      <c r="D658" s="22">
        <v>4.8254417800000002</v>
      </c>
      <c r="E658" s="23">
        <f t="shared" si="24"/>
        <v>2.3201095817593722</v>
      </c>
      <c r="F658" s="24">
        <f t="shared" si="25"/>
        <v>9.3410842388023745E-4</v>
      </c>
    </row>
    <row r="659" spans="1:6" x14ac:dyDescent="0.15">
      <c r="A659" s="25" t="s">
        <v>679</v>
      </c>
      <c r="B659" s="25" t="s">
        <v>1100</v>
      </c>
      <c r="C659" s="21">
        <v>5.7996597799999998</v>
      </c>
      <c r="D659" s="22">
        <v>2.1911441000000003</v>
      </c>
      <c r="E659" s="23">
        <f t="shared" si="24"/>
        <v>1.6468637001099102</v>
      </c>
      <c r="F659" s="24">
        <f t="shared" si="25"/>
        <v>3.3815071351333387E-4</v>
      </c>
    </row>
    <row r="660" spans="1:6" x14ac:dyDescent="0.15">
      <c r="A660" s="25" t="s">
        <v>680</v>
      </c>
      <c r="B660" s="25" t="s">
        <v>1101</v>
      </c>
      <c r="C660" s="21">
        <v>0</v>
      </c>
      <c r="D660" s="22">
        <v>0</v>
      </c>
      <c r="E660" s="23" t="str">
        <f t="shared" si="24"/>
        <v/>
      </c>
      <c r="F660" s="24">
        <f t="shared" si="25"/>
        <v>0</v>
      </c>
    </row>
    <row r="661" spans="1:6" x14ac:dyDescent="0.15">
      <c r="A661" s="25" t="s">
        <v>681</v>
      </c>
      <c r="B661" s="25" t="s">
        <v>1102</v>
      </c>
      <c r="C661" s="21">
        <v>6.03525226</v>
      </c>
      <c r="D661" s="22">
        <v>14.09640703</v>
      </c>
      <c r="E661" s="23">
        <f t="shared" si="24"/>
        <v>-0.5718588256457291</v>
      </c>
      <c r="F661" s="24">
        <f t="shared" si="25"/>
        <v>3.5188699602512906E-4</v>
      </c>
    </row>
    <row r="662" spans="1:6" x14ac:dyDescent="0.15">
      <c r="A662" s="25" t="s">
        <v>682</v>
      </c>
      <c r="B662" s="25" t="s">
        <v>1103</v>
      </c>
      <c r="C662" s="21">
        <v>0</v>
      </c>
      <c r="D662" s="22">
        <v>5.1187141600000006</v>
      </c>
      <c r="E662" s="23">
        <f t="shared" si="24"/>
        <v>-1</v>
      </c>
      <c r="F662" s="24">
        <f t="shared" si="25"/>
        <v>0</v>
      </c>
    </row>
    <row r="663" spans="1:6" x14ac:dyDescent="0.15">
      <c r="A663" s="25" t="s">
        <v>683</v>
      </c>
      <c r="B663" s="25" t="s">
        <v>1104</v>
      </c>
      <c r="C663" s="21">
        <v>3.1134999999999999E-2</v>
      </c>
      <c r="D663" s="22">
        <v>0.30728459999999996</v>
      </c>
      <c r="E663" s="23">
        <f t="shared" si="24"/>
        <v>-0.89867699194818096</v>
      </c>
      <c r="F663" s="24">
        <f t="shared" si="25"/>
        <v>1.815334496265512E-6</v>
      </c>
    </row>
    <row r="664" spans="1:6" x14ac:dyDescent="0.15">
      <c r="A664" s="25" t="s">
        <v>684</v>
      </c>
      <c r="B664" s="25" t="s">
        <v>1105</v>
      </c>
      <c r="C664" s="21">
        <v>2.9414119999999998E-2</v>
      </c>
      <c r="D664" s="22">
        <v>6.181362E-2</v>
      </c>
      <c r="E664" s="23">
        <f t="shared" si="24"/>
        <v>-0.52414823788025999</v>
      </c>
      <c r="F664" s="24">
        <f t="shared" si="25"/>
        <v>1.7149981279361914E-6</v>
      </c>
    </row>
    <row r="665" spans="1:6" x14ac:dyDescent="0.15">
      <c r="A665" s="25" t="s">
        <v>685</v>
      </c>
      <c r="B665" s="25" t="s">
        <v>1106</v>
      </c>
      <c r="C665" s="21">
        <v>0</v>
      </c>
      <c r="D665" s="22">
        <v>1.9177599999999999E-3</v>
      </c>
      <c r="E665" s="23">
        <f t="shared" si="24"/>
        <v>-1</v>
      </c>
      <c r="F665" s="24">
        <f t="shared" si="25"/>
        <v>0</v>
      </c>
    </row>
    <row r="666" spans="1:6" x14ac:dyDescent="0.15">
      <c r="A666" s="25" t="s">
        <v>686</v>
      </c>
      <c r="B666" s="25" t="s">
        <v>1107</v>
      </c>
      <c r="C666" s="21">
        <v>1.4060670000000001E-2</v>
      </c>
      <c r="D666" s="22">
        <v>1.0841698</v>
      </c>
      <c r="E666" s="23">
        <f t="shared" si="24"/>
        <v>-0.98703093371536454</v>
      </c>
      <c r="F666" s="24">
        <f t="shared" si="25"/>
        <v>8.1981112226130074E-7</v>
      </c>
    </row>
    <row r="667" spans="1:6" x14ac:dyDescent="0.15">
      <c r="A667" s="25" t="s">
        <v>687</v>
      </c>
      <c r="B667" s="25" t="s">
        <v>1108</v>
      </c>
      <c r="C667" s="21">
        <v>0.28591282000000001</v>
      </c>
      <c r="D667" s="22">
        <v>4.3937568899999997</v>
      </c>
      <c r="E667" s="23">
        <f t="shared" si="24"/>
        <v>-0.93492748298142636</v>
      </c>
      <c r="F667" s="24">
        <f t="shared" si="25"/>
        <v>1.6670223384311934E-5</v>
      </c>
    </row>
    <row r="668" spans="1:6" x14ac:dyDescent="0.15">
      <c r="A668" s="25" t="s">
        <v>688</v>
      </c>
      <c r="B668" s="25" t="s">
        <v>1109</v>
      </c>
      <c r="C668" s="21">
        <v>17.481917039999999</v>
      </c>
      <c r="D668" s="22">
        <v>29.085553100000002</v>
      </c>
      <c r="E668" s="23">
        <f t="shared" si="24"/>
        <v>-0.39894844083264147</v>
      </c>
      <c r="F668" s="24">
        <f t="shared" si="25"/>
        <v>1.0192878453047654E-3</v>
      </c>
    </row>
    <row r="669" spans="1:6" x14ac:dyDescent="0.15">
      <c r="A669" s="25" t="s">
        <v>662</v>
      </c>
      <c r="B669" s="25" t="s">
        <v>1118</v>
      </c>
      <c r="C669" s="21">
        <v>1.0179E-4</v>
      </c>
      <c r="D669" s="22">
        <v>0</v>
      </c>
      <c r="E669" s="23" t="str">
        <f t="shared" si="24"/>
        <v/>
      </c>
      <c r="F669" s="24">
        <f t="shared" si="25"/>
        <v>5.9348931548054112E-9</v>
      </c>
    </row>
    <row r="670" spans="1:6" x14ac:dyDescent="0.15">
      <c r="A670" s="25" t="s">
        <v>663</v>
      </c>
      <c r="B670" s="25" t="s">
        <v>1112</v>
      </c>
      <c r="C670" s="21">
        <v>2.0280000000000002E-4</v>
      </c>
      <c r="D670" s="22">
        <v>2.0513449999999999E-2</v>
      </c>
      <c r="E670" s="23">
        <f t="shared" si="24"/>
        <v>-0.99011380338265864</v>
      </c>
      <c r="F670" s="24">
        <f t="shared" si="25"/>
        <v>1.1824308201144882E-8</v>
      </c>
    </row>
    <row r="671" spans="1:6" x14ac:dyDescent="0.15">
      <c r="A671" s="25" t="s">
        <v>659</v>
      </c>
      <c r="B671" s="25" t="s">
        <v>1111</v>
      </c>
      <c r="C671" s="21">
        <v>5.9421000000000002E-2</v>
      </c>
      <c r="D671" s="22">
        <v>4.2687999999999997E-2</v>
      </c>
      <c r="E671" s="23">
        <f t="shared" si="24"/>
        <v>0.39198369565217406</v>
      </c>
      <c r="F671" s="24">
        <f t="shared" si="25"/>
        <v>3.4645572860958084E-6</v>
      </c>
    </row>
    <row r="672" spans="1:6" x14ac:dyDescent="0.15">
      <c r="A672" s="25" t="s">
        <v>661</v>
      </c>
      <c r="B672" s="25" t="s">
        <v>1115</v>
      </c>
      <c r="C672" s="21">
        <v>1.6588E-3</v>
      </c>
      <c r="D672" s="22">
        <v>4.1316240000000004</v>
      </c>
      <c r="E672" s="23">
        <f t="shared" si="24"/>
        <v>-0.99959851138438538</v>
      </c>
      <c r="F672" s="24">
        <f t="shared" si="25"/>
        <v>9.6716777337569659E-8</v>
      </c>
    </row>
    <row r="673" spans="1:6" x14ac:dyDescent="0.15">
      <c r="A673" s="25" t="s">
        <v>658</v>
      </c>
      <c r="B673" s="25" t="s">
        <v>1114</v>
      </c>
      <c r="C673" s="21">
        <v>0</v>
      </c>
      <c r="D673" s="22">
        <v>0</v>
      </c>
      <c r="E673" s="23" t="str">
        <f t="shared" si="24"/>
        <v/>
      </c>
      <c r="F673" s="24">
        <f t="shared" si="25"/>
        <v>0</v>
      </c>
    </row>
    <row r="674" spans="1:6" x14ac:dyDescent="0.15">
      <c r="A674" s="25" t="s">
        <v>660</v>
      </c>
      <c r="B674" s="25" t="s">
        <v>1117</v>
      </c>
      <c r="C674" s="21">
        <v>5.463E-3</v>
      </c>
      <c r="D674" s="22">
        <v>0</v>
      </c>
      <c r="E674" s="23" t="str">
        <f t="shared" si="24"/>
        <v/>
      </c>
      <c r="F674" s="24">
        <f t="shared" si="25"/>
        <v>3.1852167506338502E-7</v>
      </c>
    </row>
    <row r="675" spans="1:6" x14ac:dyDescent="0.15">
      <c r="A675" s="25" t="s">
        <v>701</v>
      </c>
      <c r="B675" s="25" t="s">
        <v>578</v>
      </c>
      <c r="C675" s="21">
        <v>2.5556779999999998E-2</v>
      </c>
      <c r="D675" s="22">
        <v>0.28001790000000004</v>
      </c>
      <c r="E675" s="23">
        <f t="shared" si="24"/>
        <v>-0.90873162037141197</v>
      </c>
      <c r="F675" s="24">
        <f t="shared" si="25"/>
        <v>1.4900948883079655E-6</v>
      </c>
    </row>
    <row r="676" spans="1:6" x14ac:dyDescent="0.15">
      <c r="A676" s="25" t="s">
        <v>1119</v>
      </c>
      <c r="B676" s="25" t="s">
        <v>1120</v>
      </c>
      <c r="C676" s="21">
        <v>0.14345682999999998</v>
      </c>
      <c r="D676" s="22">
        <v>9.1167100000000001E-2</v>
      </c>
      <c r="E676" s="23">
        <f t="shared" si="24"/>
        <v>0.57355921160155332</v>
      </c>
      <c r="F676" s="24">
        <f t="shared" si="25"/>
        <v>8.3642888140002304E-6</v>
      </c>
    </row>
    <row r="677" spans="1:6" x14ac:dyDescent="0.15">
      <c r="A677" s="25" t="s">
        <v>1121</v>
      </c>
      <c r="B677" s="25" t="s">
        <v>1122</v>
      </c>
      <c r="C677" s="21">
        <v>3.3616559999999997E-2</v>
      </c>
      <c r="D677" s="22">
        <v>0.94125999999999999</v>
      </c>
      <c r="E677" s="23">
        <f t="shared" si="24"/>
        <v>-0.96428557465524933</v>
      </c>
      <c r="F677" s="24">
        <f t="shared" si="25"/>
        <v>1.9600225152972331E-6</v>
      </c>
    </row>
    <row r="678" spans="1:6" x14ac:dyDescent="0.15">
      <c r="A678" s="25" t="s">
        <v>1123</v>
      </c>
      <c r="B678" s="25" t="s">
        <v>1124</v>
      </c>
      <c r="C678" s="21">
        <v>23.01641528</v>
      </c>
      <c r="D678" s="22">
        <v>39.168372950000006</v>
      </c>
      <c r="E678" s="23">
        <f t="shared" si="24"/>
        <v>-0.41237244372184223</v>
      </c>
      <c r="F678" s="24">
        <f t="shared" si="25"/>
        <v>1.3419782443602581E-3</v>
      </c>
    </row>
    <row r="679" spans="1:6" x14ac:dyDescent="0.15">
      <c r="A679" s="25" t="s">
        <v>1125</v>
      </c>
      <c r="B679" s="25" t="s">
        <v>1126</v>
      </c>
      <c r="C679" s="21">
        <v>1.3310166699999999</v>
      </c>
      <c r="D679" s="22">
        <v>6.4345786399999998</v>
      </c>
      <c r="E679" s="23">
        <f t="shared" si="24"/>
        <v>-0.79314625798092664</v>
      </c>
      <c r="F679" s="24">
        <f t="shared" si="25"/>
        <v>7.760528267722657E-5</v>
      </c>
    </row>
    <row r="680" spans="1:6" x14ac:dyDescent="0.15">
      <c r="A680" s="25" t="s">
        <v>1127</v>
      </c>
      <c r="B680" s="25" t="s">
        <v>1128</v>
      </c>
      <c r="C680" s="21">
        <v>0.39199789000000002</v>
      </c>
      <c r="D680" s="22">
        <v>2.8282958499999999</v>
      </c>
      <c r="E680" s="23">
        <f t="shared" si="24"/>
        <v>-0.86140138415859147</v>
      </c>
      <c r="F680" s="24">
        <f t="shared" si="25"/>
        <v>2.2855541743385053E-5</v>
      </c>
    </row>
    <row r="681" spans="1:6" x14ac:dyDescent="0.15">
      <c r="A681" s="25" t="s">
        <v>1129</v>
      </c>
      <c r="B681" s="25" t="s">
        <v>1130</v>
      </c>
      <c r="C681" s="21">
        <v>10.451000859999999</v>
      </c>
      <c r="D681" s="22">
        <v>13.882680669999999</v>
      </c>
      <c r="E681" s="23">
        <f t="shared" si="24"/>
        <v>-0.24719143885631134</v>
      </c>
      <c r="F681" s="24">
        <f t="shared" si="25"/>
        <v>6.0934839831888645E-4</v>
      </c>
    </row>
    <row r="682" spans="1:6" x14ac:dyDescent="0.15">
      <c r="A682" s="25" t="s">
        <v>1131</v>
      </c>
      <c r="B682" s="25" t="s">
        <v>1132</v>
      </c>
      <c r="C682" s="21">
        <v>4.7818851699999998</v>
      </c>
      <c r="D682" s="22">
        <v>21.672888820000001</v>
      </c>
      <c r="E682" s="23">
        <f t="shared" si="24"/>
        <v>-0.77936096984047554</v>
      </c>
      <c r="F682" s="24">
        <f t="shared" si="25"/>
        <v>2.78809092862742E-4</v>
      </c>
    </row>
    <row r="683" spans="1:6" x14ac:dyDescent="0.15">
      <c r="A683" s="25" t="s">
        <v>1023</v>
      </c>
      <c r="B683" s="25" t="s">
        <v>1134</v>
      </c>
      <c r="C683" s="21">
        <v>0</v>
      </c>
      <c r="D683" s="22">
        <v>6.6182480000000002E-2</v>
      </c>
      <c r="E683" s="23">
        <f t="shared" si="24"/>
        <v>-1</v>
      </c>
      <c r="F683" s="24">
        <f t="shared" si="25"/>
        <v>0</v>
      </c>
    </row>
    <row r="684" spans="1:6" x14ac:dyDescent="0.15">
      <c r="A684" s="25" t="s">
        <v>758</v>
      </c>
      <c r="B684" s="25" t="s">
        <v>1136</v>
      </c>
      <c r="C684" s="21">
        <v>1.9782200000000002E-3</v>
      </c>
      <c r="D684" s="22">
        <v>3.7693000000000002E-3</v>
      </c>
      <c r="E684" s="23">
        <f t="shared" si="24"/>
        <v>-0.4751757620778394</v>
      </c>
      <c r="F684" s="24">
        <f t="shared" si="25"/>
        <v>1.153406458070455E-7</v>
      </c>
    </row>
    <row r="685" spans="1:6" x14ac:dyDescent="0.15">
      <c r="A685" s="25" t="s">
        <v>1137</v>
      </c>
      <c r="B685" s="25" t="s">
        <v>1138</v>
      </c>
      <c r="C685" s="21">
        <v>14.5967874</v>
      </c>
      <c r="D685" s="22">
        <v>31.394310860000001</v>
      </c>
      <c r="E685" s="23">
        <f t="shared" si="24"/>
        <v>-0.53504991827681736</v>
      </c>
      <c r="F685" s="24">
        <f t="shared" si="25"/>
        <v>8.5106959055319649E-4</v>
      </c>
    </row>
    <row r="686" spans="1:6" x14ac:dyDescent="0.15">
      <c r="A686" s="25" t="s">
        <v>1139</v>
      </c>
      <c r="B686" s="25" t="s">
        <v>1140</v>
      </c>
      <c r="C686" s="21">
        <v>9.0483786300000002</v>
      </c>
      <c r="D686" s="22">
        <v>14.245507310000001</v>
      </c>
      <c r="E686" s="23">
        <f t="shared" si="24"/>
        <v>-0.3648258055612903</v>
      </c>
      <c r="F686" s="24">
        <f t="shared" si="25"/>
        <v>5.2756813432826961E-4</v>
      </c>
    </row>
    <row r="687" spans="1:6" x14ac:dyDescent="0.15">
      <c r="A687" s="25" t="s">
        <v>1024</v>
      </c>
      <c r="B687" s="25" t="s">
        <v>1142</v>
      </c>
      <c r="C687" s="21">
        <v>7.9714781600000002</v>
      </c>
      <c r="D687" s="22">
        <v>24.5811922</v>
      </c>
      <c r="E687" s="23">
        <f t="shared" si="24"/>
        <v>-0.6757082368039089</v>
      </c>
      <c r="F687" s="24">
        <f t="shared" si="25"/>
        <v>4.6477916460816224E-4</v>
      </c>
    </row>
    <row r="688" spans="1:6" x14ac:dyDescent="0.15">
      <c r="A688" s="25" t="s">
        <v>1143</v>
      </c>
      <c r="B688" s="25" t="s">
        <v>1144</v>
      </c>
      <c r="C688" s="21">
        <v>12.904170369999999</v>
      </c>
      <c r="D688" s="22">
        <v>24.237109499999999</v>
      </c>
      <c r="E688" s="23">
        <f t="shared" si="24"/>
        <v>-0.46758624950718652</v>
      </c>
      <c r="F688" s="24">
        <f t="shared" si="25"/>
        <v>7.5238110224340113E-4</v>
      </c>
    </row>
    <row r="689" spans="1:6" x14ac:dyDescent="0.15">
      <c r="A689" s="25" t="s">
        <v>1145</v>
      </c>
      <c r="B689" s="25" t="s">
        <v>1146</v>
      </c>
      <c r="C689" s="21">
        <v>5.8645687300000002</v>
      </c>
      <c r="D689" s="22">
        <v>5.7295362399999998</v>
      </c>
      <c r="E689" s="23">
        <f t="shared" si="24"/>
        <v>2.3567787050073674E-2</v>
      </c>
      <c r="F689" s="24">
        <f t="shared" si="25"/>
        <v>3.4193524719091132E-4</v>
      </c>
    </row>
    <row r="690" spans="1:6" x14ac:dyDescent="0.15">
      <c r="A690" s="25" t="s">
        <v>1147</v>
      </c>
      <c r="B690" s="25" t="s">
        <v>1148</v>
      </c>
      <c r="C690" s="21">
        <v>12.639187640000001</v>
      </c>
      <c r="D690" s="22">
        <v>27.069033300000001</v>
      </c>
      <c r="E690" s="23">
        <f t="shared" si="24"/>
        <v>-0.53307576595282402</v>
      </c>
      <c r="F690" s="24">
        <f t="shared" si="25"/>
        <v>7.3693121335039954E-4</v>
      </c>
    </row>
    <row r="691" spans="1:6" x14ac:dyDescent="0.15">
      <c r="A691" s="25" t="s">
        <v>1149</v>
      </c>
      <c r="B691" s="25" t="s">
        <v>1150</v>
      </c>
      <c r="C691" s="21">
        <v>3.4170911299999998</v>
      </c>
      <c r="D691" s="22">
        <v>5.4829100199999994</v>
      </c>
      <c r="E691" s="23">
        <f t="shared" si="24"/>
        <v>-0.37677417328836627</v>
      </c>
      <c r="F691" s="24">
        <f t="shared" si="25"/>
        <v>1.9923441160018946E-4</v>
      </c>
    </row>
    <row r="692" spans="1:6" x14ac:dyDescent="0.15">
      <c r="A692" s="25" t="s">
        <v>1151</v>
      </c>
      <c r="B692" s="25" t="s">
        <v>1152</v>
      </c>
      <c r="C692" s="21">
        <v>2.0383513099999999</v>
      </c>
      <c r="D692" s="22">
        <v>4.8534517199999998</v>
      </c>
      <c r="E692" s="23">
        <f t="shared" si="24"/>
        <v>-0.58002027678561108</v>
      </c>
      <c r="F692" s="24">
        <f t="shared" si="25"/>
        <v>1.188466179075316E-4</v>
      </c>
    </row>
    <row r="693" spans="1:6" x14ac:dyDescent="0.15">
      <c r="A693" s="25" t="s">
        <v>1153</v>
      </c>
      <c r="B693" s="25" t="s">
        <v>1154</v>
      </c>
      <c r="C693" s="21">
        <v>11.22691571</v>
      </c>
      <c r="D693" s="22">
        <v>18.882467600000002</v>
      </c>
      <c r="E693" s="23">
        <f t="shared" ref="E693:E756" si="26">IF(ISERROR(C693/D693-1),"",((C693/D693-1)))</f>
        <v>-0.40543175035025614</v>
      </c>
      <c r="F693" s="24">
        <f t="shared" ref="F693:F756" si="27">C693/$C$1338</f>
        <v>6.5458832102226476E-4</v>
      </c>
    </row>
    <row r="694" spans="1:6" x14ac:dyDescent="0.15">
      <c r="A694" s="25" t="s">
        <v>1155</v>
      </c>
      <c r="B694" s="25" t="s">
        <v>1156</v>
      </c>
      <c r="C694" s="21">
        <v>0.72778659000000001</v>
      </c>
      <c r="D694" s="22">
        <v>0.31281763000000001</v>
      </c>
      <c r="E694" s="23">
        <f t="shared" si="26"/>
        <v>1.326552342973764</v>
      </c>
      <c r="F694" s="24">
        <f t="shared" si="27"/>
        <v>4.2433791641125576E-5</v>
      </c>
    </row>
    <row r="695" spans="1:6" x14ac:dyDescent="0.15">
      <c r="A695" s="25" t="s">
        <v>1157</v>
      </c>
      <c r="B695" s="25" t="s">
        <v>1158</v>
      </c>
      <c r="C695" s="21">
        <v>0.34297603999999998</v>
      </c>
      <c r="D695" s="22">
        <v>0.80957221000000001</v>
      </c>
      <c r="E695" s="23">
        <f t="shared" si="26"/>
        <v>-0.57634904488631111</v>
      </c>
      <c r="F695" s="24">
        <f t="shared" si="27"/>
        <v>1.9997309677357961E-5</v>
      </c>
    </row>
    <row r="696" spans="1:6" x14ac:dyDescent="0.15">
      <c r="A696" s="25" t="s">
        <v>823</v>
      </c>
      <c r="B696" s="25" t="s">
        <v>1160</v>
      </c>
      <c r="C696" s="21">
        <v>2.57315615</v>
      </c>
      <c r="D696" s="22">
        <v>9.3417656600000001</v>
      </c>
      <c r="E696" s="23">
        <f t="shared" si="26"/>
        <v>-0.72455355404408639</v>
      </c>
      <c r="F696" s="24">
        <f t="shared" si="27"/>
        <v>1.5002855703782734E-4</v>
      </c>
    </row>
    <row r="697" spans="1:6" x14ac:dyDescent="0.15">
      <c r="A697" s="25" t="s">
        <v>1161</v>
      </c>
      <c r="B697" s="25" t="s">
        <v>1162</v>
      </c>
      <c r="C697" s="21">
        <v>2.5038011899999999</v>
      </c>
      <c r="D697" s="22">
        <v>2.6898739700000003</v>
      </c>
      <c r="E697" s="23">
        <f t="shared" si="26"/>
        <v>-6.917527812650659E-2</v>
      </c>
      <c r="F697" s="24">
        <f t="shared" si="27"/>
        <v>1.4598479755894138E-4</v>
      </c>
    </row>
    <row r="698" spans="1:6" x14ac:dyDescent="0.15">
      <c r="A698" s="25" t="s">
        <v>1163</v>
      </c>
      <c r="B698" s="25" t="s">
        <v>1164</v>
      </c>
      <c r="C698" s="21">
        <v>62.443386159999996</v>
      </c>
      <c r="D698" s="22">
        <v>107.057795</v>
      </c>
      <c r="E698" s="23">
        <f t="shared" si="26"/>
        <v>-0.41673199826318119</v>
      </c>
      <c r="F698" s="24">
        <f t="shared" si="27"/>
        <v>3.6407783189297076E-3</v>
      </c>
    </row>
    <row r="699" spans="1:6" x14ac:dyDescent="0.15">
      <c r="A699" s="25" t="s">
        <v>1167</v>
      </c>
      <c r="B699" s="25" t="s">
        <v>1168</v>
      </c>
      <c r="C699" s="21">
        <v>7.9733461600000002</v>
      </c>
      <c r="D699" s="22">
        <v>5.8338913400000001</v>
      </c>
      <c r="E699" s="23">
        <f t="shared" si="26"/>
        <v>0.36672860279910524</v>
      </c>
      <c r="F699" s="24">
        <f t="shared" si="27"/>
        <v>4.6488807884741145E-4</v>
      </c>
    </row>
    <row r="700" spans="1:6" x14ac:dyDescent="0.15">
      <c r="A700" s="25" t="s">
        <v>759</v>
      </c>
      <c r="B700" s="25" t="s">
        <v>415</v>
      </c>
      <c r="C700" s="21">
        <v>2.0887139999999998E-2</v>
      </c>
      <c r="D700" s="22">
        <v>1.2928596499999998</v>
      </c>
      <c r="E700" s="23">
        <f t="shared" si="26"/>
        <v>-0.98384423243466523</v>
      </c>
      <c r="F700" s="24">
        <f t="shared" si="27"/>
        <v>1.2178302800811698E-6</v>
      </c>
    </row>
    <row r="701" spans="1:6" x14ac:dyDescent="0.15">
      <c r="A701" s="25" t="s">
        <v>1171</v>
      </c>
      <c r="B701" s="25" t="s">
        <v>1172</v>
      </c>
      <c r="C701" s="21">
        <v>7.6965270000000002E-2</v>
      </c>
      <c r="D701" s="22">
        <v>0.35468750999999998</v>
      </c>
      <c r="E701" s="23">
        <f t="shared" si="26"/>
        <v>-0.78300541228530995</v>
      </c>
      <c r="F701" s="24">
        <f t="shared" si="27"/>
        <v>4.4874806373980773E-6</v>
      </c>
    </row>
    <row r="702" spans="1:6" x14ac:dyDescent="0.15">
      <c r="A702" s="25" t="s">
        <v>1173</v>
      </c>
      <c r="B702" s="25" t="s">
        <v>1174</v>
      </c>
      <c r="C702" s="21">
        <v>0.60638731999999995</v>
      </c>
      <c r="D702" s="22">
        <v>1.3258185200000001</v>
      </c>
      <c r="E702" s="23">
        <f t="shared" si="26"/>
        <v>-0.54263173213178528</v>
      </c>
      <c r="F702" s="24">
        <f t="shared" si="27"/>
        <v>3.5355574758117676E-5</v>
      </c>
    </row>
    <row r="703" spans="1:6" x14ac:dyDescent="0.15">
      <c r="A703" s="25" t="s">
        <v>1179</v>
      </c>
      <c r="B703" s="25" t="s">
        <v>1180</v>
      </c>
      <c r="C703" s="21">
        <v>0.45806041999999997</v>
      </c>
      <c r="D703" s="22">
        <v>1.01357784</v>
      </c>
      <c r="E703" s="23">
        <f t="shared" si="26"/>
        <v>-0.54807573535743437</v>
      </c>
      <c r="F703" s="24">
        <f t="shared" si="27"/>
        <v>2.670733521117292E-5</v>
      </c>
    </row>
    <row r="704" spans="1:6" x14ac:dyDescent="0.15">
      <c r="A704" s="25" t="s">
        <v>427</v>
      </c>
      <c r="B704" s="25" t="s">
        <v>428</v>
      </c>
      <c r="C704" s="21">
        <v>6.7710259999999994E-2</v>
      </c>
      <c r="D704" s="22">
        <v>5.6594449999999998</v>
      </c>
      <c r="E704" s="23">
        <f t="shared" si="26"/>
        <v>-0.98803588337725701</v>
      </c>
      <c r="F704" s="24">
        <f t="shared" si="27"/>
        <v>3.9478648058168244E-6</v>
      </c>
    </row>
    <row r="705" spans="1:6" x14ac:dyDescent="0.15">
      <c r="A705" s="25" t="s">
        <v>429</v>
      </c>
      <c r="B705" s="25" t="s">
        <v>430</v>
      </c>
      <c r="C705" s="21">
        <v>1.4849000000000001E-4</v>
      </c>
      <c r="D705" s="22">
        <v>6.5714885499999998</v>
      </c>
      <c r="E705" s="23">
        <f t="shared" si="26"/>
        <v>-0.99997740390189072</v>
      </c>
      <c r="F705" s="24">
        <f t="shared" si="27"/>
        <v>8.6577491360355195E-9</v>
      </c>
    </row>
    <row r="706" spans="1:6" x14ac:dyDescent="0.15">
      <c r="A706" s="25" t="s">
        <v>431</v>
      </c>
      <c r="B706" s="25" t="s">
        <v>432</v>
      </c>
      <c r="C706" s="21">
        <v>0.1805331</v>
      </c>
      <c r="D706" s="22">
        <v>3.0200874999999998</v>
      </c>
      <c r="E706" s="23">
        <f t="shared" si="26"/>
        <v>-0.94022255977682767</v>
      </c>
      <c r="F706" s="24">
        <f t="shared" si="27"/>
        <v>1.0526030645503495E-5</v>
      </c>
    </row>
    <row r="707" spans="1:6" x14ac:dyDescent="0.15">
      <c r="A707" s="25" t="s">
        <v>1198</v>
      </c>
      <c r="B707" s="25" t="s">
        <v>437</v>
      </c>
      <c r="C707" s="21">
        <v>1.8229707800000001</v>
      </c>
      <c r="D707" s="22">
        <v>1.1503225500000001</v>
      </c>
      <c r="E707" s="23">
        <f t="shared" si="26"/>
        <v>0.584747495387272</v>
      </c>
      <c r="F707" s="24">
        <f t="shared" si="27"/>
        <v>1.0628879854241361E-4</v>
      </c>
    </row>
    <row r="708" spans="1:6" x14ac:dyDescent="0.15">
      <c r="A708" s="25" t="s">
        <v>1200</v>
      </c>
      <c r="B708" s="25" t="s">
        <v>438</v>
      </c>
      <c r="C708" s="21">
        <v>8.1448350000000003E-2</v>
      </c>
      <c r="D708" s="22">
        <v>0.25393951000000003</v>
      </c>
      <c r="E708" s="23">
        <f t="shared" si="26"/>
        <v>-0.67926082081516181</v>
      </c>
      <c r="F708" s="24">
        <f t="shared" si="27"/>
        <v>4.7488678149640962E-6</v>
      </c>
    </row>
    <row r="709" spans="1:6" x14ac:dyDescent="0.15">
      <c r="A709" s="25" t="s">
        <v>1202</v>
      </c>
      <c r="B709" s="25" t="s">
        <v>439</v>
      </c>
      <c r="C709" s="21">
        <v>11.346206859999999</v>
      </c>
      <c r="D709" s="22">
        <v>4.9665759500000002</v>
      </c>
      <c r="E709" s="23">
        <f t="shared" si="26"/>
        <v>1.2845129067239975</v>
      </c>
      <c r="F709" s="24">
        <f t="shared" si="27"/>
        <v>6.61543623405248E-4</v>
      </c>
    </row>
    <row r="710" spans="1:6" x14ac:dyDescent="0.15">
      <c r="A710" s="25" t="s">
        <v>1204</v>
      </c>
      <c r="B710" s="25" t="s">
        <v>440</v>
      </c>
      <c r="C710" s="21">
        <v>0.43485284000000002</v>
      </c>
      <c r="D710" s="22">
        <v>2.5747635799999999</v>
      </c>
      <c r="E710" s="23">
        <f t="shared" si="26"/>
        <v>-0.83110960424568381</v>
      </c>
      <c r="F710" s="24">
        <f t="shared" si="27"/>
        <v>2.5354211056721611E-5</v>
      </c>
    </row>
    <row r="711" spans="1:6" x14ac:dyDescent="0.15">
      <c r="A711" s="25" t="s">
        <v>1206</v>
      </c>
      <c r="B711" s="25" t="s">
        <v>441</v>
      </c>
      <c r="C711" s="21">
        <v>8.7815876300000006</v>
      </c>
      <c r="D711" s="22">
        <v>33.511704250000001</v>
      </c>
      <c r="E711" s="23">
        <f t="shared" si="26"/>
        <v>-0.73795460939590973</v>
      </c>
      <c r="F711" s="24">
        <f t="shared" si="27"/>
        <v>5.1201281376963236E-4</v>
      </c>
    </row>
    <row r="712" spans="1:6" x14ac:dyDescent="0.15">
      <c r="A712" s="25" t="s">
        <v>1208</v>
      </c>
      <c r="B712" s="25" t="s">
        <v>442</v>
      </c>
      <c r="C712" s="21">
        <v>7.9083590700000004</v>
      </c>
      <c r="D712" s="22">
        <v>6.33269868</v>
      </c>
      <c r="E712" s="23">
        <f t="shared" si="26"/>
        <v>0.24881341583111616</v>
      </c>
      <c r="F712" s="24">
        <f t="shared" si="27"/>
        <v>4.6109898919625004E-4</v>
      </c>
    </row>
    <row r="713" spans="1:6" x14ac:dyDescent="0.15">
      <c r="A713" s="25" t="s">
        <v>1210</v>
      </c>
      <c r="B713" s="25" t="s">
        <v>443</v>
      </c>
      <c r="C713" s="21">
        <v>5.394024E-2</v>
      </c>
      <c r="D713" s="22">
        <v>3.1265732499999999</v>
      </c>
      <c r="E713" s="23">
        <f t="shared" si="26"/>
        <v>-0.98274780864321665</v>
      </c>
      <c r="F713" s="24">
        <f t="shared" si="27"/>
        <v>3.1450001094858143E-6</v>
      </c>
    </row>
    <row r="714" spans="1:6" x14ac:dyDescent="0.15">
      <c r="A714" s="25" t="s">
        <v>1212</v>
      </c>
      <c r="B714" s="25" t="s">
        <v>444</v>
      </c>
      <c r="C714" s="21">
        <v>0.22179807999999998</v>
      </c>
      <c r="D714" s="22">
        <v>2.5344051000000003</v>
      </c>
      <c r="E714" s="23">
        <f t="shared" si="26"/>
        <v>-0.91248515085453386</v>
      </c>
      <c r="F714" s="24">
        <f t="shared" si="27"/>
        <v>1.2931996333048264E-5</v>
      </c>
    </row>
    <row r="715" spans="1:6" x14ac:dyDescent="0.15">
      <c r="A715" s="25" t="s">
        <v>1214</v>
      </c>
      <c r="B715" s="25" t="s">
        <v>445</v>
      </c>
      <c r="C715" s="21">
        <v>0.6165351899999999</v>
      </c>
      <c r="D715" s="22">
        <v>4.4871347400000001</v>
      </c>
      <c r="E715" s="23">
        <f t="shared" si="26"/>
        <v>-0.8625993588951153</v>
      </c>
      <c r="F715" s="24">
        <f t="shared" si="27"/>
        <v>3.5947249030628286E-5</v>
      </c>
    </row>
    <row r="716" spans="1:6" x14ac:dyDescent="0.15">
      <c r="A716" s="25" t="s">
        <v>446</v>
      </c>
      <c r="B716" s="25" t="s">
        <v>447</v>
      </c>
      <c r="C716" s="21">
        <v>5.3976131000000001</v>
      </c>
      <c r="D716" s="22">
        <v>29.34754075</v>
      </c>
      <c r="E716" s="23">
        <f t="shared" si="26"/>
        <v>-0.81607954322373677</v>
      </c>
      <c r="F716" s="24">
        <f t="shared" si="27"/>
        <v>3.1470927438331873E-4</v>
      </c>
    </row>
    <row r="717" spans="1:6" x14ac:dyDescent="0.15">
      <c r="A717" s="25" t="s">
        <v>1220</v>
      </c>
      <c r="B717" s="25" t="s">
        <v>1221</v>
      </c>
      <c r="C717" s="21">
        <v>16.0933694</v>
      </c>
      <c r="D717" s="22">
        <v>15.817108859999999</v>
      </c>
      <c r="E717" s="23">
        <f t="shared" si="26"/>
        <v>1.7465931507788968E-2</v>
      </c>
      <c r="F717" s="24">
        <f t="shared" si="27"/>
        <v>9.3832820404573007E-4</v>
      </c>
    </row>
    <row r="718" spans="1:6" x14ac:dyDescent="0.15">
      <c r="A718" s="25" t="s">
        <v>1225</v>
      </c>
      <c r="B718" s="25" t="s">
        <v>450</v>
      </c>
      <c r="C718" s="21">
        <v>1.3692575600000001</v>
      </c>
      <c r="D718" s="22">
        <v>6.4566602599999996</v>
      </c>
      <c r="E718" s="23">
        <f t="shared" si="26"/>
        <v>-0.78793098833420727</v>
      </c>
      <c r="F718" s="24">
        <f t="shared" si="27"/>
        <v>7.983492798909088E-5</v>
      </c>
    </row>
    <row r="719" spans="1:6" x14ac:dyDescent="0.15">
      <c r="A719" s="25" t="s">
        <v>902</v>
      </c>
      <c r="B719" s="25" t="s">
        <v>1229</v>
      </c>
      <c r="C719" s="21">
        <v>0.62490087999999999</v>
      </c>
      <c r="D719" s="22">
        <v>0.68161939999999999</v>
      </c>
      <c r="E719" s="23">
        <f t="shared" si="26"/>
        <v>-8.3211422679577485E-2</v>
      </c>
      <c r="F719" s="24">
        <f t="shared" si="27"/>
        <v>3.6435012821926293E-5</v>
      </c>
    </row>
    <row r="720" spans="1:6" x14ac:dyDescent="0.15">
      <c r="A720" s="25" t="s">
        <v>934</v>
      </c>
      <c r="B720" s="25" t="s">
        <v>1230</v>
      </c>
      <c r="C720" s="21">
        <v>140.31781738000001</v>
      </c>
      <c r="D720" s="22">
        <v>220.84687313000001</v>
      </c>
      <c r="E720" s="23">
        <f t="shared" si="26"/>
        <v>-0.36463751833424018</v>
      </c>
      <c r="F720" s="24">
        <f t="shared" si="27"/>
        <v>8.1812678442459742E-3</v>
      </c>
    </row>
    <row r="721" spans="1:6" x14ac:dyDescent="0.15">
      <c r="A721" s="25" t="s">
        <v>737</v>
      </c>
      <c r="B721" s="25" t="s">
        <v>451</v>
      </c>
      <c r="C721" s="21">
        <v>0.29521838</v>
      </c>
      <c r="D721" s="22">
        <v>6.0345574100000006</v>
      </c>
      <c r="E721" s="23">
        <f t="shared" si="26"/>
        <v>-0.95107870222416191</v>
      </c>
      <c r="F721" s="24">
        <f t="shared" si="27"/>
        <v>1.7212786547153381E-5</v>
      </c>
    </row>
    <row r="722" spans="1:6" x14ac:dyDescent="0.15">
      <c r="A722" s="25" t="s">
        <v>935</v>
      </c>
      <c r="B722" s="25" t="s">
        <v>452</v>
      </c>
      <c r="C722" s="21">
        <v>0.95265548999999994</v>
      </c>
      <c r="D722" s="22">
        <v>1.8733451299999999</v>
      </c>
      <c r="E722" s="23">
        <f t="shared" si="26"/>
        <v>-0.49146824322755733</v>
      </c>
      <c r="F722" s="24">
        <f t="shared" si="27"/>
        <v>5.5544832954993556E-5</v>
      </c>
    </row>
    <row r="723" spans="1:6" x14ac:dyDescent="0.15">
      <c r="A723" s="25" t="s">
        <v>739</v>
      </c>
      <c r="B723" s="25" t="s">
        <v>453</v>
      </c>
      <c r="C723" s="21">
        <v>4.9670932699999994</v>
      </c>
      <c r="D723" s="22">
        <v>7.1242910300000002</v>
      </c>
      <c r="E723" s="23">
        <f t="shared" si="26"/>
        <v>-0.30279472735127733</v>
      </c>
      <c r="F723" s="24">
        <f t="shared" si="27"/>
        <v>2.8960770063270479E-4</v>
      </c>
    </row>
    <row r="724" spans="1:6" x14ac:dyDescent="0.15">
      <c r="A724" s="25" t="s">
        <v>936</v>
      </c>
      <c r="B724" s="25" t="s">
        <v>454</v>
      </c>
      <c r="C724" s="21">
        <v>3.6302925400000001</v>
      </c>
      <c r="D724" s="22">
        <v>4.0858397399999999</v>
      </c>
      <c r="E724" s="23">
        <f t="shared" si="26"/>
        <v>-0.11149414293963467</v>
      </c>
      <c r="F724" s="24">
        <f t="shared" si="27"/>
        <v>2.1166517679130711E-4</v>
      </c>
    </row>
    <row r="725" spans="1:6" x14ac:dyDescent="0.15">
      <c r="A725" s="25" t="s">
        <v>906</v>
      </c>
      <c r="B725" s="25" t="s">
        <v>1239</v>
      </c>
      <c r="C725" s="21">
        <v>3.3941E-4</v>
      </c>
      <c r="D725" s="22">
        <v>5.4501800000000006E-3</v>
      </c>
      <c r="E725" s="23">
        <f t="shared" si="26"/>
        <v>-0.93772499256905273</v>
      </c>
      <c r="F725" s="24">
        <f t="shared" si="27"/>
        <v>1.9789390762083746E-8</v>
      </c>
    </row>
    <row r="726" spans="1:6" x14ac:dyDescent="0.15">
      <c r="A726" s="25" t="s">
        <v>743</v>
      </c>
      <c r="B726" s="25" t="s">
        <v>455</v>
      </c>
      <c r="C726" s="21">
        <v>0.58016846999999994</v>
      </c>
      <c r="D726" s="22">
        <v>7.5353426700000004</v>
      </c>
      <c r="E726" s="23">
        <f t="shared" si="26"/>
        <v>-0.92300702232032672</v>
      </c>
      <c r="F726" s="24">
        <f t="shared" si="27"/>
        <v>3.3826877701512209E-5</v>
      </c>
    </row>
    <row r="727" spans="1:6" x14ac:dyDescent="0.15">
      <c r="A727" s="25" t="s">
        <v>1246</v>
      </c>
      <c r="B727" s="25" t="s">
        <v>1247</v>
      </c>
      <c r="C727" s="21">
        <v>34.178078390000003</v>
      </c>
      <c r="D727" s="22">
        <v>52.372129999999999</v>
      </c>
      <c r="E727" s="23">
        <f t="shared" si="26"/>
        <v>-0.34739949683161631</v>
      </c>
      <c r="F727" s="24">
        <f t="shared" si="27"/>
        <v>1.9927619950998502E-3</v>
      </c>
    </row>
    <row r="728" spans="1:6" x14ac:dyDescent="0.15">
      <c r="A728" s="25" t="s">
        <v>1250</v>
      </c>
      <c r="B728" s="25" t="s">
        <v>1251</v>
      </c>
      <c r="C728" s="21">
        <v>9.3238520000000005E-2</v>
      </c>
      <c r="D728" s="22">
        <v>0.25746689</v>
      </c>
      <c r="E728" s="23">
        <f t="shared" si="26"/>
        <v>-0.63786209558829099</v>
      </c>
      <c r="F728" s="24">
        <f t="shared" si="27"/>
        <v>5.4362968279024208E-6</v>
      </c>
    </row>
    <row r="729" spans="1:6" x14ac:dyDescent="0.15">
      <c r="A729" s="25" t="s">
        <v>1254</v>
      </c>
      <c r="B729" s="25" t="s">
        <v>1255</v>
      </c>
      <c r="C729" s="21">
        <v>5.6392999999999999E-3</v>
      </c>
      <c r="D729" s="22">
        <v>1.0175029799999999</v>
      </c>
      <c r="E729" s="23">
        <f t="shared" si="26"/>
        <v>-0.99445770664966504</v>
      </c>
      <c r="F729" s="24">
        <f t="shared" si="27"/>
        <v>3.2880089368203314E-7</v>
      </c>
    </row>
    <row r="730" spans="1:6" x14ac:dyDescent="0.15">
      <c r="A730" s="25" t="s">
        <v>1258</v>
      </c>
      <c r="B730" s="25" t="s">
        <v>1259</v>
      </c>
      <c r="C730" s="21">
        <v>9.3665890000000002E-2</v>
      </c>
      <c r="D730" s="22">
        <v>3.0724416200000002</v>
      </c>
      <c r="E730" s="23">
        <f t="shared" si="26"/>
        <v>-0.96951418396682176</v>
      </c>
      <c r="F730" s="24">
        <f t="shared" si="27"/>
        <v>5.4612147499730489E-6</v>
      </c>
    </row>
    <row r="731" spans="1:6" x14ac:dyDescent="0.15">
      <c r="A731" s="25" t="s">
        <v>1262</v>
      </c>
      <c r="B731" s="25" t="s">
        <v>1263</v>
      </c>
      <c r="C731" s="21">
        <v>8.60685316</v>
      </c>
      <c r="D731" s="22">
        <v>10.74967779</v>
      </c>
      <c r="E731" s="23">
        <f t="shared" si="26"/>
        <v>-0.19933849849838148</v>
      </c>
      <c r="F731" s="24">
        <f t="shared" si="27"/>
        <v>5.0182487379604398E-4</v>
      </c>
    </row>
    <row r="732" spans="1:6" x14ac:dyDescent="0.15">
      <c r="A732" s="25" t="s">
        <v>1266</v>
      </c>
      <c r="B732" s="25" t="s">
        <v>1267</v>
      </c>
      <c r="C732" s="21">
        <v>1.4753999999999999E-4</v>
      </c>
      <c r="D732" s="22">
        <v>0.30702247999999999</v>
      </c>
      <c r="E732" s="23">
        <f t="shared" si="26"/>
        <v>-0.99951944886902089</v>
      </c>
      <c r="F732" s="24">
        <f t="shared" si="27"/>
        <v>8.6023591321346915E-9</v>
      </c>
    </row>
    <row r="733" spans="1:6" x14ac:dyDescent="0.15">
      <c r="A733" s="25" t="s">
        <v>1270</v>
      </c>
      <c r="B733" s="25" t="s">
        <v>1271</v>
      </c>
      <c r="C733" s="21">
        <v>8.6900000000000012E-5</v>
      </c>
      <c r="D733" s="22">
        <v>1.7382999999999999E-3</v>
      </c>
      <c r="E733" s="23">
        <f t="shared" si="26"/>
        <v>-0.95000862912040496</v>
      </c>
      <c r="F733" s="24">
        <f t="shared" si="27"/>
        <v>5.0667277252440344E-9</v>
      </c>
    </row>
    <row r="734" spans="1:6" x14ac:dyDescent="0.15">
      <c r="A734" s="25" t="s">
        <v>2</v>
      </c>
      <c r="B734" s="25" t="s">
        <v>3</v>
      </c>
      <c r="C734" s="21">
        <v>9.6739999999999999E-5</v>
      </c>
      <c r="D734" s="22">
        <v>6.7357099999999998E-3</v>
      </c>
      <c r="E734" s="23">
        <f t="shared" si="26"/>
        <v>-0.98563774271754578</v>
      </c>
      <c r="F734" s="24">
        <f t="shared" si="27"/>
        <v>5.6404515551220698E-9</v>
      </c>
    </row>
    <row r="735" spans="1:6" x14ac:dyDescent="0.15">
      <c r="A735" s="25" t="s">
        <v>6</v>
      </c>
      <c r="B735" s="25" t="s">
        <v>7</v>
      </c>
      <c r="C735" s="21">
        <v>1.2378000000000001E-4</v>
      </c>
      <c r="D735" s="22">
        <v>7.5980000000000001E-5</v>
      </c>
      <c r="E735" s="23">
        <f t="shared" si="26"/>
        <v>0.62911292445380385</v>
      </c>
      <c r="F735" s="24">
        <f t="shared" si="27"/>
        <v>7.2170259819413877E-9</v>
      </c>
    </row>
    <row r="736" spans="1:6" x14ac:dyDescent="0.15">
      <c r="A736" s="25" t="s">
        <v>10</v>
      </c>
      <c r="B736" s="25" t="s">
        <v>11</v>
      </c>
      <c r="C736" s="21">
        <v>9.4194199999999995E-3</v>
      </c>
      <c r="D736" s="22">
        <v>1.2053718100000002</v>
      </c>
      <c r="E736" s="23">
        <f t="shared" si="26"/>
        <v>-0.99218546516364936</v>
      </c>
      <c r="F736" s="24">
        <f t="shared" si="27"/>
        <v>5.4920180057213067E-7</v>
      </c>
    </row>
    <row r="737" spans="1:6" x14ac:dyDescent="0.15">
      <c r="A737" s="25" t="s">
        <v>1025</v>
      </c>
      <c r="B737" s="25" t="s">
        <v>15</v>
      </c>
      <c r="C737" s="21">
        <v>7.7879999999999993E-5</v>
      </c>
      <c r="D737" s="22">
        <v>1.9851E-4</v>
      </c>
      <c r="E737" s="23">
        <f t="shared" si="26"/>
        <v>-0.60767719510352125</v>
      </c>
      <c r="F737" s="24">
        <f t="shared" si="27"/>
        <v>4.5408142145225009E-9</v>
      </c>
    </row>
    <row r="738" spans="1:6" x14ac:dyDescent="0.15">
      <c r="A738" s="25" t="s">
        <v>18</v>
      </c>
      <c r="B738" s="25" t="s">
        <v>19</v>
      </c>
      <c r="C738" s="21">
        <v>0.30424368000000002</v>
      </c>
      <c r="D738" s="22">
        <v>4.5062999999999999E-4</v>
      </c>
      <c r="E738" s="23">
        <f t="shared" si="26"/>
        <v>674.15185407096737</v>
      </c>
      <c r="F738" s="24">
        <f t="shared" si="27"/>
        <v>1.7739009075791416E-5</v>
      </c>
    </row>
    <row r="739" spans="1:6" x14ac:dyDescent="0.15">
      <c r="A739" s="25" t="s">
        <v>22</v>
      </c>
      <c r="B739" s="25" t="s">
        <v>23</v>
      </c>
      <c r="C739" s="21">
        <v>8.3048199999999992E-3</v>
      </c>
      <c r="D739" s="22">
        <v>2.0389869999999997E-2</v>
      </c>
      <c r="E739" s="23">
        <f t="shared" si="26"/>
        <v>-0.59269872735824203</v>
      </c>
      <c r="F739" s="24">
        <f t="shared" si="27"/>
        <v>4.8421474967964504E-7</v>
      </c>
    </row>
    <row r="740" spans="1:6" x14ac:dyDescent="0.15">
      <c r="A740" s="25" t="s">
        <v>26</v>
      </c>
      <c r="B740" s="25" t="s">
        <v>27</v>
      </c>
      <c r="C740" s="21">
        <v>7.6212000000000003E-4</v>
      </c>
      <c r="D740" s="22">
        <v>0.95350787999999997</v>
      </c>
      <c r="E740" s="23">
        <f t="shared" si="26"/>
        <v>-0.99920071976751779</v>
      </c>
      <c r="F740" s="24">
        <f t="shared" si="27"/>
        <v>4.443561028726103E-8</v>
      </c>
    </row>
    <row r="741" spans="1:6" x14ac:dyDescent="0.15">
      <c r="A741" s="25" t="s">
        <v>1026</v>
      </c>
      <c r="B741" s="25" t="s">
        <v>31</v>
      </c>
      <c r="C741" s="21">
        <v>2.6969119999999999E-2</v>
      </c>
      <c r="D741" s="22">
        <v>9.3319999999999994E-5</v>
      </c>
      <c r="E741" s="23">
        <f t="shared" si="26"/>
        <v>287.99614230604374</v>
      </c>
      <c r="F741" s="24">
        <f t="shared" si="27"/>
        <v>1.572441749475643E-6</v>
      </c>
    </row>
    <row r="742" spans="1:6" x14ac:dyDescent="0.15">
      <c r="A742" s="25" t="s">
        <v>36</v>
      </c>
      <c r="B742" s="25" t="s">
        <v>37</v>
      </c>
      <c r="C742" s="21">
        <v>6.9040000000000003E-5</v>
      </c>
      <c r="D742" s="22">
        <v>2.0081000000000001E-3</v>
      </c>
      <c r="E742" s="23">
        <f t="shared" si="26"/>
        <v>-0.96561924206961802</v>
      </c>
      <c r="F742" s="24">
        <f t="shared" si="27"/>
        <v>4.0253956519084943E-9</v>
      </c>
    </row>
    <row r="743" spans="1:6" x14ac:dyDescent="0.15">
      <c r="A743" s="25" t="s">
        <v>40</v>
      </c>
      <c r="B743" s="25" t="s">
        <v>41</v>
      </c>
      <c r="C743" s="21">
        <v>2.9647959999999998E-2</v>
      </c>
      <c r="D743" s="22">
        <v>1.16316888</v>
      </c>
      <c r="E743" s="23">
        <f t="shared" si="26"/>
        <v>-0.97451104434637215</v>
      </c>
      <c r="F743" s="24">
        <f t="shared" si="27"/>
        <v>1.7286322316332117E-6</v>
      </c>
    </row>
    <row r="744" spans="1:6" x14ac:dyDescent="0.15">
      <c r="A744" s="25" t="s">
        <v>44</v>
      </c>
      <c r="B744" s="25" t="s">
        <v>45</v>
      </c>
      <c r="C744" s="21">
        <v>0</v>
      </c>
      <c r="D744" s="22">
        <v>1.2581719999999999E-2</v>
      </c>
      <c r="E744" s="23">
        <f t="shared" si="26"/>
        <v>-1</v>
      </c>
      <c r="F744" s="24">
        <f t="shared" si="27"/>
        <v>0</v>
      </c>
    </row>
    <row r="745" spans="1:6" x14ac:dyDescent="0.15">
      <c r="A745" s="25" t="s">
        <v>48</v>
      </c>
      <c r="B745" s="25" t="s">
        <v>49</v>
      </c>
      <c r="C745" s="21">
        <v>1.3859000000000001E-4</v>
      </c>
      <c r="D745" s="22">
        <v>0.47356835999999997</v>
      </c>
      <c r="E745" s="23">
        <f t="shared" si="26"/>
        <v>-0.99970734953661178</v>
      </c>
      <c r="F745" s="24">
        <f t="shared" si="27"/>
        <v>8.0805269901216432E-9</v>
      </c>
    </row>
    <row r="746" spans="1:6" x14ac:dyDescent="0.15">
      <c r="A746" s="25" t="s">
        <v>52</v>
      </c>
      <c r="B746" s="25" t="s">
        <v>53</v>
      </c>
      <c r="C746" s="21">
        <v>4.8529699999999999E-3</v>
      </c>
      <c r="D746" s="22">
        <v>2.4511493399999997</v>
      </c>
      <c r="E746" s="23">
        <f t="shared" si="26"/>
        <v>-0.99802012471422896</v>
      </c>
      <c r="F746" s="24">
        <f t="shared" si="27"/>
        <v>2.8295371287431E-7</v>
      </c>
    </row>
    <row r="747" spans="1:6" x14ac:dyDescent="0.15">
      <c r="A747" s="25" t="s">
        <v>58</v>
      </c>
      <c r="B747" s="25" t="s">
        <v>59</v>
      </c>
      <c r="C747" s="21">
        <v>4.1537000000000003E-4</v>
      </c>
      <c r="D747" s="22">
        <v>0.16464651999999999</v>
      </c>
      <c r="E747" s="23">
        <f t="shared" si="26"/>
        <v>-0.99747720146165253</v>
      </c>
      <c r="F747" s="24">
        <f t="shared" si="27"/>
        <v>2.4218258863459317E-8</v>
      </c>
    </row>
    <row r="748" spans="1:6" x14ac:dyDescent="0.15">
      <c r="A748" s="25" t="s">
        <v>900</v>
      </c>
      <c r="B748" s="25" t="s">
        <v>62</v>
      </c>
      <c r="C748" s="21">
        <v>1.6455479999999998E-2</v>
      </c>
      <c r="D748" s="22">
        <v>0.10953225</v>
      </c>
      <c r="E748" s="23">
        <f t="shared" si="26"/>
        <v>-0.84976589086775811</v>
      </c>
      <c r="F748" s="24">
        <f t="shared" si="27"/>
        <v>9.594411593578676E-7</v>
      </c>
    </row>
    <row r="749" spans="1:6" x14ac:dyDescent="0.15">
      <c r="A749" s="25" t="s">
        <v>901</v>
      </c>
      <c r="B749" s="25" t="s">
        <v>63</v>
      </c>
      <c r="C749" s="21">
        <v>1.028566E-2</v>
      </c>
      <c r="D749" s="22">
        <v>1.6475999999999999E-3</v>
      </c>
      <c r="E749" s="23">
        <f t="shared" si="26"/>
        <v>5.2428137897547948</v>
      </c>
      <c r="F749" s="24">
        <f t="shared" si="27"/>
        <v>5.9970815528692234E-7</v>
      </c>
    </row>
    <row r="750" spans="1:6" x14ac:dyDescent="0.15">
      <c r="A750" s="25" t="s">
        <v>60</v>
      </c>
      <c r="B750" s="25" t="s">
        <v>61</v>
      </c>
      <c r="C750" s="21">
        <v>0.34141223999999998</v>
      </c>
      <c r="D750" s="22">
        <v>0</v>
      </c>
      <c r="E750" s="23" t="str">
        <f t="shared" si="26"/>
        <v/>
      </c>
      <c r="F750" s="24">
        <f t="shared" si="27"/>
        <v>1.9906131900410474E-5</v>
      </c>
    </row>
    <row r="751" spans="1:6" x14ac:dyDescent="0.15">
      <c r="A751" s="25" t="s">
        <v>904</v>
      </c>
      <c r="B751" s="25" t="s">
        <v>64</v>
      </c>
      <c r="C751" s="21">
        <v>4.007281E-2</v>
      </c>
      <c r="D751" s="22">
        <v>5.5408000000000009E-4</v>
      </c>
      <c r="E751" s="23">
        <f t="shared" si="26"/>
        <v>71.323148281836552</v>
      </c>
      <c r="F751" s="24">
        <f t="shared" si="27"/>
        <v>2.3364558970706142E-6</v>
      </c>
    </row>
    <row r="752" spans="1:6" x14ac:dyDescent="0.15">
      <c r="A752" s="25" t="s">
        <v>65</v>
      </c>
      <c r="B752" s="25" t="s">
        <v>66</v>
      </c>
      <c r="C752" s="21">
        <v>7.4885590000000002E-2</v>
      </c>
      <c r="D752" s="22">
        <v>0.41363364000000002</v>
      </c>
      <c r="E752" s="23">
        <f t="shared" si="26"/>
        <v>-0.81895672218536197</v>
      </c>
      <c r="F752" s="24">
        <f t="shared" si="27"/>
        <v>4.3662243391744237E-6</v>
      </c>
    </row>
    <row r="753" spans="1:6" x14ac:dyDescent="0.15">
      <c r="A753" s="25" t="s">
        <v>67</v>
      </c>
      <c r="B753" s="25" t="s">
        <v>68</v>
      </c>
      <c r="C753" s="21">
        <v>1.3966E-4</v>
      </c>
      <c r="D753" s="22">
        <v>9.0611270000000008E-2</v>
      </c>
      <c r="E753" s="23">
        <f t="shared" si="26"/>
        <v>-0.99845869062424575</v>
      </c>
      <c r="F753" s="24">
        <f t="shared" si="27"/>
        <v>8.1429136260941514E-9</v>
      </c>
    </row>
    <row r="754" spans="1:6" x14ac:dyDescent="0.15">
      <c r="A754" s="25" t="s">
        <v>79</v>
      </c>
      <c r="B754" s="25" t="s">
        <v>80</v>
      </c>
      <c r="C754" s="21">
        <v>3.6471494300000002</v>
      </c>
      <c r="D754" s="22">
        <v>1.1227188899999998</v>
      </c>
      <c r="E754" s="23">
        <f t="shared" si="26"/>
        <v>2.2484974310889174</v>
      </c>
      <c r="F754" s="24">
        <f t="shared" si="27"/>
        <v>2.1264802226799744E-4</v>
      </c>
    </row>
    <row r="755" spans="1:6" x14ac:dyDescent="0.15">
      <c r="A755" s="25" t="s">
        <v>456</v>
      </c>
      <c r="B755" s="25" t="s">
        <v>457</v>
      </c>
      <c r="C755" s="21">
        <v>22.790986929999999</v>
      </c>
      <c r="D755" s="22">
        <v>12.88438856</v>
      </c>
      <c r="E755" s="23">
        <f t="shared" si="26"/>
        <v>0.7688838569146661</v>
      </c>
      <c r="F755" s="24">
        <f t="shared" si="27"/>
        <v>1.3288345841646191E-3</v>
      </c>
    </row>
    <row r="756" spans="1:6" x14ac:dyDescent="0.15">
      <c r="A756" s="25" t="s">
        <v>85</v>
      </c>
      <c r="B756" s="25" t="s">
        <v>459</v>
      </c>
      <c r="C756" s="21">
        <v>1.6505871299999999</v>
      </c>
      <c r="D756" s="22">
        <v>2.503816</v>
      </c>
      <c r="E756" s="23">
        <f t="shared" si="26"/>
        <v>-0.34077139454336902</v>
      </c>
      <c r="F756" s="24">
        <f t="shared" si="27"/>
        <v>9.6237923757214934E-5</v>
      </c>
    </row>
    <row r="757" spans="1:6" x14ac:dyDescent="0.15">
      <c r="A757" s="25" t="s">
        <v>87</v>
      </c>
      <c r="B757" s="25" t="s">
        <v>461</v>
      </c>
      <c r="C757" s="21">
        <v>0.29593177000000004</v>
      </c>
      <c r="D757" s="22">
        <v>0.27307858000000002</v>
      </c>
      <c r="E757" s="23">
        <f t="shared" ref="E757:E820" si="28">IF(ISERROR(C757/D757-1),"",((C757/D757-1)))</f>
        <v>8.3687230247059263E-2</v>
      </c>
      <c r="F757" s="24">
        <f t="shared" ref="F757:F820" si="29">C757/$C$1338</f>
        <v>1.7254380941766868E-5</v>
      </c>
    </row>
    <row r="758" spans="1:6" x14ac:dyDescent="0.15">
      <c r="A758" s="25" t="s">
        <v>89</v>
      </c>
      <c r="B758" s="25" t="s">
        <v>463</v>
      </c>
      <c r="C758" s="21">
        <v>6.115143E-2</v>
      </c>
      <c r="D758" s="22">
        <v>1.660258</v>
      </c>
      <c r="E758" s="23">
        <f t="shared" si="28"/>
        <v>-0.96316751372377063</v>
      </c>
      <c r="F758" s="24">
        <f t="shared" si="29"/>
        <v>3.5654504697275003E-6</v>
      </c>
    </row>
    <row r="759" spans="1:6" x14ac:dyDescent="0.15">
      <c r="A759" s="25" t="s">
        <v>821</v>
      </c>
      <c r="B759" s="25" t="s">
        <v>822</v>
      </c>
      <c r="C759" s="21">
        <v>0.54640244999999998</v>
      </c>
      <c r="D759" s="22">
        <v>1.34329115</v>
      </c>
      <c r="E759" s="23">
        <f t="shared" si="28"/>
        <v>-0.59323602332971526</v>
      </c>
      <c r="F759" s="24">
        <f t="shared" si="29"/>
        <v>3.1858140880969697E-5</v>
      </c>
    </row>
    <row r="760" spans="1:6" x14ac:dyDescent="0.15">
      <c r="A760" s="25" t="s">
        <v>91</v>
      </c>
      <c r="B760" s="25" t="s">
        <v>465</v>
      </c>
      <c r="C760" s="21">
        <v>0.87657794999999994</v>
      </c>
      <c r="D760" s="22">
        <v>3.0902188500000003</v>
      </c>
      <c r="E760" s="23">
        <f t="shared" si="28"/>
        <v>-0.71633790597064029</v>
      </c>
      <c r="F760" s="24">
        <f t="shared" si="29"/>
        <v>5.1109111652503779E-5</v>
      </c>
    </row>
    <row r="761" spans="1:6" x14ac:dyDescent="0.15">
      <c r="A761" s="25" t="s">
        <v>824</v>
      </c>
      <c r="B761" s="25" t="s">
        <v>825</v>
      </c>
      <c r="C761" s="21">
        <v>4.0405127700000003</v>
      </c>
      <c r="D761" s="22">
        <v>7.8045779999999995E-2</v>
      </c>
      <c r="E761" s="23">
        <f t="shared" si="28"/>
        <v>50.771060139318237</v>
      </c>
      <c r="F761" s="24">
        <f t="shared" si="29"/>
        <v>2.3558317693856816E-4</v>
      </c>
    </row>
    <row r="762" spans="1:6" x14ac:dyDescent="0.15">
      <c r="A762" s="25" t="s">
        <v>93</v>
      </c>
      <c r="B762" s="25" t="s">
        <v>826</v>
      </c>
      <c r="C762" s="21">
        <v>0.78871842000000003</v>
      </c>
      <c r="D762" s="22">
        <v>4.1669014999999998</v>
      </c>
      <c r="E762" s="23">
        <f t="shared" si="28"/>
        <v>-0.81071824711959228</v>
      </c>
      <c r="F762" s="24">
        <f t="shared" si="29"/>
        <v>4.5986438274161893E-5</v>
      </c>
    </row>
    <row r="763" spans="1:6" x14ac:dyDescent="0.15">
      <c r="A763" s="25" t="s">
        <v>466</v>
      </c>
      <c r="B763" s="25" t="s">
        <v>467</v>
      </c>
      <c r="C763" s="21">
        <v>0.45491992999999997</v>
      </c>
      <c r="D763" s="22">
        <v>3.0671021299999999</v>
      </c>
      <c r="E763" s="23">
        <f t="shared" si="28"/>
        <v>-0.8516776061839193</v>
      </c>
      <c r="F763" s="24">
        <f t="shared" si="29"/>
        <v>2.6524228102382911E-5</v>
      </c>
    </row>
    <row r="764" spans="1:6" x14ac:dyDescent="0.15">
      <c r="A764" s="25" t="s">
        <v>97</v>
      </c>
      <c r="B764" s="25" t="s">
        <v>469</v>
      </c>
      <c r="C764" s="21">
        <v>0.75734087999999999</v>
      </c>
      <c r="D764" s="22">
        <v>4.9314151200000005</v>
      </c>
      <c r="E764" s="23">
        <f t="shared" si="28"/>
        <v>-0.84642524274046516</v>
      </c>
      <c r="F764" s="24">
        <f t="shared" si="29"/>
        <v>4.4156962418374164E-5</v>
      </c>
    </row>
    <row r="765" spans="1:6" x14ac:dyDescent="0.15">
      <c r="A765" s="25" t="s">
        <v>99</v>
      </c>
      <c r="B765" s="25" t="s">
        <v>470</v>
      </c>
      <c r="C765" s="21">
        <v>19.679084020000001</v>
      </c>
      <c r="D765" s="22">
        <v>27.90135794</v>
      </c>
      <c r="E765" s="23">
        <f t="shared" si="28"/>
        <v>-0.29469081532452468</v>
      </c>
      <c r="F765" s="24">
        <f t="shared" si="29"/>
        <v>1.1473942532973628E-3</v>
      </c>
    </row>
    <row r="766" spans="1:6" x14ac:dyDescent="0.15">
      <c r="A766" s="25" t="s">
        <v>101</v>
      </c>
      <c r="B766" s="25" t="s">
        <v>471</v>
      </c>
      <c r="C766" s="21">
        <v>0.26853634000000004</v>
      </c>
      <c r="D766" s="22">
        <v>1.54779983</v>
      </c>
      <c r="E766" s="23">
        <f t="shared" si="28"/>
        <v>-0.82650447764941282</v>
      </c>
      <c r="F766" s="24">
        <f t="shared" si="29"/>
        <v>1.5657083073803898E-5</v>
      </c>
    </row>
    <row r="767" spans="1:6" x14ac:dyDescent="0.15">
      <c r="A767" s="25" t="s">
        <v>103</v>
      </c>
      <c r="B767" s="25" t="s">
        <v>472</v>
      </c>
      <c r="C767" s="21">
        <v>1.5336199999999999E-3</v>
      </c>
      <c r="D767" s="22">
        <v>0.53753936999999996</v>
      </c>
      <c r="E767" s="23">
        <f t="shared" si="28"/>
        <v>-0.99714696246341916</v>
      </c>
      <c r="F767" s="24">
        <f t="shared" si="29"/>
        <v>8.9418123981458621E-8</v>
      </c>
    </row>
    <row r="768" spans="1:6" x14ac:dyDescent="0.15">
      <c r="A768" s="25" t="s">
        <v>886</v>
      </c>
      <c r="B768" s="25" t="s">
        <v>479</v>
      </c>
      <c r="C768" s="21">
        <v>2.82392836</v>
      </c>
      <c r="D768" s="22">
        <v>8.0989122400000007</v>
      </c>
      <c r="E768" s="23">
        <f t="shared" si="28"/>
        <v>-0.65132004443105318</v>
      </c>
      <c r="F768" s="24">
        <f t="shared" si="29"/>
        <v>1.6464989776426831E-4</v>
      </c>
    </row>
    <row r="769" spans="1:6" x14ac:dyDescent="0.15">
      <c r="A769" s="25" t="s">
        <v>115</v>
      </c>
      <c r="B769" s="25" t="s">
        <v>480</v>
      </c>
      <c r="C769" s="21">
        <v>36.39515213</v>
      </c>
      <c r="D769" s="22">
        <v>61.975020000000001</v>
      </c>
      <c r="E769" s="23">
        <f t="shared" si="28"/>
        <v>-0.41274481024774179</v>
      </c>
      <c r="F769" s="24">
        <f t="shared" si="29"/>
        <v>2.122029072054608E-3</v>
      </c>
    </row>
    <row r="770" spans="1:6" x14ac:dyDescent="0.15">
      <c r="A770" s="25" t="s">
        <v>481</v>
      </c>
      <c r="B770" s="25" t="s">
        <v>497</v>
      </c>
      <c r="C770" s="21">
        <v>8.6784211999999989</v>
      </c>
      <c r="D770" s="22">
        <v>13.369145529999999</v>
      </c>
      <c r="E770" s="23">
        <f t="shared" si="28"/>
        <v>-0.35086193949150624</v>
      </c>
      <c r="F770" s="24">
        <f t="shared" si="29"/>
        <v>5.0599766749580657E-4</v>
      </c>
    </row>
    <row r="771" spans="1:6" x14ac:dyDescent="0.15">
      <c r="A771" s="25" t="s">
        <v>119</v>
      </c>
      <c r="B771" s="25" t="s">
        <v>498</v>
      </c>
      <c r="C771" s="21">
        <v>24.755828079999997</v>
      </c>
      <c r="D771" s="22">
        <v>48.608869749999997</v>
      </c>
      <c r="E771" s="23">
        <f t="shared" si="28"/>
        <v>-0.49071376875616413</v>
      </c>
      <c r="F771" s="24">
        <f t="shared" si="29"/>
        <v>1.4433951725467292E-3</v>
      </c>
    </row>
    <row r="772" spans="1:6" x14ac:dyDescent="0.15">
      <c r="A772" s="25" t="s">
        <v>121</v>
      </c>
      <c r="B772" s="25" t="s">
        <v>500</v>
      </c>
      <c r="C772" s="21">
        <v>11.102785900000001</v>
      </c>
      <c r="D772" s="22">
        <v>1.72424822</v>
      </c>
      <c r="E772" s="23">
        <f t="shared" si="28"/>
        <v>5.4392039215792263</v>
      </c>
      <c r="F772" s="24">
        <f t="shared" si="29"/>
        <v>6.473508992747818E-4</v>
      </c>
    </row>
    <row r="773" spans="1:6" x14ac:dyDescent="0.15">
      <c r="A773" s="25" t="s">
        <v>123</v>
      </c>
      <c r="B773" s="25" t="s">
        <v>501</v>
      </c>
      <c r="C773" s="21">
        <v>0.74892009999999998</v>
      </c>
      <c r="D773" s="22">
        <v>3.6821242500000002</v>
      </c>
      <c r="E773" s="23">
        <f t="shared" si="28"/>
        <v>-0.79660651049458742</v>
      </c>
      <c r="F773" s="24">
        <f t="shared" si="29"/>
        <v>4.3665986589902584E-5</v>
      </c>
    </row>
    <row r="774" spans="1:6" x14ac:dyDescent="0.15">
      <c r="A774" s="25" t="s">
        <v>127</v>
      </c>
      <c r="B774" s="25" t="s">
        <v>502</v>
      </c>
      <c r="C774" s="21">
        <v>39.547844499999997</v>
      </c>
      <c r="D774" s="22">
        <v>56.716954560000005</v>
      </c>
      <c r="E774" s="23">
        <f t="shared" si="28"/>
        <v>-0.30271565518979104</v>
      </c>
      <c r="F774" s="24">
        <f t="shared" si="29"/>
        <v>2.3058476432887198E-3</v>
      </c>
    </row>
    <row r="775" spans="1:6" x14ac:dyDescent="0.15">
      <c r="A775" s="25" t="s">
        <v>129</v>
      </c>
      <c r="B775" s="25" t="s">
        <v>503</v>
      </c>
      <c r="C775" s="21">
        <v>2.6344082200000001</v>
      </c>
      <c r="D775" s="22">
        <v>7.9997596</v>
      </c>
      <c r="E775" s="23">
        <f t="shared" si="28"/>
        <v>-0.67068907670675504</v>
      </c>
      <c r="F775" s="24">
        <f t="shared" si="29"/>
        <v>1.5359987534965231E-4</v>
      </c>
    </row>
    <row r="776" spans="1:6" x14ac:dyDescent="0.15">
      <c r="A776" s="25" t="s">
        <v>131</v>
      </c>
      <c r="B776" s="25" t="s">
        <v>505</v>
      </c>
      <c r="C776" s="21">
        <v>3.2444926700000001</v>
      </c>
      <c r="D776" s="22">
        <v>3.7020733699999999</v>
      </c>
      <c r="E776" s="23">
        <f t="shared" si="28"/>
        <v>-0.12360119702327776</v>
      </c>
      <c r="F776" s="24">
        <f t="shared" si="29"/>
        <v>1.8917101226052983E-4</v>
      </c>
    </row>
    <row r="777" spans="1:6" x14ac:dyDescent="0.15">
      <c r="A777" s="25" t="s">
        <v>506</v>
      </c>
      <c r="B777" s="25" t="s">
        <v>507</v>
      </c>
      <c r="C777" s="21">
        <v>4.6454951100000006</v>
      </c>
      <c r="D777" s="22">
        <v>3.8970407599999999</v>
      </c>
      <c r="E777" s="23">
        <f t="shared" si="28"/>
        <v>0.19205710078331362</v>
      </c>
      <c r="F777" s="24">
        <f t="shared" si="29"/>
        <v>2.7085683396228523E-4</v>
      </c>
    </row>
    <row r="778" spans="1:6" x14ac:dyDescent="0.15">
      <c r="A778" s="25" t="s">
        <v>135</v>
      </c>
      <c r="B778" s="25" t="s">
        <v>508</v>
      </c>
      <c r="C778" s="21">
        <v>3.6692699599999998</v>
      </c>
      <c r="D778" s="22">
        <v>8.6269072700000002</v>
      </c>
      <c r="E778" s="23">
        <f t="shared" si="28"/>
        <v>-0.5746714500154817</v>
      </c>
      <c r="F778" s="24">
        <f t="shared" si="29"/>
        <v>2.1393776568166936E-4</v>
      </c>
    </row>
    <row r="779" spans="1:6" x14ac:dyDescent="0.15">
      <c r="A779" s="25" t="s">
        <v>137</v>
      </c>
      <c r="B779" s="25" t="s">
        <v>510</v>
      </c>
      <c r="C779" s="21">
        <v>2.8523665400000002</v>
      </c>
      <c r="D779" s="22">
        <v>3.8904387499999999</v>
      </c>
      <c r="E779" s="23">
        <f t="shared" si="28"/>
        <v>-0.26682651410461089</v>
      </c>
      <c r="F779" s="24">
        <f t="shared" si="29"/>
        <v>1.6630799344967084E-4</v>
      </c>
    </row>
    <row r="780" spans="1:6" x14ac:dyDescent="0.15">
      <c r="A780" s="25" t="s">
        <v>141</v>
      </c>
      <c r="B780" s="25" t="s">
        <v>511</v>
      </c>
      <c r="C780" s="21">
        <v>14.29761937</v>
      </c>
      <c r="D780" s="22">
        <v>16.666510029999998</v>
      </c>
      <c r="E780" s="23">
        <f t="shared" si="28"/>
        <v>-0.14213477541104613</v>
      </c>
      <c r="F780" s="24">
        <f t="shared" si="29"/>
        <v>8.3362651860719372E-4</v>
      </c>
    </row>
    <row r="781" spans="1:6" x14ac:dyDescent="0.15">
      <c r="A781" s="25" t="s">
        <v>148</v>
      </c>
      <c r="B781" s="25" t="s">
        <v>512</v>
      </c>
      <c r="C781" s="21">
        <v>109.1393305</v>
      </c>
      <c r="D781" s="22">
        <v>159.64158649999999</v>
      </c>
      <c r="E781" s="23">
        <f t="shared" si="28"/>
        <v>-0.31634774564207924</v>
      </c>
      <c r="F781" s="24">
        <f t="shared" si="29"/>
        <v>6.3633978338195835E-3</v>
      </c>
    </row>
    <row r="782" spans="1:6" x14ac:dyDescent="0.15">
      <c r="A782" s="25" t="s">
        <v>150</v>
      </c>
      <c r="B782" s="25" t="s">
        <v>514</v>
      </c>
      <c r="C782" s="21">
        <v>2.25612871</v>
      </c>
      <c r="D782" s="22">
        <v>0.94378331999999998</v>
      </c>
      <c r="E782" s="23">
        <f t="shared" si="28"/>
        <v>1.3905155581685849</v>
      </c>
      <c r="F782" s="24">
        <f t="shared" si="29"/>
        <v>1.3154418741859674E-4</v>
      </c>
    </row>
    <row r="783" spans="1:6" x14ac:dyDescent="0.15">
      <c r="A783" s="25" t="s">
        <v>153</v>
      </c>
      <c r="B783" s="25" t="s">
        <v>516</v>
      </c>
      <c r="C783" s="21">
        <v>1.4795966100000002</v>
      </c>
      <c r="D783" s="22">
        <v>1.0299055100000001</v>
      </c>
      <c r="E783" s="23">
        <f t="shared" si="28"/>
        <v>0.43663335678241011</v>
      </c>
      <c r="F783" s="24">
        <f t="shared" si="29"/>
        <v>8.6268275788999827E-5</v>
      </c>
    </row>
    <row r="784" spans="1:6" x14ac:dyDescent="0.15">
      <c r="A784" s="25" t="s">
        <v>155</v>
      </c>
      <c r="B784" s="25" t="s">
        <v>518</v>
      </c>
      <c r="C784" s="21">
        <v>1.9302669999999997E-2</v>
      </c>
      <c r="D784" s="22">
        <v>5.3950000000000004E-5</v>
      </c>
      <c r="E784" s="23">
        <f t="shared" si="28"/>
        <v>356.78813716404073</v>
      </c>
      <c r="F784" s="24">
        <f t="shared" si="29"/>
        <v>1.1254473332593354E-6</v>
      </c>
    </row>
    <row r="785" spans="1:6" x14ac:dyDescent="0.15">
      <c r="A785" s="25" t="s">
        <v>760</v>
      </c>
      <c r="B785" s="25" t="s">
        <v>519</v>
      </c>
      <c r="C785" s="21">
        <v>4.5313430000000002E-2</v>
      </c>
      <c r="D785" s="22">
        <v>0.37167650000000002</v>
      </c>
      <c r="E785" s="23">
        <f t="shared" si="28"/>
        <v>-0.87808368298775952</v>
      </c>
      <c r="F785" s="24">
        <f t="shared" si="29"/>
        <v>2.6420116467998248E-6</v>
      </c>
    </row>
    <row r="786" spans="1:6" x14ac:dyDescent="0.15">
      <c r="A786" s="25" t="s">
        <v>834</v>
      </c>
      <c r="B786" s="25" t="s">
        <v>835</v>
      </c>
      <c r="C786" s="21">
        <v>3.5636827799999997</v>
      </c>
      <c r="D786" s="22">
        <v>2.80963998</v>
      </c>
      <c r="E786" s="23">
        <f t="shared" si="28"/>
        <v>0.26837701818294879</v>
      </c>
      <c r="F786" s="24">
        <f t="shared" si="29"/>
        <v>2.0778147693211431E-4</v>
      </c>
    </row>
    <row r="787" spans="1:6" x14ac:dyDescent="0.15">
      <c r="A787" s="25" t="s">
        <v>1027</v>
      </c>
      <c r="B787" s="25" t="s">
        <v>521</v>
      </c>
      <c r="C787" s="21">
        <v>15.491547000000001</v>
      </c>
      <c r="D787" s="22">
        <v>60.203490340000002</v>
      </c>
      <c r="E787" s="23">
        <f t="shared" si="28"/>
        <v>-0.74268025138557103</v>
      </c>
      <c r="F787" s="24">
        <f t="shared" si="29"/>
        <v>9.0323878816825137E-4</v>
      </c>
    </row>
    <row r="788" spans="1:6" x14ac:dyDescent="0.15">
      <c r="A788" s="25" t="s">
        <v>584</v>
      </c>
      <c r="B788" s="25" t="s">
        <v>585</v>
      </c>
      <c r="C788" s="21">
        <v>0.15197432</v>
      </c>
      <c r="D788" s="22">
        <v>3.9794652099999999</v>
      </c>
      <c r="E788" s="23">
        <f t="shared" si="28"/>
        <v>-0.96181036597126079</v>
      </c>
      <c r="F788" s="24">
        <f t="shared" si="29"/>
        <v>8.8609033448689173E-6</v>
      </c>
    </row>
    <row r="789" spans="1:6" x14ac:dyDescent="0.15">
      <c r="A789" s="25" t="s">
        <v>586</v>
      </c>
      <c r="B789" s="25" t="s">
        <v>587</v>
      </c>
      <c r="C789" s="21">
        <v>1.91508E-3</v>
      </c>
      <c r="D789" s="22">
        <v>17.822308660000001</v>
      </c>
      <c r="E789" s="23">
        <f t="shared" si="28"/>
        <v>-0.99989254590768606</v>
      </c>
      <c r="F789" s="24">
        <f t="shared" si="29"/>
        <v>1.1165925123199476E-7</v>
      </c>
    </row>
    <row r="790" spans="1:6" x14ac:dyDescent="0.15">
      <c r="A790" s="25" t="s">
        <v>588</v>
      </c>
      <c r="B790" s="25" t="s">
        <v>589</v>
      </c>
      <c r="C790" s="21">
        <v>1.9143599999999999E-3</v>
      </c>
      <c r="D790" s="22">
        <v>2.06996E-3</v>
      </c>
      <c r="E790" s="23">
        <f t="shared" si="28"/>
        <v>-7.5170534696322733E-2</v>
      </c>
      <c r="F790" s="24">
        <f t="shared" si="29"/>
        <v>1.1161727143956465E-7</v>
      </c>
    </row>
    <row r="791" spans="1:6" x14ac:dyDescent="0.15">
      <c r="A791" s="25" t="s">
        <v>590</v>
      </c>
      <c r="B791" s="25" t="s">
        <v>591</v>
      </c>
      <c r="C791" s="21">
        <v>2.1124139700000004</v>
      </c>
      <c r="D791" s="22">
        <v>8.70583156</v>
      </c>
      <c r="E791" s="23">
        <f t="shared" si="28"/>
        <v>-0.75735643913606798</v>
      </c>
      <c r="F791" s="24">
        <f t="shared" si="29"/>
        <v>1.2316486109311648E-4</v>
      </c>
    </row>
    <row r="792" spans="1:6" x14ac:dyDescent="0.15">
      <c r="A792" s="25" t="s">
        <v>162</v>
      </c>
      <c r="B792" s="25" t="s">
        <v>163</v>
      </c>
      <c r="C792" s="21">
        <v>10.530155199999999</v>
      </c>
      <c r="D792" s="22">
        <v>16.26303905</v>
      </c>
      <c r="E792" s="23">
        <f t="shared" si="28"/>
        <v>-0.35250999720129184</v>
      </c>
      <c r="F792" s="24">
        <f t="shared" si="29"/>
        <v>6.1396351326769433E-4</v>
      </c>
    </row>
    <row r="793" spans="1:6" x14ac:dyDescent="0.15">
      <c r="A793" s="25" t="s">
        <v>1028</v>
      </c>
      <c r="B793" s="25" t="s">
        <v>165</v>
      </c>
      <c r="C793" s="21">
        <v>36.898257630000003</v>
      </c>
      <c r="D793" s="22">
        <v>46.423658630000006</v>
      </c>
      <c r="E793" s="23">
        <f t="shared" si="28"/>
        <v>-0.20518419446252945</v>
      </c>
      <c r="F793" s="24">
        <f t="shared" si="29"/>
        <v>2.1513627726941109E-3</v>
      </c>
    </row>
    <row r="794" spans="1:6" x14ac:dyDescent="0.15">
      <c r="A794" s="25" t="s">
        <v>529</v>
      </c>
      <c r="B794" s="25" t="s">
        <v>167</v>
      </c>
      <c r="C794" s="21">
        <v>10.94458717</v>
      </c>
      <c r="D794" s="22">
        <v>13.166733170000001</v>
      </c>
      <c r="E794" s="23">
        <f t="shared" si="28"/>
        <v>-0.1687697298418025</v>
      </c>
      <c r="F794" s="24">
        <f t="shared" si="29"/>
        <v>6.3812708004130198E-4</v>
      </c>
    </row>
    <row r="795" spans="1:6" x14ac:dyDescent="0.15">
      <c r="A795" s="25" t="s">
        <v>530</v>
      </c>
      <c r="B795" s="25" t="s">
        <v>169</v>
      </c>
      <c r="C795" s="21">
        <v>6.9036383499999996</v>
      </c>
      <c r="D795" s="22">
        <v>25.559029719999998</v>
      </c>
      <c r="E795" s="23">
        <f t="shared" si="28"/>
        <v>-0.7298943494479414</v>
      </c>
      <c r="F795" s="24">
        <f t="shared" si="29"/>
        <v>4.0251847909094333E-4</v>
      </c>
    </row>
    <row r="796" spans="1:6" x14ac:dyDescent="0.15">
      <c r="A796" s="25" t="s">
        <v>170</v>
      </c>
      <c r="B796" s="25" t="s">
        <v>171</v>
      </c>
      <c r="C796" s="21">
        <v>318.02027887999998</v>
      </c>
      <c r="D796" s="22">
        <v>622.93633999999997</v>
      </c>
      <c r="E796" s="23">
        <f t="shared" si="28"/>
        <v>-0.48948189652894547</v>
      </c>
      <c r="F796" s="24">
        <f t="shared" si="29"/>
        <v>1.8542257355479121E-2</v>
      </c>
    </row>
    <row r="797" spans="1:6" x14ac:dyDescent="0.15">
      <c r="A797" s="25" t="s">
        <v>172</v>
      </c>
      <c r="B797" s="25" t="s">
        <v>173</v>
      </c>
      <c r="C797" s="21">
        <v>1.0466172600000001</v>
      </c>
      <c r="D797" s="22">
        <v>6.163014E-2</v>
      </c>
      <c r="E797" s="23">
        <f t="shared" si="28"/>
        <v>15.982230772151421</v>
      </c>
      <c r="F797" s="24">
        <f t="shared" si="29"/>
        <v>6.10232990674447E-5</v>
      </c>
    </row>
    <row r="798" spans="1:6" x14ac:dyDescent="0.15">
      <c r="A798" s="25" t="s">
        <v>174</v>
      </c>
      <c r="B798" s="25" t="s">
        <v>175</v>
      </c>
      <c r="C798" s="21">
        <v>0.65437168000000001</v>
      </c>
      <c r="D798" s="22">
        <v>0.67633067000000002</v>
      </c>
      <c r="E798" s="23">
        <f t="shared" si="28"/>
        <v>-3.2467831157205973E-2</v>
      </c>
      <c r="F798" s="24">
        <f t="shared" si="29"/>
        <v>3.8153315692411013E-5</v>
      </c>
    </row>
    <row r="799" spans="1:6" x14ac:dyDescent="0.15">
      <c r="A799" s="25" t="s">
        <v>745</v>
      </c>
      <c r="B799" s="25" t="s">
        <v>176</v>
      </c>
      <c r="C799" s="21">
        <v>139.80148750000001</v>
      </c>
      <c r="D799" s="22">
        <v>331.25719475</v>
      </c>
      <c r="E799" s="23">
        <f t="shared" si="28"/>
        <v>-0.57796694014296568</v>
      </c>
      <c r="F799" s="24">
        <f t="shared" si="29"/>
        <v>8.1511630925961715E-3</v>
      </c>
    </row>
    <row r="800" spans="1:6" x14ac:dyDescent="0.15">
      <c r="A800" s="25" t="s">
        <v>177</v>
      </c>
      <c r="B800" s="25" t="s">
        <v>178</v>
      </c>
      <c r="C800" s="21">
        <v>0.58589902000000005</v>
      </c>
      <c r="D800" s="22">
        <v>0.78408750999999999</v>
      </c>
      <c r="E800" s="23">
        <f t="shared" si="28"/>
        <v>-0.25276322792082218</v>
      </c>
      <c r="F800" s="24">
        <f t="shared" si="29"/>
        <v>3.4160998950832093E-5</v>
      </c>
    </row>
    <row r="801" spans="1:6" x14ac:dyDescent="0.15">
      <c r="A801" s="25" t="s">
        <v>533</v>
      </c>
      <c r="B801" s="25" t="s">
        <v>534</v>
      </c>
      <c r="C801" s="21">
        <v>1.4922676000000001</v>
      </c>
      <c r="D801" s="22">
        <v>0.67295506000000005</v>
      </c>
      <c r="E801" s="23">
        <f t="shared" si="28"/>
        <v>1.2174847752835087</v>
      </c>
      <c r="F801" s="24">
        <f t="shared" si="29"/>
        <v>8.7007061247449646E-5</v>
      </c>
    </row>
    <row r="802" spans="1:6" x14ac:dyDescent="0.15">
      <c r="A802" s="25" t="s">
        <v>535</v>
      </c>
      <c r="B802" s="25" t="s">
        <v>216</v>
      </c>
      <c r="C802" s="21">
        <v>2.7868505299999997</v>
      </c>
      <c r="D802" s="22">
        <v>8.6547142299999997</v>
      </c>
      <c r="E802" s="23">
        <f t="shared" si="28"/>
        <v>-0.67799623928195263</v>
      </c>
      <c r="F802" s="24">
        <f t="shared" si="29"/>
        <v>1.6248806497654809E-4</v>
      </c>
    </row>
    <row r="803" spans="1:6" x14ac:dyDescent="0.15">
      <c r="A803" s="25" t="s">
        <v>179</v>
      </c>
      <c r="B803" s="25" t="s">
        <v>180</v>
      </c>
      <c r="C803" s="21">
        <v>0.37130237999999999</v>
      </c>
      <c r="D803" s="22">
        <v>7.3197829400000005</v>
      </c>
      <c r="E803" s="23">
        <f t="shared" si="28"/>
        <v>-0.94927412697295088</v>
      </c>
      <c r="F803" s="24">
        <f t="shared" si="29"/>
        <v>2.1648884501669688E-5</v>
      </c>
    </row>
    <row r="804" spans="1:6" x14ac:dyDescent="0.15">
      <c r="A804" s="25" t="s">
        <v>181</v>
      </c>
      <c r="B804" s="25" t="s">
        <v>182</v>
      </c>
      <c r="C804" s="21">
        <v>11.543377470000001</v>
      </c>
      <c r="D804" s="22">
        <v>27.887831420000001</v>
      </c>
      <c r="E804" s="23">
        <f t="shared" si="28"/>
        <v>-0.58607834018526206</v>
      </c>
      <c r="F804" s="24">
        <f t="shared" si="29"/>
        <v>6.7303970851790955E-4</v>
      </c>
    </row>
    <row r="805" spans="1:6" x14ac:dyDescent="0.15">
      <c r="A805" s="25" t="s">
        <v>183</v>
      </c>
      <c r="B805" s="25" t="s">
        <v>184</v>
      </c>
      <c r="C805" s="21">
        <v>4.6611557399999999</v>
      </c>
      <c r="D805" s="22">
        <v>5.6516794099999998</v>
      </c>
      <c r="E805" s="23">
        <f t="shared" si="28"/>
        <v>-0.17526182894369091</v>
      </c>
      <c r="F805" s="24">
        <f t="shared" si="29"/>
        <v>2.7176993117995822E-4</v>
      </c>
    </row>
    <row r="806" spans="1:6" x14ac:dyDescent="0.15">
      <c r="A806" s="25" t="s">
        <v>185</v>
      </c>
      <c r="B806" s="25" t="s">
        <v>186</v>
      </c>
      <c r="C806" s="21">
        <v>0.37368531999999999</v>
      </c>
      <c r="D806" s="22">
        <v>4.3215900899999999</v>
      </c>
      <c r="E806" s="23">
        <f t="shared" si="28"/>
        <v>-0.91353059586454211</v>
      </c>
      <c r="F806" s="24">
        <f t="shared" si="29"/>
        <v>2.1787822455243829E-5</v>
      </c>
    </row>
    <row r="807" spans="1:6" x14ac:dyDescent="0.15">
      <c r="A807" s="25" t="s">
        <v>187</v>
      </c>
      <c r="B807" s="25" t="s">
        <v>188</v>
      </c>
      <c r="C807" s="21">
        <v>1.189491E-2</v>
      </c>
      <c r="D807" s="22">
        <v>1.00347064</v>
      </c>
      <c r="E807" s="23">
        <f t="shared" si="28"/>
        <v>-0.98814623016773062</v>
      </c>
      <c r="F807" s="24">
        <f t="shared" si="29"/>
        <v>6.9353590663155944E-7</v>
      </c>
    </row>
    <row r="808" spans="1:6" x14ac:dyDescent="0.15">
      <c r="A808" s="25" t="s">
        <v>694</v>
      </c>
      <c r="B808" s="25" t="s">
        <v>189</v>
      </c>
      <c r="C808" s="21">
        <v>0.28297038000000002</v>
      </c>
      <c r="D808" s="22">
        <v>7.6241119999999996E-2</v>
      </c>
      <c r="E808" s="23">
        <f t="shared" si="28"/>
        <v>2.7115191906939464</v>
      </c>
      <c r="F808" s="24">
        <f t="shared" si="29"/>
        <v>1.6498663633703567E-5</v>
      </c>
    </row>
    <row r="809" spans="1:6" x14ac:dyDescent="0.15">
      <c r="A809" s="25" t="s">
        <v>190</v>
      </c>
      <c r="B809" s="25" t="s">
        <v>191</v>
      </c>
      <c r="C809" s="21">
        <v>7.1527999999999994E-2</v>
      </c>
      <c r="D809" s="22">
        <v>0.9961239300000001</v>
      </c>
      <c r="E809" s="23">
        <f t="shared" si="28"/>
        <v>-0.92819367365263483</v>
      </c>
      <c r="F809" s="24">
        <f t="shared" si="29"/>
        <v>4.170459156861395E-6</v>
      </c>
    </row>
    <row r="810" spans="1:6" x14ac:dyDescent="0.15">
      <c r="A810" s="25" t="s">
        <v>192</v>
      </c>
      <c r="B810" s="25" t="s">
        <v>193</v>
      </c>
      <c r="C810" s="21">
        <v>4.4658783099999999</v>
      </c>
      <c r="D810" s="22">
        <v>9.5391229200000005</v>
      </c>
      <c r="E810" s="23">
        <f t="shared" si="28"/>
        <v>-0.53183554217162765</v>
      </c>
      <c r="F810" s="24">
        <f t="shared" si="29"/>
        <v>2.603842284331757E-4</v>
      </c>
    </row>
    <row r="811" spans="1:6" x14ac:dyDescent="0.15">
      <c r="A811" s="25" t="s">
        <v>194</v>
      </c>
      <c r="B811" s="25" t="s">
        <v>195</v>
      </c>
      <c r="C811" s="21">
        <v>0.62545643999999989</v>
      </c>
      <c r="D811" s="22">
        <v>1.7974088899999998</v>
      </c>
      <c r="E811" s="23">
        <f t="shared" si="28"/>
        <v>-0.65202328558639766</v>
      </c>
      <c r="F811" s="24">
        <f t="shared" si="29"/>
        <v>3.6467404896207493E-5</v>
      </c>
    </row>
    <row r="812" spans="1:6" x14ac:dyDescent="0.15">
      <c r="A812" s="25" t="s">
        <v>196</v>
      </c>
      <c r="B812" s="25" t="s">
        <v>197</v>
      </c>
      <c r="C812" s="21">
        <v>0.89505422999999995</v>
      </c>
      <c r="D812" s="22">
        <v>2.9538163900000001</v>
      </c>
      <c r="E812" s="23">
        <f t="shared" si="28"/>
        <v>-0.69698379593594173</v>
      </c>
      <c r="F812" s="24">
        <f t="shared" si="29"/>
        <v>5.2186376095948795E-5</v>
      </c>
    </row>
    <row r="813" spans="1:6" x14ac:dyDescent="0.15">
      <c r="A813" s="25" t="s">
        <v>198</v>
      </c>
      <c r="B813" s="25" t="s">
        <v>199</v>
      </c>
      <c r="C813" s="21">
        <v>3.070165E-2</v>
      </c>
      <c r="D813" s="22">
        <v>3.86981E-3</v>
      </c>
      <c r="E813" s="23">
        <f t="shared" si="28"/>
        <v>6.9336324005571335</v>
      </c>
      <c r="F813" s="24">
        <f t="shared" si="29"/>
        <v>1.7900679086966455E-6</v>
      </c>
    </row>
    <row r="814" spans="1:6" x14ac:dyDescent="0.15">
      <c r="A814" s="25" t="s">
        <v>1029</v>
      </c>
      <c r="B814" s="25" t="s">
        <v>201</v>
      </c>
      <c r="C814" s="21">
        <v>7.1072610899999997</v>
      </c>
      <c r="D814" s="22">
        <v>5.5151887999999998</v>
      </c>
      <c r="E814" s="23">
        <f t="shared" si="28"/>
        <v>0.28867049664736766</v>
      </c>
      <c r="F814" s="24">
        <f t="shared" si="29"/>
        <v>4.1439075736767703E-4</v>
      </c>
    </row>
    <row r="815" spans="1:6" x14ac:dyDescent="0.15">
      <c r="A815" s="25" t="s">
        <v>202</v>
      </c>
      <c r="B815" s="25" t="s">
        <v>203</v>
      </c>
      <c r="C815" s="21">
        <v>0.18948661</v>
      </c>
      <c r="D815" s="22">
        <v>7.4004500000000001E-2</v>
      </c>
      <c r="E815" s="23">
        <f t="shared" si="28"/>
        <v>1.5604741603551133</v>
      </c>
      <c r="F815" s="24">
        <f t="shared" si="29"/>
        <v>1.1048067439004642E-5</v>
      </c>
    </row>
    <row r="816" spans="1:6" x14ac:dyDescent="0.15">
      <c r="A816" s="25" t="s">
        <v>204</v>
      </c>
      <c r="B816" s="25" t="s">
        <v>205</v>
      </c>
      <c r="C816" s="21">
        <v>0.63937591999999999</v>
      </c>
      <c r="D816" s="22">
        <v>8.2546700000000004E-3</v>
      </c>
      <c r="E816" s="23">
        <f t="shared" si="28"/>
        <v>76.456266573951467</v>
      </c>
      <c r="F816" s="24">
        <f t="shared" si="29"/>
        <v>3.7278983897783794E-5</v>
      </c>
    </row>
    <row r="817" spans="1:6" x14ac:dyDescent="0.15">
      <c r="A817" s="25" t="s">
        <v>206</v>
      </c>
      <c r="B817" s="25" t="s">
        <v>207</v>
      </c>
      <c r="C817" s="21">
        <v>0.64917513999999998</v>
      </c>
      <c r="D817" s="22">
        <v>0.44084197999999997</v>
      </c>
      <c r="E817" s="23">
        <f t="shared" si="28"/>
        <v>0.47258012950581518</v>
      </c>
      <c r="F817" s="24">
        <f t="shared" si="29"/>
        <v>3.7850330038862801E-5</v>
      </c>
    </row>
    <row r="818" spans="1:6" x14ac:dyDescent="0.15">
      <c r="A818" s="25" t="s">
        <v>208</v>
      </c>
      <c r="B818" s="25" t="s">
        <v>209</v>
      </c>
      <c r="C818" s="21">
        <v>1.84848295</v>
      </c>
      <c r="D818" s="22">
        <v>5.8261557800000006</v>
      </c>
      <c r="E818" s="23">
        <f t="shared" si="28"/>
        <v>-0.68272682368956505</v>
      </c>
      <c r="F818" s="24">
        <f t="shared" si="29"/>
        <v>1.0777629243274892E-4</v>
      </c>
    </row>
    <row r="819" spans="1:6" x14ac:dyDescent="0.15">
      <c r="A819" s="25" t="s">
        <v>210</v>
      </c>
      <c r="B819" s="25" t="s">
        <v>211</v>
      </c>
      <c r="C819" s="21">
        <v>0.67704909000000002</v>
      </c>
      <c r="D819" s="22">
        <v>0.39645705999999997</v>
      </c>
      <c r="E819" s="23">
        <f t="shared" si="28"/>
        <v>0.70774885431476497</v>
      </c>
      <c r="F819" s="24">
        <f t="shared" si="29"/>
        <v>3.9475528143316953E-5</v>
      </c>
    </row>
    <row r="820" spans="1:6" x14ac:dyDescent="0.15">
      <c r="A820" s="25" t="s">
        <v>212</v>
      </c>
      <c r="B820" s="25" t="s">
        <v>213</v>
      </c>
      <c r="C820" s="21">
        <v>0.62669219999999992</v>
      </c>
      <c r="D820" s="22">
        <v>1.9354409299999999</v>
      </c>
      <c r="E820" s="23">
        <f t="shared" si="28"/>
        <v>-0.67620184616019263</v>
      </c>
      <c r="F820" s="24">
        <f t="shared" si="29"/>
        <v>3.6539456213281688E-5</v>
      </c>
    </row>
    <row r="821" spans="1:6" x14ac:dyDescent="0.15">
      <c r="A821" s="25" t="s">
        <v>214</v>
      </c>
      <c r="B821" s="25" t="s">
        <v>215</v>
      </c>
      <c r="C821" s="21">
        <v>0.45107432000000003</v>
      </c>
      <c r="D821" s="22">
        <v>1.5721997700000001</v>
      </c>
      <c r="E821" s="23">
        <f t="shared" ref="E821:E884" si="30">IF(ISERROR(C821/D821-1),"",((C821/D821-1)))</f>
        <v>-0.71309350846680253</v>
      </c>
      <c r="F821" s="24">
        <f t="shared" ref="F821:F884" si="31">C821/$C$1338</f>
        <v>2.6300008783539697E-5</v>
      </c>
    </row>
    <row r="822" spans="1:6" x14ac:dyDescent="0.15">
      <c r="A822" s="25" t="s">
        <v>217</v>
      </c>
      <c r="B822" s="25" t="s">
        <v>218</v>
      </c>
      <c r="C822" s="21">
        <v>5.1536779400000006</v>
      </c>
      <c r="D822" s="22">
        <v>10.35187159</v>
      </c>
      <c r="E822" s="23">
        <f t="shared" si="30"/>
        <v>-0.50215012858365637</v>
      </c>
      <c r="F822" s="24">
        <f t="shared" si="31"/>
        <v>3.0048656968442532E-4</v>
      </c>
    </row>
    <row r="823" spans="1:6" x14ac:dyDescent="0.15">
      <c r="A823" s="25" t="s">
        <v>219</v>
      </c>
      <c r="B823" s="25" t="s">
        <v>220</v>
      </c>
      <c r="C823" s="21">
        <v>352.54364249999998</v>
      </c>
      <c r="D823" s="22">
        <v>596.95368599999995</v>
      </c>
      <c r="E823" s="23">
        <f t="shared" si="30"/>
        <v>-0.40942882041271123</v>
      </c>
      <c r="F823" s="24">
        <f t="shared" si="31"/>
        <v>2.0555151298196444E-2</v>
      </c>
    </row>
    <row r="824" spans="1:6" x14ac:dyDescent="0.15">
      <c r="A824" s="25" t="s">
        <v>221</v>
      </c>
      <c r="B824" s="25" t="s">
        <v>222</v>
      </c>
      <c r="C824" s="21">
        <v>8.3154528899999995</v>
      </c>
      <c r="D824" s="22">
        <v>6.4038130400000002</v>
      </c>
      <c r="E824" s="23">
        <f t="shared" si="30"/>
        <v>0.29851587453589978</v>
      </c>
      <c r="F824" s="24">
        <f t="shared" si="31"/>
        <v>4.8483470317288408E-4</v>
      </c>
    </row>
    <row r="825" spans="1:6" x14ac:dyDescent="0.15">
      <c r="A825" s="25" t="s">
        <v>223</v>
      </c>
      <c r="B825" s="25" t="s">
        <v>224</v>
      </c>
      <c r="C825" s="21">
        <v>84.542321340000001</v>
      </c>
      <c r="D825" s="22">
        <v>81.678306559999996</v>
      </c>
      <c r="E825" s="23">
        <f t="shared" si="30"/>
        <v>3.5064571005718914E-2</v>
      </c>
      <c r="F825" s="24">
        <f t="shared" si="31"/>
        <v>4.9292626408500391E-3</v>
      </c>
    </row>
    <row r="826" spans="1:6" x14ac:dyDescent="0.15">
      <c r="A826" s="25" t="s">
        <v>225</v>
      </c>
      <c r="B826" s="25" t="s">
        <v>226</v>
      </c>
      <c r="C826" s="21">
        <v>0.15363132999999998</v>
      </c>
      <c r="D826" s="22">
        <v>9.4031600000000007E-3</v>
      </c>
      <c r="E826" s="23">
        <f t="shared" si="30"/>
        <v>15.338266072256559</v>
      </c>
      <c r="F826" s="24">
        <f t="shared" si="31"/>
        <v>8.9575157557780826E-6</v>
      </c>
    </row>
    <row r="827" spans="1:6" x14ac:dyDescent="0.15">
      <c r="A827" s="25" t="s">
        <v>227</v>
      </c>
      <c r="B827" s="25" t="s">
        <v>228</v>
      </c>
      <c r="C827" s="21">
        <v>15.771113470000001</v>
      </c>
      <c r="D827" s="22">
        <v>30.471136699999999</v>
      </c>
      <c r="E827" s="23">
        <f t="shared" si="30"/>
        <v>-0.4824245112588792</v>
      </c>
      <c r="F827" s="24">
        <f t="shared" si="31"/>
        <v>9.1953898591966223E-4</v>
      </c>
    </row>
    <row r="828" spans="1:6" x14ac:dyDescent="0.15">
      <c r="A828" s="25" t="s">
        <v>539</v>
      </c>
      <c r="B828" s="25" t="s">
        <v>230</v>
      </c>
      <c r="C828" s="21">
        <v>1.2183654900000001</v>
      </c>
      <c r="D828" s="22">
        <v>5.8827654900000006</v>
      </c>
      <c r="E828" s="23">
        <f t="shared" si="30"/>
        <v>-0.79289239184001536</v>
      </c>
      <c r="F828" s="24">
        <f t="shared" si="31"/>
        <v>7.1037125519718444E-5</v>
      </c>
    </row>
    <row r="829" spans="1:6" x14ac:dyDescent="0.15">
      <c r="A829" s="25" t="s">
        <v>540</v>
      </c>
      <c r="B829" s="25" t="s">
        <v>232</v>
      </c>
      <c r="C829" s="21">
        <v>9.8393454899999995</v>
      </c>
      <c r="D829" s="22">
        <v>16.2655113</v>
      </c>
      <c r="E829" s="23">
        <f t="shared" si="30"/>
        <v>-0.39507923799481182</v>
      </c>
      <c r="F829" s="24">
        <f t="shared" si="31"/>
        <v>5.7368566849755863E-4</v>
      </c>
    </row>
    <row r="830" spans="1:6" x14ac:dyDescent="0.15">
      <c r="A830" s="25" t="s">
        <v>235</v>
      </c>
      <c r="B830" s="25" t="s">
        <v>236</v>
      </c>
      <c r="C830" s="21">
        <v>19.283794690000001</v>
      </c>
      <c r="D830" s="22">
        <v>69.960850309999998</v>
      </c>
      <c r="E830" s="23">
        <f t="shared" si="30"/>
        <v>-0.724363060132166</v>
      </c>
      <c r="F830" s="24">
        <f t="shared" si="31"/>
        <v>1.1243468032650942E-3</v>
      </c>
    </row>
    <row r="831" spans="1:6" x14ac:dyDescent="0.15">
      <c r="A831" s="25" t="s">
        <v>237</v>
      </c>
      <c r="B831" s="25" t="s">
        <v>238</v>
      </c>
      <c r="C831" s="21">
        <v>19.470784340000002</v>
      </c>
      <c r="D831" s="22">
        <v>59.102659250000002</v>
      </c>
      <c r="E831" s="23">
        <f t="shared" si="30"/>
        <v>-0.6705599276398041</v>
      </c>
      <c r="F831" s="24">
        <f t="shared" si="31"/>
        <v>1.1352492847839513E-3</v>
      </c>
    </row>
    <row r="832" spans="1:6" x14ac:dyDescent="0.15">
      <c r="A832" s="25" t="s">
        <v>843</v>
      </c>
      <c r="B832" s="25" t="s">
        <v>844</v>
      </c>
      <c r="C832" s="21">
        <v>0.98263328000000005</v>
      </c>
      <c r="D832" s="22">
        <v>8.0214460000000001E-2</v>
      </c>
      <c r="E832" s="23">
        <f t="shared" si="30"/>
        <v>11.250076607135423</v>
      </c>
      <c r="F832" s="24">
        <f t="shared" si="31"/>
        <v>5.7292696012928471E-5</v>
      </c>
    </row>
    <row r="833" spans="1:6" x14ac:dyDescent="0.15">
      <c r="A833" s="25" t="s">
        <v>239</v>
      </c>
      <c r="B833" s="25" t="s">
        <v>240</v>
      </c>
      <c r="C833" s="21">
        <v>0.89988206000000004</v>
      </c>
      <c r="D833" s="22">
        <v>1.381397</v>
      </c>
      <c r="E833" s="23">
        <f t="shared" si="30"/>
        <v>-0.34857100457001133</v>
      </c>
      <c r="F833" s="24">
        <f t="shared" si="31"/>
        <v>5.2467864014404095E-5</v>
      </c>
    </row>
    <row r="834" spans="1:6" x14ac:dyDescent="0.15">
      <c r="A834" s="25" t="s">
        <v>241</v>
      </c>
      <c r="B834" s="25" t="s">
        <v>242</v>
      </c>
      <c r="C834" s="21">
        <v>0.23318345999999998</v>
      </c>
      <c r="D834" s="22">
        <v>0.14209146</v>
      </c>
      <c r="E834" s="23">
        <f t="shared" si="30"/>
        <v>0.64108004801977536</v>
      </c>
      <c r="F834" s="24">
        <f t="shared" si="31"/>
        <v>1.3595823956850783E-5</v>
      </c>
    </row>
    <row r="835" spans="1:6" x14ac:dyDescent="0.15">
      <c r="A835" s="25" t="s">
        <v>243</v>
      </c>
      <c r="B835" s="25" t="s">
        <v>244</v>
      </c>
      <c r="C835" s="21">
        <v>2.9269432400000004</v>
      </c>
      <c r="D835" s="22">
        <v>2.1767449000000001</v>
      </c>
      <c r="E835" s="23">
        <f t="shared" si="30"/>
        <v>0.34464228674660058</v>
      </c>
      <c r="F835" s="24">
        <f t="shared" si="31"/>
        <v>1.706562078748401E-4</v>
      </c>
    </row>
    <row r="836" spans="1:6" x14ac:dyDescent="0.15">
      <c r="A836" s="25" t="s">
        <v>245</v>
      </c>
      <c r="B836" s="25" t="s">
        <v>246</v>
      </c>
      <c r="C836" s="21">
        <v>1.1522700299999999</v>
      </c>
      <c r="D836" s="22">
        <v>2.1479173999999999</v>
      </c>
      <c r="E836" s="23">
        <f t="shared" si="30"/>
        <v>-0.46354080934397202</v>
      </c>
      <c r="F836" s="24">
        <f t="shared" si="31"/>
        <v>6.7183412059479566E-5</v>
      </c>
    </row>
    <row r="837" spans="1:6" x14ac:dyDescent="0.15">
      <c r="A837" s="25" t="s">
        <v>247</v>
      </c>
      <c r="B837" s="25" t="s">
        <v>248</v>
      </c>
      <c r="C837" s="21">
        <v>8.2552906400000001</v>
      </c>
      <c r="D837" s="22">
        <v>17.31244161</v>
      </c>
      <c r="E837" s="23">
        <f t="shared" si="30"/>
        <v>-0.52315849918987833</v>
      </c>
      <c r="F837" s="24">
        <f t="shared" si="31"/>
        <v>4.8132692710742882E-4</v>
      </c>
    </row>
    <row r="838" spans="1:6" x14ac:dyDescent="0.15">
      <c r="A838" s="25" t="s">
        <v>1030</v>
      </c>
      <c r="B838" s="25" t="s">
        <v>250</v>
      </c>
      <c r="C838" s="21">
        <v>5.8745686399999997</v>
      </c>
      <c r="D838" s="22">
        <v>8.6827183100000003</v>
      </c>
      <c r="E838" s="23">
        <f t="shared" si="30"/>
        <v>-0.32341826254639838</v>
      </c>
      <c r="F838" s="24">
        <f t="shared" si="31"/>
        <v>3.4251829461607751E-4</v>
      </c>
    </row>
    <row r="839" spans="1:6" x14ac:dyDescent="0.15">
      <c r="A839" s="25" t="s">
        <v>251</v>
      </c>
      <c r="B839" s="25" t="s">
        <v>252</v>
      </c>
      <c r="C839" s="21">
        <v>67.236570629999989</v>
      </c>
      <c r="D839" s="22">
        <v>79.891940500000004</v>
      </c>
      <c r="E839" s="23">
        <f t="shared" si="30"/>
        <v>-0.15840608941023304</v>
      </c>
      <c r="F839" s="24">
        <f t="shared" si="31"/>
        <v>3.9202462204988454E-3</v>
      </c>
    </row>
    <row r="840" spans="1:6" x14ac:dyDescent="0.15">
      <c r="A840" s="25" t="s">
        <v>761</v>
      </c>
      <c r="B840" s="25" t="s">
        <v>253</v>
      </c>
      <c r="C840" s="21">
        <v>8.9474522299999997</v>
      </c>
      <c r="D840" s="22">
        <v>14.08175308</v>
      </c>
      <c r="E840" s="23">
        <f t="shared" si="30"/>
        <v>-0.36460665237001877</v>
      </c>
      <c r="F840" s="24">
        <f t="shared" si="31"/>
        <v>5.2168359360227335E-4</v>
      </c>
    </row>
    <row r="841" spans="1:6" x14ac:dyDescent="0.15">
      <c r="A841" s="25" t="s">
        <v>254</v>
      </c>
      <c r="B841" s="25" t="s">
        <v>255</v>
      </c>
      <c r="C841" s="21">
        <v>6.5018071900000001</v>
      </c>
      <c r="D841" s="22">
        <v>11.43178992</v>
      </c>
      <c r="E841" s="23">
        <f t="shared" si="30"/>
        <v>-0.43125204053784782</v>
      </c>
      <c r="F841" s="24">
        <f t="shared" si="31"/>
        <v>3.7908960591212894E-4</v>
      </c>
    </row>
    <row r="842" spans="1:6" x14ac:dyDescent="0.15">
      <c r="A842" s="25" t="s">
        <v>549</v>
      </c>
      <c r="B842" s="25" t="s">
        <v>257</v>
      </c>
      <c r="C842" s="21">
        <v>3.7807417799999996</v>
      </c>
      <c r="D842" s="22">
        <v>8.7795020600000004</v>
      </c>
      <c r="E842" s="23">
        <f t="shared" si="30"/>
        <v>-0.56936717433835882</v>
      </c>
      <c r="F842" s="24">
        <f t="shared" si="31"/>
        <v>2.2043715993917695E-4</v>
      </c>
    </row>
    <row r="843" spans="1:6" x14ac:dyDescent="0.15">
      <c r="A843" s="25" t="s">
        <v>258</v>
      </c>
      <c r="B843" s="25" t="s">
        <v>259</v>
      </c>
      <c r="C843" s="21">
        <v>1.0023964000000001</v>
      </c>
      <c r="D843" s="22">
        <v>3.0644283900000002</v>
      </c>
      <c r="E843" s="23">
        <f t="shared" si="30"/>
        <v>-0.67289286208446852</v>
      </c>
      <c r="F843" s="24">
        <f t="shared" si="31"/>
        <v>5.8444990006499527E-5</v>
      </c>
    </row>
    <row r="844" spans="1:6" x14ac:dyDescent="0.15">
      <c r="A844" s="25" t="s">
        <v>260</v>
      </c>
      <c r="B844" s="25" t="s">
        <v>261</v>
      </c>
      <c r="C844" s="21">
        <v>4.3167291700000003</v>
      </c>
      <c r="D844" s="22">
        <v>3.7672915299999996</v>
      </c>
      <c r="E844" s="23">
        <f t="shared" si="30"/>
        <v>0.1458442054788367</v>
      </c>
      <c r="F844" s="24">
        <f t="shared" si="31"/>
        <v>2.5168804796327584E-4</v>
      </c>
    </row>
    <row r="845" spans="1:6" x14ac:dyDescent="0.15">
      <c r="A845" s="25" t="s">
        <v>262</v>
      </c>
      <c r="B845" s="25" t="s">
        <v>263</v>
      </c>
      <c r="C845" s="21">
        <v>2.8706349999999999E-2</v>
      </c>
      <c r="D845" s="22">
        <v>1.2040013999999999</v>
      </c>
      <c r="E845" s="23">
        <f t="shared" si="30"/>
        <v>-0.97615754433508128</v>
      </c>
      <c r="F845" s="24">
        <f t="shared" si="31"/>
        <v>1.6737314089247304E-6</v>
      </c>
    </row>
    <row r="846" spans="1:6" x14ac:dyDescent="0.15">
      <c r="A846" s="25" t="s">
        <v>264</v>
      </c>
      <c r="B846" s="25" t="s">
        <v>265</v>
      </c>
      <c r="C846" s="21">
        <v>2.52126319</v>
      </c>
      <c r="D846" s="22">
        <v>0.97438648999999999</v>
      </c>
      <c r="E846" s="23">
        <f t="shared" si="30"/>
        <v>1.587539149891128</v>
      </c>
      <c r="F846" s="24">
        <f t="shared" si="31"/>
        <v>1.4700292413590582E-4</v>
      </c>
    </row>
    <row r="847" spans="1:6" x14ac:dyDescent="0.15">
      <c r="A847" s="25" t="s">
        <v>266</v>
      </c>
      <c r="B847" s="25" t="s">
        <v>267</v>
      </c>
      <c r="C847" s="21">
        <v>17.188693309999998</v>
      </c>
      <c r="D847" s="22">
        <v>8.4440886500000012</v>
      </c>
      <c r="E847" s="23">
        <f t="shared" si="30"/>
        <v>1.035588921724548</v>
      </c>
      <c r="F847" s="24">
        <f t="shared" si="31"/>
        <v>1.0021913573589601E-3</v>
      </c>
    </row>
    <row r="848" spans="1:6" x14ac:dyDescent="0.15">
      <c r="A848" s="25" t="s">
        <v>268</v>
      </c>
      <c r="B848" s="25" t="s">
        <v>269</v>
      </c>
      <c r="C848" s="21">
        <v>0.64670643000000005</v>
      </c>
      <c r="D848" s="22">
        <v>1.9672357199999999</v>
      </c>
      <c r="E848" s="23">
        <f t="shared" si="30"/>
        <v>-0.67126134228591572</v>
      </c>
      <c r="F848" s="24">
        <f t="shared" si="31"/>
        <v>3.7706391242515424E-5</v>
      </c>
    </row>
    <row r="849" spans="1:6" x14ac:dyDescent="0.15">
      <c r="A849" s="25" t="s">
        <v>270</v>
      </c>
      <c r="B849" s="25" t="s">
        <v>271</v>
      </c>
      <c r="C849" s="21">
        <v>35.91084919</v>
      </c>
      <c r="D849" s="22">
        <v>48.44275975</v>
      </c>
      <c r="E849" s="23">
        <f t="shared" si="30"/>
        <v>-0.25869522349002838</v>
      </c>
      <c r="F849" s="24">
        <f t="shared" si="31"/>
        <v>2.0937916597011537E-3</v>
      </c>
    </row>
    <row r="850" spans="1:6" x14ac:dyDescent="0.15">
      <c r="A850" s="25" t="s">
        <v>272</v>
      </c>
      <c r="B850" s="25" t="s">
        <v>273</v>
      </c>
      <c r="C850" s="21">
        <v>1.07673376</v>
      </c>
      <c r="D850" s="22">
        <v>4.9273598200000004</v>
      </c>
      <c r="E850" s="23">
        <f t="shared" si="30"/>
        <v>-0.78147856066253352</v>
      </c>
      <c r="F850" s="24">
        <f t="shared" si="31"/>
        <v>6.2779249649001792E-5</v>
      </c>
    </row>
    <row r="851" spans="1:6" x14ac:dyDescent="0.15">
      <c r="A851" s="25" t="s">
        <v>657</v>
      </c>
      <c r="B851" s="25" t="s">
        <v>551</v>
      </c>
      <c r="C851" s="21">
        <v>0.53410575000000005</v>
      </c>
      <c r="D851" s="22">
        <v>0.91048150999999999</v>
      </c>
      <c r="E851" s="23">
        <f t="shared" si="30"/>
        <v>-0.41338100320126214</v>
      </c>
      <c r="F851" s="24">
        <f t="shared" si="31"/>
        <v>3.1141178501004131E-5</v>
      </c>
    </row>
    <row r="852" spans="1:6" x14ac:dyDescent="0.15">
      <c r="A852" s="25" t="s">
        <v>762</v>
      </c>
      <c r="B852" s="25" t="s">
        <v>554</v>
      </c>
      <c r="C852" s="21">
        <v>3.4341040000000003E-2</v>
      </c>
      <c r="D852" s="22">
        <v>0.21765253000000001</v>
      </c>
      <c r="E852" s="23">
        <f t="shared" si="30"/>
        <v>-0.84222080947094891</v>
      </c>
      <c r="F852" s="24">
        <f t="shared" si="31"/>
        <v>2.0022635153246768E-6</v>
      </c>
    </row>
    <row r="853" spans="1:6" x14ac:dyDescent="0.15">
      <c r="A853" s="25" t="s">
        <v>656</v>
      </c>
      <c r="B853" s="25" t="s">
        <v>522</v>
      </c>
      <c r="C853" s="21">
        <v>0.12919548</v>
      </c>
      <c r="D853" s="22">
        <v>0.54097434999999994</v>
      </c>
      <c r="E853" s="23">
        <f t="shared" si="30"/>
        <v>-0.76118002637278459</v>
      </c>
      <c r="F853" s="24">
        <f t="shared" si="31"/>
        <v>7.5327769907043857E-6</v>
      </c>
    </row>
    <row r="854" spans="1:6" x14ac:dyDescent="0.15">
      <c r="A854" s="25" t="s">
        <v>275</v>
      </c>
      <c r="B854" s="25" t="s">
        <v>276</v>
      </c>
      <c r="C854" s="21">
        <v>10.627277970000002</v>
      </c>
      <c r="D854" s="22">
        <v>9.6756336600000008</v>
      </c>
      <c r="E854" s="23">
        <f t="shared" si="30"/>
        <v>9.8354727291318333E-2</v>
      </c>
      <c r="F854" s="24">
        <f t="shared" si="31"/>
        <v>6.196262823299671E-4</v>
      </c>
    </row>
    <row r="855" spans="1:6" x14ac:dyDescent="0.15">
      <c r="A855" s="25" t="s">
        <v>277</v>
      </c>
      <c r="B855" s="25" t="s">
        <v>278</v>
      </c>
      <c r="C855" s="21">
        <v>8.1031979100000004</v>
      </c>
      <c r="D855" s="22">
        <v>14.040657769999999</v>
      </c>
      <c r="E855" s="23">
        <f t="shared" si="30"/>
        <v>-0.42287618979548702</v>
      </c>
      <c r="F855" s="24">
        <f t="shared" si="31"/>
        <v>4.7245911983586324E-4</v>
      </c>
    </row>
    <row r="856" spans="1:6" x14ac:dyDescent="0.15">
      <c r="A856" s="25" t="s">
        <v>780</v>
      </c>
      <c r="B856" s="25" t="s">
        <v>274</v>
      </c>
      <c r="C856" s="21">
        <v>4.2723464400000006</v>
      </c>
      <c r="D856" s="22">
        <v>2.7255480200000002</v>
      </c>
      <c r="E856" s="23">
        <f t="shared" si="30"/>
        <v>0.56751831508732709</v>
      </c>
      <c r="F856" s="24">
        <f t="shared" si="31"/>
        <v>2.4910030102871865E-4</v>
      </c>
    </row>
    <row r="857" spans="1:6" x14ac:dyDescent="0.15">
      <c r="A857" s="25" t="s">
        <v>279</v>
      </c>
      <c r="B857" s="25" t="s">
        <v>280</v>
      </c>
      <c r="C857" s="21">
        <v>1.4837559499999999</v>
      </c>
      <c r="D857" s="22">
        <v>3.2509927599999999</v>
      </c>
      <c r="E857" s="23">
        <f t="shared" si="30"/>
        <v>-0.54359912201096383</v>
      </c>
      <c r="F857" s="24">
        <f t="shared" si="31"/>
        <v>8.651078721934178E-5</v>
      </c>
    </row>
    <row r="858" spans="1:6" x14ac:dyDescent="0.15">
      <c r="A858" s="25" t="s">
        <v>314</v>
      </c>
      <c r="B858" s="25" t="s">
        <v>315</v>
      </c>
      <c r="C858" s="21">
        <v>0.28189590999999997</v>
      </c>
      <c r="D858" s="22">
        <v>0.29328131000000002</v>
      </c>
      <c r="E858" s="23">
        <f t="shared" si="30"/>
        <v>-3.8820748584354248E-2</v>
      </c>
      <c r="F858" s="24">
        <f t="shared" si="31"/>
        <v>1.6436016373186383E-5</v>
      </c>
    </row>
    <row r="859" spans="1:6" x14ac:dyDescent="0.15">
      <c r="A859" s="25" t="s">
        <v>944</v>
      </c>
      <c r="B859" s="25" t="s">
        <v>945</v>
      </c>
      <c r="C859" s="21">
        <v>30.57207747</v>
      </c>
      <c r="D859" s="22">
        <v>26.11172388</v>
      </c>
      <c r="E859" s="23">
        <f t="shared" si="30"/>
        <v>0.17081804366874298</v>
      </c>
      <c r="F859" s="24">
        <f t="shared" si="31"/>
        <v>1.7825131477049192E-3</v>
      </c>
    </row>
    <row r="860" spans="1:6" x14ac:dyDescent="0.15">
      <c r="A860" s="25" t="s">
        <v>1031</v>
      </c>
      <c r="B860" s="25" t="s">
        <v>1032</v>
      </c>
      <c r="C860" s="21">
        <v>70.778653750000004</v>
      </c>
      <c r="D860" s="22">
        <v>196.03012475</v>
      </c>
      <c r="E860" s="23">
        <f t="shared" si="30"/>
        <v>-0.63893991374914938</v>
      </c>
      <c r="F860" s="24">
        <f t="shared" si="31"/>
        <v>4.1267683234818484E-3</v>
      </c>
    </row>
    <row r="861" spans="1:6" x14ac:dyDescent="0.15">
      <c r="A861" s="25" t="s">
        <v>763</v>
      </c>
      <c r="B861" s="25" t="s">
        <v>947</v>
      </c>
      <c r="C861" s="21">
        <v>1.68594965</v>
      </c>
      <c r="D861" s="22">
        <v>4.3056831300000002</v>
      </c>
      <c r="E861" s="23">
        <f t="shared" si="30"/>
        <v>-0.60843619953054939</v>
      </c>
      <c r="F861" s="24">
        <f t="shared" si="31"/>
        <v>9.8299744936944475E-5</v>
      </c>
    </row>
    <row r="862" spans="1:6" x14ac:dyDescent="0.15">
      <c r="A862" s="25" t="s">
        <v>948</v>
      </c>
      <c r="B862" s="25" t="s">
        <v>949</v>
      </c>
      <c r="C862" s="21">
        <v>4.9868170700000007</v>
      </c>
      <c r="D862" s="22">
        <v>10.111089079999999</v>
      </c>
      <c r="E862" s="23">
        <f t="shared" si="30"/>
        <v>-0.50679723711819968</v>
      </c>
      <c r="F862" s="24">
        <f t="shared" si="31"/>
        <v>2.9075770206316709E-4</v>
      </c>
    </row>
    <row r="863" spans="1:6" x14ac:dyDescent="0.15">
      <c r="A863" s="25" t="s">
        <v>764</v>
      </c>
      <c r="B863" s="25" t="s">
        <v>556</v>
      </c>
      <c r="C863" s="21">
        <v>0.21487638000000001</v>
      </c>
      <c r="D863" s="22">
        <v>0.29257377000000001</v>
      </c>
      <c r="E863" s="23">
        <f t="shared" si="30"/>
        <v>-0.26556512567753421</v>
      </c>
      <c r="F863" s="24">
        <f t="shared" si="31"/>
        <v>1.2528424764626844E-5</v>
      </c>
    </row>
    <row r="864" spans="1:6" x14ac:dyDescent="0.15">
      <c r="A864" s="25" t="s">
        <v>950</v>
      </c>
      <c r="B864" s="25" t="s">
        <v>951</v>
      </c>
      <c r="C864" s="21">
        <v>0.30487203999999996</v>
      </c>
      <c r="D864" s="22">
        <v>0.26079498000000001</v>
      </c>
      <c r="E864" s="23">
        <f t="shared" si="30"/>
        <v>0.16901038509253485</v>
      </c>
      <c r="F864" s="24">
        <f t="shared" si="31"/>
        <v>1.7775645773529437E-5</v>
      </c>
    </row>
    <row r="865" spans="1:6" x14ac:dyDescent="0.15">
      <c r="A865" s="25" t="s">
        <v>702</v>
      </c>
      <c r="B865" s="25" t="s">
        <v>952</v>
      </c>
      <c r="C865" s="21">
        <v>5.2451539999999998E-2</v>
      </c>
      <c r="D865" s="22">
        <v>8.6241949999999998E-2</v>
      </c>
      <c r="E865" s="23">
        <f t="shared" si="30"/>
        <v>-0.39180943844613902</v>
      </c>
      <c r="F865" s="24">
        <f t="shared" si="31"/>
        <v>3.0582010581098555E-6</v>
      </c>
    </row>
    <row r="866" spans="1:6" x14ac:dyDescent="0.15">
      <c r="A866" s="25" t="s">
        <v>703</v>
      </c>
      <c r="B866" s="25" t="s">
        <v>954</v>
      </c>
      <c r="C866" s="21">
        <v>1.8137699999999999E-3</v>
      </c>
      <c r="D866" s="22">
        <v>9.2029999999999998E-5</v>
      </c>
      <c r="E866" s="23">
        <f t="shared" si="30"/>
        <v>18.708464631098554</v>
      </c>
      <c r="F866" s="24">
        <f t="shared" si="31"/>
        <v>1.0575234460547607E-7</v>
      </c>
    </row>
    <row r="867" spans="1:6" x14ac:dyDescent="0.15">
      <c r="A867" s="25" t="s">
        <v>707</v>
      </c>
      <c r="B867" s="25" t="s">
        <v>956</v>
      </c>
      <c r="C867" s="21">
        <v>8.4699999999999999E-5</v>
      </c>
      <c r="D867" s="22">
        <v>5.4660200000000003E-3</v>
      </c>
      <c r="E867" s="23">
        <f t="shared" si="30"/>
        <v>-0.98450426452885276</v>
      </c>
      <c r="F867" s="24">
        <f t="shared" si="31"/>
        <v>4.9384561372631721E-9</v>
      </c>
    </row>
    <row r="868" spans="1:6" x14ac:dyDescent="0.15">
      <c r="A868" s="25" t="s">
        <v>708</v>
      </c>
      <c r="B868" s="25" t="s">
        <v>958</v>
      </c>
      <c r="C868" s="21">
        <v>6.797389999999999E-2</v>
      </c>
      <c r="D868" s="22">
        <v>7.0269399999999997E-3</v>
      </c>
      <c r="E868" s="23">
        <f t="shared" si="30"/>
        <v>8.6733286466086223</v>
      </c>
      <c r="F868" s="24">
        <f t="shared" si="31"/>
        <v>3.9632364064783133E-6</v>
      </c>
    </row>
    <row r="869" spans="1:6" x14ac:dyDescent="0.15">
      <c r="A869" s="25" t="s">
        <v>709</v>
      </c>
      <c r="B869" s="25" t="s">
        <v>960</v>
      </c>
      <c r="C869" s="21">
        <v>3.4992089999999997E-2</v>
      </c>
      <c r="D869" s="22">
        <v>0.14453922</v>
      </c>
      <c r="E869" s="23">
        <f t="shared" si="30"/>
        <v>-0.75790591647028394</v>
      </c>
      <c r="F869" s="24">
        <f t="shared" si="31"/>
        <v>2.0402231595769216E-6</v>
      </c>
    </row>
    <row r="870" spans="1:6" x14ac:dyDescent="0.15">
      <c r="A870" s="25" t="s">
        <v>961</v>
      </c>
      <c r="B870" s="25" t="s">
        <v>962</v>
      </c>
      <c r="C870" s="21">
        <v>4.7024799999999993E-3</v>
      </c>
      <c r="D870" s="22">
        <v>2.1999000000000003E-3</v>
      </c>
      <c r="E870" s="23">
        <f t="shared" si="30"/>
        <v>1.1375880721850988</v>
      </c>
      <c r="F870" s="24">
        <f t="shared" si="31"/>
        <v>2.7417935320374638E-7</v>
      </c>
    </row>
    <row r="871" spans="1:6" x14ac:dyDescent="0.15">
      <c r="A871" s="25" t="s">
        <v>710</v>
      </c>
      <c r="B871" s="25" t="s">
        <v>964</v>
      </c>
      <c r="C871" s="21">
        <v>0.90399918999999995</v>
      </c>
      <c r="D871" s="22">
        <v>5.4615730000000001E-2</v>
      </c>
      <c r="E871" s="23">
        <f t="shared" si="30"/>
        <v>15.551993171198113</v>
      </c>
      <c r="F871" s="24">
        <f t="shared" si="31"/>
        <v>5.2707914379414831E-5</v>
      </c>
    </row>
    <row r="872" spans="1:6" x14ac:dyDescent="0.15">
      <c r="A872" s="25" t="s">
        <v>711</v>
      </c>
      <c r="B872" s="25" t="s">
        <v>965</v>
      </c>
      <c r="C872" s="21">
        <v>0.35116965999999999</v>
      </c>
      <c r="D872" s="22">
        <v>3.4895040000000002E-2</v>
      </c>
      <c r="E872" s="23">
        <f t="shared" si="30"/>
        <v>9.0635981503388443</v>
      </c>
      <c r="F872" s="24">
        <f t="shared" si="31"/>
        <v>2.0475040881317845E-5</v>
      </c>
    </row>
    <row r="873" spans="1:6" x14ac:dyDescent="0.15">
      <c r="A873" s="25" t="s">
        <v>712</v>
      </c>
      <c r="B873" s="25" t="s">
        <v>966</v>
      </c>
      <c r="C873" s="21">
        <v>2.433256E-2</v>
      </c>
      <c r="D873" s="22">
        <v>3.3615819999999998E-2</v>
      </c>
      <c r="E873" s="23">
        <f t="shared" si="30"/>
        <v>-0.27615747585511818</v>
      </c>
      <c r="F873" s="24">
        <f t="shared" si="31"/>
        <v>1.4187164140179974E-6</v>
      </c>
    </row>
    <row r="874" spans="1:6" x14ac:dyDescent="0.15">
      <c r="A874" s="25" t="s">
        <v>967</v>
      </c>
      <c r="B874" s="25" t="s">
        <v>968</v>
      </c>
      <c r="C874" s="21">
        <v>2.0268E-4</v>
      </c>
      <c r="D874" s="22">
        <v>2.0808800000000002E-3</v>
      </c>
      <c r="E874" s="23">
        <f t="shared" si="30"/>
        <v>-0.90259890046518776</v>
      </c>
      <c r="F874" s="24">
        <f t="shared" si="31"/>
        <v>1.1817311569073197E-8</v>
      </c>
    </row>
    <row r="875" spans="1:6" x14ac:dyDescent="0.15">
      <c r="A875" s="25" t="s">
        <v>969</v>
      </c>
      <c r="B875" s="25" t="s">
        <v>970</v>
      </c>
      <c r="C875" s="21">
        <v>1.043E-4</v>
      </c>
      <c r="D875" s="22">
        <v>2.866701E-2</v>
      </c>
      <c r="E875" s="23">
        <f t="shared" si="30"/>
        <v>-0.9963616714823067</v>
      </c>
      <c r="F875" s="24">
        <f t="shared" si="31"/>
        <v>6.0812393756381216E-9</v>
      </c>
    </row>
    <row r="876" spans="1:6" x14ac:dyDescent="0.15">
      <c r="A876" s="25" t="s">
        <v>971</v>
      </c>
      <c r="B876" s="25" t="s">
        <v>972</v>
      </c>
      <c r="C876" s="21">
        <v>3.7673099999999998E-3</v>
      </c>
      <c r="D876" s="22">
        <v>6.4633709999999997E-2</v>
      </c>
      <c r="E876" s="23">
        <f t="shared" si="30"/>
        <v>-0.94171292348837776</v>
      </c>
      <c r="F876" s="24">
        <f t="shared" si="31"/>
        <v>2.1965401641644536E-7</v>
      </c>
    </row>
    <row r="877" spans="1:6" x14ac:dyDescent="0.15">
      <c r="A877" s="25" t="s">
        <v>1033</v>
      </c>
      <c r="B877" s="25" t="s">
        <v>1034</v>
      </c>
      <c r="C877" s="21">
        <v>1.8313800000000001E-3</v>
      </c>
      <c r="D877" s="22">
        <v>1.8049050000000001E-2</v>
      </c>
      <c r="E877" s="23">
        <f t="shared" si="30"/>
        <v>-0.89853316379532444</v>
      </c>
      <c r="F877" s="24">
        <f t="shared" si="31"/>
        <v>1.0677910036199562E-7</v>
      </c>
    </row>
    <row r="878" spans="1:6" x14ac:dyDescent="0.15">
      <c r="A878" s="25" t="s">
        <v>973</v>
      </c>
      <c r="B878" s="25" t="s">
        <v>974</v>
      </c>
      <c r="C878" s="21">
        <v>0.10635853999999999</v>
      </c>
      <c r="D878" s="22">
        <v>1.4539028200000002</v>
      </c>
      <c r="E878" s="23">
        <f t="shared" si="30"/>
        <v>-0.92684618357092119</v>
      </c>
      <c r="F878" s="24">
        <f t="shared" si="31"/>
        <v>6.2012631005118127E-6</v>
      </c>
    </row>
    <row r="879" spans="1:6" x14ac:dyDescent="0.15">
      <c r="A879" s="25" t="s">
        <v>975</v>
      </c>
      <c r="B879" s="25" t="s">
        <v>976</v>
      </c>
      <c r="C879" s="21">
        <v>40.148984560000002</v>
      </c>
      <c r="D879" s="22">
        <v>53.75692334</v>
      </c>
      <c r="E879" s="23">
        <f t="shared" si="30"/>
        <v>-0.25313834822601289</v>
      </c>
      <c r="F879" s="24">
        <f t="shared" si="31"/>
        <v>2.3408972751501342E-3</v>
      </c>
    </row>
    <row r="880" spans="1:6" x14ac:dyDescent="0.15">
      <c r="A880" s="25" t="s">
        <v>977</v>
      </c>
      <c r="B880" s="25" t="s">
        <v>978</v>
      </c>
      <c r="C880" s="21">
        <v>1.9781099999999999E-3</v>
      </c>
      <c r="D880" s="22">
        <v>2.7831900000000001E-3</v>
      </c>
      <c r="E880" s="23">
        <f t="shared" si="30"/>
        <v>-0.28926519569271236</v>
      </c>
      <c r="F880" s="24">
        <f t="shared" si="31"/>
        <v>1.1533423222764644E-7</v>
      </c>
    </row>
    <row r="881" spans="1:6" x14ac:dyDescent="0.15">
      <c r="A881" s="25" t="s">
        <v>1035</v>
      </c>
      <c r="B881" s="25" t="s">
        <v>980</v>
      </c>
      <c r="C881" s="21">
        <v>9.8510000000000004E-5</v>
      </c>
      <c r="D881" s="22">
        <v>1.82248E-3</v>
      </c>
      <c r="E881" s="23">
        <f t="shared" si="30"/>
        <v>-0.94594728062859401</v>
      </c>
      <c r="F881" s="24">
        <f t="shared" si="31"/>
        <v>5.7436518781793997E-9</v>
      </c>
    </row>
    <row r="882" spans="1:6" x14ac:dyDescent="0.15">
      <c r="A882" s="25" t="s">
        <v>981</v>
      </c>
      <c r="B882" s="25" t="s">
        <v>982</v>
      </c>
      <c r="C882" s="21">
        <v>1.217704E-2</v>
      </c>
      <c r="D882" s="22">
        <v>1.2099479999999999E-2</v>
      </c>
      <c r="E882" s="23">
        <f t="shared" si="30"/>
        <v>6.4101928347335413E-3</v>
      </c>
      <c r="F882" s="24">
        <f t="shared" si="31"/>
        <v>7.0998557168475959E-7</v>
      </c>
    </row>
    <row r="883" spans="1:6" x14ac:dyDescent="0.15">
      <c r="A883" s="25" t="s">
        <v>1036</v>
      </c>
      <c r="B883" s="25" t="s">
        <v>1037</v>
      </c>
      <c r="C883" s="21">
        <v>2.6170400000000002E-3</v>
      </c>
      <c r="D883" s="22">
        <v>8.0391000000000004E-3</v>
      </c>
      <c r="E883" s="23">
        <f t="shared" si="30"/>
        <v>-0.67446107151298029</v>
      </c>
      <c r="F883" s="24">
        <f t="shared" si="31"/>
        <v>1.5258721664065187E-7</v>
      </c>
    </row>
    <row r="884" spans="1:6" x14ac:dyDescent="0.15">
      <c r="A884" s="25" t="s">
        <v>983</v>
      </c>
      <c r="B884" s="25" t="s">
        <v>984</v>
      </c>
      <c r="C884" s="21">
        <v>1.7187869999999997E-2</v>
      </c>
      <c r="D884" s="22">
        <v>5.784454E-2</v>
      </c>
      <c r="E884" s="23">
        <f t="shared" si="30"/>
        <v>-0.70286097875443398</v>
      </c>
      <c r="F884" s="24">
        <f t="shared" si="31"/>
        <v>1.0021433540493689E-6</v>
      </c>
    </row>
    <row r="885" spans="1:6" x14ac:dyDescent="0.15">
      <c r="A885" s="25" t="s">
        <v>985</v>
      </c>
      <c r="B885" s="25" t="s">
        <v>986</v>
      </c>
      <c r="C885" s="21">
        <v>0.10939214</v>
      </c>
      <c r="D885" s="22">
        <v>0.20538212</v>
      </c>
      <c r="E885" s="23">
        <f t="shared" ref="E885:E894" si="32">IF(ISERROR(C885/D885-1),"",((C885/D885-1)))</f>
        <v>-0.46737262231006282</v>
      </c>
      <c r="F885" s="24">
        <f t="shared" ref="F885:F894" si="33">C885/$C$1338</f>
        <v>6.3781379592839688E-6</v>
      </c>
    </row>
    <row r="886" spans="1:6" x14ac:dyDescent="0.15">
      <c r="A886" s="25" t="s">
        <v>987</v>
      </c>
      <c r="B886" s="25" t="s">
        <v>988</v>
      </c>
      <c r="C886" s="21">
        <v>7.1970000000000004E-5</v>
      </c>
      <c r="D886" s="22">
        <v>5.4280000000000002E-5</v>
      </c>
      <c r="E886" s="23">
        <f t="shared" si="32"/>
        <v>0.32590272660280029</v>
      </c>
      <c r="F886" s="24">
        <f t="shared" si="33"/>
        <v>4.1962300849920962E-9</v>
      </c>
    </row>
    <row r="887" spans="1:6" x14ac:dyDescent="0.15">
      <c r="A887" s="25" t="s">
        <v>989</v>
      </c>
      <c r="B887" s="25" t="s">
        <v>990</v>
      </c>
      <c r="C887" s="21">
        <v>0.40292929999999999</v>
      </c>
      <c r="D887" s="22">
        <v>0.15489419000000001</v>
      </c>
      <c r="E887" s="23">
        <f t="shared" si="32"/>
        <v>1.6013196492392643</v>
      </c>
      <c r="F887" s="24">
        <f t="shared" si="33"/>
        <v>2.3492900525007721E-5</v>
      </c>
    </row>
    <row r="888" spans="1:6" x14ac:dyDescent="0.15">
      <c r="A888" s="25" t="s">
        <v>765</v>
      </c>
      <c r="B888" s="25" t="s">
        <v>874</v>
      </c>
      <c r="C888" s="21">
        <v>4.1353769999999998E-2</v>
      </c>
      <c r="D888" s="22">
        <v>6.5853300000000004E-3</v>
      </c>
      <c r="E888" s="23">
        <f t="shared" si="32"/>
        <v>5.2796807449284993</v>
      </c>
      <c r="F888" s="24">
        <f t="shared" si="33"/>
        <v>2.4111426122251436E-6</v>
      </c>
    </row>
    <row r="889" spans="1:6" x14ac:dyDescent="0.15">
      <c r="A889" s="25" t="s">
        <v>766</v>
      </c>
      <c r="B889" s="25" t="s">
        <v>875</v>
      </c>
      <c r="C889" s="21">
        <v>1.0024000000000001E-3</v>
      </c>
      <c r="D889" s="22">
        <v>5.575E-5</v>
      </c>
      <c r="E889" s="23">
        <f t="shared" si="32"/>
        <v>16.980269058295967</v>
      </c>
      <c r="F889" s="24">
        <f t="shared" si="33"/>
        <v>5.8445199905461682E-8</v>
      </c>
    </row>
    <row r="890" spans="1:6" x14ac:dyDescent="0.15">
      <c r="A890" s="25" t="s">
        <v>767</v>
      </c>
      <c r="B890" s="25" t="s">
        <v>876</v>
      </c>
      <c r="C890" s="21">
        <v>1.3638839999999999E-2</v>
      </c>
      <c r="D890" s="22">
        <v>3.1189799999999999E-3</v>
      </c>
      <c r="E890" s="23">
        <f t="shared" si="32"/>
        <v>3.3728526633707174</v>
      </c>
      <c r="F890" s="24">
        <f t="shared" si="33"/>
        <v>7.952162113713157E-7</v>
      </c>
    </row>
    <row r="891" spans="1:6" x14ac:dyDescent="0.15">
      <c r="A891" s="25" t="s">
        <v>768</v>
      </c>
      <c r="B891" s="25" t="s">
        <v>877</v>
      </c>
      <c r="C891" s="21">
        <v>3.3617620000000001E-2</v>
      </c>
      <c r="D891" s="22">
        <v>8.2832199999999991E-3</v>
      </c>
      <c r="E891" s="23">
        <f t="shared" si="32"/>
        <v>3.0585207202030134</v>
      </c>
      <c r="F891" s="24">
        <f t="shared" si="33"/>
        <v>1.9600843188805333E-6</v>
      </c>
    </row>
    <row r="892" spans="1:6" x14ac:dyDescent="0.15">
      <c r="A892" s="25" t="s">
        <v>769</v>
      </c>
      <c r="B892" s="25" t="s">
        <v>878</v>
      </c>
      <c r="C892" s="21">
        <v>1.3354E-3</v>
      </c>
      <c r="D892" s="22">
        <v>1.149E-4</v>
      </c>
      <c r="E892" s="23">
        <f t="shared" si="32"/>
        <v>10.622280243690165</v>
      </c>
      <c r="F892" s="24">
        <f t="shared" si="33"/>
        <v>7.7860853904383001E-8</v>
      </c>
    </row>
    <row r="893" spans="1:6" x14ac:dyDescent="0.15">
      <c r="A893" s="25" t="s">
        <v>770</v>
      </c>
      <c r="B893" s="25" t="s">
        <v>879</v>
      </c>
      <c r="C893" s="47">
        <v>5.448E-5</v>
      </c>
      <c r="D893" s="22">
        <v>2.1916369999999998E-2</v>
      </c>
      <c r="E893" s="23">
        <f t="shared" si="32"/>
        <v>-0.99751418688405058</v>
      </c>
      <c r="F893" s="24">
        <f t="shared" si="33"/>
        <v>3.176470960544246E-9</v>
      </c>
    </row>
    <row r="894" spans="1:6" s="4" customFormat="1" ht="11" x14ac:dyDescent="0.15">
      <c r="A894" s="127" t="s">
        <v>856</v>
      </c>
      <c r="B894" s="27"/>
      <c r="C894" s="28">
        <f>SUM(C629:C893)</f>
        <v>2736.8891771500016</v>
      </c>
      <c r="D894" s="29">
        <f>SUM(D629:D893)</f>
        <v>5222.4587813000007</v>
      </c>
      <c r="E894" s="30">
        <f t="shared" si="32"/>
        <v>-0.4759385776389562</v>
      </c>
      <c r="F894" s="51">
        <f t="shared" si="33"/>
        <v>0.15957505494575655</v>
      </c>
    </row>
    <row r="895" spans="1:6" x14ac:dyDescent="0.15">
      <c r="E895" s="33"/>
    </row>
    <row r="896" spans="1:6" s="4" customFormat="1" ht="11" x14ac:dyDescent="0.15">
      <c r="A896" s="34" t="s">
        <v>812</v>
      </c>
      <c r="B896" s="35" t="s">
        <v>1039</v>
      </c>
      <c r="C896" s="146" t="s">
        <v>671</v>
      </c>
      <c r="D896" s="147"/>
      <c r="E896" s="148"/>
      <c r="F896" s="36"/>
    </row>
    <row r="897" spans="1:6" s="10" customFormat="1" ht="12" x14ac:dyDescent="0.15">
      <c r="A897" s="37"/>
      <c r="B897" s="38"/>
      <c r="C897" s="7" t="s">
        <v>281</v>
      </c>
      <c r="D897" s="39" t="s">
        <v>615</v>
      </c>
      <c r="E897" s="40" t="s">
        <v>1010</v>
      </c>
      <c r="F897" s="41" t="s">
        <v>1011</v>
      </c>
    </row>
    <row r="898" spans="1:6" x14ac:dyDescent="0.15">
      <c r="A898" s="20" t="s">
        <v>730</v>
      </c>
      <c r="B898" s="20" t="s">
        <v>1052</v>
      </c>
      <c r="C898" s="45">
        <v>4.1714570200000001</v>
      </c>
      <c r="D898" s="22">
        <v>234.71143024</v>
      </c>
      <c r="E898" s="42">
        <f>IF(ISERROR(C898/D898-1),"",((C898/D898-1)))</f>
        <v>-0.98222729495647254</v>
      </c>
      <c r="F898" s="43">
        <f>C898/$C$1338</f>
        <v>2.4321791643150585E-4</v>
      </c>
    </row>
    <row r="899" spans="1:6" x14ac:dyDescent="0.15">
      <c r="A899" s="25" t="s">
        <v>731</v>
      </c>
      <c r="B899" s="25" t="s">
        <v>1053</v>
      </c>
      <c r="C899" s="21">
        <v>2.38648565</v>
      </c>
      <c r="D899" s="22">
        <v>4.07433844</v>
      </c>
      <c r="E899" s="23">
        <f>IF(ISERROR(C899/D899-1),"",((C899/D899-1)))</f>
        <v>-0.41426425783126641</v>
      </c>
      <c r="F899" s="24">
        <f>C899/$C$1338</f>
        <v>1.3914468364501761E-4</v>
      </c>
    </row>
    <row r="900" spans="1:6" x14ac:dyDescent="0.15">
      <c r="A900" s="25" t="s">
        <v>732</v>
      </c>
      <c r="B900" s="25" t="s">
        <v>1054</v>
      </c>
      <c r="C900" s="21">
        <v>0.10833430000000001</v>
      </c>
      <c r="D900" s="22">
        <v>0.36978996999999997</v>
      </c>
      <c r="E900" s="23">
        <f>IF(ISERROR(C900/D900-1),"",((C900/D900-1)))</f>
        <v>-0.70703829527880369</v>
      </c>
      <c r="F900" s="24">
        <f>C900/$C$1338</f>
        <v>6.3164603153613897E-6</v>
      </c>
    </row>
    <row r="901" spans="1:6" x14ac:dyDescent="0.15">
      <c r="A901" s="25" t="s">
        <v>287</v>
      </c>
      <c r="B901" s="25" t="s">
        <v>288</v>
      </c>
      <c r="C901" s="21">
        <v>7.8390400000000002E-3</v>
      </c>
      <c r="D901" s="22"/>
      <c r="E901" s="23"/>
      <c r="F901" s="24">
        <f t="shared" ref="F901:F917" si="34">C901/$C$1338</f>
        <v>4.5705732229340614E-7</v>
      </c>
    </row>
    <row r="902" spans="1:6" x14ac:dyDescent="0.15">
      <c r="A902" s="25" t="s">
        <v>1055</v>
      </c>
      <c r="B902" s="25" t="s">
        <v>1056</v>
      </c>
      <c r="C902" s="21">
        <v>0.24898192000000002</v>
      </c>
      <c r="D902" s="22"/>
      <c r="E902" s="23"/>
      <c r="F902" s="24">
        <f t="shared" si="34"/>
        <v>1.4516957389510843E-5</v>
      </c>
    </row>
    <row r="903" spans="1:6" x14ac:dyDescent="0.15">
      <c r="A903" s="25" t="s">
        <v>1057</v>
      </c>
      <c r="B903" s="25" t="s">
        <v>1058</v>
      </c>
      <c r="C903" s="21">
        <v>0.51534096000000007</v>
      </c>
      <c r="D903" s="22"/>
      <c r="E903" s="23"/>
      <c r="F903" s="24">
        <f t="shared" si="34"/>
        <v>3.004709240490077E-5</v>
      </c>
    </row>
    <row r="904" spans="1:6" x14ac:dyDescent="0.15">
      <c r="A904" s="25" t="s">
        <v>1059</v>
      </c>
      <c r="B904" s="25" t="s">
        <v>1060</v>
      </c>
      <c r="C904" s="21">
        <v>0.10191117</v>
      </c>
      <c r="D904" s="22"/>
      <c r="E904" s="23"/>
      <c r="F904" s="24">
        <f t="shared" si="34"/>
        <v>5.9419580040397933E-6</v>
      </c>
    </row>
    <row r="905" spans="1:6" x14ac:dyDescent="0.15">
      <c r="A905" s="25" t="s">
        <v>748</v>
      </c>
      <c r="B905" s="25" t="s">
        <v>1061</v>
      </c>
      <c r="C905" s="21">
        <v>0</v>
      </c>
      <c r="D905" s="22"/>
      <c r="E905" s="23"/>
      <c r="F905" s="24">
        <f t="shared" si="34"/>
        <v>0</v>
      </c>
    </row>
    <row r="906" spans="1:6" x14ac:dyDescent="0.15">
      <c r="A906" s="25" t="s">
        <v>1062</v>
      </c>
      <c r="B906" s="25" t="s">
        <v>1063</v>
      </c>
      <c r="C906" s="21">
        <v>5.9035399999999997E-3</v>
      </c>
      <c r="D906" s="22"/>
      <c r="E906" s="23"/>
      <c r="F906" s="24">
        <f t="shared" si="34"/>
        <v>3.4420747750387988E-7</v>
      </c>
    </row>
    <row r="907" spans="1:6" x14ac:dyDescent="0.15">
      <c r="A907" s="25" t="s">
        <v>1064</v>
      </c>
      <c r="B907" s="25" t="s">
        <v>1065</v>
      </c>
      <c r="C907" s="21">
        <v>0</v>
      </c>
      <c r="D907" s="22"/>
      <c r="E907" s="23"/>
      <c r="F907" s="24">
        <f t="shared" si="34"/>
        <v>0</v>
      </c>
    </row>
    <row r="908" spans="1:6" x14ac:dyDescent="0.15">
      <c r="A908" s="25" t="s">
        <v>1066</v>
      </c>
      <c r="B908" s="25" t="s">
        <v>1067</v>
      </c>
      <c r="C908" s="21">
        <v>0</v>
      </c>
      <c r="D908" s="22"/>
      <c r="E908" s="23"/>
      <c r="F908" s="24">
        <f t="shared" si="34"/>
        <v>0</v>
      </c>
    </row>
    <row r="909" spans="1:6" x14ac:dyDescent="0.15">
      <c r="A909" s="25" t="s">
        <v>1068</v>
      </c>
      <c r="B909" s="25" t="s">
        <v>1069</v>
      </c>
      <c r="C909" s="21">
        <v>0</v>
      </c>
      <c r="D909" s="22"/>
      <c r="E909" s="23"/>
      <c r="F909" s="24">
        <f t="shared" si="34"/>
        <v>0</v>
      </c>
    </row>
    <row r="910" spans="1:6" x14ac:dyDescent="0.15">
      <c r="A910" s="25" t="s">
        <v>749</v>
      </c>
      <c r="B910" s="25" t="s">
        <v>1072</v>
      </c>
      <c r="C910" s="21">
        <v>0.25881893</v>
      </c>
      <c r="D910" s="22"/>
      <c r="E910" s="23"/>
      <c r="F910" s="24">
        <f t="shared" si="34"/>
        <v>1.5090506886639758E-5</v>
      </c>
    </row>
    <row r="911" spans="1:6" x14ac:dyDescent="0.15">
      <c r="A911" s="25" t="s">
        <v>1070</v>
      </c>
      <c r="B911" s="25" t="s">
        <v>1071</v>
      </c>
      <c r="C911" s="21">
        <v>0</v>
      </c>
      <c r="D911" s="22"/>
      <c r="E911" s="23"/>
      <c r="F911" s="24">
        <f t="shared" si="34"/>
        <v>0</v>
      </c>
    </row>
    <row r="912" spans="1:6" x14ac:dyDescent="0.15">
      <c r="A912" s="25" t="s">
        <v>1073</v>
      </c>
      <c r="B912" s="25" t="s">
        <v>1074</v>
      </c>
      <c r="C912" s="21">
        <v>0</v>
      </c>
      <c r="D912" s="22"/>
      <c r="E912" s="23"/>
      <c r="F912" s="24">
        <f t="shared" si="34"/>
        <v>0</v>
      </c>
    </row>
    <row r="913" spans="1:6" x14ac:dyDescent="0.15">
      <c r="A913" s="25" t="s">
        <v>1075</v>
      </c>
      <c r="B913" s="25" t="s">
        <v>1076</v>
      </c>
      <c r="C913" s="21">
        <v>0</v>
      </c>
      <c r="D913" s="22"/>
      <c r="E913" s="23"/>
      <c r="F913" s="24">
        <f t="shared" si="34"/>
        <v>0</v>
      </c>
    </row>
    <row r="914" spans="1:6" x14ac:dyDescent="0.15">
      <c r="A914" s="25" t="s">
        <v>1077</v>
      </c>
      <c r="B914" s="25" t="s">
        <v>1078</v>
      </c>
      <c r="C914" s="21">
        <v>0</v>
      </c>
      <c r="D914" s="22"/>
      <c r="E914" s="23"/>
      <c r="F914" s="24">
        <f t="shared" si="34"/>
        <v>0</v>
      </c>
    </row>
    <row r="915" spans="1:6" x14ac:dyDescent="0.15">
      <c r="A915" s="25" t="s">
        <v>1079</v>
      </c>
      <c r="B915" s="25" t="s">
        <v>1080</v>
      </c>
      <c r="C915" s="21">
        <v>0</v>
      </c>
      <c r="D915" s="22"/>
      <c r="E915" s="23"/>
      <c r="F915" s="24">
        <f t="shared" si="34"/>
        <v>0</v>
      </c>
    </row>
    <row r="916" spans="1:6" x14ac:dyDescent="0.15">
      <c r="A916" s="25" t="s">
        <v>1081</v>
      </c>
      <c r="B916" s="25" t="s">
        <v>1082</v>
      </c>
      <c r="C916" s="21">
        <v>0</v>
      </c>
      <c r="D916" s="22"/>
      <c r="E916" s="23"/>
      <c r="F916" s="24">
        <f t="shared" si="34"/>
        <v>0</v>
      </c>
    </row>
    <row r="917" spans="1:6" x14ac:dyDescent="0.15">
      <c r="A917" s="25" t="s">
        <v>1083</v>
      </c>
      <c r="B917" s="25" t="s">
        <v>1084</v>
      </c>
      <c r="C917" s="21">
        <v>0.12053307000000001</v>
      </c>
      <c r="D917" s="22">
        <v>0.19848878</v>
      </c>
      <c r="E917" s="23">
        <f t="shared" ref="E917:E931" si="35">IF(ISERROR(C917/D917-1),"",((C917/D917-1)))</f>
        <v>-0.39274617940621126</v>
      </c>
      <c r="F917" s="24">
        <f t="shared" si="34"/>
        <v>7.0277128605037967E-6</v>
      </c>
    </row>
    <row r="918" spans="1:6" x14ac:dyDescent="0.15">
      <c r="A918" s="25" t="s">
        <v>1085</v>
      </c>
      <c r="B918" s="25" t="s">
        <v>1086</v>
      </c>
      <c r="C918" s="21">
        <v>10.27460935</v>
      </c>
      <c r="D918" s="22">
        <v>2.8690775400000001</v>
      </c>
      <c r="E918" s="23">
        <f t="shared" si="35"/>
        <v>2.5811542932367035</v>
      </c>
      <c r="F918" s="24">
        <f t="shared" ref="F918:F940" si="36">C918/$C$1338</f>
        <v>5.990638441852311E-4</v>
      </c>
    </row>
    <row r="919" spans="1:6" x14ac:dyDescent="0.15">
      <c r="A919" s="68" t="s">
        <v>704</v>
      </c>
      <c r="B919" s="25" t="s">
        <v>705</v>
      </c>
      <c r="C919" s="21">
        <v>9.6221935799999994</v>
      </c>
      <c r="D919" s="22">
        <v>13.929231060000001</v>
      </c>
      <c r="E919" s="23">
        <f t="shared" si="35"/>
        <v>-0.30920856014574583</v>
      </c>
      <c r="F919" s="24">
        <f t="shared" si="36"/>
        <v>5.6102456834811448E-4</v>
      </c>
    </row>
    <row r="920" spans="1:6" x14ac:dyDescent="0.15">
      <c r="A920" s="25" t="s">
        <v>1087</v>
      </c>
      <c r="B920" s="25" t="s">
        <v>1088</v>
      </c>
      <c r="C920" s="21">
        <v>0.14566379000000002</v>
      </c>
      <c r="D920" s="22">
        <v>0.29703487000000001</v>
      </c>
      <c r="E920" s="23">
        <f t="shared" si="35"/>
        <v>-0.5096071043780146</v>
      </c>
      <c r="F920" s="24">
        <f t="shared" si="36"/>
        <v>8.4929662066412516E-6</v>
      </c>
    </row>
    <row r="921" spans="1:6" x14ac:dyDescent="0.15">
      <c r="A921" s="25" t="s">
        <v>1089</v>
      </c>
      <c r="B921" s="25" t="s">
        <v>1090</v>
      </c>
      <c r="C921" s="21">
        <v>1.4289876799999999</v>
      </c>
      <c r="D921" s="22">
        <v>0.4930988</v>
      </c>
      <c r="E921" s="23">
        <f t="shared" si="35"/>
        <v>1.8979743613247484</v>
      </c>
      <c r="F921" s="24">
        <f t="shared" si="36"/>
        <v>8.3317508599403331E-5</v>
      </c>
    </row>
    <row r="922" spans="1:6" x14ac:dyDescent="0.15">
      <c r="A922" s="68" t="s">
        <v>696</v>
      </c>
      <c r="B922" s="25" t="s">
        <v>813</v>
      </c>
      <c r="C922" s="21">
        <v>0.18015764000000001</v>
      </c>
      <c r="D922" s="22">
        <v>0.56533906</v>
      </c>
      <c r="E922" s="23">
        <f t="shared" si="35"/>
        <v>-0.68132815730085938</v>
      </c>
      <c r="F922" s="24">
        <f t="shared" si="36"/>
        <v>1.0504139349856544E-5</v>
      </c>
    </row>
    <row r="923" spans="1:6" x14ac:dyDescent="0.15">
      <c r="A923" s="68" t="s">
        <v>1091</v>
      </c>
      <c r="B923" s="25" t="s">
        <v>1092</v>
      </c>
      <c r="C923" s="21">
        <v>9.1724546999999994</v>
      </c>
      <c r="D923" s="22">
        <v>6.0713398599999993</v>
      </c>
      <c r="E923" s="23">
        <f t="shared" si="35"/>
        <v>0.51077931914686125</v>
      </c>
      <c r="F923" s="24">
        <f t="shared" si="36"/>
        <v>5.3480242275068984E-4</v>
      </c>
    </row>
    <row r="924" spans="1:6" x14ac:dyDescent="0.15">
      <c r="A924" s="68" t="s">
        <v>1093</v>
      </c>
      <c r="B924" s="25" t="s">
        <v>1094</v>
      </c>
      <c r="C924" s="21">
        <v>1.5912563500000001</v>
      </c>
      <c r="D924" s="22">
        <v>2.3888488799999998</v>
      </c>
      <c r="E924" s="23">
        <f t="shared" si="35"/>
        <v>-0.33388153460758041</v>
      </c>
      <c r="F924" s="24">
        <f t="shared" si="36"/>
        <v>9.2778626772331706E-5</v>
      </c>
    </row>
    <row r="925" spans="1:6" x14ac:dyDescent="0.15">
      <c r="A925" s="68" t="s">
        <v>576</v>
      </c>
      <c r="B925" s="25" t="s">
        <v>574</v>
      </c>
      <c r="C925" s="21">
        <v>31.20728948</v>
      </c>
      <c r="D925" s="22">
        <v>47.889957780000003</v>
      </c>
      <c r="E925" s="23">
        <f t="shared" si="35"/>
        <v>-0.3483542077159042</v>
      </c>
      <c r="F925" s="24">
        <f t="shared" si="36"/>
        <v>1.8195493537172898E-3</v>
      </c>
    </row>
    <row r="926" spans="1:6" x14ac:dyDescent="0.15">
      <c r="A926" s="68" t="s">
        <v>1121</v>
      </c>
      <c r="B926" s="25" t="s">
        <v>1122</v>
      </c>
      <c r="C926" s="21">
        <v>4.0876559999999999E-2</v>
      </c>
      <c r="D926" s="22">
        <v>0.38337556</v>
      </c>
      <c r="E926" s="23">
        <f t="shared" si="35"/>
        <v>-0.89337724084446068</v>
      </c>
      <c r="F926" s="24">
        <f t="shared" si="36"/>
        <v>2.3833187556340767E-6</v>
      </c>
    </row>
    <row r="927" spans="1:6" x14ac:dyDescent="0.15">
      <c r="A927" s="68" t="s">
        <v>1123</v>
      </c>
      <c r="B927" s="25" t="s">
        <v>1124</v>
      </c>
      <c r="C927" s="21">
        <v>4.0944964199999996</v>
      </c>
      <c r="D927" s="22">
        <v>5.9627007800000005</v>
      </c>
      <c r="E927" s="23">
        <f t="shared" si="35"/>
        <v>-0.3133151283167358</v>
      </c>
      <c r="F927" s="24">
        <f t="shared" si="36"/>
        <v>2.3873070807970586E-4</v>
      </c>
    </row>
    <row r="928" spans="1:6" x14ac:dyDescent="0.15">
      <c r="A928" s="68" t="s">
        <v>1125</v>
      </c>
      <c r="B928" s="25" t="s">
        <v>1126</v>
      </c>
      <c r="C928" s="21">
        <v>0.44020346000000005</v>
      </c>
      <c r="D928" s="22">
        <v>0.91361720999999996</v>
      </c>
      <c r="E928" s="23">
        <f t="shared" si="35"/>
        <v>-0.51817516659958707</v>
      </c>
      <c r="F928" s="24">
        <f t="shared" si="36"/>
        <v>2.5666180385849867E-5</v>
      </c>
    </row>
    <row r="929" spans="1:6" x14ac:dyDescent="0.15">
      <c r="A929" s="68" t="s">
        <v>1127</v>
      </c>
      <c r="B929" s="25" t="s">
        <v>1128</v>
      </c>
      <c r="C929" s="21">
        <v>0.66952391999999994</v>
      </c>
      <c r="D929" s="22">
        <v>2.7160001600000001</v>
      </c>
      <c r="E929" s="23">
        <f t="shared" si="35"/>
        <v>-0.75348899832170857</v>
      </c>
      <c r="F929" s="24">
        <f t="shared" si="36"/>
        <v>3.9036771095259703E-5</v>
      </c>
    </row>
    <row r="930" spans="1:6" x14ac:dyDescent="0.15">
      <c r="A930" s="68" t="s">
        <v>1129</v>
      </c>
      <c r="B930" s="25" t="s">
        <v>1130</v>
      </c>
      <c r="C930" s="21">
        <v>1.9159251600000002</v>
      </c>
      <c r="D930" s="22">
        <v>2.9685696500000001</v>
      </c>
      <c r="E930" s="23">
        <f t="shared" si="35"/>
        <v>-0.35459652765768856</v>
      </c>
      <c r="F930" s="24">
        <f t="shared" si="36"/>
        <v>1.1170852851167564E-4</v>
      </c>
    </row>
    <row r="931" spans="1:6" x14ac:dyDescent="0.15">
      <c r="A931" s="68" t="s">
        <v>1131</v>
      </c>
      <c r="B931" s="25" t="s">
        <v>1132</v>
      </c>
      <c r="C931" s="21">
        <v>1.271949</v>
      </c>
      <c r="D931" s="22">
        <v>2.3581300300000003</v>
      </c>
      <c r="E931" s="23">
        <f t="shared" si="35"/>
        <v>-0.46061116909655753</v>
      </c>
      <c r="F931" s="24">
        <f t="shared" si="36"/>
        <v>7.4161326391213167E-5</v>
      </c>
    </row>
    <row r="932" spans="1:6" x14ac:dyDescent="0.15">
      <c r="A932" s="25" t="s">
        <v>1023</v>
      </c>
      <c r="B932" s="25" t="s">
        <v>1134</v>
      </c>
      <c r="C932" s="21">
        <v>0</v>
      </c>
      <c r="D932" s="22"/>
      <c r="E932" s="23"/>
      <c r="F932" s="24">
        <f t="shared" si="36"/>
        <v>0</v>
      </c>
    </row>
    <row r="933" spans="1:6" x14ac:dyDescent="0.15">
      <c r="A933" s="25" t="s">
        <v>307</v>
      </c>
      <c r="B933" s="25" t="s">
        <v>1136</v>
      </c>
      <c r="C933" s="21">
        <v>0</v>
      </c>
      <c r="D933" s="22"/>
      <c r="E933" s="23"/>
      <c r="F933" s="24">
        <f t="shared" si="36"/>
        <v>0</v>
      </c>
    </row>
    <row r="934" spans="1:6" x14ac:dyDescent="0.15">
      <c r="A934" s="68" t="s">
        <v>1137</v>
      </c>
      <c r="B934" s="25" t="s">
        <v>1138</v>
      </c>
      <c r="C934" s="21">
        <v>1.9919293300000001</v>
      </c>
      <c r="D934" s="22">
        <v>0.51514590000000005</v>
      </c>
      <c r="E934" s="23">
        <f t="shared" ref="E934:E940" si="37">IF(ISERROR(C934/D934-1),"",((C934/D934-1)))</f>
        <v>2.8667284938111703</v>
      </c>
      <c r="F934" s="24">
        <f t="shared" si="36"/>
        <v>1.1613997195670625E-4</v>
      </c>
    </row>
    <row r="935" spans="1:6" x14ac:dyDescent="0.15">
      <c r="A935" s="68" t="s">
        <v>1139</v>
      </c>
      <c r="B935" s="25" t="s">
        <v>1140</v>
      </c>
      <c r="C935" s="21">
        <v>4.22824154</v>
      </c>
      <c r="D935" s="22">
        <v>6.3546921899999997</v>
      </c>
      <c r="E935" s="23">
        <f t="shared" si="37"/>
        <v>-0.33462685310647589</v>
      </c>
      <c r="F935" s="24">
        <f t="shared" si="36"/>
        <v>2.4652875304656535E-4</v>
      </c>
    </row>
    <row r="936" spans="1:6" x14ac:dyDescent="0.15">
      <c r="A936" s="68" t="s">
        <v>1141</v>
      </c>
      <c r="B936" s="25" t="s">
        <v>1142</v>
      </c>
      <c r="C936" s="21">
        <v>0.70297125000000005</v>
      </c>
      <c r="D936" s="22">
        <v>2.3226162700000001</v>
      </c>
      <c r="E936" s="23">
        <f t="shared" si="37"/>
        <v>-0.69733646531288618</v>
      </c>
      <c r="F936" s="24">
        <f t="shared" si="36"/>
        <v>4.0986926610177853E-5</v>
      </c>
    </row>
    <row r="937" spans="1:6" x14ac:dyDescent="0.15">
      <c r="A937" s="68" t="s">
        <v>1016</v>
      </c>
      <c r="B937" s="25" t="s">
        <v>1144</v>
      </c>
      <c r="C937" s="21">
        <v>2.25941729</v>
      </c>
      <c r="D937" s="22">
        <v>4.4056001500000006</v>
      </c>
      <c r="E937" s="23">
        <f t="shared" si="37"/>
        <v>-0.48714880763747936</v>
      </c>
      <c r="F937" s="24">
        <f t="shared" si="36"/>
        <v>1.3173592895441587E-4</v>
      </c>
    </row>
    <row r="938" spans="1:6" x14ac:dyDescent="0.15">
      <c r="A938" s="68" t="s">
        <v>1145</v>
      </c>
      <c r="B938" s="25" t="s">
        <v>1146</v>
      </c>
      <c r="C938" s="21">
        <v>0.8929665699999999</v>
      </c>
      <c r="D938" s="22">
        <v>2.4264308399999996</v>
      </c>
      <c r="E938" s="23">
        <f t="shared" si="37"/>
        <v>-0.63198350627623912</v>
      </c>
      <c r="F938" s="24">
        <f t="shared" si="36"/>
        <v>5.2064654521692373E-5</v>
      </c>
    </row>
    <row r="939" spans="1:6" x14ac:dyDescent="0.15">
      <c r="A939" s="68" t="s">
        <v>1147</v>
      </c>
      <c r="B939" s="25" t="s">
        <v>1148</v>
      </c>
      <c r="C939" s="21">
        <v>2.6703287499999999</v>
      </c>
      <c r="D939" s="22">
        <v>2.4744132999999997</v>
      </c>
      <c r="E939" s="23">
        <f t="shared" si="37"/>
        <v>7.9176526411331549E-2</v>
      </c>
      <c r="F939" s="24">
        <f t="shared" si="36"/>
        <v>1.5569423145156782E-4</v>
      </c>
    </row>
    <row r="940" spans="1:6" x14ac:dyDescent="0.15">
      <c r="A940" s="68" t="s">
        <v>1149</v>
      </c>
      <c r="B940" s="25" t="s">
        <v>1150</v>
      </c>
      <c r="C940" s="21">
        <v>1.1811466600000002</v>
      </c>
      <c r="D940" s="22">
        <v>2.4902894799999999</v>
      </c>
      <c r="E940" s="23">
        <f t="shared" si="37"/>
        <v>-0.52569905246517756</v>
      </c>
      <c r="F940" s="24">
        <f t="shared" si="36"/>
        <v>6.8867071689314034E-5</v>
      </c>
    </row>
    <row r="941" spans="1:6" x14ac:dyDescent="0.15">
      <c r="A941" s="25" t="s">
        <v>291</v>
      </c>
      <c r="B941" s="25" t="s">
        <v>292</v>
      </c>
      <c r="C941" s="21">
        <v>0.28563628999999996</v>
      </c>
      <c r="D941" s="22"/>
      <c r="E941" s="23"/>
      <c r="F941" s="24">
        <f t="shared" ref="F941:F952" si="38">C941/$C$1338</f>
        <v>1.665410022875541E-5</v>
      </c>
    </row>
    <row r="942" spans="1:6" x14ac:dyDescent="0.15">
      <c r="A942" s="68" t="s">
        <v>1151</v>
      </c>
      <c r="B942" s="25" t="s">
        <v>1152</v>
      </c>
      <c r="C942" s="21">
        <v>2.5594388000000001</v>
      </c>
      <c r="D942" s="22">
        <v>4.2759344500000003</v>
      </c>
      <c r="E942" s="23">
        <f>IF(ISERROR(C942/D942-1),"",((C942/D942-1)))</f>
        <v>-0.40143170342566881</v>
      </c>
      <c r="F942" s="24">
        <f t="shared" si="38"/>
        <v>1.4922876327992313E-4</v>
      </c>
    </row>
    <row r="943" spans="1:6" x14ac:dyDescent="0.15">
      <c r="A943" s="68" t="s">
        <v>1153</v>
      </c>
      <c r="B943" s="25" t="s">
        <v>1162</v>
      </c>
      <c r="C943" s="21">
        <v>2.3151031299999998</v>
      </c>
      <c r="D943" s="22">
        <v>3.44370369</v>
      </c>
      <c r="E943" s="23">
        <f>IF(ISERROR(C943/D943-1),"",((C943/D943-1)))</f>
        <v>-0.32772870769261808</v>
      </c>
      <c r="F943" s="24">
        <f t="shared" si="38"/>
        <v>1.3498270673843778E-4</v>
      </c>
    </row>
    <row r="944" spans="1:6" x14ac:dyDescent="0.15">
      <c r="A944" s="68" t="s">
        <v>773</v>
      </c>
      <c r="B944" s="25" t="s">
        <v>1154</v>
      </c>
      <c r="C944" s="21">
        <v>1.7619428000000001</v>
      </c>
      <c r="D944" s="22">
        <v>5.1514474699999999</v>
      </c>
      <c r="E944" s="23">
        <f>IF(ISERROR(C944/D944-1),"",((C944/D944-1)))</f>
        <v>-0.65797131577855339</v>
      </c>
      <c r="F944" s="24">
        <f t="shared" si="38"/>
        <v>1.0273054585792986E-4</v>
      </c>
    </row>
    <row r="945" spans="1:6" x14ac:dyDescent="0.15">
      <c r="A945" s="25" t="s">
        <v>285</v>
      </c>
      <c r="B945" s="25" t="s">
        <v>286</v>
      </c>
      <c r="C945" s="21">
        <v>0</v>
      </c>
      <c r="D945" s="22"/>
      <c r="E945" s="23"/>
      <c r="F945" s="24">
        <f t="shared" si="38"/>
        <v>0</v>
      </c>
    </row>
    <row r="946" spans="1:6" x14ac:dyDescent="0.15">
      <c r="A946" s="68" t="s">
        <v>1155</v>
      </c>
      <c r="B946" s="25" t="s">
        <v>1156</v>
      </c>
      <c r="C946" s="21">
        <v>0.59888574999999999</v>
      </c>
      <c r="D946" s="22">
        <v>9.1611399999999999E-3</v>
      </c>
      <c r="E946" s="23">
        <f>IF(ISERROR(C946/D946-1),"",((C946/D946-1)))</f>
        <v>64.372404526074263</v>
      </c>
      <c r="F946" s="24">
        <f t="shared" si="38"/>
        <v>3.4918193714367863E-5</v>
      </c>
    </row>
    <row r="947" spans="1:6" x14ac:dyDescent="0.15">
      <c r="A947" s="25" t="s">
        <v>289</v>
      </c>
      <c r="B947" s="25" t="s">
        <v>290</v>
      </c>
      <c r="C947" s="21">
        <v>2.7027059200000001</v>
      </c>
      <c r="D947" s="22"/>
      <c r="E947" s="23"/>
      <c r="F947" s="24">
        <f t="shared" si="38"/>
        <v>1.5758199100167071E-4</v>
      </c>
    </row>
    <row r="948" spans="1:6" x14ac:dyDescent="0.15">
      <c r="A948" s="68" t="s">
        <v>1157</v>
      </c>
      <c r="B948" s="25" t="s">
        <v>1158</v>
      </c>
      <c r="C948" s="21">
        <v>0.10258210000000001</v>
      </c>
      <c r="D948" s="22">
        <v>0.111441</v>
      </c>
      <c r="E948" s="23">
        <f t="shared" ref="E948:E986" si="39">IF(ISERROR(C948/D948-1),"",((C948/D948-1)))</f>
        <v>-7.9494082070333039E-2</v>
      </c>
      <c r="F948" s="24">
        <f t="shared" si="38"/>
        <v>5.9810767570052479E-6</v>
      </c>
    </row>
    <row r="949" spans="1:6" x14ac:dyDescent="0.15">
      <c r="A949" s="68" t="s">
        <v>1159</v>
      </c>
      <c r="B949" s="25" t="s">
        <v>1160</v>
      </c>
      <c r="C949" s="21">
        <v>0.49015563000000001</v>
      </c>
      <c r="D949" s="22">
        <v>0.32068658</v>
      </c>
      <c r="E949" s="23">
        <f t="shared" si="39"/>
        <v>0.52845694384841435</v>
      </c>
      <c r="F949" s="24">
        <f t="shared" si="38"/>
        <v>2.8578655008118026E-5</v>
      </c>
    </row>
    <row r="950" spans="1:6" x14ac:dyDescent="0.15">
      <c r="A950" s="68" t="s">
        <v>1163</v>
      </c>
      <c r="B950" s="25" t="s">
        <v>1164</v>
      </c>
      <c r="C950" s="21">
        <v>2.5030719800000001</v>
      </c>
      <c r="D950" s="22">
        <v>2.4738254799999999</v>
      </c>
      <c r="E950" s="23">
        <f t="shared" si="39"/>
        <v>1.1822378028057301E-2</v>
      </c>
      <c r="F950" s="24">
        <f t="shared" si="38"/>
        <v>1.4594228077499977E-4</v>
      </c>
    </row>
    <row r="951" spans="1:6" x14ac:dyDescent="0.15">
      <c r="A951" s="68" t="s">
        <v>575</v>
      </c>
      <c r="B951" s="25" t="s">
        <v>573</v>
      </c>
      <c r="C951" s="21">
        <v>6.90701258</v>
      </c>
      <c r="D951" s="22">
        <v>8.4666239399999998</v>
      </c>
      <c r="E951" s="23">
        <f t="shared" si="39"/>
        <v>-0.18420699573435872</v>
      </c>
      <c r="F951" s="24">
        <f t="shared" si="38"/>
        <v>4.0271521447290363E-4</v>
      </c>
    </row>
    <row r="952" spans="1:6" x14ac:dyDescent="0.15">
      <c r="A952" s="68" t="s">
        <v>1198</v>
      </c>
      <c r="B952" s="25" t="s">
        <v>437</v>
      </c>
      <c r="C952" s="21">
        <v>10.042920779999999</v>
      </c>
      <c r="D952" s="22">
        <v>16.966013760000003</v>
      </c>
      <c r="E952" s="23">
        <f t="shared" si="39"/>
        <v>-0.40805654633631527</v>
      </c>
      <c r="F952" s="24">
        <f t="shared" si="38"/>
        <v>5.8555518018936058E-4</v>
      </c>
    </row>
    <row r="953" spans="1:6" x14ac:dyDescent="0.15">
      <c r="A953" s="68" t="s">
        <v>1200</v>
      </c>
      <c r="B953" s="25" t="s">
        <v>438</v>
      </c>
      <c r="C953" s="21">
        <v>36.312496029999998</v>
      </c>
      <c r="D953" s="22">
        <v>51.646954160000007</v>
      </c>
      <c r="E953" s="23">
        <f t="shared" si="39"/>
        <v>-0.29690924429918031</v>
      </c>
      <c r="F953" s="24">
        <f t="shared" ref="F953:F986" si="40">C953/$C$1338</f>
        <v>2.117209786053106E-3</v>
      </c>
    </row>
    <row r="954" spans="1:6" x14ac:dyDescent="0.15">
      <c r="A954" s="68" t="s">
        <v>1202</v>
      </c>
      <c r="B954" s="25" t="s">
        <v>439</v>
      </c>
      <c r="C954" s="21">
        <v>3.0304951099999999</v>
      </c>
      <c r="D954" s="22">
        <v>5.2546086500000007</v>
      </c>
      <c r="E954" s="23">
        <f t="shared" si="39"/>
        <v>-0.42326911253419419</v>
      </c>
      <c r="F954" s="24">
        <f t="shared" si="40"/>
        <v>1.7669382733087995E-4</v>
      </c>
    </row>
    <row r="955" spans="1:6" x14ac:dyDescent="0.15">
      <c r="A955" s="25" t="s">
        <v>1204</v>
      </c>
      <c r="B955" s="25" t="s">
        <v>440</v>
      </c>
      <c r="C955" s="21">
        <v>8.5254679700000011</v>
      </c>
      <c r="D955" s="22">
        <v>72.315381689999995</v>
      </c>
      <c r="E955" s="23">
        <f t="shared" si="39"/>
        <v>-0.88210712892940546</v>
      </c>
      <c r="F955" s="24">
        <f t="shared" si="40"/>
        <v>4.9707968854176038E-4</v>
      </c>
    </row>
    <row r="956" spans="1:6" x14ac:dyDescent="0.15">
      <c r="A956" s="25" t="s">
        <v>814</v>
      </c>
      <c r="B956" s="25" t="s">
        <v>815</v>
      </c>
      <c r="C956" s="21">
        <v>92.628817339999998</v>
      </c>
      <c r="D956" s="22">
        <v>58.903041710000004</v>
      </c>
      <c r="E956" s="23">
        <f t="shared" si="39"/>
        <v>0.57256424542629936</v>
      </c>
      <c r="F956" s="24">
        <f t="shared" si="40"/>
        <v>5.400747951359532E-3</v>
      </c>
    </row>
    <row r="957" spans="1:6" x14ac:dyDescent="0.15">
      <c r="A957" s="25" t="s">
        <v>816</v>
      </c>
      <c r="B957" s="25" t="s">
        <v>817</v>
      </c>
      <c r="C957" s="21">
        <v>52.921565560000005</v>
      </c>
      <c r="D957" s="22">
        <v>43.393479229999997</v>
      </c>
      <c r="E957" s="23">
        <f t="shared" si="39"/>
        <v>0.21957415028875538</v>
      </c>
      <c r="F957" s="24">
        <f t="shared" si="40"/>
        <v>3.0856060240065804E-3</v>
      </c>
    </row>
    <row r="958" spans="1:6" x14ac:dyDescent="0.15">
      <c r="A958" s="25" t="s">
        <v>1206</v>
      </c>
      <c r="B958" s="25" t="s">
        <v>441</v>
      </c>
      <c r="C958" s="21">
        <v>17.197513230000002</v>
      </c>
      <c r="D958" s="22">
        <v>12.321429670000001</v>
      </c>
      <c r="E958" s="23">
        <f t="shared" si="39"/>
        <v>0.39574007973053682</v>
      </c>
      <c r="F958" s="24">
        <f t="shared" si="40"/>
        <v>1.0027056051518078E-3</v>
      </c>
    </row>
    <row r="959" spans="1:6" x14ac:dyDescent="0.15">
      <c r="A959" s="25" t="s">
        <v>1208</v>
      </c>
      <c r="B959" s="25" t="s">
        <v>442</v>
      </c>
      <c r="C959" s="21">
        <v>19.330409920000001</v>
      </c>
      <c r="D959" s="22">
        <v>2.0038935800000002</v>
      </c>
      <c r="E959" s="23">
        <f t="shared" si="39"/>
        <v>8.646425395504286</v>
      </c>
      <c r="F959" s="24">
        <f t="shared" si="40"/>
        <v>1.1270647167088183E-3</v>
      </c>
    </row>
    <row r="960" spans="1:6" x14ac:dyDescent="0.15">
      <c r="A960" s="25" t="s">
        <v>1210</v>
      </c>
      <c r="B960" s="25" t="s">
        <v>443</v>
      </c>
      <c r="C960" s="21">
        <v>0.21445376000000002</v>
      </c>
      <c r="D960" s="22">
        <v>0.27976812000000001</v>
      </c>
      <c r="E960" s="23">
        <f t="shared" si="39"/>
        <v>-0.23345890875629427</v>
      </c>
      <c r="F960" s="24">
        <f t="shared" si="40"/>
        <v>1.2503783792575721E-5</v>
      </c>
    </row>
    <row r="961" spans="1:6" x14ac:dyDescent="0.15">
      <c r="A961" s="25" t="s">
        <v>1212</v>
      </c>
      <c r="B961" s="25" t="s">
        <v>444</v>
      </c>
      <c r="C961" s="21">
        <v>6.9105426200000002</v>
      </c>
      <c r="D961" s="22">
        <v>2.1135682299999998</v>
      </c>
      <c r="E961" s="23">
        <f t="shared" si="39"/>
        <v>2.2696094320077855</v>
      </c>
      <c r="F961" s="24">
        <f t="shared" si="40"/>
        <v>4.0292103439855636E-4</v>
      </c>
    </row>
    <row r="962" spans="1:6" x14ac:dyDescent="0.15">
      <c r="A962" s="25" t="s">
        <v>1214</v>
      </c>
      <c r="B962" s="25" t="s">
        <v>445</v>
      </c>
      <c r="C962" s="21">
        <v>2.97391783</v>
      </c>
      <c r="D962" s="22">
        <v>3.8131913399999999</v>
      </c>
      <c r="E962" s="23">
        <f t="shared" si="39"/>
        <v>-0.2200974027177981</v>
      </c>
      <c r="F962" s="24">
        <f t="shared" si="40"/>
        <v>1.733950738994082E-4</v>
      </c>
    </row>
    <row r="963" spans="1:6" x14ac:dyDescent="0.15">
      <c r="A963" s="25" t="s">
        <v>1216</v>
      </c>
      <c r="B963" s="25" t="s">
        <v>447</v>
      </c>
      <c r="C963" s="21">
        <v>5.5038775700000002</v>
      </c>
      <c r="D963" s="22">
        <v>9.5306235099999999</v>
      </c>
      <c r="E963" s="23">
        <f t="shared" si="39"/>
        <v>-0.42250603392054453</v>
      </c>
      <c r="F963" s="24">
        <f t="shared" si="40"/>
        <v>3.2090505270733905E-4</v>
      </c>
    </row>
    <row r="964" spans="1:6" x14ac:dyDescent="0.15">
      <c r="A964" s="25" t="s">
        <v>448</v>
      </c>
      <c r="B964" s="25" t="s">
        <v>449</v>
      </c>
      <c r="C964" s="21">
        <v>13.29635798</v>
      </c>
      <c r="D964" s="22">
        <v>13.689154460000001</v>
      </c>
      <c r="E964" s="23">
        <f t="shared" si="39"/>
        <v>-2.8693991374541095E-2</v>
      </c>
      <c r="F964" s="24">
        <f t="shared" si="40"/>
        <v>7.7524770566209154E-4</v>
      </c>
    </row>
    <row r="965" spans="1:6" x14ac:dyDescent="0.15">
      <c r="A965" s="25" t="s">
        <v>1225</v>
      </c>
      <c r="B965" s="25" t="s">
        <v>450</v>
      </c>
      <c r="C965" s="21">
        <v>2.1584220800000002</v>
      </c>
      <c r="D965" s="22">
        <v>2.7901931900000001</v>
      </c>
      <c r="E965" s="23">
        <f t="shared" si="39"/>
        <v>-0.22642557951336695</v>
      </c>
      <c r="F965" s="24">
        <f t="shared" si="40"/>
        <v>1.2584737624297927E-4</v>
      </c>
    </row>
    <row r="966" spans="1:6" x14ac:dyDescent="0.15">
      <c r="A966" s="25" t="s">
        <v>934</v>
      </c>
      <c r="B966" s="25" t="s">
        <v>1230</v>
      </c>
      <c r="C966" s="21">
        <v>29.146722190000002</v>
      </c>
      <c r="D966" s="22">
        <v>27.74541949</v>
      </c>
      <c r="E966" s="23">
        <f t="shared" si="39"/>
        <v>5.0505731243496221E-2</v>
      </c>
      <c r="F966" s="24">
        <f t="shared" si="40"/>
        <v>1.6994074271583259E-3</v>
      </c>
    </row>
    <row r="967" spans="1:6" x14ac:dyDescent="0.15">
      <c r="A967" s="25" t="s">
        <v>737</v>
      </c>
      <c r="B967" s="25" t="s">
        <v>451</v>
      </c>
      <c r="C967" s="21">
        <v>1.16976404</v>
      </c>
      <c r="D967" s="22">
        <v>2.4636189800000001</v>
      </c>
      <c r="E967" s="23">
        <f t="shared" si="39"/>
        <v>-0.52518467770531629</v>
      </c>
      <c r="F967" s="24">
        <f t="shared" si="40"/>
        <v>6.8203404988049157E-5</v>
      </c>
    </row>
    <row r="968" spans="1:6" x14ac:dyDescent="0.15">
      <c r="A968" s="25" t="s">
        <v>935</v>
      </c>
      <c r="B968" s="25" t="s">
        <v>452</v>
      </c>
      <c r="C968" s="21">
        <v>0.71892344999999991</v>
      </c>
      <c r="D968" s="22">
        <v>4.7433688200000006</v>
      </c>
      <c r="E968" s="23">
        <f t="shared" si="39"/>
        <v>-0.84843610579706097</v>
      </c>
      <c r="F968" s="24">
        <f t="shared" si="40"/>
        <v>4.1917023894627073E-5</v>
      </c>
    </row>
    <row r="969" spans="1:6" x14ac:dyDescent="0.15">
      <c r="A969" s="25" t="s">
        <v>739</v>
      </c>
      <c r="B969" s="25" t="s">
        <v>453</v>
      </c>
      <c r="C969" s="21">
        <v>1.4861443799999998</v>
      </c>
      <c r="D969" s="22">
        <v>4.5706831699999997</v>
      </c>
      <c r="E969" s="23">
        <f t="shared" si="39"/>
        <v>-0.67485289950648664</v>
      </c>
      <c r="F969" s="24">
        <f t="shared" si="40"/>
        <v>8.6650045268833189E-5</v>
      </c>
    </row>
    <row r="970" spans="1:6" x14ac:dyDescent="0.15">
      <c r="A970" s="25" t="s">
        <v>936</v>
      </c>
      <c r="B970" s="25" t="s">
        <v>454</v>
      </c>
      <c r="C970" s="21">
        <v>0.87843880000000008</v>
      </c>
      <c r="D970" s="22">
        <v>0.76521656000000005</v>
      </c>
      <c r="E970" s="23">
        <f t="shared" si="39"/>
        <v>0.14796104255767806</v>
      </c>
      <c r="F970" s="24">
        <f t="shared" si="40"/>
        <v>5.1217609009092052E-5</v>
      </c>
    </row>
    <row r="971" spans="1:6" x14ac:dyDescent="0.15">
      <c r="A971" s="25" t="s">
        <v>743</v>
      </c>
      <c r="B971" s="25" t="s">
        <v>455</v>
      </c>
      <c r="C971" s="21">
        <v>0.93263761000000001</v>
      </c>
      <c r="D971" s="22">
        <v>1.53460972</v>
      </c>
      <c r="E971" s="23">
        <f t="shared" si="39"/>
        <v>-0.39226397575534711</v>
      </c>
      <c r="F971" s="24">
        <f t="shared" si="40"/>
        <v>5.4377685111534322E-5</v>
      </c>
    </row>
    <row r="972" spans="1:6" x14ac:dyDescent="0.15">
      <c r="A972" s="25" t="s">
        <v>1246</v>
      </c>
      <c r="B972" s="25" t="s">
        <v>1247</v>
      </c>
      <c r="C972" s="21">
        <v>6.5225847199999993</v>
      </c>
      <c r="D972" s="22">
        <v>28.256442589999999</v>
      </c>
      <c r="E972" s="23">
        <f t="shared" si="39"/>
        <v>-0.7691646887528456</v>
      </c>
      <c r="F972" s="24">
        <f t="shared" si="40"/>
        <v>3.8030104535186527E-4</v>
      </c>
    </row>
    <row r="973" spans="1:6" x14ac:dyDescent="0.15">
      <c r="A973" s="25" t="s">
        <v>456</v>
      </c>
      <c r="B973" s="25" t="s">
        <v>457</v>
      </c>
      <c r="C973" s="21">
        <v>657.69083225999998</v>
      </c>
      <c r="D973" s="22">
        <v>908.84100079999996</v>
      </c>
      <c r="E973" s="23">
        <f t="shared" si="39"/>
        <v>-0.27634115133332127</v>
      </c>
      <c r="F973" s="24">
        <f t="shared" si="40"/>
        <v>3.8346839752020315E-2</v>
      </c>
    </row>
    <row r="974" spans="1:6" x14ac:dyDescent="0.15">
      <c r="A974" s="25" t="s">
        <v>818</v>
      </c>
      <c r="B974" s="25" t="s">
        <v>819</v>
      </c>
      <c r="C974" s="21">
        <v>63.190638290000003</v>
      </c>
      <c r="D974" s="22">
        <v>123.83482836</v>
      </c>
      <c r="E974" s="23">
        <f t="shared" si="39"/>
        <v>-0.48971836819365056</v>
      </c>
      <c r="F974" s="24">
        <f t="shared" si="40"/>
        <v>3.6843470540829722E-3</v>
      </c>
    </row>
    <row r="975" spans="1:6" x14ac:dyDescent="0.15">
      <c r="A975" s="25" t="s">
        <v>85</v>
      </c>
      <c r="B975" s="25" t="s">
        <v>459</v>
      </c>
      <c r="C975" s="21">
        <v>4.0012835299999994</v>
      </c>
      <c r="D975" s="22">
        <v>7.4040398400000003</v>
      </c>
      <c r="E975" s="23">
        <f t="shared" si="39"/>
        <v>-0.45958103731651456</v>
      </c>
      <c r="F975" s="24">
        <f t="shared" si="40"/>
        <v>2.3329590561580339E-4</v>
      </c>
    </row>
    <row r="976" spans="1:6" x14ac:dyDescent="0.15">
      <c r="A976" s="25" t="s">
        <v>820</v>
      </c>
      <c r="B976" s="25" t="s">
        <v>461</v>
      </c>
      <c r="C976" s="21">
        <v>1.46596993</v>
      </c>
      <c r="D976" s="22">
        <v>8.2244912799999987</v>
      </c>
      <c r="E976" s="23">
        <f t="shared" si="39"/>
        <v>-0.82175554935964379</v>
      </c>
      <c r="F976" s="24">
        <f t="shared" si="40"/>
        <v>8.5473768569678426E-5</v>
      </c>
    </row>
    <row r="977" spans="1:6" x14ac:dyDescent="0.15">
      <c r="A977" s="25" t="s">
        <v>89</v>
      </c>
      <c r="B977" s="25" t="s">
        <v>463</v>
      </c>
      <c r="C977" s="21">
        <v>7.4272542900000005</v>
      </c>
      <c r="D977" s="22">
        <v>26.39262497</v>
      </c>
      <c r="E977" s="23">
        <f t="shared" si="39"/>
        <v>-0.71858599519970368</v>
      </c>
      <c r="F977" s="24">
        <f t="shared" si="40"/>
        <v>4.3304804641634863E-4</v>
      </c>
    </row>
    <row r="978" spans="1:6" x14ac:dyDescent="0.15">
      <c r="A978" s="25" t="s">
        <v>821</v>
      </c>
      <c r="B978" s="25" t="s">
        <v>822</v>
      </c>
      <c r="C978" s="21">
        <v>4.5180994299999995</v>
      </c>
      <c r="D978" s="22">
        <v>7.1981619199999995</v>
      </c>
      <c r="E978" s="23">
        <f t="shared" si="39"/>
        <v>-0.37232595206749675</v>
      </c>
      <c r="F978" s="24">
        <f t="shared" si="40"/>
        <v>2.6342899479160257E-4</v>
      </c>
    </row>
    <row r="979" spans="1:6" x14ac:dyDescent="0.15">
      <c r="A979" s="25" t="s">
        <v>91</v>
      </c>
      <c r="B979" s="25" t="s">
        <v>465</v>
      </c>
      <c r="C979" s="21">
        <v>1.9317111600000001</v>
      </c>
      <c r="D979" s="22">
        <v>2.6847414399999998</v>
      </c>
      <c r="E979" s="23">
        <f t="shared" si="39"/>
        <v>-0.28048521499336632</v>
      </c>
      <c r="F979" s="24">
        <f t="shared" si="40"/>
        <v>1.1262893546070558E-4</v>
      </c>
    </row>
    <row r="980" spans="1:6" x14ac:dyDescent="0.15">
      <c r="A980" s="25" t="s">
        <v>824</v>
      </c>
      <c r="B980" s="25" t="s">
        <v>825</v>
      </c>
      <c r="C980" s="21">
        <v>51.42591857</v>
      </c>
      <c r="D980" s="22">
        <v>153.77078907000001</v>
      </c>
      <c r="E980" s="23">
        <f t="shared" si="39"/>
        <v>-0.66556770059500869</v>
      </c>
      <c r="F980" s="24">
        <f t="shared" si="40"/>
        <v>2.998401926521991E-3</v>
      </c>
    </row>
    <row r="981" spans="1:6" x14ac:dyDescent="0.15">
      <c r="A981" s="25" t="s">
        <v>93</v>
      </c>
      <c r="B981" s="25" t="s">
        <v>826</v>
      </c>
      <c r="C981" s="21">
        <v>42.380588039999999</v>
      </c>
      <c r="D981" s="22">
        <v>58.186297350000004</v>
      </c>
      <c r="E981" s="23">
        <f t="shared" si="39"/>
        <v>-0.27163971639106199</v>
      </c>
      <c r="F981" s="24">
        <f t="shared" si="40"/>
        <v>2.4710115124788688E-3</v>
      </c>
    </row>
    <row r="982" spans="1:6" x14ac:dyDescent="0.15">
      <c r="A982" s="25" t="s">
        <v>95</v>
      </c>
      <c r="B982" s="25" t="s">
        <v>467</v>
      </c>
      <c r="C982" s="21">
        <v>2.6356639999999998</v>
      </c>
      <c r="D982" s="22">
        <v>22.1816219</v>
      </c>
      <c r="E982" s="23">
        <f t="shared" si="39"/>
        <v>-0.881178030538876</v>
      </c>
      <c r="F982" s="24">
        <f t="shared" si="40"/>
        <v>1.5367309393817712E-4</v>
      </c>
    </row>
    <row r="983" spans="1:6" x14ac:dyDescent="0.15">
      <c r="A983" s="25" t="s">
        <v>97</v>
      </c>
      <c r="B983" s="25" t="s">
        <v>469</v>
      </c>
      <c r="C983" s="21">
        <v>4.1700592900000002</v>
      </c>
      <c r="D983" s="22">
        <v>7.6689406199999999</v>
      </c>
      <c r="E983" s="23">
        <f t="shared" si="39"/>
        <v>-0.45624050352863466</v>
      </c>
      <c r="F983" s="24">
        <f t="shared" si="40"/>
        <v>2.4313642141029289E-4</v>
      </c>
    </row>
    <row r="984" spans="1:6" x14ac:dyDescent="0.15">
      <c r="A984" s="25" t="s">
        <v>99</v>
      </c>
      <c r="B984" s="25" t="s">
        <v>470</v>
      </c>
      <c r="C984" s="21">
        <v>17.2824049</v>
      </c>
      <c r="D984" s="22">
        <v>23.76629471</v>
      </c>
      <c r="E984" s="23">
        <f t="shared" si="39"/>
        <v>-0.27281870771684968</v>
      </c>
      <c r="F984" s="24">
        <f t="shared" si="40"/>
        <v>1.0076552366596473E-3</v>
      </c>
    </row>
    <row r="985" spans="1:6" x14ac:dyDescent="0.15">
      <c r="A985" s="25" t="s">
        <v>101</v>
      </c>
      <c r="B985" s="25" t="s">
        <v>471</v>
      </c>
      <c r="C985" s="21">
        <v>5.7622978800000002</v>
      </c>
      <c r="D985" s="22">
        <v>2.5444644100000002</v>
      </c>
      <c r="E985" s="23">
        <f t="shared" si="39"/>
        <v>1.264640785445295</v>
      </c>
      <c r="F985" s="24">
        <f t="shared" si="40"/>
        <v>3.35972317948342E-4</v>
      </c>
    </row>
    <row r="986" spans="1:6" x14ac:dyDescent="0.15">
      <c r="A986" s="25" t="s">
        <v>103</v>
      </c>
      <c r="B986" s="25" t="s">
        <v>472</v>
      </c>
      <c r="C986" s="21">
        <v>1.95491375</v>
      </c>
      <c r="D986" s="22">
        <v>5.0330985400000001</v>
      </c>
      <c r="E986" s="23">
        <f t="shared" si="39"/>
        <v>-0.61158842123524171</v>
      </c>
      <c r="F986" s="24">
        <f t="shared" si="40"/>
        <v>1.1398176867187324E-4</v>
      </c>
    </row>
    <row r="987" spans="1:6" x14ac:dyDescent="0.15">
      <c r="A987" s="25" t="s">
        <v>302</v>
      </c>
      <c r="B987" s="25" t="s">
        <v>301</v>
      </c>
      <c r="C987" s="21">
        <v>6.1257600000000001E-3</v>
      </c>
      <c r="D987" s="22"/>
      <c r="E987" s="23"/>
      <c r="F987" s="24">
        <f t="shared" ref="F987:F992" si="41">C987/$C$1338</f>
        <v>3.571640739952922E-7</v>
      </c>
    </row>
    <row r="988" spans="1:6" x14ac:dyDescent="0.15">
      <c r="A988" s="25" t="s">
        <v>300</v>
      </c>
      <c r="B988" s="25" t="s">
        <v>301</v>
      </c>
      <c r="C988" s="21">
        <v>6.1257600000000001E-3</v>
      </c>
      <c r="D988" s="22"/>
      <c r="E988" s="23"/>
      <c r="F988" s="24">
        <f t="shared" si="41"/>
        <v>3.571640739952922E-7</v>
      </c>
    </row>
    <row r="989" spans="1:6" x14ac:dyDescent="0.15">
      <c r="A989" s="25" t="s">
        <v>306</v>
      </c>
      <c r="B989" s="25" t="s">
        <v>304</v>
      </c>
      <c r="C989" s="21">
        <v>0.32599474000000001</v>
      </c>
      <c r="D989" s="22"/>
      <c r="E989" s="23"/>
      <c r="F989" s="24">
        <f t="shared" si="41"/>
        <v>1.9007210442367321E-5</v>
      </c>
    </row>
    <row r="990" spans="1:6" x14ac:dyDescent="0.15">
      <c r="A990" s="25" t="s">
        <v>305</v>
      </c>
      <c r="B990" s="25" t="s">
        <v>304</v>
      </c>
      <c r="C990" s="21">
        <v>0.32599474000000001</v>
      </c>
      <c r="D990" s="22"/>
      <c r="E990" s="23"/>
      <c r="F990" s="24">
        <f t="shared" si="41"/>
        <v>1.9007210442367321E-5</v>
      </c>
    </row>
    <row r="991" spans="1:6" x14ac:dyDescent="0.15">
      <c r="A991" s="25" t="s">
        <v>303</v>
      </c>
      <c r="B991" s="25" t="s">
        <v>304</v>
      </c>
      <c r="C991" s="21">
        <v>0.32599474000000001</v>
      </c>
      <c r="D991" s="22"/>
      <c r="E991" s="23"/>
      <c r="F991" s="24">
        <f t="shared" si="41"/>
        <v>1.9007210442367321E-5</v>
      </c>
    </row>
    <row r="992" spans="1:6" x14ac:dyDescent="0.15">
      <c r="A992" s="25" t="s">
        <v>1014</v>
      </c>
      <c r="B992" s="25" t="s">
        <v>827</v>
      </c>
      <c r="C992" s="21">
        <v>7.6667161200000002</v>
      </c>
      <c r="D992" s="22">
        <v>1.9127213999999999</v>
      </c>
      <c r="E992" s="23">
        <f t="shared" ref="E992:E1023" si="42">IF(ISERROR(C992/D992-1),"",((C992/D992-1)))</f>
        <v>3.0082764379590259</v>
      </c>
      <c r="F992" s="24">
        <f t="shared" si="41"/>
        <v>4.4700993241403184E-4</v>
      </c>
    </row>
    <row r="993" spans="1:6" x14ac:dyDescent="0.15">
      <c r="A993" s="25" t="s">
        <v>886</v>
      </c>
      <c r="B993" s="25" t="s">
        <v>479</v>
      </c>
      <c r="C993" s="21">
        <v>8.8714498400000004</v>
      </c>
      <c r="D993" s="22">
        <v>25.455401100000003</v>
      </c>
      <c r="E993" s="23">
        <f t="shared" si="42"/>
        <v>-0.65149047130905358</v>
      </c>
      <c r="F993" s="24">
        <f t="shared" ref="F993:F1024" si="43">C993/$C$1338</f>
        <v>5.1725225394061859E-4</v>
      </c>
    </row>
    <row r="994" spans="1:6" x14ac:dyDescent="0.15">
      <c r="A994" s="25" t="s">
        <v>697</v>
      </c>
      <c r="B994" s="25" t="s">
        <v>581</v>
      </c>
      <c r="C994" s="21">
        <v>0.10450205</v>
      </c>
      <c r="D994" s="22">
        <v>0</v>
      </c>
      <c r="E994" s="23" t="str">
        <f t="shared" si="42"/>
        <v/>
      </c>
      <c r="F994" s="24">
        <f t="shared" si="43"/>
        <v>6.093019954888818E-6</v>
      </c>
    </row>
    <row r="995" spans="1:6" x14ac:dyDescent="0.15">
      <c r="A995" s="25" t="s">
        <v>115</v>
      </c>
      <c r="B995" s="25" t="s">
        <v>480</v>
      </c>
      <c r="C995" s="21">
        <v>53.694018790000001</v>
      </c>
      <c r="D995" s="22">
        <v>41.664345490000002</v>
      </c>
      <c r="E995" s="23">
        <f t="shared" si="42"/>
        <v>0.28872824374229711</v>
      </c>
      <c r="F995" s="24">
        <f t="shared" si="43"/>
        <v>3.1306441160306917E-3</v>
      </c>
    </row>
    <row r="996" spans="1:6" x14ac:dyDescent="0.15">
      <c r="A996" s="25" t="s">
        <v>828</v>
      </c>
      <c r="B996" s="25" t="s">
        <v>497</v>
      </c>
      <c r="C996" s="21">
        <v>3.75779372</v>
      </c>
      <c r="D996" s="22">
        <v>13.97057996</v>
      </c>
      <c r="E996" s="23">
        <f t="shared" si="42"/>
        <v>-0.73102092176851907</v>
      </c>
      <c r="F996" s="24">
        <f t="shared" si="43"/>
        <v>2.1909916716768602E-4</v>
      </c>
    </row>
    <row r="997" spans="1:6" x14ac:dyDescent="0.15">
      <c r="A997" s="25" t="s">
        <v>119</v>
      </c>
      <c r="B997" s="25" t="s">
        <v>498</v>
      </c>
      <c r="C997" s="21">
        <v>31.392365640000001</v>
      </c>
      <c r="D997" s="22">
        <v>77.430305180000005</v>
      </c>
      <c r="E997" s="23">
        <f t="shared" si="42"/>
        <v>-0.59457262157209545</v>
      </c>
      <c r="F997" s="24">
        <f t="shared" si="43"/>
        <v>1.8303402686902898E-3</v>
      </c>
    </row>
    <row r="998" spans="1:6" x14ac:dyDescent="0.15">
      <c r="A998" s="25" t="s">
        <v>829</v>
      </c>
      <c r="B998" s="25" t="s">
        <v>474</v>
      </c>
      <c r="C998" s="21">
        <v>0.26236166999999999</v>
      </c>
      <c r="D998" s="22">
        <v>7.0622050000000006E-2</v>
      </c>
      <c r="E998" s="23">
        <f t="shared" si="42"/>
        <v>2.7150106800921239</v>
      </c>
      <c r="F998" s="24">
        <f t="shared" si="43"/>
        <v>1.5297067289186717E-5</v>
      </c>
    </row>
    <row r="999" spans="1:6" x14ac:dyDescent="0.15">
      <c r="A999" s="25" t="s">
        <v>121</v>
      </c>
      <c r="B999" s="25" t="s">
        <v>500</v>
      </c>
      <c r="C999" s="21">
        <v>1.3367286999999999</v>
      </c>
      <c r="D999" s="22">
        <v>0.68010621999999998</v>
      </c>
      <c r="E999" s="23">
        <f t="shared" si="42"/>
        <v>0.96547048194912843</v>
      </c>
      <c r="F999" s="24">
        <f t="shared" si="43"/>
        <v>7.7938324112996707E-5</v>
      </c>
    </row>
    <row r="1000" spans="1:6" x14ac:dyDescent="0.15">
      <c r="A1000" s="25" t="s">
        <v>123</v>
      </c>
      <c r="B1000" s="25" t="s">
        <v>501</v>
      </c>
      <c r="C1000" s="21">
        <v>16.27045279</v>
      </c>
      <c r="D1000" s="22">
        <v>135.52973808000002</v>
      </c>
      <c r="E1000" s="23">
        <f t="shared" si="42"/>
        <v>-0.87994920509330632</v>
      </c>
      <c r="F1000" s="24">
        <f t="shared" si="43"/>
        <v>9.4865309842770017E-4</v>
      </c>
    </row>
    <row r="1001" spans="1:6" x14ac:dyDescent="0.15">
      <c r="A1001" s="25" t="s">
        <v>127</v>
      </c>
      <c r="B1001" s="25" t="s">
        <v>502</v>
      </c>
      <c r="C1001" s="21">
        <v>23.245073550000001</v>
      </c>
      <c r="D1001" s="22">
        <v>35.079567450000006</v>
      </c>
      <c r="E1001" s="23">
        <f t="shared" si="42"/>
        <v>-0.33736145455237088</v>
      </c>
      <c r="F1001" s="24">
        <f t="shared" si="43"/>
        <v>1.3553102259047385E-3</v>
      </c>
    </row>
    <row r="1002" spans="1:6" x14ac:dyDescent="0.15">
      <c r="A1002" s="68" t="s">
        <v>596</v>
      </c>
      <c r="B1002" s="25" t="s">
        <v>597</v>
      </c>
      <c r="C1002" s="21">
        <v>5.8031999999999997E-3</v>
      </c>
      <c r="D1002" s="22">
        <v>0</v>
      </c>
      <c r="E1002" s="23" t="str">
        <f t="shared" si="42"/>
        <v/>
      </c>
      <c r="F1002" s="24">
        <f t="shared" si="43"/>
        <v>3.3835712698660732E-7</v>
      </c>
    </row>
    <row r="1003" spans="1:6" x14ac:dyDescent="0.15">
      <c r="A1003" s="25" t="s">
        <v>129</v>
      </c>
      <c r="B1003" s="25" t="s">
        <v>503</v>
      </c>
      <c r="C1003" s="21">
        <v>6.4931098299999999</v>
      </c>
      <c r="D1003" s="22">
        <v>3.5646337400000001</v>
      </c>
      <c r="E1003" s="23">
        <f t="shared" si="42"/>
        <v>0.82153632142863575</v>
      </c>
      <c r="F1003" s="24">
        <f t="shared" si="43"/>
        <v>3.7858250401283746E-4</v>
      </c>
    </row>
    <row r="1004" spans="1:6" x14ac:dyDescent="0.15">
      <c r="A1004" s="25" t="s">
        <v>131</v>
      </c>
      <c r="B1004" s="25" t="s">
        <v>505</v>
      </c>
      <c r="C1004" s="21">
        <v>1.4339542299999999</v>
      </c>
      <c r="D1004" s="22">
        <v>1.99657796</v>
      </c>
      <c r="E1004" s="23">
        <f t="shared" si="42"/>
        <v>-0.28179402020445032</v>
      </c>
      <c r="F1004" s="24">
        <f t="shared" si="43"/>
        <v>8.3607084624533483E-5</v>
      </c>
    </row>
    <row r="1005" spans="1:6" x14ac:dyDescent="0.15">
      <c r="A1005" s="25" t="s">
        <v>506</v>
      </c>
      <c r="B1005" s="25" t="s">
        <v>507</v>
      </c>
      <c r="C1005" s="21">
        <v>5.4601592000000005</v>
      </c>
      <c r="D1005" s="22">
        <v>16.899473869999998</v>
      </c>
      <c r="E1005" s="23">
        <f t="shared" si="42"/>
        <v>-0.67690359818284684</v>
      </c>
      <c r="F1005" s="24">
        <f t="shared" si="43"/>
        <v>3.1835604146014142E-4</v>
      </c>
    </row>
    <row r="1006" spans="1:6" x14ac:dyDescent="0.15">
      <c r="A1006" s="25" t="s">
        <v>135</v>
      </c>
      <c r="B1006" s="25" t="s">
        <v>508</v>
      </c>
      <c r="C1006" s="21">
        <v>12.654293689999999</v>
      </c>
      <c r="D1006" s="22">
        <v>9.2600994599999993</v>
      </c>
      <c r="E1006" s="23">
        <f t="shared" si="42"/>
        <v>0.36653971641034633</v>
      </c>
      <c r="F1006" s="24">
        <f t="shared" si="43"/>
        <v>7.3781197563295312E-4</v>
      </c>
    </row>
    <row r="1007" spans="1:6" x14ac:dyDescent="0.15">
      <c r="A1007" s="25" t="s">
        <v>137</v>
      </c>
      <c r="B1007" s="25" t="s">
        <v>510</v>
      </c>
      <c r="C1007" s="21">
        <v>11.872379200000001</v>
      </c>
      <c r="D1007" s="22">
        <v>10.48222384</v>
      </c>
      <c r="E1007" s="23">
        <f t="shared" si="42"/>
        <v>0.13262027039483648</v>
      </c>
      <c r="F1007" s="24">
        <f t="shared" si="43"/>
        <v>6.9222224231588712E-4</v>
      </c>
    </row>
    <row r="1008" spans="1:6" x14ac:dyDescent="0.15">
      <c r="A1008" s="25" t="s">
        <v>830</v>
      </c>
      <c r="B1008" s="25" t="s">
        <v>476</v>
      </c>
      <c r="C1008" s="21">
        <v>0.18697763000000001</v>
      </c>
      <c r="D1008" s="22">
        <v>9.5679900000000002E-3</v>
      </c>
      <c r="E1008" s="23">
        <f t="shared" si="42"/>
        <v>18.541996803926427</v>
      </c>
      <c r="F1008" s="24">
        <f t="shared" si="43"/>
        <v>1.0901780689544541E-5</v>
      </c>
    </row>
    <row r="1009" spans="1:6" x14ac:dyDescent="0.15">
      <c r="A1009" s="25" t="s">
        <v>141</v>
      </c>
      <c r="B1009" s="25" t="s">
        <v>511</v>
      </c>
      <c r="C1009" s="21">
        <v>108.47649996000001</v>
      </c>
      <c r="D1009" s="22">
        <v>49.96711732</v>
      </c>
      <c r="E1009" s="23">
        <f t="shared" si="42"/>
        <v>1.1709577373714306</v>
      </c>
      <c r="F1009" s="24">
        <f t="shared" si="43"/>
        <v>6.3247513220341242E-3</v>
      </c>
    </row>
    <row r="1010" spans="1:6" x14ac:dyDescent="0.15">
      <c r="A1010" s="25" t="s">
        <v>831</v>
      </c>
      <c r="B1010" s="25" t="s">
        <v>478</v>
      </c>
      <c r="C1010" s="21">
        <v>5.05347E-3</v>
      </c>
      <c r="D1010" s="22">
        <v>4.2553766399999997</v>
      </c>
      <c r="E1010" s="23">
        <f t="shared" si="42"/>
        <v>-0.99881245059426749</v>
      </c>
      <c r="F1010" s="24">
        <f t="shared" si="43"/>
        <v>2.9464391896074762E-7</v>
      </c>
    </row>
    <row r="1011" spans="1:6" x14ac:dyDescent="0.15">
      <c r="A1011" s="25" t="s">
        <v>148</v>
      </c>
      <c r="B1011" s="25" t="s">
        <v>512</v>
      </c>
      <c r="C1011" s="21">
        <v>132.05081372000001</v>
      </c>
      <c r="D1011" s="22">
        <v>176.62151812000002</v>
      </c>
      <c r="E1011" s="23">
        <f t="shared" si="42"/>
        <v>-0.25235149643384802</v>
      </c>
      <c r="F1011" s="24">
        <f t="shared" si="43"/>
        <v>7.6992579863769768E-3</v>
      </c>
    </row>
    <row r="1012" spans="1:6" x14ac:dyDescent="0.15">
      <c r="A1012" s="25" t="s">
        <v>1015</v>
      </c>
      <c r="B1012" s="25" t="s">
        <v>832</v>
      </c>
      <c r="C1012" s="21">
        <v>1.8706237299999999</v>
      </c>
      <c r="D1012" s="22">
        <v>5.5762484799999994</v>
      </c>
      <c r="E1012" s="23">
        <f t="shared" si="42"/>
        <v>-0.66453723561472278</v>
      </c>
      <c r="F1012" s="24">
        <f t="shared" si="43"/>
        <v>1.0906721652808297E-4</v>
      </c>
    </row>
    <row r="1013" spans="1:6" x14ac:dyDescent="0.15">
      <c r="A1013" s="25" t="s">
        <v>150</v>
      </c>
      <c r="B1013" s="25" t="s">
        <v>514</v>
      </c>
      <c r="C1013" s="21">
        <v>7.40530212</v>
      </c>
      <c r="D1013" s="22">
        <v>2.5688830600000001</v>
      </c>
      <c r="E1013" s="23">
        <f t="shared" si="42"/>
        <v>1.8826933523396741</v>
      </c>
      <c r="F1013" s="24">
        <f t="shared" si="43"/>
        <v>4.3176811927747322E-4</v>
      </c>
    </row>
    <row r="1014" spans="1:6" x14ac:dyDescent="0.15">
      <c r="A1014" s="25" t="s">
        <v>153</v>
      </c>
      <c r="B1014" s="25" t="s">
        <v>516</v>
      </c>
      <c r="C1014" s="21">
        <v>8.2853456699999999</v>
      </c>
      <c r="D1014" s="22">
        <v>11.645174710000001</v>
      </c>
      <c r="E1014" s="23">
        <f t="shared" si="42"/>
        <v>-0.28851684269836098</v>
      </c>
      <c r="F1014" s="24">
        <f t="shared" si="43"/>
        <v>4.8307929366420718E-4</v>
      </c>
    </row>
    <row r="1015" spans="1:6" x14ac:dyDescent="0.15">
      <c r="A1015" s="25" t="s">
        <v>155</v>
      </c>
      <c r="B1015" s="25" t="s">
        <v>518</v>
      </c>
      <c r="C1015" s="21">
        <v>0.16455004999999998</v>
      </c>
      <c r="D1015" s="22">
        <v>0.19085621999999999</v>
      </c>
      <c r="E1015" s="23">
        <f t="shared" si="42"/>
        <v>-0.13783239550694248</v>
      </c>
      <c r="F1015" s="24">
        <f t="shared" si="43"/>
        <v>9.5941346435591702E-6</v>
      </c>
    </row>
    <row r="1016" spans="1:6" x14ac:dyDescent="0.15">
      <c r="A1016" s="25" t="s">
        <v>583</v>
      </c>
      <c r="B1016" s="25" t="s">
        <v>582</v>
      </c>
      <c r="C1016" s="21">
        <v>2.77942161</v>
      </c>
      <c r="D1016" s="22">
        <v>0</v>
      </c>
      <c r="E1016" s="23" t="str">
        <f t="shared" si="42"/>
        <v/>
      </c>
      <c r="F1016" s="24">
        <f t="shared" si="43"/>
        <v>1.6205491981046504E-4</v>
      </c>
    </row>
    <row r="1017" spans="1:6" x14ac:dyDescent="0.15">
      <c r="A1017" s="25" t="s">
        <v>833</v>
      </c>
      <c r="B1017" s="25" t="s">
        <v>519</v>
      </c>
      <c r="C1017" s="21">
        <v>0.96572092000000009</v>
      </c>
      <c r="D1017" s="22">
        <v>1.14881123</v>
      </c>
      <c r="E1017" s="23">
        <f t="shared" si="42"/>
        <v>-0.15937371190217198</v>
      </c>
      <c r="F1017" s="24">
        <f t="shared" si="43"/>
        <v>5.6306616343063019E-5</v>
      </c>
    </row>
    <row r="1018" spans="1:6" x14ac:dyDescent="0.15">
      <c r="A1018" s="25" t="s">
        <v>834</v>
      </c>
      <c r="B1018" s="25" t="s">
        <v>835</v>
      </c>
      <c r="C1018" s="21">
        <v>0</v>
      </c>
      <c r="D1018" s="22">
        <v>2.7294899999999998E-3</v>
      </c>
      <c r="E1018" s="23">
        <f t="shared" si="42"/>
        <v>-1</v>
      </c>
      <c r="F1018" s="24">
        <f t="shared" si="43"/>
        <v>0</v>
      </c>
    </row>
    <row r="1019" spans="1:6" x14ac:dyDescent="0.15">
      <c r="A1019" s="25" t="s">
        <v>162</v>
      </c>
      <c r="B1019" s="25" t="s">
        <v>837</v>
      </c>
      <c r="C1019" s="21">
        <v>2.1290934300000002</v>
      </c>
      <c r="D1019" s="22">
        <v>2.8891472999999999</v>
      </c>
      <c r="E1019" s="23">
        <f t="shared" si="42"/>
        <v>-0.26307203859076334</v>
      </c>
      <c r="F1019" s="24">
        <f t="shared" si="43"/>
        <v>1.2413736146623611E-4</v>
      </c>
    </row>
    <row r="1020" spans="1:6" x14ac:dyDescent="0.15">
      <c r="A1020" s="25" t="s">
        <v>164</v>
      </c>
      <c r="B1020" s="25" t="s">
        <v>836</v>
      </c>
      <c r="C1020" s="21">
        <v>3.0071133499999996</v>
      </c>
      <c r="D1020" s="22">
        <v>3.1039388200000002</v>
      </c>
      <c r="E1020" s="23">
        <f t="shared" si="42"/>
        <v>-3.1194387394530065E-2</v>
      </c>
      <c r="F1020" s="24">
        <f t="shared" si="43"/>
        <v>1.7533054756497659E-4</v>
      </c>
    </row>
    <row r="1021" spans="1:6" x14ac:dyDescent="0.15">
      <c r="A1021" s="25" t="s">
        <v>1012</v>
      </c>
      <c r="B1021" s="25" t="s">
        <v>838</v>
      </c>
      <c r="C1021" s="21">
        <v>8.1437293999999998</v>
      </c>
      <c r="D1021" s="22">
        <v>15.132978660000001</v>
      </c>
      <c r="E1021" s="23">
        <f t="shared" si="42"/>
        <v>-0.46185548906338048</v>
      </c>
      <c r="F1021" s="24">
        <f t="shared" si="43"/>
        <v>4.7482231919292243E-4</v>
      </c>
    </row>
    <row r="1022" spans="1:6" x14ac:dyDescent="0.15">
      <c r="A1022" s="25" t="s">
        <v>1013</v>
      </c>
      <c r="B1022" s="25" t="s">
        <v>839</v>
      </c>
      <c r="C1022" s="21">
        <v>2.7312657800000002</v>
      </c>
      <c r="D1022" s="22">
        <v>4.7820882500000002</v>
      </c>
      <c r="E1022" s="23">
        <f t="shared" si="42"/>
        <v>-0.42885500283270594</v>
      </c>
      <c r="F1022" s="24">
        <f t="shared" si="43"/>
        <v>1.5924718127199394E-4</v>
      </c>
    </row>
    <row r="1023" spans="1:6" x14ac:dyDescent="0.15">
      <c r="A1023" s="25" t="s">
        <v>535</v>
      </c>
      <c r="B1023" s="25" t="s">
        <v>840</v>
      </c>
      <c r="C1023" s="21">
        <v>0.68629729000000006</v>
      </c>
      <c r="D1023" s="22">
        <v>1.03341996</v>
      </c>
      <c r="E1023" s="23">
        <f t="shared" si="42"/>
        <v>-0.33589700551167989</v>
      </c>
      <c r="F1023" s="24">
        <f t="shared" si="43"/>
        <v>4.0014746916028139E-5</v>
      </c>
    </row>
    <row r="1024" spans="1:6" x14ac:dyDescent="0.15">
      <c r="A1024" s="25" t="s">
        <v>771</v>
      </c>
      <c r="B1024" s="25" t="s">
        <v>841</v>
      </c>
      <c r="C1024" s="21">
        <v>0.29467065000000003</v>
      </c>
      <c r="D1024" s="22">
        <v>0.92347283999999996</v>
      </c>
      <c r="E1024" s="23">
        <f t="shared" ref="E1024:E1055" si="44">IF(ISERROR(C1024/D1024-1),"",((C1024/D1024-1)))</f>
        <v>-0.6809103232532534</v>
      </c>
      <c r="F1024" s="24">
        <f t="shared" si="43"/>
        <v>1.7180851003114858E-5</v>
      </c>
    </row>
    <row r="1025" spans="1:6" x14ac:dyDescent="0.15">
      <c r="A1025" s="25" t="s">
        <v>217</v>
      </c>
      <c r="B1025" s="25" t="s">
        <v>842</v>
      </c>
      <c r="C1025" s="21">
        <v>0.7807637999999999</v>
      </c>
      <c r="D1025" s="22">
        <v>0.61221225000000001</v>
      </c>
      <c r="E1025" s="23">
        <f t="shared" si="44"/>
        <v>0.27531554620150089</v>
      </c>
      <c r="F1025" s="24">
        <f t="shared" ref="F1025:F1056" si="45">C1025/$C$1338</f>
        <v>4.5522642029078104E-5</v>
      </c>
    </row>
    <row r="1026" spans="1:6" x14ac:dyDescent="0.15">
      <c r="A1026" s="25" t="s">
        <v>843</v>
      </c>
      <c r="B1026" s="25" t="s">
        <v>844</v>
      </c>
      <c r="C1026" s="21">
        <v>26.892850850000002</v>
      </c>
      <c r="D1026" s="22">
        <v>35.027522159999997</v>
      </c>
      <c r="E1026" s="23">
        <f t="shared" si="44"/>
        <v>-0.23223656166263051</v>
      </c>
      <c r="F1026" s="24">
        <f t="shared" si="45"/>
        <v>1.5679948563008929E-3</v>
      </c>
    </row>
    <row r="1027" spans="1:6" x14ac:dyDescent="0.15">
      <c r="A1027" s="25" t="s">
        <v>845</v>
      </c>
      <c r="B1027" s="25" t="s">
        <v>846</v>
      </c>
      <c r="C1027" s="21">
        <v>0.69705156999999995</v>
      </c>
      <c r="D1027" s="22">
        <v>0.11403953</v>
      </c>
      <c r="E1027" s="23">
        <f t="shared" si="44"/>
        <v>5.1123679657395984</v>
      </c>
      <c r="F1027" s="24">
        <f t="shared" si="45"/>
        <v>4.0641778085660328E-5</v>
      </c>
    </row>
    <row r="1028" spans="1:6" x14ac:dyDescent="0.15">
      <c r="A1028" s="25" t="s">
        <v>847</v>
      </c>
      <c r="B1028" s="25" t="s">
        <v>848</v>
      </c>
      <c r="C1028" s="21">
        <v>8.4757596599999996</v>
      </c>
      <c r="D1028" s="22">
        <v>16.771076350000001</v>
      </c>
      <c r="E1028" s="23">
        <f t="shared" si="44"/>
        <v>-0.49462041176623717</v>
      </c>
      <c r="F1028" s="24">
        <f t="shared" si="45"/>
        <v>4.9418143224196716E-4</v>
      </c>
    </row>
    <row r="1029" spans="1:6" x14ac:dyDescent="0.15">
      <c r="A1029" s="25" t="s">
        <v>239</v>
      </c>
      <c r="B1029" s="25" t="s">
        <v>849</v>
      </c>
      <c r="C1029" s="21">
        <v>1.275544E-2</v>
      </c>
      <c r="D1029" s="22">
        <v>8.9739759999999988E-2</v>
      </c>
      <c r="E1029" s="23">
        <f t="shared" si="44"/>
        <v>-0.85786188864333934</v>
      </c>
      <c r="F1029" s="24">
        <f t="shared" si="45"/>
        <v>7.4370933827027346E-7</v>
      </c>
    </row>
    <row r="1030" spans="1:6" x14ac:dyDescent="0.15">
      <c r="A1030" s="25" t="s">
        <v>241</v>
      </c>
      <c r="B1030" s="25" t="s">
        <v>850</v>
      </c>
      <c r="C1030" s="21">
        <v>0</v>
      </c>
      <c r="D1030" s="22">
        <v>0</v>
      </c>
      <c r="E1030" s="23" t="str">
        <f t="shared" si="44"/>
        <v/>
      </c>
      <c r="F1030" s="24">
        <f t="shared" si="45"/>
        <v>0</v>
      </c>
    </row>
    <row r="1031" spans="1:6" x14ac:dyDescent="0.15">
      <c r="A1031" s="25" t="s">
        <v>243</v>
      </c>
      <c r="B1031" s="25" t="s">
        <v>851</v>
      </c>
      <c r="C1031" s="21">
        <v>9.20599E-2</v>
      </c>
      <c r="D1031" s="22">
        <v>0.35423949999999998</v>
      </c>
      <c r="E1031" s="23">
        <f t="shared" si="44"/>
        <v>-0.74011960834407231</v>
      </c>
      <c r="F1031" s="24">
        <f t="shared" si="45"/>
        <v>5.3675770737996925E-6</v>
      </c>
    </row>
    <row r="1032" spans="1:6" x14ac:dyDescent="0.15">
      <c r="A1032" s="25" t="s">
        <v>245</v>
      </c>
      <c r="B1032" s="25" t="s">
        <v>852</v>
      </c>
      <c r="C1032" s="21">
        <v>0.23231282</v>
      </c>
      <c r="D1032" s="22">
        <v>8.8170799999999994E-2</v>
      </c>
      <c r="E1032" s="23">
        <f t="shared" si="44"/>
        <v>1.6348044930974881</v>
      </c>
      <c r="F1032" s="24">
        <f t="shared" si="45"/>
        <v>1.3545061058960032E-5</v>
      </c>
    </row>
    <row r="1033" spans="1:6" x14ac:dyDescent="0.15">
      <c r="A1033" s="25" t="s">
        <v>247</v>
      </c>
      <c r="B1033" s="25" t="s">
        <v>853</v>
      </c>
      <c r="C1033" s="21">
        <v>0.95839163000000005</v>
      </c>
      <c r="D1033" s="22">
        <v>2.3750412700000001</v>
      </c>
      <c r="E1033" s="23">
        <f t="shared" si="44"/>
        <v>-0.59647369411816586</v>
      </c>
      <c r="F1033" s="24">
        <f t="shared" si="45"/>
        <v>5.5879280130757449E-5</v>
      </c>
    </row>
    <row r="1034" spans="1:6" x14ac:dyDescent="0.15">
      <c r="A1034" s="25" t="s">
        <v>546</v>
      </c>
      <c r="B1034" s="25" t="s">
        <v>854</v>
      </c>
      <c r="C1034" s="21">
        <v>2.7780288899999999</v>
      </c>
      <c r="D1034" s="22">
        <v>7.9624700700000002</v>
      </c>
      <c r="E1034" s="23">
        <f t="shared" si="44"/>
        <v>-0.65110965999524317</v>
      </c>
      <c r="F1034" s="24">
        <f t="shared" si="45"/>
        <v>1.6197371689864105E-4</v>
      </c>
    </row>
    <row r="1035" spans="1:6" x14ac:dyDescent="0.15">
      <c r="A1035" s="25" t="s">
        <v>547</v>
      </c>
      <c r="B1035" s="25" t="s">
        <v>855</v>
      </c>
      <c r="C1035" s="21">
        <v>0.59636834999999999</v>
      </c>
      <c r="D1035" s="22">
        <v>4.8004199500000002</v>
      </c>
      <c r="E1035" s="23">
        <f t="shared" si="44"/>
        <v>-0.87576746280291584</v>
      </c>
      <c r="F1035" s="24">
        <f t="shared" si="45"/>
        <v>3.47714160345574E-5</v>
      </c>
    </row>
    <row r="1036" spans="1:6" x14ac:dyDescent="0.15">
      <c r="A1036" s="25" t="s">
        <v>664</v>
      </c>
      <c r="B1036" s="25" t="s">
        <v>665</v>
      </c>
      <c r="C1036" s="21">
        <v>0.55663614000000006</v>
      </c>
      <c r="D1036" s="22">
        <v>0</v>
      </c>
      <c r="E1036" s="23" t="str">
        <f t="shared" si="44"/>
        <v/>
      </c>
      <c r="F1036" s="24">
        <f t="shared" si="45"/>
        <v>3.2454818911516917E-5</v>
      </c>
    </row>
    <row r="1037" spans="1:6" x14ac:dyDescent="0.15">
      <c r="A1037" s="25" t="s">
        <v>666</v>
      </c>
      <c r="B1037" s="25" t="s">
        <v>665</v>
      </c>
      <c r="C1037" s="21">
        <v>0.55663614000000006</v>
      </c>
      <c r="D1037" s="22">
        <v>0</v>
      </c>
      <c r="E1037" s="23" t="str">
        <f t="shared" si="44"/>
        <v/>
      </c>
      <c r="F1037" s="24">
        <f t="shared" si="45"/>
        <v>3.2454818911516917E-5</v>
      </c>
    </row>
    <row r="1038" spans="1:6" x14ac:dyDescent="0.15">
      <c r="A1038" s="25" t="s">
        <v>256</v>
      </c>
      <c r="B1038" s="25" t="s">
        <v>858</v>
      </c>
      <c r="C1038" s="21">
        <v>0.83272093999999997</v>
      </c>
      <c r="D1038" s="22">
        <v>0.66776921</v>
      </c>
      <c r="E1038" s="23">
        <f t="shared" si="44"/>
        <v>0.2470190711548379</v>
      </c>
      <c r="F1038" s="24">
        <f t="shared" si="45"/>
        <v>4.8552016963052631E-5</v>
      </c>
    </row>
    <row r="1039" spans="1:6" x14ac:dyDescent="0.15">
      <c r="A1039" s="25" t="s">
        <v>258</v>
      </c>
      <c r="B1039" s="25" t="s">
        <v>859</v>
      </c>
      <c r="C1039" s="21">
        <v>13.95266307</v>
      </c>
      <c r="D1039" s="22">
        <v>11.51418956</v>
      </c>
      <c r="E1039" s="23">
        <f t="shared" si="44"/>
        <v>0.21177986494778533</v>
      </c>
      <c r="F1039" s="24">
        <f t="shared" si="45"/>
        <v>8.1351374934128355E-4</v>
      </c>
    </row>
    <row r="1040" spans="1:6" x14ac:dyDescent="0.15">
      <c r="A1040" s="25" t="s">
        <v>272</v>
      </c>
      <c r="B1040" s="25" t="s">
        <v>860</v>
      </c>
      <c r="C1040" s="21">
        <v>0.5421994</v>
      </c>
      <c r="D1040" s="22">
        <v>1.3676362500000001</v>
      </c>
      <c r="E1040" s="23">
        <f t="shared" si="44"/>
        <v>-0.60354999364779927</v>
      </c>
      <c r="F1040" s="24">
        <f t="shared" si="45"/>
        <v>3.1613080927395628E-5</v>
      </c>
    </row>
    <row r="1041" spans="1:6" x14ac:dyDescent="0.15">
      <c r="A1041" s="25" t="s">
        <v>275</v>
      </c>
      <c r="B1041" s="25" t="s">
        <v>861</v>
      </c>
      <c r="C1041" s="21">
        <v>0.43214014999999995</v>
      </c>
      <c r="D1041" s="22">
        <v>0.96950309000000001</v>
      </c>
      <c r="E1041" s="23">
        <f t="shared" si="44"/>
        <v>-0.55426635102318245</v>
      </c>
      <c r="F1041" s="24">
        <f t="shared" si="45"/>
        <v>2.5196046941267151E-5</v>
      </c>
    </row>
    <row r="1042" spans="1:6" x14ac:dyDescent="0.15">
      <c r="A1042" s="25" t="s">
        <v>277</v>
      </c>
      <c r="B1042" s="25" t="s">
        <v>862</v>
      </c>
      <c r="C1042" s="21">
        <v>0.15523830999999999</v>
      </c>
      <c r="D1042" s="22">
        <v>0.98623727000000005</v>
      </c>
      <c r="E1042" s="23">
        <f t="shared" si="44"/>
        <v>-0.84259537261251549</v>
      </c>
      <c r="F1042" s="24">
        <f t="shared" si="45"/>
        <v>9.0512111541660314E-6</v>
      </c>
    </row>
    <row r="1043" spans="1:6" x14ac:dyDescent="0.15">
      <c r="A1043" s="25" t="s">
        <v>780</v>
      </c>
      <c r="B1043" s="25" t="s">
        <v>863</v>
      </c>
      <c r="C1043" s="21">
        <v>0.39228457</v>
      </c>
      <c r="D1043" s="22">
        <v>0.15284955</v>
      </c>
      <c r="E1043" s="23">
        <f t="shared" si="44"/>
        <v>1.5664751384613171</v>
      </c>
      <c r="F1043" s="24">
        <f t="shared" si="45"/>
        <v>2.2872256697404304E-5</v>
      </c>
    </row>
    <row r="1044" spans="1:6" x14ac:dyDescent="0.15">
      <c r="A1044" s="25" t="s">
        <v>279</v>
      </c>
      <c r="B1044" s="25" t="s">
        <v>864</v>
      </c>
      <c r="C1044" s="21">
        <v>0.27058141999999996</v>
      </c>
      <c r="D1044" s="22">
        <v>0.36536260000000004</v>
      </c>
      <c r="E1044" s="23">
        <f t="shared" si="44"/>
        <v>-0.259416754752676</v>
      </c>
      <c r="F1044" s="24">
        <f t="shared" si="45"/>
        <v>1.5776322009780212E-5</v>
      </c>
    </row>
    <row r="1045" spans="1:6" x14ac:dyDescent="0.15">
      <c r="A1045" s="25" t="s">
        <v>552</v>
      </c>
      <c r="B1045" s="25" t="s">
        <v>865</v>
      </c>
      <c r="C1045" s="21">
        <v>0.16474754</v>
      </c>
      <c r="D1045" s="22">
        <v>6.0992850000000001E-2</v>
      </c>
      <c r="E1045" s="23">
        <f t="shared" si="44"/>
        <v>1.7010959481316252</v>
      </c>
      <c r="F1045" s="24">
        <f t="shared" si="45"/>
        <v>9.6056493507911454E-6</v>
      </c>
    </row>
    <row r="1046" spans="1:6" x14ac:dyDescent="0.15">
      <c r="A1046" s="25" t="s">
        <v>944</v>
      </c>
      <c r="B1046" s="25" t="s">
        <v>866</v>
      </c>
      <c r="C1046" s="21">
        <v>4.8844391199999997</v>
      </c>
      <c r="D1046" s="22">
        <v>7.9122228099999994</v>
      </c>
      <c r="E1046" s="23">
        <f t="shared" si="44"/>
        <v>-0.38267169197678341</v>
      </c>
      <c r="F1046" s="24">
        <f t="shared" si="45"/>
        <v>2.8478852832647378E-4</v>
      </c>
    </row>
    <row r="1047" spans="1:6" x14ac:dyDescent="0.15">
      <c r="A1047" s="25" t="s">
        <v>772</v>
      </c>
      <c r="B1047" s="25" t="s">
        <v>867</v>
      </c>
      <c r="C1047" s="21">
        <v>0.57077363999999997</v>
      </c>
      <c r="D1047" s="22">
        <v>0.24132043</v>
      </c>
      <c r="E1047" s="23">
        <f t="shared" si="44"/>
        <v>1.3652106040089516</v>
      </c>
      <c r="F1047" s="24">
        <f t="shared" si="45"/>
        <v>3.3279109627462108E-5</v>
      </c>
    </row>
    <row r="1048" spans="1:6" x14ac:dyDescent="0.15">
      <c r="A1048" s="25" t="s">
        <v>950</v>
      </c>
      <c r="B1048" s="25" t="s">
        <v>868</v>
      </c>
      <c r="C1048" s="21">
        <v>0.42421426000000001</v>
      </c>
      <c r="D1048" s="22">
        <v>0.20699176</v>
      </c>
      <c r="E1048" s="23">
        <f t="shared" si="44"/>
        <v>1.0494258322167029</v>
      </c>
      <c r="F1048" s="24">
        <f t="shared" si="45"/>
        <v>2.4733925806511866E-5</v>
      </c>
    </row>
    <row r="1049" spans="1:6" x14ac:dyDescent="0.15">
      <c r="A1049" s="25" t="s">
        <v>698</v>
      </c>
      <c r="B1049" s="25" t="s">
        <v>869</v>
      </c>
      <c r="C1049" s="21">
        <v>3.7115294799999998</v>
      </c>
      <c r="D1049" s="22">
        <v>9.0516443300000002</v>
      </c>
      <c r="E1049" s="23">
        <f t="shared" si="44"/>
        <v>-0.58996074694419642</v>
      </c>
      <c r="F1049" s="24">
        <f t="shared" si="45"/>
        <v>2.164017182897189E-4</v>
      </c>
    </row>
    <row r="1050" spans="1:6" x14ac:dyDescent="0.15">
      <c r="A1050" s="25" t="s">
        <v>969</v>
      </c>
      <c r="B1050" s="25" t="s">
        <v>970</v>
      </c>
      <c r="C1050" s="21">
        <v>1.8805779999999998E-2</v>
      </c>
      <c r="D1050" s="22">
        <v>7.596499000000001E-2</v>
      </c>
      <c r="E1050" s="23">
        <f t="shared" si="44"/>
        <v>-0.75244148653215126</v>
      </c>
      <c r="F1050" s="24">
        <f t="shared" si="45"/>
        <v>1.0964760290085124E-6</v>
      </c>
    </row>
    <row r="1051" spans="1:6" x14ac:dyDescent="0.15">
      <c r="A1051" s="25" t="s">
        <v>971</v>
      </c>
      <c r="B1051" s="25" t="s">
        <v>972</v>
      </c>
      <c r="C1051" s="21">
        <v>0</v>
      </c>
      <c r="D1051" s="22">
        <v>7.4493700000000003E-3</v>
      </c>
      <c r="E1051" s="23">
        <f t="shared" si="44"/>
        <v>-1</v>
      </c>
      <c r="F1051" s="24">
        <f t="shared" si="45"/>
        <v>0</v>
      </c>
    </row>
    <row r="1052" spans="1:6" x14ac:dyDescent="0.15">
      <c r="A1052" s="25" t="s">
        <v>870</v>
      </c>
      <c r="B1052" s="25" t="s">
        <v>871</v>
      </c>
      <c r="C1052" s="21">
        <v>0</v>
      </c>
      <c r="D1052" s="22">
        <v>0.28365098999999999</v>
      </c>
      <c r="E1052" s="23">
        <f t="shared" si="44"/>
        <v>-1</v>
      </c>
      <c r="F1052" s="24">
        <f t="shared" si="45"/>
        <v>0</v>
      </c>
    </row>
    <row r="1053" spans="1:6" x14ac:dyDescent="0.15">
      <c r="A1053" s="25" t="s">
        <v>973</v>
      </c>
      <c r="B1053" s="25" t="s">
        <v>974</v>
      </c>
      <c r="C1053" s="21">
        <v>0</v>
      </c>
      <c r="D1053" s="22">
        <v>0</v>
      </c>
      <c r="E1053" s="23" t="str">
        <f t="shared" si="44"/>
        <v/>
      </c>
      <c r="F1053" s="24">
        <f t="shared" si="45"/>
        <v>0</v>
      </c>
    </row>
    <row r="1054" spans="1:6" x14ac:dyDescent="0.15">
      <c r="A1054" s="25" t="s">
        <v>975</v>
      </c>
      <c r="B1054" s="25" t="s">
        <v>976</v>
      </c>
      <c r="C1054" s="21">
        <v>8.4133922400000003</v>
      </c>
      <c r="D1054" s="22">
        <v>9.3417991400000009</v>
      </c>
      <c r="E1054" s="23">
        <f t="shared" si="44"/>
        <v>-9.9382023321901602E-2</v>
      </c>
      <c r="F1054" s="24">
        <f t="shared" si="45"/>
        <v>4.9054508315029925E-4</v>
      </c>
    </row>
    <row r="1055" spans="1:6" x14ac:dyDescent="0.15">
      <c r="A1055" s="25" t="s">
        <v>977</v>
      </c>
      <c r="B1055" s="25" t="s">
        <v>978</v>
      </c>
      <c r="C1055" s="21">
        <v>3.7892220000000004E-2</v>
      </c>
      <c r="D1055" s="22">
        <v>9.1253340000000002E-2</v>
      </c>
      <c r="E1055" s="23">
        <f t="shared" si="44"/>
        <v>-0.58475799351563462</v>
      </c>
      <c r="F1055" s="24">
        <f t="shared" si="45"/>
        <v>2.2093160143273478E-6</v>
      </c>
    </row>
    <row r="1056" spans="1:6" x14ac:dyDescent="0.15">
      <c r="A1056" s="25" t="s">
        <v>979</v>
      </c>
      <c r="B1056" s="25" t="s">
        <v>980</v>
      </c>
      <c r="C1056" s="21">
        <v>0</v>
      </c>
      <c r="D1056" s="22">
        <v>3.2822000000000005E-4</v>
      </c>
      <c r="E1056" s="23">
        <f t="shared" ref="E1056:E1069" si="46">IF(ISERROR(C1056/D1056-1),"",((C1056/D1056-1)))</f>
        <v>-1</v>
      </c>
      <c r="F1056" s="24">
        <f t="shared" si="45"/>
        <v>0</v>
      </c>
    </row>
    <row r="1057" spans="1:7" x14ac:dyDescent="0.15">
      <c r="A1057" s="25" t="s">
        <v>981</v>
      </c>
      <c r="B1057" s="25" t="s">
        <v>982</v>
      </c>
      <c r="C1057" s="21">
        <v>1.261053E-2</v>
      </c>
      <c r="D1057" s="22">
        <v>2.3399200000000001E-3</v>
      </c>
      <c r="E1057" s="23">
        <f t="shared" si="46"/>
        <v>4.3892996341755275</v>
      </c>
      <c r="F1057" s="24">
        <f t="shared" ref="F1057:F1068" si="47">C1057/$C$1338</f>
        <v>7.3526032199104309E-7</v>
      </c>
    </row>
    <row r="1058" spans="1:7" x14ac:dyDescent="0.15">
      <c r="A1058" s="25" t="s">
        <v>872</v>
      </c>
      <c r="B1058" s="25" t="s">
        <v>873</v>
      </c>
      <c r="C1058" s="21">
        <v>3.6292000000000003E-4</v>
      </c>
      <c r="D1058" s="22">
        <v>3.1277999999999997E-4</v>
      </c>
      <c r="E1058" s="23">
        <f t="shared" si="46"/>
        <v>0.16030436728691111</v>
      </c>
      <c r="F1058" s="24">
        <f t="shared" si="47"/>
        <v>2.1160147595461048E-8</v>
      </c>
    </row>
    <row r="1059" spans="1:7" x14ac:dyDescent="0.15">
      <c r="A1059" s="25" t="s">
        <v>983</v>
      </c>
      <c r="B1059" s="25" t="s">
        <v>984</v>
      </c>
      <c r="C1059" s="21">
        <v>0.21515697</v>
      </c>
      <c r="D1059" s="22">
        <v>6.8070710000000006E-2</v>
      </c>
      <c r="E1059" s="23">
        <f t="shared" si="46"/>
        <v>2.1607863352681349</v>
      </c>
      <c r="F1059" s="24">
        <f t="shared" si="47"/>
        <v>1.2544784639568456E-5</v>
      </c>
    </row>
    <row r="1060" spans="1:7" x14ac:dyDescent="0.15">
      <c r="A1060" s="25" t="s">
        <v>985</v>
      </c>
      <c r="B1060" s="25" t="s">
        <v>986</v>
      </c>
      <c r="C1060" s="21">
        <v>0.64447430000000006</v>
      </c>
      <c r="D1060" s="22">
        <v>6.0596070000000002E-2</v>
      </c>
      <c r="E1060" s="23">
        <f t="shared" si="46"/>
        <v>9.635579172048617</v>
      </c>
      <c r="F1060" s="24">
        <f t="shared" si="47"/>
        <v>3.7576246306297367E-5</v>
      </c>
    </row>
    <row r="1061" spans="1:7" x14ac:dyDescent="0.15">
      <c r="A1061" s="25" t="s">
        <v>987</v>
      </c>
      <c r="B1061" s="25" t="s">
        <v>988</v>
      </c>
      <c r="C1061" s="21">
        <v>0</v>
      </c>
      <c r="D1061" s="22">
        <v>0</v>
      </c>
      <c r="E1061" s="23" t="str">
        <f t="shared" si="46"/>
        <v/>
      </c>
      <c r="F1061" s="24">
        <f t="shared" si="47"/>
        <v>0</v>
      </c>
    </row>
    <row r="1062" spans="1:7" x14ac:dyDescent="0.15">
      <c r="A1062" s="25" t="s">
        <v>989</v>
      </c>
      <c r="B1062" s="25" t="s">
        <v>990</v>
      </c>
      <c r="C1062" s="21">
        <v>0.35823881000000002</v>
      </c>
      <c r="D1062" s="22">
        <v>9.0678039999999988E-2</v>
      </c>
      <c r="E1062" s="23">
        <f t="shared" si="46"/>
        <v>2.9506677691754262</v>
      </c>
      <c r="F1062" s="24">
        <f t="shared" si="47"/>
        <v>2.0887209561397351E-5</v>
      </c>
    </row>
    <row r="1063" spans="1:7" x14ac:dyDescent="0.15">
      <c r="A1063" s="25" t="s">
        <v>765</v>
      </c>
      <c r="B1063" s="25" t="s">
        <v>874</v>
      </c>
      <c r="C1063" s="21">
        <v>0.54704713999999999</v>
      </c>
      <c r="D1063" s="22">
        <v>9.1058600000000003E-2</v>
      </c>
      <c r="E1063" s="23">
        <f t="shared" si="46"/>
        <v>5.0076383779236666</v>
      </c>
      <c r="F1063" s="24">
        <f t="shared" si="47"/>
        <v>3.1895729703722148E-5</v>
      </c>
    </row>
    <row r="1064" spans="1:7" x14ac:dyDescent="0.15">
      <c r="A1064" s="25" t="s">
        <v>766</v>
      </c>
      <c r="B1064" s="25" t="s">
        <v>875</v>
      </c>
      <c r="C1064" s="21">
        <v>6.1925699999999997E-3</v>
      </c>
      <c r="D1064" s="22">
        <v>2.281644E-2</v>
      </c>
      <c r="E1064" s="23">
        <f t="shared" si="46"/>
        <v>-0.72859175226284201</v>
      </c>
      <c r="F1064" s="24">
        <f t="shared" si="47"/>
        <v>3.6105944890120191E-7</v>
      </c>
    </row>
    <row r="1065" spans="1:7" x14ac:dyDescent="0.15">
      <c r="A1065" s="25" t="s">
        <v>767</v>
      </c>
      <c r="B1065" s="25" t="s">
        <v>876</v>
      </c>
      <c r="C1065" s="21">
        <v>9.035855000000001E-2</v>
      </c>
      <c r="D1065" s="22">
        <v>4.0053800000000001E-2</v>
      </c>
      <c r="E1065" s="23">
        <f t="shared" si="46"/>
        <v>1.2559295247891589</v>
      </c>
      <c r="F1065" s="24">
        <f t="shared" si="47"/>
        <v>5.2683794073400386E-6</v>
      </c>
    </row>
    <row r="1066" spans="1:7" x14ac:dyDescent="0.15">
      <c r="A1066" s="25" t="s">
        <v>768</v>
      </c>
      <c r="B1066" s="25" t="s">
        <v>877</v>
      </c>
      <c r="C1066" s="21">
        <v>7.1782179999999987E-2</v>
      </c>
      <c r="D1066" s="22">
        <v>0.40282448999999998</v>
      </c>
      <c r="E1066" s="23">
        <f t="shared" si="46"/>
        <v>-0.8218028402394304</v>
      </c>
      <c r="F1066" s="24">
        <f t="shared" si="47"/>
        <v>4.1852791896945655E-6</v>
      </c>
    </row>
    <row r="1067" spans="1:7" x14ac:dyDescent="0.15">
      <c r="A1067" s="25" t="s">
        <v>769</v>
      </c>
      <c r="B1067" s="25" t="s">
        <v>878</v>
      </c>
      <c r="C1067" s="21">
        <v>3.0585000000000003E-4</v>
      </c>
      <c r="D1067" s="22">
        <v>4.8019039999999999E-2</v>
      </c>
      <c r="E1067" s="23">
        <f t="shared" si="46"/>
        <v>-0.99363065150823504</v>
      </c>
      <c r="F1067" s="24">
        <f t="shared" si="47"/>
        <v>1.7832665992702968E-8</v>
      </c>
    </row>
    <row r="1068" spans="1:7" x14ac:dyDescent="0.15">
      <c r="A1068" s="25" t="s">
        <v>770</v>
      </c>
      <c r="B1068" s="25" t="s">
        <v>879</v>
      </c>
      <c r="C1068" s="47">
        <v>1.0270930000000001E-2</v>
      </c>
      <c r="D1068" s="22">
        <v>1.6134999999999999E-4</v>
      </c>
      <c r="E1068" s="23">
        <f t="shared" si="46"/>
        <v>62.656213201115598</v>
      </c>
      <c r="F1068" s="24">
        <f t="shared" si="47"/>
        <v>5.9884931870012329E-7</v>
      </c>
    </row>
    <row r="1069" spans="1:7" s="4" customFormat="1" x14ac:dyDescent="0.15">
      <c r="A1069" s="127" t="s">
        <v>856</v>
      </c>
      <c r="B1069" s="27"/>
      <c r="C1069" s="29">
        <f>SUM(C898:C1068)</f>
        <v>1835.9587521699996</v>
      </c>
      <c r="D1069" s="29">
        <f>SUM(D898:D1068)</f>
        <v>2863.4011899200018</v>
      </c>
      <c r="E1069" s="30">
        <f t="shared" si="46"/>
        <v>-0.35881889040449377</v>
      </c>
      <c r="F1069" s="50">
        <f>C1069/C$1338</f>
        <v>0.10704606573100318</v>
      </c>
      <c r="G1069"/>
    </row>
    <row r="1070" spans="1:7" x14ac:dyDescent="0.15">
      <c r="C1070" s="129"/>
      <c r="E1070" s="33"/>
    </row>
    <row r="1071" spans="1:7" s="4" customFormat="1" ht="11" x14ac:dyDescent="0.15">
      <c r="A1071" s="34" t="s">
        <v>880</v>
      </c>
      <c r="B1071" s="35" t="s">
        <v>1039</v>
      </c>
      <c r="C1071" s="146" t="s">
        <v>567</v>
      </c>
      <c r="D1071" s="147"/>
      <c r="E1071" s="148"/>
      <c r="F1071" s="36"/>
    </row>
    <row r="1072" spans="1:7" s="10" customFormat="1" ht="12" x14ac:dyDescent="0.15">
      <c r="A1072" s="37"/>
      <c r="B1072" s="38"/>
      <c r="C1072" s="7" t="s">
        <v>281</v>
      </c>
      <c r="D1072" s="39" t="s">
        <v>615</v>
      </c>
      <c r="E1072" s="40" t="s">
        <v>1010</v>
      </c>
      <c r="F1072" s="41" t="s">
        <v>1011</v>
      </c>
    </row>
    <row r="1073" spans="1:6" x14ac:dyDescent="0.15">
      <c r="A1073" s="20" t="s">
        <v>1048</v>
      </c>
      <c r="B1073" s="20" t="s">
        <v>1049</v>
      </c>
      <c r="C1073" s="21">
        <v>5.7721054293201304</v>
      </c>
      <c r="D1073" s="46">
        <v>7.5368622507918595</v>
      </c>
      <c r="E1073" s="42">
        <f t="shared" ref="E1073:E1104" si="48">IF(ISERROR(C1073/D1073-1),"",((C1073/D1073-1)))</f>
        <v>-0.23415006971718433</v>
      </c>
      <c r="F1073" s="43">
        <f t="shared" ref="F1073:F1104" si="49">C1073/$C$1338</f>
        <v>3.3654414973265735E-4</v>
      </c>
    </row>
    <row r="1074" spans="1:6" x14ac:dyDescent="0.15">
      <c r="A1074" s="25" t="s">
        <v>730</v>
      </c>
      <c r="B1074" s="25" t="s">
        <v>1052</v>
      </c>
      <c r="C1074" s="21">
        <v>2.2370310636092001</v>
      </c>
      <c r="D1074" s="22">
        <v>3.58919369771339</v>
      </c>
      <c r="E1074" s="23">
        <f t="shared" si="48"/>
        <v>-0.37673158597309142</v>
      </c>
      <c r="F1074" s="24">
        <f t="shared" si="49"/>
        <v>1.3043069404166725E-4</v>
      </c>
    </row>
    <row r="1075" spans="1:6" x14ac:dyDescent="0.15">
      <c r="A1075" s="25" t="s">
        <v>731</v>
      </c>
      <c r="B1075" s="25" t="s">
        <v>1053</v>
      </c>
      <c r="C1075" s="21">
        <v>1.86200113557854</v>
      </c>
      <c r="D1075" s="22">
        <v>6.4945412641054698</v>
      </c>
      <c r="E1075" s="23">
        <f t="shared" si="48"/>
        <v>-0.71329751250183127</v>
      </c>
      <c r="F1075" s="24">
        <f t="shared" si="49"/>
        <v>1.0856447385583043E-4</v>
      </c>
    </row>
    <row r="1076" spans="1:6" x14ac:dyDescent="0.15">
      <c r="A1076" s="25" t="s">
        <v>732</v>
      </c>
      <c r="B1076" s="25" t="s">
        <v>1054</v>
      </c>
      <c r="C1076" s="21">
        <v>0.21368690207476798</v>
      </c>
      <c r="D1076" s="22">
        <v>0.29829377066806301</v>
      </c>
      <c r="E1076" s="23">
        <f t="shared" si="48"/>
        <v>-0.28363605583786844</v>
      </c>
      <c r="F1076" s="24">
        <f t="shared" si="49"/>
        <v>1.2459071936291529E-5</v>
      </c>
    </row>
    <row r="1077" spans="1:6" x14ac:dyDescent="0.15">
      <c r="A1077" s="25" t="s">
        <v>1083</v>
      </c>
      <c r="B1077" s="25" t="s">
        <v>1084</v>
      </c>
      <c r="C1077" s="21">
        <v>0.29330448133846898</v>
      </c>
      <c r="D1077" s="22">
        <v>0.32640661481580296</v>
      </c>
      <c r="E1077" s="23">
        <f t="shared" si="48"/>
        <v>-0.10141379486446411</v>
      </c>
      <c r="F1077" s="24">
        <f t="shared" si="49"/>
        <v>1.7101196174176551E-5</v>
      </c>
    </row>
    <row r="1078" spans="1:6" x14ac:dyDescent="0.15">
      <c r="A1078" s="25" t="s">
        <v>1093</v>
      </c>
      <c r="B1078" s="25" t="s">
        <v>1094</v>
      </c>
      <c r="C1078" s="21">
        <v>1.1063438502524601</v>
      </c>
      <c r="D1078" s="22">
        <v>1.5623919891699301</v>
      </c>
      <c r="E1078" s="23">
        <f t="shared" si="48"/>
        <v>-0.29189098643533107</v>
      </c>
      <c r="F1078" s="24">
        <f t="shared" si="49"/>
        <v>6.4505673874883473E-5</v>
      </c>
    </row>
    <row r="1079" spans="1:6" x14ac:dyDescent="0.15">
      <c r="A1079" s="25" t="s">
        <v>1123</v>
      </c>
      <c r="B1079" s="25" t="s">
        <v>1124</v>
      </c>
      <c r="C1079" s="21">
        <v>3.8198688651396999</v>
      </c>
      <c r="D1079" s="22">
        <v>5.5734942450635998</v>
      </c>
      <c r="E1079" s="23">
        <f t="shared" si="48"/>
        <v>-0.31463661803850829</v>
      </c>
      <c r="F1079" s="24">
        <f t="shared" si="49"/>
        <v>2.2271847509550957E-4</v>
      </c>
    </row>
    <row r="1080" spans="1:6" x14ac:dyDescent="0.15">
      <c r="A1080" s="25" t="s">
        <v>881</v>
      </c>
      <c r="B1080" s="25" t="s">
        <v>1126</v>
      </c>
      <c r="C1080" s="21">
        <v>1.63127670390832</v>
      </c>
      <c r="D1080" s="22">
        <v>1.7623995775716501</v>
      </c>
      <c r="E1080" s="23">
        <f t="shared" si="48"/>
        <v>-7.4400195808035696E-2</v>
      </c>
      <c r="F1080" s="24">
        <f t="shared" si="49"/>
        <v>9.5112024202957286E-5</v>
      </c>
    </row>
    <row r="1081" spans="1:6" x14ac:dyDescent="0.15">
      <c r="A1081" s="25" t="s">
        <v>1127</v>
      </c>
      <c r="B1081" s="25" t="s">
        <v>1128</v>
      </c>
      <c r="C1081" s="21">
        <v>0.23557858095936701</v>
      </c>
      <c r="D1081" s="22">
        <v>0.45626600272087797</v>
      </c>
      <c r="E1081" s="23">
        <f t="shared" si="48"/>
        <v>-0.4836814937897469</v>
      </c>
      <c r="F1081" s="24">
        <f t="shared" si="49"/>
        <v>1.3735472124516353E-5</v>
      </c>
    </row>
    <row r="1082" spans="1:6" x14ac:dyDescent="0.15">
      <c r="A1082" s="25" t="s">
        <v>1129</v>
      </c>
      <c r="B1082" s="25" t="s">
        <v>1130</v>
      </c>
      <c r="C1082" s="21">
        <v>0.74209167603036308</v>
      </c>
      <c r="D1082" s="22">
        <v>2.0444108684532498</v>
      </c>
      <c r="E1082" s="23">
        <f t="shared" si="48"/>
        <v>-0.63701441452822483</v>
      </c>
      <c r="F1082" s="24">
        <f t="shared" si="49"/>
        <v>4.3267853505360806E-5</v>
      </c>
    </row>
    <row r="1083" spans="1:6" x14ac:dyDescent="0.15">
      <c r="A1083" s="25" t="s">
        <v>1131</v>
      </c>
      <c r="B1083" s="25" t="s">
        <v>1132</v>
      </c>
      <c r="C1083" s="21">
        <v>1.96960498015546</v>
      </c>
      <c r="D1083" s="22">
        <v>5.2071355071202898</v>
      </c>
      <c r="E1083" s="23">
        <f t="shared" si="48"/>
        <v>-0.62174885261537705</v>
      </c>
      <c r="F1083" s="24">
        <f t="shared" si="49"/>
        <v>1.1483834477252469E-4</v>
      </c>
    </row>
    <row r="1084" spans="1:6" x14ac:dyDescent="0.15">
      <c r="A1084" s="25" t="s">
        <v>1137</v>
      </c>
      <c r="B1084" s="25" t="s">
        <v>1138</v>
      </c>
      <c r="C1084" s="21">
        <v>1.28113976308009</v>
      </c>
      <c r="D1084" s="22">
        <v>3.2340934167332098</v>
      </c>
      <c r="E1084" s="23">
        <f t="shared" si="48"/>
        <v>-0.60386432981451033</v>
      </c>
      <c r="F1084" s="24">
        <f t="shared" si="49"/>
        <v>7.4697196288958171E-5</v>
      </c>
    </row>
    <row r="1085" spans="1:6" x14ac:dyDescent="0.15">
      <c r="A1085" s="25" t="s">
        <v>1139</v>
      </c>
      <c r="B1085" s="25" t="s">
        <v>1140</v>
      </c>
      <c r="C1085" s="21">
        <v>0.79842718405449009</v>
      </c>
      <c r="D1085" s="22">
        <v>1.31761129144329</v>
      </c>
      <c r="E1085" s="23">
        <f t="shared" si="48"/>
        <v>-0.39403434894679301</v>
      </c>
      <c r="F1085" s="24">
        <f t="shared" si="49"/>
        <v>4.6552510357162324E-5</v>
      </c>
    </row>
    <row r="1086" spans="1:6" x14ac:dyDescent="0.15">
      <c r="A1086" s="25" t="s">
        <v>1141</v>
      </c>
      <c r="B1086" s="25" t="s">
        <v>1142</v>
      </c>
      <c r="C1086" s="21">
        <v>0.48341467590320397</v>
      </c>
      <c r="D1086" s="22">
        <v>1.21336278042115</v>
      </c>
      <c r="E1086" s="23">
        <f t="shared" si="48"/>
        <v>-0.60159098028751634</v>
      </c>
      <c r="F1086" s="24">
        <f t="shared" si="49"/>
        <v>2.8185621877889789E-5</v>
      </c>
    </row>
    <row r="1087" spans="1:6" x14ac:dyDescent="0.15">
      <c r="A1087" s="25" t="s">
        <v>1145</v>
      </c>
      <c r="B1087" s="25" t="s">
        <v>1146</v>
      </c>
      <c r="C1087" s="21">
        <v>0.7470438033160921</v>
      </c>
      <c r="D1087" s="22">
        <v>2.1369530826803498</v>
      </c>
      <c r="E1087" s="23">
        <f t="shared" si="48"/>
        <v>-0.65041637583400491</v>
      </c>
      <c r="F1087" s="24">
        <f t="shared" si="49"/>
        <v>4.3556588610280723E-5</v>
      </c>
    </row>
    <row r="1088" spans="1:6" x14ac:dyDescent="0.15">
      <c r="A1088" s="25" t="s">
        <v>1147</v>
      </c>
      <c r="B1088" s="25" t="s">
        <v>1148</v>
      </c>
      <c r="C1088" s="21">
        <v>9.0645433655957213</v>
      </c>
      <c r="D1088" s="22">
        <v>3.8480431071271899</v>
      </c>
      <c r="E1088" s="23">
        <f t="shared" si="48"/>
        <v>1.3556241739617576</v>
      </c>
      <c r="F1088" s="24">
        <f t="shared" si="49"/>
        <v>5.2851062355743046E-4</v>
      </c>
    </row>
    <row r="1089" spans="1:6" x14ac:dyDescent="0.15">
      <c r="A1089" s="25" t="s">
        <v>1149</v>
      </c>
      <c r="B1089" s="25" t="s">
        <v>1150</v>
      </c>
      <c r="C1089" s="21">
        <v>0.76082968340125001</v>
      </c>
      <c r="D1089" s="22">
        <v>2.8171911317870597</v>
      </c>
      <c r="E1089" s="23">
        <f t="shared" si="48"/>
        <v>-0.72993323924080911</v>
      </c>
      <c r="F1089" s="24">
        <f t="shared" si="49"/>
        <v>4.4360378033115698E-5</v>
      </c>
    </row>
    <row r="1090" spans="1:6" x14ac:dyDescent="0.15">
      <c r="A1090" s="25" t="s">
        <v>1153</v>
      </c>
      <c r="B1090" s="25" t="s">
        <v>1154</v>
      </c>
      <c r="C1090" s="21">
        <v>0.38625251675866101</v>
      </c>
      <c r="D1090" s="22">
        <v>0.92620145393854802</v>
      </c>
      <c r="E1090" s="23">
        <f t="shared" si="48"/>
        <v>-0.5829713772137004</v>
      </c>
      <c r="F1090" s="24">
        <f t="shared" si="49"/>
        <v>2.2520556221017187E-5</v>
      </c>
    </row>
    <row r="1091" spans="1:6" x14ac:dyDescent="0.15">
      <c r="A1091" s="25" t="s">
        <v>1161</v>
      </c>
      <c r="B1091" s="25" t="s">
        <v>1162</v>
      </c>
      <c r="C1091" s="21">
        <v>0</v>
      </c>
      <c r="D1091" s="22">
        <v>0.29565215432098807</v>
      </c>
      <c r="E1091" s="23">
        <f t="shared" si="48"/>
        <v>-1</v>
      </c>
      <c r="F1091" s="24">
        <f t="shared" si="49"/>
        <v>0</v>
      </c>
    </row>
    <row r="1092" spans="1:6" x14ac:dyDescent="0.15">
      <c r="A1092" s="25" t="s">
        <v>1163</v>
      </c>
      <c r="B1092" s="25" t="s">
        <v>1164</v>
      </c>
      <c r="C1092" s="21">
        <v>1.1619118738118501</v>
      </c>
      <c r="D1092" s="22">
        <v>7.4613665710343504</v>
      </c>
      <c r="E1092" s="23">
        <f t="shared" si="48"/>
        <v>-0.84427626457564897</v>
      </c>
      <c r="F1092" s="24">
        <f t="shared" si="49"/>
        <v>6.7745582339847509E-5</v>
      </c>
    </row>
    <row r="1093" spans="1:6" x14ac:dyDescent="0.15">
      <c r="A1093" s="25" t="s">
        <v>1167</v>
      </c>
      <c r="B1093" s="25" t="s">
        <v>1168</v>
      </c>
      <c r="C1093" s="21">
        <v>4.0007106874028304</v>
      </c>
      <c r="D1093" s="22">
        <v>1.25156084556281</v>
      </c>
      <c r="E1093" s="23">
        <f t="shared" si="48"/>
        <v>2.1965770594267551</v>
      </c>
      <c r="F1093" s="24">
        <f t="shared" si="49"/>
        <v>2.3326250587507523E-4</v>
      </c>
    </row>
    <row r="1094" spans="1:6" x14ac:dyDescent="0.15">
      <c r="A1094" s="25" t="s">
        <v>882</v>
      </c>
      <c r="B1094" s="25" t="s">
        <v>883</v>
      </c>
      <c r="C1094" s="21">
        <v>3.37431600337397E-3</v>
      </c>
      <c r="D1094" s="22">
        <v>1.8563157928246299</v>
      </c>
      <c r="E1094" s="23">
        <f t="shared" si="48"/>
        <v>-0.99818225109304304</v>
      </c>
      <c r="F1094" s="24">
        <f t="shared" si="49"/>
        <v>1.9674039641000615E-7</v>
      </c>
    </row>
    <row r="1095" spans="1:6" x14ac:dyDescent="0.15">
      <c r="A1095" s="25" t="s">
        <v>1177</v>
      </c>
      <c r="B1095" s="25" t="s">
        <v>884</v>
      </c>
      <c r="C1095" s="21">
        <v>7.4727616738593001</v>
      </c>
      <c r="D1095" s="22">
        <v>8.7744773941423304</v>
      </c>
      <c r="E1095" s="23">
        <f t="shared" si="48"/>
        <v>-0.14835250714213821</v>
      </c>
      <c r="F1095" s="24">
        <f t="shared" si="49"/>
        <v>4.3570136659475182E-4</v>
      </c>
    </row>
    <row r="1096" spans="1:6" x14ac:dyDescent="0.15">
      <c r="A1096" s="25" t="s">
        <v>1198</v>
      </c>
      <c r="B1096" s="25" t="s">
        <v>437</v>
      </c>
      <c r="C1096" s="21">
        <v>0.40979346539596906</v>
      </c>
      <c r="D1096" s="22">
        <v>3.2198662944559496E-2</v>
      </c>
      <c r="E1096" s="23">
        <f t="shared" si="48"/>
        <v>11.727033607002943</v>
      </c>
      <c r="F1096" s="24">
        <f t="shared" si="49"/>
        <v>2.3893117522964189E-5</v>
      </c>
    </row>
    <row r="1097" spans="1:6" x14ac:dyDescent="0.15">
      <c r="A1097" s="25" t="s">
        <v>1200</v>
      </c>
      <c r="B1097" s="25" t="s">
        <v>438</v>
      </c>
      <c r="C1097" s="21">
        <v>1.8015872993959401</v>
      </c>
      <c r="D1097" s="22">
        <v>1.62347826845385</v>
      </c>
      <c r="E1097" s="23">
        <f t="shared" si="48"/>
        <v>0.10970829385459879</v>
      </c>
      <c r="F1097" s="24">
        <f t="shared" si="49"/>
        <v>1.0504202899075873E-4</v>
      </c>
    </row>
    <row r="1098" spans="1:6" x14ac:dyDescent="0.15">
      <c r="A1098" s="25" t="s">
        <v>1202</v>
      </c>
      <c r="B1098" s="25" t="s">
        <v>439</v>
      </c>
      <c r="C1098" s="21">
        <v>5.19007549163232</v>
      </c>
      <c r="D1098" s="22">
        <v>5.1613533112063203</v>
      </c>
      <c r="E1098" s="23">
        <f t="shared" si="48"/>
        <v>5.5648545437954056E-3</v>
      </c>
      <c r="F1098" s="24">
        <f t="shared" si="49"/>
        <v>3.02608738660104E-4</v>
      </c>
    </row>
    <row r="1099" spans="1:6" x14ac:dyDescent="0.15">
      <c r="A1099" s="25" t="s">
        <v>1204</v>
      </c>
      <c r="B1099" s="25" t="s">
        <v>440</v>
      </c>
      <c r="C1099" s="21">
        <v>1.0946141801726299</v>
      </c>
      <c r="D1099" s="22">
        <v>1.94204407772339</v>
      </c>
      <c r="E1099" s="23">
        <f t="shared" si="48"/>
        <v>-0.43635976509049224</v>
      </c>
      <c r="F1099" s="24">
        <f t="shared" si="49"/>
        <v>6.3821772325960101E-5</v>
      </c>
    </row>
    <row r="1100" spans="1:6" x14ac:dyDescent="0.15">
      <c r="A1100" s="25" t="s">
        <v>1206</v>
      </c>
      <c r="B1100" s="25" t="s">
        <v>441</v>
      </c>
      <c r="C1100" s="21">
        <v>0.23275171459055699</v>
      </c>
      <c r="D1100" s="22">
        <v>0.12186900435365999</v>
      </c>
      <c r="E1100" s="23">
        <f t="shared" si="48"/>
        <v>0.90985161341860876</v>
      </c>
      <c r="F1100" s="24">
        <f t="shared" si="49"/>
        <v>1.3570650925363193E-5</v>
      </c>
    </row>
    <row r="1101" spans="1:6" x14ac:dyDescent="0.15">
      <c r="A1101" s="25" t="s">
        <v>1208</v>
      </c>
      <c r="B1101" s="25" t="s">
        <v>442</v>
      </c>
      <c r="C1101" s="21">
        <v>0.18084975098168399</v>
      </c>
      <c r="D1101" s="22">
        <v>0.133529126548738</v>
      </c>
      <c r="E1101" s="23">
        <f t="shared" si="48"/>
        <v>0.35438428795289112</v>
      </c>
      <c r="F1101" s="24">
        <f t="shared" si="49"/>
        <v>1.0544493065619996E-5</v>
      </c>
    </row>
    <row r="1102" spans="1:6" x14ac:dyDescent="0.15">
      <c r="A1102" s="25" t="s">
        <v>1210</v>
      </c>
      <c r="B1102" s="25" t="s">
        <v>443</v>
      </c>
      <c r="C1102" s="21">
        <v>5.5195155279503102E-3</v>
      </c>
      <c r="D1102" s="22">
        <v>0</v>
      </c>
      <c r="E1102" s="23" t="str">
        <f t="shared" si="48"/>
        <v/>
      </c>
      <c r="F1102" s="24">
        <f t="shared" si="49"/>
        <v>3.2181682802509551E-7</v>
      </c>
    </row>
    <row r="1103" spans="1:6" x14ac:dyDescent="0.15">
      <c r="A1103" s="25" t="s">
        <v>1212</v>
      </c>
      <c r="B1103" s="25" t="s">
        <v>444</v>
      </c>
      <c r="C1103" s="21">
        <v>0.22148094559630999</v>
      </c>
      <c r="D1103" s="22">
        <v>0.34868519488536198</v>
      </c>
      <c r="E1103" s="23">
        <f t="shared" si="48"/>
        <v>-0.36481115675379683</v>
      </c>
      <c r="F1103" s="24">
        <f t="shared" si="49"/>
        <v>1.2913505726882501E-5</v>
      </c>
    </row>
    <row r="1104" spans="1:6" x14ac:dyDescent="0.15">
      <c r="A1104" s="25" t="s">
        <v>1214</v>
      </c>
      <c r="B1104" s="25" t="s">
        <v>445</v>
      </c>
      <c r="C1104" s="21">
        <v>1.14730864197531</v>
      </c>
      <c r="D1104" s="22">
        <v>6.2144655701249905E-2</v>
      </c>
      <c r="E1104" s="23">
        <f t="shared" si="48"/>
        <v>17.461903586541784</v>
      </c>
      <c r="F1104" s="24">
        <f t="shared" si="49"/>
        <v>6.6894137004699469E-5</v>
      </c>
    </row>
    <row r="1105" spans="1:6" x14ac:dyDescent="0.15">
      <c r="A1105" s="25" t="s">
        <v>1216</v>
      </c>
      <c r="B1105" s="25" t="s">
        <v>447</v>
      </c>
      <c r="C1105" s="21">
        <v>0.76738900146094202</v>
      </c>
      <c r="D1105" s="22">
        <v>0.39654871470134501</v>
      </c>
      <c r="E1105" s="23">
        <f t="shared" ref="E1105:E1136" si="50">IF(ISERROR(C1105/D1105-1),"",((C1105/D1105-1)))</f>
        <v>0.93516955927820899</v>
      </c>
      <c r="F1105" s="24">
        <f t="shared" ref="F1105:F1136" si="51">C1105/$C$1338</f>
        <v>4.4742820825655803E-5</v>
      </c>
    </row>
    <row r="1106" spans="1:6" x14ac:dyDescent="0.15">
      <c r="A1106" s="25" t="s">
        <v>1225</v>
      </c>
      <c r="B1106" s="25" t="s">
        <v>450</v>
      </c>
      <c r="C1106" s="21">
        <v>0.10163915958654501</v>
      </c>
      <c r="D1106" s="22">
        <v>0.25827995320541702</v>
      </c>
      <c r="E1106" s="23">
        <f t="shared" si="50"/>
        <v>-0.60647677713605341</v>
      </c>
      <c r="F1106" s="24">
        <f t="shared" si="51"/>
        <v>5.9260983641847018E-6</v>
      </c>
    </row>
    <row r="1107" spans="1:6" x14ac:dyDescent="0.15">
      <c r="A1107" s="25" t="s">
        <v>934</v>
      </c>
      <c r="B1107" s="25" t="s">
        <v>1230</v>
      </c>
      <c r="C1107" s="21">
        <v>34.174137773228402</v>
      </c>
      <c r="D1107" s="22">
        <v>59.6623609903424</v>
      </c>
      <c r="E1107" s="23">
        <f t="shared" si="50"/>
        <v>-0.42720775366633246</v>
      </c>
      <c r="F1107" s="24">
        <f t="shared" si="51"/>
        <v>1.9925322363857972E-3</v>
      </c>
    </row>
    <row r="1108" spans="1:6" x14ac:dyDescent="0.15">
      <c r="A1108" s="25" t="s">
        <v>735</v>
      </c>
      <c r="B1108" s="25" t="s">
        <v>1231</v>
      </c>
      <c r="C1108" s="21">
        <v>14.08868135</v>
      </c>
      <c r="D1108" s="22">
        <v>18.903214129999999</v>
      </c>
      <c r="E1108" s="23">
        <f t="shared" si="50"/>
        <v>-0.25469387094119533</v>
      </c>
      <c r="F1108" s="24">
        <f t="shared" si="51"/>
        <v>8.2144433150947694E-4</v>
      </c>
    </row>
    <row r="1109" spans="1:6" x14ac:dyDescent="0.15">
      <c r="A1109" s="25" t="s">
        <v>737</v>
      </c>
      <c r="B1109" s="25" t="s">
        <v>451</v>
      </c>
      <c r="C1109" s="21">
        <v>1.1368188022390901E-2</v>
      </c>
      <c r="D1109" s="22">
        <v>0.49823061960885001</v>
      </c>
      <c r="E1109" s="23">
        <f t="shared" si="50"/>
        <v>-0.97718287962446826</v>
      </c>
      <c r="F1109" s="24">
        <f t="shared" si="51"/>
        <v>6.6282524095322357E-7</v>
      </c>
    </row>
    <row r="1110" spans="1:6" x14ac:dyDescent="0.15">
      <c r="A1110" s="25" t="s">
        <v>935</v>
      </c>
      <c r="B1110" s="25" t="s">
        <v>452</v>
      </c>
      <c r="C1110" s="21">
        <v>0.48991509634597402</v>
      </c>
      <c r="D1110" s="22">
        <v>0.40984104161885904</v>
      </c>
      <c r="E1110" s="23">
        <f t="shared" si="50"/>
        <v>0.19537832133850008</v>
      </c>
      <c r="F1110" s="24">
        <f t="shared" si="51"/>
        <v>2.8564630629134046E-5</v>
      </c>
    </row>
    <row r="1111" spans="1:6" x14ac:dyDescent="0.15">
      <c r="A1111" s="25" t="s">
        <v>739</v>
      </c>
      <c r="B1111" s="25" t="s">
        <v>453</v>
      </c>
      <c r="C1111" s="21">
        <v>0.43375755892811901</v>
      </c>
      <c r="D1111" s="22">
        <v>1.3728251127705799</v>
      </c>
      <c r="E1111" s="23">
        <f t="shared" si="50"/>
        <v>-0.68404019208774014</v>
      </c>
      <c r="F1111" s="24">
        <f t="shared" si="51"/>
        <v>2.5290350401096356E-5</v>
      </c>
    </row>
    <row r="1112" spans="1:6" x14ac:dyDescent="0.15">
      <c r="A1112" s="25" t="s">
        <v>936</v>
      </c>
      <c r="B1112" s="25" t="s">
        <v>454</v>
      </c>
      <c r="C1112" s="21">
        <v>0.31624009767001904</v>
      </c>
      <c r="D1112" s="22">
        <v>0.157553642791046</v>
      </c>
      <c r="E1112" s="23">
        <f t="shared" si="50"/>
        <v>1.0071900088621208</v>
      </c>
      <c r="F1112" s="24">
        <f t="shared" si="51"/>
        <v>1.8438463414252781E-5</v>
      </c>
    </row>
    <row r="1113" spans="1:6" x14ac:dyDescent="0.15">
      <c r="A1113" s="25" t="s">
        <v>743</v>
      </c>
      <c r="B1113" s="25" t="s">
        <v>455</v>
      </c>
      <c r="C1113" s="21">
        <v>0.22097781266774</v>
      </c>
      <c r="D1113" s="22">
        <v>0.5191116680469291</v>
      </c>
      <c r="E1113" s="23">
        <f t="shared" si="50"/>
        <v>-0.57431545798395922</v>
      </c>
      <c r="F1113" s="24">
        <f t="shared" si="51"/>
        <v>1.2884170427012894E-5</v>
      </c>
    </row>
    <row r="1114" spans="1:6" x14ac:dyDescent="0.15">
      <c r="A1114" s="25" t="s">
        <v>1246</v>
      </c>
      <c r="B1114" s="25" t="s">
        <v>1247</v>
      </c>
      <c r="C1114" s="21">
        <v>10.314831825338999</v>
      </c>
      <c r="D1114" s="22">
        <v>25.934907067973899</v>
      </c>
      <c r="E1114" s="23">
        <f t="shared" si="50"/>
        <v>-0.60227997739477468</v>
      </c>
      <c r="F1114" s="24">
        <f t="shared" si="51"/>
        <v>6.0140902635989226E-4</v>
      </c>
    </row>
    <row r="1115" spans="1:6" x14ac:dyDescent="0.15">
      <c r="A1115" s="25" t="s">
        <v>1248</v>
      </c>
      <c r="B1115" s="25" t="s">
        <v>1249</v>
      </c>
      <c r="C1115" s="21">
        <v>0.20349967999999999</v>
      </c>
      <c r="D1115" s="22">
        <v>1.5168075300000001</v>
      </c>
      <c r="E1115" s="23">
        <f t="shared" si="50"/>
        <v>-0.86583684747398371</v>
      </c>
      <c r="F1115" s="24">
        <f t="shared" si="51"/>
        <v>1.1865103230544175E-5</v>
      </c>
    </row>
    <row r="1116" spans="1:6" x14ac:dyDescent="0.15">
      <c r="A1116" s="25" t="s">
        <v>85</v>
      </c>
      <c r="B1116" s="25" t="s">
        <v>459</v>
      </c>
      <c r="C1116" s="21">
        <v>0.6917124250049701</v>
      </c>
      <c r="D1116" s="22">
        <v>0.99573777549525</v>
      </c>
      <c r="E1116" s="23">
        <f t="shared" si="50"/>
        <v>-0.30532672152471751</v>
      </c>
      <c r="F1116" s="24">
        <f t="shared" si="51"/>
        <v>4.0330477809763714E-5</v>
      </c>
    </row>
    <row r="1117" spans="1:6" x14ac:dyDescent="0.15">
      <c r="A1117" s="25" t="s">
        <v>87</v>
      </c>
      <c r="B1117" s="25" t="s">
        <v>461</v>
      </c>
      <c r="C1117" s="21">
        <v>0.460205101133565</v>
      </c>
      <c r="D1117" s="22">
        <v>0.171621678594188</v>
      </c>
      <c r="E1117" s="23">
        <f t="shared" si="50"/>
        <v>1.6815091479308601</v>
      </c>
      <c r="F1117" s="24">
        <f t="shared" si="51"/>
        <v>2.6832381417861545E-5</v>
      </c>
    </row>
    <row r="1118" spans="1:6" x14ac:dyDescent="0.15">
      <c r="A1118" s="25" t="s">
        <v>89</v>
      </c>
      <c r="B1118" s="25" t="s">
        <v>463</v>
      </c>
      <c r="C1118" s="21">
        <v>0.64093513116316303</v>
      </c>
      <c r="D1118" s="22">
        <v>0.72554847089194896</v>
      </c>
      <c r="E1118" s="23">
        <f t="shared" si="50"/>
        <v>-0.1166198305466305</v>
      </c>
      <c r="F1118" s="24">
        <f t="shared" si="51"/>
        <v>3.7369894121373065E-5</v>
      </c>
    </row>
    <row r="1119" spans="1:6" x14ac:dyDescent="0.15">
      <c r="A1119" s="25" t="s">
        <v>885</v>
      </c>
      <c r="B1119" s="25" t="s">
        <v>822</v>
      </c>
      <c r="C1119" s="21">
        <v>1.39006211180124E-3</v>
      </c>
      <c r="D1119" s="22">
        <v>5.9000000000000003E-4</v>
      </c>
      <c r="E1119" s="23">
        <f t="shared" si="50"/>
        <v>1.3560374776292203</v>
      </c>
      <c r="F1119" s="24">
        <f t="shared" si="51"/>
        <v>8.1047942942170484E-8</v>
      </c>
    </row>
    <row r="1120" spans="1:6" x14ac:dyDescent="0.15">
      <c r="A1120" s="25" t="s">
        <v>91</v>
      </c>
      <c r="B1120" s="25" t="s">
        <v>465</v>
      </c>
      <c r="C1120" s="21">
        <v>0.14254380760677904</v>
      </c>
      <c r="D1120" s="22">
        <v>0.25657022987371103</v>
      </c>
      <c r="E1120" s="23">
        <f t="shared" si="50"/>
        <v>-0.44442577115458037</v>
      </c>
      <c r="F1120" s="24">
        <f t="shared" si="51"/>
        <v>8.3110547993454412E-6</v>
      </c>
    </row>
    <row r="1121" spans="1:6" x14ac:dyDescent="0.15">
      <c r="A1121" s="25" t="s">
        <v>93</v>
      </c>
      <c r="B1121" s="25" t="s">
        <v>826</v>
      </c>
      <c r="C1121" s="21">
        <v>0.18939846253039599</v>
      </c>
      <c r="D1121" s="22">
        <v>7.9577896242760598E-2</v>
      </c>
      <c r="E1121" s="23">
        <f t="shared" si="50"/>
        <v>1.3800385719247514</v>
      </c>
      <c r="F1121" s="24">
        <f t="shared" si="51"/>
        <v>1.1042927977230733E-5</v>
      </c>
    </row>
    <row r="1122" spans="1:6" x14ac:dyDescent="0.15">
      <c r="A1122" s="25" t="s">
        <v>95</v>
      </c>
      <c r="B1122" s="25" t="s">
        <v>467</v>
      </c>
      <c r="C1122" s="21">
        <v>0.57459644484713901</v>
      </c>
      <c r="D1122" s="22">
        <v>1.14558228030332</v>
      </c>
      <c r="E1122" s="23">
        <f t="shared" si="50"/>
        <v>-0.49842411607920378</v>
      </c>
      <c r="F1122" s="24">
        <f t="shared" si="51"/>
        <v>3.3501999285772771E-5</v>
      </c>
    </row>
    <row r="1123" spans="1:6" x14ac:dyDescent="0.15">
      <c r="A1123" s="25" t="s">
        <v>97</v>
      </c>
      <c r="B1123" s="25" t="s">
        <v>469</v>
      </c>
      <c r="C1123" s="21">
        <v>0.39802729885356802</v>
      </c>
      <c r="D1123" s="22">
        <v>0.81490429070934411</v>
      </c>
      <c r="E1123" s="23">
        <f t="shared" si="50"/>
        <v>-0.51156558703709853</v>
      </c>
      <c r="F1123" s="24">
        <f t="shared" si="51"/>
        <v>2.3207088038036432E-5</v>
      </c>
    </row>
    <row r="1124" spans="1:6" x14ac:dyDescent="0.15">
      <c r="A1124" s="25" t="s">
        <v>99</v>
      </c>
      <c r="B1124" s="25" t="s">
        <v>470</v>
      </c>
      <c r="C1124" s="21">
        <v>2.8222643443763795</v>
      </c>
      <c r="D1124" s="22">
        <v>13.720032789872899</v>
      </c>
      <c r="E1124" s="23">
        <f t="shared" si="50"/>
        <v>-0.79429609334027518</v>
      </c>
      <c r="F1124" s="24">
        <f t="shared" si="51"/>
        <v>1.645528768886016E-4</v>
      </c>
    </row>
    <row r="1125" spans="1:6" x14ac:dyDescent="0.15">
      <c r="A1125" s="25" t="s">
        <v>101</v>
      </c>
      <c r="B1125" s="25" t="s">
        <v>471</v>
      </c>
      <c r="C1125" s="21">
        <v>6.3755846944252709E-3</v>
      </c>
      <c r="D1125" s="22">
        <v>0.66258917852003307</v>
      </c>
      <c r="E1125" s="23">
        <f t="shared" si="50"/>
        <v>-0.99037777117237891</v>
      </c>
      <c r="F1125" s="24">
        <f t="shared" si="51"/>
        <v>3.7173016957291179E-7</v>
      </c>
    </row>
    <row r="1126" spans="1:6" x14ac:dyDescent="0.15">
      <c r="A1126" s="25" t="s">
        <v>103</v>
      </c>
      <c r="B1126" s="25" t="s">
        <v>472</v>
      </c>
      <c r="C1126" s="21">
        <v>0.213762134969325</v>
      </c>
      <c r="D1126" s="22">
        <v>1.0301366191243</v>
      </c>
      <c r="E1126" s="23">
        <f t="shared" si="50"/>
        <v>-0.79249147054781899</v>
      </c>
      <c r="F1126" s="24">
        <f t="shared" si="51"/>
        <v>1.2463458410315721E-5</v>
      </c>
    </row>
    <row r="1127" spans="1:6" x14ac:dyDescent="0.15">
      <c r="A1127" s="25" t="s">
        <v>886</v>
      </c>
      <c r="B1127" s="25" t="s">
        <v>479</v>
      </c>
      <c r="C1127" s="21">
        <v>4.7973032828279001</v>
      </c>
      <c r="D1127" s="22">
        <v>12.464231843668301</v>
      </c>
      <c r="E1127" s="23">
        <f t="shared" si="50"/>
        <v>-0.61511440552472718</v>
      </c>
      <c r="F1127" s="24">
        <f t="shared" si="51"/>
        <v>2.7970805005187967E-4</v>
      </c>
    </row>
    <row r="1128" spans="1:6" x14ac:dyDescent="0.15">
      <c r="A1128" s="25" t="s">
        <v>115</v>
      </c>
      <c r="B1128" s="25" t="s">
        <v>480</v>
      </c>
      <c r="C1128" s="21">
        <v>3.7985070489079495</v>
      </c>
      <c r="D1128" s="22">
        <v>5.1537885081001402</v>
      </c>
      <c r="E1128" s="23">
        <f t="shared" si="50"/>
        <v>-0.26296800054214742</v>
      </c>
      <c r="F1128" s="24">
        <f t="shared" si="51"/>
        <v>2.2147296869087232E-4</v>
      </c>
    </row>
    <row r="1129" spans="1:6" x14ac:dyDescent="0.15">
      <c r="A1129" s="25" t="s">
        <v>117</v>
      </c>
      <c r="B1129" s="25" t="s">
        <v>497</v>
      </c>
      <c r="C1129" s="21">
        <v>2.0436274520128097</v>
      </c>
      <c r="D1129" s="22">
        <v>0.94100260600171792</v>
      </c>
      <c r="E1129" s="23">
        <f t="shared" si="50"/>
        <v>1.1717553585702598</v>
      </c>
      <c r="F1129" s="24">
        <f t="shared" si="51"/>
        <v>1.1915424477771145E-4</v>
      </c>
    </row>
    <row r="1130" spans="1:6" x14ac:dyDescent="0.15">
      <c r="A1130" s="25" t="s">
        <v>119</v>
      </c>
      <c r="B1130" s="25" t="s">
        <v>498</v>
      </c>
      <c r="C1130" s="21">
        <v>12.9606694542117</v>
      </c>
      <c r="D1130" s="22">
        <v>9.0846091825853392</v>
      </c>
      <c r="E1130" s="23">
        <f t="shared" si="50"/>
        <v>0.42666230255194026</v>
      </c>
      <c r="F1130" s="24">
        <f t="shared" si="51"/>
        <v>7.5567529644853719E-4</v>
      </c>
    </row>
    <row r="1131" spans="1:6" x14ac:dyDescent="0.15">
      <c r="A1131" s="25" t="s">
        <v>121</v>
      </c>
      <c r="B1131" s="25" t="s">
        <v>500</v>
      </c>
      <c r="C1131" s="21">
        <v>0.19455666017957501</v>
      </c>
      <c r="D1131" s="22">
        <v>0.42351943653828</v>
      </c>
      <c r="E1131" s="23">
        <f t="shared" si="50"/>
        <v>-0.5406192882909403</v>
      </c>
      <c r="F1131" s="24">
        <f t="shared" si="51"/>
        <v>1.1343678069766796E-5</v>
      </c>
    </row>
    <row r="1132" spans="1:6" x14ac:dyDescent="0.15">
      <c r="A1132" s="25" t="s">
        <v>123</v>
      </c>
      <c r="B1132" s="25" t="s">
        <v>501</v>
      </c>
      <c r="C1132" s="21">
        <v>1.80223764295993E-2</v>
      </c>
      <c r="D1132" s="22">
        <v>0.49762722320684705</v>
      </c>
      <c r="E1132" s="23">
        <f t="shared" si="50"/>
        <v>-0.96378337922620438</v>
      </c>
      <c r="F1132" s="24">
        <f t="shared" si="51"/>
        <v>1.050799474460706E-6</v>
      </c>
    </row>
    <row r="1133" spans="1:6" x14ac:dyDescent="0.15">
      <c r="A1133" s="25" t="s">
        <v>127</v>
      </c>
      <c r="B1133" s="25" t="s">
        <v>502</v>
      </c>
      <c r="C1133" s="21">
        <v>1.90754073843862</v>
      </c>
      <c r="D1133" s="22">
        <v>2.1789125694845999</v>
      </c>
      <c r="E1133" s="23">
        <f t="shared" si="50"/>
        <v>-0.12454461681781481</v>
      </c>
      <c r="F1133" s="24">
        <f t="shared" si="51"/>
        <v>1.1121967257168509E-4</v>
      </c>
    </row>
    <row r="1134" spans="1:6" x14ac:dyDescent="0.15">
      <c r="A1134" s="25" t="s">
        <v>129</v>
      </c>
      <c r="B1134" s="25" t="s">
        <v>503</v>
      </c>
      <c r="C1134" s="21">
        <v>0.39949159875521006</v>
      </c>
      <c r="D1134" s="22">
        <v>0.51107721842752707</v>
      </c>
      <c r="E1134" s="23">
        <f t="shared" si="50"/>
        <v>-0.21833416878889955</v>
      </c>
      <c r="F1134" s="24">
        <f t="shared" si="51"/>
        <v>2.3292464435156362E-5</v>
      </c>
    </row>
    <row r="1135" spans="1:6" x14ac:dyDescent="0.15">
      <c r="A1135" s="25" t="s">
        <v>506</v>
      </c>
      <c r="B1135" s="25" t="s">
        <v>507</v>
      </c>
      <c r="C1135" s="21">
        <v>3.0063808100151297</v>
      </c>
      <c r="D1135" s="22">
        <v>8.2081478422812904</v>
      </c>
      <c r="E1135" s="23">
        <f t="shared" si="50"/>
        <v>-0.63373213204946777</v>
      </c>
      <c r="F1135" s="24">
        <f t="shared" si="51"/>
        <v>1.7528783662537715E-4</v>
      </c>
    </row>
    <row r="1136" spans="1:6" x14ac:dyDescent="0.15">
      <c r="A1136" s="25" t="s">
        <v>135</v>
      </c>
      <c r="B1136" s="25" t="s">
        <v>508</v>
      </c>
      <c r="C1136" s="21">
        <v>0.83137427363793692</v>
      </c>
      <c r="D1136" s="22">
        <v>0.92008431672975199</v>
      </c>
      <c r="E1136" s="23">
        <f t="shared" si="50"/>
        <v>-9.6415123569453365E-2</v>
      </c>
      <c r="F1136" s="24">
        <f t="shared" si="51"/>
        <v>4.8473499220897065E-5</v>
      </c>
    </row>
    <row r="1137" spans="1:6" x14ac:dyDescent="0.15">
      <c r="A1137" s="25" t="s">
        <v>137</v>
      </c>
      <c r="B1137" s="25" t="s">
        <v>510</v>
      </c>
      <c r="C1137" s="21">
        <v>0.56881072379345798</v>
      </c>
      <c r="D1137" s="22">
        <v>1.7024950941656298</v>
      </c>
      <c r="E1137" s="23">
        <f t="shared" ref="E1137:E1144" si="52">IF(ISERROR(C1137/D1137-1),"",((C1137/D1137-1)))</f>
        <v>-0.66589582211264786</v>
      </c>
      <c r="F1137" s="24">
        <f t="shared" ref="F1137:F1144" si="53">C1137/$C$1338</f>
        <v>3.3164661273422782E-5</v>
      </c>
    </row>
    <row r="1138" spans="1:6" x14ac:dyDescent="0.15">
      <c r="A1138" s="25" t="s">
        <v>141</v>
      </c>
      <c r="B1138" s="25" t="s">
        <v>511</v>
      </c>
      <c r="C1138" s="21">
        <v>8.4726699373819994</v>
      </c>
      <c r="D1138" s="22">
        <v>15.5480812338985</v>
      </c>
      <c r="E1138" s="23">
        <f t="shared" si="52"/>
        <v>-0.45506652493495003</v>
      </c>
      <c r="F1138" s="24">
        <f t="shared" si="53"/>
        <v>4.9400128513895291E-4</v>
      </c>
    </row>
    <row r="1139" spans="1:6" x14ac:dyDescent="0.15">
      <c r="A1139" s="25" t="s">
        <v>148</v>
      </c>
      <c r="B1139" s="25" t="s">
        <v>512</v>
      </c>
      <c r="C1139" s="21">
        <v>51.2212930665968</v>
      </c>
      <c r="D1139" s="22">
        <v>53.489445355079503</v>
      </c>
      <c r="E1139" s="23">
        <f t="shared" si="52"/>
        <v>-4.2403735417819499E-2</v>
      </c>
      <c r="F1139" s="24">
        <f t="shared" si="53"/>
        <v>2.9864711818570313E-3</v>
      </c>
    </row>
    <row r="1140" spans="1:6" x14ac:dyDescent="0.15">
      <c r="A1140" s="25" t="s">
        <v>150</v>
      </c>
      <c r="B1140" s="25" t="s">
        <v>514</v>
      </c>
      <c r="C1140" s="21">
        <v>0.44928618572740903</v>
      </c>
      <c r="D1140" s="22">
        <v>0.6945334060137609</v>
      </c>
      <c r="E1140" s="23">
        <f t="shared" si="52"/>
        <v>-0.35311076207829339</v>
      </c>
      <c r="F1140" s="24">
        <f t="shared" si="53"/>
        <v>2.6195751136872308E-5</v>
      </c>
    </row>
    <row r="1141" spans="1:6" x14ac:dyDescent="0.15">
      <c r="A1141" s="25" t="s">
        <v>153</v>
      </c>
      <c r="B1141" s="25" t="s">
        <v>516</v>
      </c>
      <c r="C1141" s="21">
        <v>0.75765755510482002</v>
      </c>
      <c r="D1141" s="22">
        <v>0.45706628767086205</v>
      </c>
      <c r="E1141" s="23">
        <f t="shared" si="52"/>
        <v>0.65765355166692308</v>
      </c>
      <c r="F1141" s="24">
        <f t="shared" si="53"/>
        <v>4.4175426244996564E-5</v>
      </c>
    </row>
    <row r="1142" spans="1:6" x14ac:dyDescent="0.15">
      <c r="A1142" s="25" t="s">
        <v>155</v>
      </c>
      <c r="B1142" s="25" t="s">
        <v>518</v>
      </c>
      <c r="C1142" s="21">
        <v>3.8301645424247202E-2</v>
      </c>
      <c r="D1142" s="22">
        <v>2.3811892314140907E-3</v>
      </c>
      <c r="E1142" s="23">
        <f t="shared" si="52"/>
        <v>15.085090978469371</v>
      </c>
      <c r="F1142" s="24">
        <f t="shared" si="53"/>
        <v>2.2331876731127686E-6</v>
      </c>
    </row>
    <row r="1143" spans="1:6" x14ac:dyDescent="0.15">
      <c r="A1143" s="25" t="s">
        <v>157</v>
      </c>
      <c r="B1143" s="25" t="s">
        <v>158</v>
      </c>
      <c r="C1143" s="21">
        <v>0.13910941775090599</v>
      </c>
      <c r="D1143" s="22">
        <v>2.4415600353060603</v>
      </c>
      <c r="E1143" s="23">
        <f t="shared" si="52"/>
        <v>-0.94302437141036022</v>
      </c>
      <c r="F1143" s="24">
        <f t="shared" si="53"/>
        <v>8.1108117809098966E-6</v>
      </c>
    </row>
    <row r="1144" spans="1:6" x14ac:dyDescent="0.15">
      <c r="A1144" s="25" t="s">
        <v>162</v>
      </c>
      <c r="B1144" s="25" t="s">
        <v>887</v>
      </c>
      <c r="C1144" s="21">
        <v>3.6433223214766195</v>
      </c>
      <c r="D1144" s="22">
        <v>9.3227544989268889</v>
      </c>
      <c r="E1144" s="23">
        <f t="shared" si="52"/>
        <v>-0.60920108730783484</v>
      </c>
      <c r="F1144" s="24">
        <f t="shared" si="53"/>
        <v>2.1242488168269328E-4</v>
      </c>
    </row>
    <row r="1145" spans="1:6" x14ac:dyDescent="0.15">
      <c r="A1145" s="25" t="s">
        <v>308</v>
      </c>
      <c r="B1145" s="25" t="s">
        <v>309</v>
      </c>
      <c r="C1145" s="21">
        <v>3.0832870370370399E-2</v>
      </c>
      <c r="D1145" s="22"/>
      <c r="E1145" s="23"/>
      <c r="F1145" s="24">
        <f t="shared" ref="F1145:F1167" si="54">C1145/$C$1338</f>
        <v>1.7977187474615765E-6</v>
      </c>
    </row>
    <row r="1146" spans="1:6" x14ac:dyDescent="0.15">
      <c r="A1146" s="25" t="s">
        <v>529</v>
      </c>
      <c r="B1146" s="25" t="s">
        <v>888</v>
      </c>
      <c r="C1146" s="21">
        <v>2.9049376244871596</v>
      </c>
      <c r="D1146" s="22">
        <v>4.2275043476280496</v>
      </c>
      <c r="E1146" s="23">
        <f t="shared" ref="E1146:E1162" si="55">IF(ISERROR(C1146/D1146-1),"",((C1146/D1146-1)))</f>
        <v>-0.3128481047885735</v>
      </c>
      <c r="F1146" s="24">
        <f t="shared" si="54"/>
        <v>1.6937316458105447E-4</v>
      </c>
    </row>
    <row r="1147" spans="1:6" x14ac:dyDescent="0.15">
      <c r="A1147" s="25" t="s">
        <v>530</v>
      </c>
      <c r="B1147" s="25" t="s">
        <v>889</v>
      </c>
      <c r="C1147" s="21">
        <v>5.3696653838413301E-2</v>
      </c>
      <c r="D1147" s="22">
        <v>1.90919407915655</v>
      </c>
      <c r="E1147" s="23">
        <f t="shared" si="55"/>
        <v>-0.97187470125502606</v>
      </c>
      <c r="F1147" s="24">
        <f t="shared" si="54"/>
        <v>3.1307977532326829E-6</v>
      </c>
    </row>
    <row r="1148" spans="1:6" x14ac:dyDescent="0.15">
      <c r="A1148" s="25" t="s">
        <v>170</v>
      </c>
      <c r="B1148" s="25" t="s">
        <v>171</v>
      </c>
      <c r="C1148" s="21">
        <v>0.25533521999999997</v>
      </c>
      <c r="D1148" s="22">
        <v>6.6893254100000004</v>
      </c>
      <c r="E1148" s="23">
        <f t="shared" si="55"/>
        <v>-0.96182945149920585</v>
      </c>
      <c r="F1148" s="24">
        <f t="shared" si="54"/>
        <v>1.4887388244019389E-5</v>
      </c>
    </row>
    <row r="1149" spans="1:6" x14ac:dyDescent="0.15">
      <c r="A1149" s="25" t="s">
        <v>745</v>
      </c>
      <c r="B1149" s="25" t="s">
        <v>176</v>
      </c>
      <c r="C1149" s="21">
        <v>33.735201520000004</v>
      </c>
      <c r="D1149" s="22">
        <v>15.27432102</v>
      </c>
      <c r="E1149" s="23">
        <f t="shared" si="55"/>
        <v>1.208622005248388</v>
      </c>
      <c r="F1149" s="24">
        <f t="shared" si="54"/>
        <v>1.9669399408294443E-3</v>
      </c>
    </row>
    <row r="1150" spans="1:6" x14ac:dyDescent="0.15">
      <c r="A1150" s="25" t="s">
        <v>177</v>
      </c>
      <c r="B1150" s="25" t="s">
        <v>178</v>
      </c>
      <c r="C1150" s="21">
        <v>7.2474999999999998E-2</v>
      </c>
      <c r="D1150" s="22">
        <v>0.28340599999999999</v>
      </c>
      <c r="E1150" s="23">
        <f t="shared" si="55"/>
        <v>-0.74427146919966414</v>
      </c>
      <c r="F1150" s="24">
        <f t="shared" si="54"/>
        <v>4.2256742449604297E-6</v>
      </c>
    </row>
    <row r="1151" spans="1:6" x14ac:dyDescent="0.15">
      <c r="A1151" s="25" t="s">
        <v>533</v>
      </c>
      <c r="B1151" s="25" t="s">
        <v>534</v>
      </c>
      <c r="C1151" s="21">
        <v>0.42692977000000004</v>
      </c>
      <c r="D1151" s="22">
        <v>0.60158075</v>
      </c>
      <c r="E1151" s="23">
        <f t="shared" si="55"/>
        <v>-0.29032009418519455</v>
      </c>
      <c r="F1151" s="24">
        <f t="shared" si="54"/>
        <v>2.489225434282001E-5</v>
      </c>
    </row>
    <row r="1152" spans="1:6" x14ac:dyDescent="0.15">
      <c r="A1152" s="25" t="s">
        <v>535</v>
      </c>
      <c r="B1152" s="25" t="s">
        <v>216</v>
      </c>
      <c r="C1152" s="21">
        <v>0.16344275</v>
      </c>
      <c r="D1152" s="22">
        <v>2.1699E-2</v>
      </c>
      <c r="E1152" s="23">
        <f t="shared" si="55"/>
        <v>6.5322710723996495</v>
      </c>
      <c r="F1152" s="24">
        <f t="shared" si="54"/>
        <v>9.5295732211177142E-6</v>
      </c>
    </row>
    <row r="1153" spans="1:6" x14ac:dyDescent="0.15">
      <c r="A1153" s="25" t="s">
        <v>214</v>
      </c>
      <c r="B1153" s="25" t="s">
        <v>215</v>
      </c>
      <c r="C1153" s="21">
        <v>3.2748599999999996E-2</v>
      </c>
      <c r="D1153" s="22">
        <v>0.66998749999999996</v>
      </c>
      <c r="E1153" s="23">
        <f t="shared" si="55"/>
        <v>-0.95112058060784721</v>
      </c>
      <c r="F1153" s="24">
        <f t="shared" si="54"/>
        <v>1.9094158755227476E-6</v>
      </c>
    </row>
    <row r="1154" spans="1:6" x14ac:dyDescent="0.15">
      <c r="A1154" s="25" t="s">
        <v>890</v>
      </c>
      <c r="B1154" s="25" t="s">
        <v>218</v>
      </c>
      <c r="C1154" s="21">
        <v>0.68680609999999997</v>
      </c>
      <c r="D1154" s="22">
        <v>1.5831317</v>
      </c>
      <c r="E1154" s="23">
        <f t="shared" si="55"/>
        <v>-0.56617247952270811</v>
      </c>
      <c r="F1154" s="24">
        <f t="shared" si="54"/>
        <v>4.0044413219064744E-5</v>
      </c>
    </row>
    <row r="1155" spans="1:6" x14ac:dyDescent="0.15">
      <c r="A1155" s="25" t="s">
        <v>260</v>
      </c>
      <c r="B1155" s="25" t="s">
        <v>261</v>
      </c>
      <c r="C1155" s="21">
        <v>6.0989879999999996E-2</v>
      </c>
      <c r="D1155" s="22">
        <v>2.39895609</v>
      </c>
      <c r="E1155" s="23">
        <f t="shared" si="55"/>
        <v>-0.97457649172728289</v>
      </c>
      <c r="F1155" s="24">
        <f t="shared" si="54"/>
        <v>3.5560312538009964E-6</v>
      </c>
    </row>
    <row r="1156" spans="1:6" x14ac:dyDescent="0.15">
      <c r="A1156" s="25" t="s">
        <v>262</v>
      </c>
      <c r="B1156" s="25" t="s">
        <v>263</v>
      </c>
      <c r="C1156" s="21">
        <v>5.3335980000000005E-2</v>
      </c>
      <c r="D1156" s="22">
        <v>1.2135230700000001</v>
      </c>
      <c r="E1156" s="23">
        <f t="shared" si="55"/>
        <v>-0.95604864767836673</v>
      </c>
      <c r="F1156" s="24">
        <f t="shared" si="54"/>
        <v>3.1097685686888531E-6</v>
      </c>
    </row>
    <row r="1157" spans="1:6" x14ac:dyDescent="0.15">
      <c r="A1157" s="25" t="s">
        <v>264</v>
      </c>
      <c r="B1157" s="25" t="s">
        <v>265</v>
      </c>
      <c r="C1157" s="21">
        <v>1.875858E-2</v>
      </c>
      <c r="D1157" s="22">
        <v>1.07455703</v>
      </c>
      <c r="E1157" s="23">
        <f t="shared" si="55"/>
        <v>-0.98254296470425584</v>
      </c>
      <c r="F1157" s="24">
        <f t="shared" si="54"/>
        <v>1.0937240203936506E-6</v>
      </c>
    </row>
    <row r="1158" spans="1:6" x14ac:dyDescent="0.15">
      <c r="A1158" s="25" t="s">
        <v>266</v>
      </c>
      <c r="B1158" s="25" t="s">
        <v>267</v>
      </c>
      <c r="C1158" s="21">
        <v>0.77067155000000009</v>
      </c>
      <c r="D1158" s="22">
        <v>2.5719930199999999</v>
      </c>
      <c r="E1158" s="23">
        <f t="shared" si="55"/>
        <v>-0.70036017049533039</v>
      </c>
      <c r="F1158" s="24">
        <f t="shared" si="54"/>
        <v>4.4934210695532731E-5</v>
      </c>
    </row>
    <row r="1159" spans="1:6" x14ac:dyDescent="0.15">
      <c r="A1159" s="25" t="s">
        <v>270</v>
      </c>
      <c r="B1159" s="25" t="s">
        <v>891</v>
      </c>
      <c r="C1159" s="21">
        <v>2.6279946080252397</v>
      </c>
      <c r="D1159" s="22">
        <v>2.4997718651886096</v>
      </c>
      <c r="E1159" s="23">
        <f t="shared" si="55"/>
        <v>5.1293777893190118E-2</v>
      </c>
      <c r="F1159" s="24">
        <f t="shared" si="54"/>
        <v>1.5322592798933612E-4</v>
      </c>
    </row>
    <row r="1160" spans="1:6" x14ac:dyDescent="0.15">
      <c r="A1160" s="25" t="s">
        <v>892</v>
      </c>
      <c r="B1160" s="25" t="s">
        <v>893</v>
      </c>
      <c r="C1160" s="21">
        <v>2.1595861166008197</v>
      </c>
      <c r="D1160" s="22">
        <v>3.2188528859082499</v>
      </c>
      <c r="E1160" s="23">
        <f t="shared" si="55"/>
        <v>-0.32908206956110753</v>
      </c>
      <c r="F1160" s="24">
        <f t="shared" si="54"/>
        <v>1.2591524570809514E-4</v>
      </c>
    </row>
    <row r="1161" spans="1:6" x14ac:dyDescent="0.15">
      <c r="A1161" s="25" t="s">
        <v>275</v>
      </c>
      <c r="B1161" s="25" t="s">
        <v>894</v>
      </c>
      <c r="C1161" s="21">
        <v>1.8807912143260999</v>
      </c>
      <c r="D1161" s="22">
        <v>4.0085851116964504</v>
      </c>
      <c r="E1161" s="23">
        <f t="shared" si="55"/>
        <v>-0.53080921025270666</v>
      </c>
      <c r="F1161" s="24">
        <f t="shared" si="54"/>
        <v>1.0966003441911903E-4</v>
      </c>
    </row>
    <row r="1162" spans="1:6" x14ac:dyDescent="0.15">
      <c r="A1162" s="25" t="s">
        <v>277</v>
      </c>
      <c r="B1162" s="25" t="s">
        <v>895</v>
      </c>
      <c r="C1162" s="21">
        <v>0.86081859634246694</v>
      </c>
      <c r="D1162" s="22">
        <v>3.7329904213238199</v>
      </c>
      <c r="E1162" s="23">
        <f t="shared" si="55"/>
        <v>-0.76940240954671479</v>
      </c>
      <c r="F1162" s="24">
        <f t="shared" si="54"/>
        <v>5.0190258325592978E-5</v>
      </c>
    </row>
    <row r="1163" spans="1:6" x14ac:dyDescent="0.15">
      <c r="A1163" s="25" t="s">
        <v>279</v>
      </c>
      <c r="B1163" s="25" t="s">
        <v>280</v>
      </c>
      <c r="C1163" s="21">
        <v>2.2250180000000001E-2</v>
      </c>
      <c r="D1163" s="22"/>
      <c r="E1163" s="23"/>
      <c r="F1163" s="24">
        <f t="shared" si="54"/>
        <v>1.2973026915727308E-6</v>
      </c>
    </row>
    <row r="1164" spans="1:6" x14ac:dyDescent="0.15">
      <c r="A1164" s="25" t="s">
        <v>314</v>
      </c>
      <c r="B1164" s="25" t="s">
        <v>315</v>
      </c>
      <c r="C1164" s="21">
        <v>2.287146E-2</v>
      </c>
      <c r="D1164" s="22">
        <v>0.14405751999999999</v>
      </c>
      <c r="E1164" s="23">
        <f>IF(ISERROR(C1164/D1164-1),"",((C1164/D1164-1)))</f>
        <v>-0.84123383492926995</v>
      </c>
      <c r="F1164" s="24">
        <f t="shared" si="54"/>
        <v>1.333526588018526E-6</v>
      </c>
    </row>
    <row r="1165" spans="1:6" x14ac:dyDescent="0.15">
      <c r="A1165" s="25" t="s">
        <v>944</v>
      </c>
      <c r="B1165" s="25" t="s">
        <v>896</v>
      </c>
      <c r="C1165" s="21">
        <v>27.191709999681802</v>
      </c>
      <c r="D1165" s="22">
        <v>12.271724437378099</v>
      </c>
      <c r="E1165" s="23">
        <f>IF(ISERROR(C1165/D1165-1),"",((C1165/D1165-1)))</f>
        <v>1.2158018735214866</v>
      </c>
      <c r="F1165" s="24">
        <f t="shared" si="54"/>
        <v>1.5854199188973905E-3</v>
      </c>
    </row>
    <row r="1166" spans="1:6" x14ac:dyDescent="0.15">
      <c r="A1166" s="25" t="s">
        <v>948</v>
      </c>
      <c r="B1166" s="25" t="s">
        <v>949</v>
      </c>
      <c r="C1166" s="21">
        <v>1.1471038500000001</v>
      </c>
      <c r="D1166" s="22">
        <v>1.8722638700000001</v>
      </c>
      <c r="E1166" s="23">
        <f>IF(ISERROR(C1166/D1166-1),"",((C1166/D1166-1)))</f>
        <v>-0.38731721079465142</v>
      </c>
      <c r="F1166" s="24">
        <f t="shared" si="54"/>
        <v>6.6882196553845507E-5</v>
      </c>
    </row>
    <row r="1167" spans="1:6" x14ac:dyDescent="0.15">
      <c r="A1167" s="25" t="s">
        <v>950</v>
      </c>
      <c r="B1167" s="25" t="s">
        <v>951</v>
      </c>
      <c r="C1167" s="21">
        <v>2.6329999999999999E-2</v>
      </c>
      <c r="D1167" s="22"/>
      <c r="E1167" s="23"/>
      <c r="F1167" s="24">
        <f t="shared" si="54"/>
        <v>1.5351776870618575E-6</v>
      </c>
    </row>
    <row r="1168" spans="1:6" x14ac:dyDescent="0.15">
      <c r="A1168" s="25" t="s">
        <v>897</v>
      </c>
      <c r="B1168" s="25" t="s">
        <v>952</v>
      </c>
      <c r="C1168" s="21">
        <v>4.4150836418888906</v>
      </c>
      <c r="D1168" s="22">
        <v>4.9371551197522194</v>
      </c>
      <c r="E1168" s="23">
        <f t="shared" ref="E1168:E1202" si="56">IF(ISERROR(C1168/D1168-1),"",((C1168/D1168-1)))</f>
        <v>-0.10574338160343844</v>
      </c>
      <c r="F1168" s="24">
        <f t="shared" ref="F1168:F1200" si="57">C1168/$C$1338</f>
        <v>2.5742263173336987E-4</v>
      </c>
    </row>
    <row r="1169" spans="1:6" x14ac:dyDescent="0.15">
      <c r="A1169" s="25" t="s">
        <v>953</v>
      </c>
      <c r="B1169" s="25" t="s">
        <v>954</v>
      </c>
      <c r="C1169" s="21">
        <v>0.79889328502185397</v>
      </c>
      <c r="D1169" s="22">
        <v>4.3798997354497396E-2</v>
      </c>
      <c r="E1169" s="23">
        <f t="shared" si="56"/>
        <v>17.239990257215819</v>
      </c>
      <c r="F1169" s="24">
        <f t="shared" si="57"/>
        <v>4.6579686498636498E-5</v>
      </c>
    </row>
    <row r="1170" spans="1:6" x14ac:dyDescent="0.15">
      <c r="A1170" s="25" t="s">
        <v>955</v>
      </c>
      <c r="B1170" s="25" t="s">
        <v>956</v>
      </c>
      <c r="C1170" s="21">
        <v>6.07604967772006E-2</v>
      </c>
      <c r="D1170" s="22">
        <v>0.150951781844753</v>
      </c>
      <c r="E1170" s="23">
        <f t="shared" si="56"/>
        <v>-0.59748407051140351</v>
      </c>
      <c r="F1170" s="24">
        <f t="shared" si="57"/>
        <v>3.5426570036897935E-6</v>
      </c>
    </row>
    <row r="1171" spans="1:6" x14ac:dyDescent="0.15">
      <c r="A1171" s="25" t="s">
        <v>957</v>
      </c>
      <c r="B1171" s="25" t="s">
        <v>958</v>
      </c>
      <c r="C1171" s="21">
        <v>0.14644030091963403</v>
      </c>
      <c r="D1171" s="22">
        <v>1.07340875783667</v>
      </c>
      <c r="E1171" s="23">
        <f t="shared" si="56"/>
        <v>-0.86357452382374134</v>
      </c>
      <c r="F1171" s="24">
        <f t="shared" si="57"/>
        <v>8.5382408833439488E-6</v>
      </c>
    </row>
    <row r="1172" spans="1:6" x14ac:dyDescent="0.15">
      <c r="A1172" s="25" t="s">
        <v>959</v>
      </c>
      <c r="B1172" s="25" t="s">
        <v>960</v>
      </c>
      <c r="C1172" s="21">
        <v>0.13070016553056099</v>
      </c>
      <c r="D1172" s="22">
        <v>0.92895036759606398</v>
      </c>
      <c r="E1172" s="23">
        <f t="shared" si="56"/>
        <v>-0.85930339220513297</v>
      </c>
      <c r="F1172" s="24">
        <f t="shared" si="57"/>
        <v>7.6205080827120595E-6</v>
      </c>
    </row>
    <row r="1173" spans="1:6" x14ac:dyDescent="0.15">
      <c r="A1173" s="25" t="s">
        <v>961</v>
      </c>
      <c r="B1173" s="25" t="s">
        <v>962</v>
      </c>
      <c r="C1173" s="21">
        <v>6.9185983659816597E-2</v>
      </c>
      <c r="D1173" s="22">
        <v>0.124811946184803</v>
      </c>
      <c r="E1173" s="23">
        <f t="shared" si="56"/>
        <v>-0.44567819207484949</v>
      </c>
      <c r="F1173" s="24">
        <f t="shared" si="57"/>
        <v>4.0339072682102812E-6</v>
      </c>
    </row>
    <row r="1174" spans="1:6" x14ac:dyDescent="0.15">
      <c r="A1174" s="25" t="s">
        <v>963</v>
      </c>
      <c r="B1174" s="25" t="s">
        <v>964</v>
      </c>
      <c r="C1174" s="21">
        <v>2.7561164151027695</v>
      </c>
      <c r="D1174" s="22">
        <v>5.6018220537080801</v>
      </c>
      <c r="E1174" s="23">
        <f t="shared" si="56"/>
        <v>-0.50799643603845279</v>
      </c>
      <c r="F1174" s="24">
        <f t="shared" si="57"/>
        <v>1.6069610419334175E-4</v>
      </c>
    </row>
    <row r="1175" spans="1:6" x14ac:dyDescent="0.15">
      <c r="A1175" s="25" t="s">
        <v>782</v>
      </c>
      <c r="B1175" s="25" t="s">
        <v>965</v>
      </c>
      <c r="C1175" s="21">
        <v>0.12838598671041299</v>
      </c>
      <c r="D1175" s="22">
        <v>1.46231236759703</v>
      </c>
      <c r="E1175" s="23">
        <f t="shared" si="56"/>
        <v>-0.91220344602474679</v>
      </c>
      <c r="F1175" s="24">
        <f t="shared" si="57"/>
        <v>7.4855792681065776E-6</v>
      </c>
    </row>
    <row r="1176" spans="1:6" x14ac:dyDescent="0.15">
      <c r="A1176" s="25" t="s">
        <v>783</v>
      </c>
      <c r="B1176" s="25" t="s">
        <v>966</v>
      </c>
      <c r="C1176" s="21">
        <v>9.2398339280645309E-2</v>
      </c>
      <c r="D1176" s="22">
        <v>8.8465656590752201E-2</v>
      </c>
      <c r="E1176" s="23">
        <f t="shared" si="56"/>
        <v>4.4454343543573582E-2</v>
      </c>
      <c r="F1176" s="24">
        <f t="shared" si="57"/>
        <v>5.387309866510362E-6</v>
      </c>
    </row>
    <row r="1177" spans="1:6" x14ac:dyDescent="0.15">
      <c r="A1177" s="25" t="s">
        <v>967</v>
      </c>
      <c r="B1177" s="25" t="s">
        <v>968</v>
      </c>
      <c r="C1177" s="21">
        <v>0</v>
      </c>
      <c r="D1177" s="22">
        <v>0</v>
      </c>
      <c r="E1177" s="23" t="str">
        <f t="shared" si="56"/>
        <v/>
      </c>
      <c r="F1177" s="24">
        <f t="shared" si="57"/>
        <v>0</v>
      </c>
    </row>
    <row r="1178" spans="1:6" x14ac:dyDescent="0.15">
      <c r="A1178" s="25" t="s">
        <v>975</v>
      </c>
      <c r="B1178" s="25" t="s">
        <v>976</v>
      </c>
      <c r="C1178" s="21">
        <v>24.705226323216401</v>
      </c>
      <c r="D1178" s="22">
        <v>10.693385444863699</v>
      </c>
      <c r="E1178" s="23">
        <f t="shared" si="56"/>
        <v>1.3103278611436324</v>
      </c>
      <c r="F1178" s="24">
        <f t="shared" si="57"/>
        <v>1.4404448235934323E-3</v>
      </c>
    </row>
    <row r="1179" spans="1:6" x14ac:dyDescent="0.15">
      <c r="A1179" s="25" t="s">
        <v>992</v>
      </c>
      <c r="B1179" s="25" t="s">
        <v>991</v>
      </c>
      <c r="C1179" s="21">
        <v>11.970430689999999</v>
      </c>
      <c r="D1179" s="22">
        <v>30.815683460000002</v>
      </c>
      <c r="E1179" s="23">
        <f t="shared" si="56"/>
        <v>-0.61154745421959888</v>
      </c>
      <c r="F1179" s="24">
        <f t="shared" si="57"/>
        <v>6.9793916064597315E-4</v>
      </c>
    </row>
    <row r="1180" spans="1:6" x14ac:dyDescent="0.15">
      <c r="A1180" s="25" t="s">
        <v>898</v>
      </c>
      <c r="B1180" s="25" t="s">
        <v>993</v>
      </c>
      <c r="C1180" s="21">
        <v>1.6506899799999999</v>
      </c>
      <c r="D1180" s="22">
        <v>5.354565</v>
      </c>
      <c r="E1180" s="23">
        <f t="shared" si="56"/>
        <v>-0.69172286077393785</v>
      </c>
      <c r="F1180" s="24">
        <f t="shared" si="57"/>
        <v>9.6243920453953041E-5</v>
      </c>
    </row>
    <row r="1181" spans="1:6" x14ac:dyDescent="0.15">
      <c r="A1181" s="25" t="s">
        <v>997</v>
      </c>
      <c r="B1181" s="25" t="s">
        <v>998</v>
      </c>
      <c r="C1181" s="21">
        <v>1.5962219083456899</v>
      </c>
      <c r="D1181" s="22">
        <v>2.5129412499563699</v>
      </c>
      <c r="E1181" s="23">
        <f t="shared" si="56"/>
        <v>-0.36479935280086484</v>
      </c>
      <c r="F1181" s="24">
        <f t="shared" si="57"/>
        <v>9.3068144978792274E-5</v>
      </c>
    </row>
    <row r="1182" spans="1:6" x14ac:dyDescent="0.15">
      <c r="A1182" s="25" t="s">
        <v>667</v>
      </c>
      <c r="B1182" s="25" t="s">
        <v>994</v>
      </c>
      <c r="C1182" s="21">
        <v>0.10264807000000001</v>
      </c>
      <c r="D1182" s="22">
        <v>1.08989044</v>
      </c>
      <c r="E1182" s="23">
        <f t="shared" si="56"/>
        <v>-0.90581799212772252</v>
      </c>
      <c r="F1182" s="24">
        <f t="shared" si="57"/>
        <v>5.9849231554866563E-6</v>
      </c>
    </row>
    <row r="1183" spans="1:6" x14ac:dyDescent="0.15">
      <c r="A1183" s="25" t="s">
        <v>594</v>
      </c>
      <c r="B1183" s="25" t="s">
        <v>996</v>
      </c>
      <c r="C1183" s="21">
        <v>3.34839893759088</v>
      </c>
      <c r="D1183" s="22">
        <v>10.501655399771501</v>
      </c>
      <c r="E1183" s="23">
        <f t="shared" si="56"/>
        <v>-0.68115513125066585</v>
      </c>
      <c r="F1183" s="24">
        <f t="shared" si="57"/>
        <v>1.9522929496282369E-4</v>
      </c>
    </row>
    <row r="1184" spans="1:6" x14ac:dyDescent="0.15">
      <c r="A1184" s="25" t="s">
        <v>706</v>
      </c>
      <c r="B1184" s="25" t="s">
        <v>899</v>
      </c>
      <c r="C1184" s="21">
        <v>0.60304938271604902</v>
      </c>
      <c r="D1184" s="22">
        <v>1.5993020662142499</v>
      </c>
      <c r="E1184" s="23">
        <f t="shared" si="56"/>
        <v>-0.62292965446887516</v>
      </c>
      <c r="F1184" s="24">
        <f t="shared" si="57"/>
        <v>3.5160955432666348E-5</v>
      </c>
    </row>
    <row r="1185" spans="1:6" x14ac:dyDescent="0.15">
      <c r="A1185" s="25" t="s">
        <v>595</v>
      </c>
      <c r="B1185" s="25" t="s">
        <v>995</v>
      </c>
      <c r="C1185" s="21">
        <v>8.6288279498434193</v>
      </c>
      <c r="D1185" s="22">
        <v>10.914217360788301</v>
      </c>
      <c r="E1185" s="23">
        <f t="shared" si="56"/>
        <v>-0.20939562915025312</v>
      </c>
      <c r="F1185" s="24">
        <f t="shared" si="57"/>
        <v>5.0310611979093544E-4</v>
      </c>
    </row>
    <row r="1186" spans="1:6" x14ac:dyDescent="0.15">
      <c r="A1186" s="25" t="s">
        <v>668</v>
      </c>
      <c r="B1186" s="25" t="s">
        <v>669</v>
      </c>
      <c r="C1186" s="21">
        <v>0.81358582819851299</v>
      </c>
      <c r="D1186" s="22">
        <v>0.41381010258420503</v>
      </c>
      <c r="E1186" s="23">
        <f t="shared" si="56"/>
        <v>0.96608498226057393</v>
      </c>
      <c r="F1186" s="24">
        <f t="shared" si="57"/>
        <v>4.7436339155339878E-5</v>
      </c>
    </row>
    <row r="1187" spans="1:6" x14ac:dyDescent="0.15">
      <c r="A1187" s="25" t="s">
        <v>907</v>
      </c>
      <c r="B1187" s="25" t="s">
        <v>908</v>
      </c>
      <c r="C1187" s="21">
        <v>5.1620089352149403</v>
      </c>
      <c r="D1187" s="22">
        <v>6.4325799255069995</v>
      </c>
      <c r="E1187" s="23">
        <f t="shared" si="56"/>
        <v>-0.19752121310671722</v>
      </c>
      <c r="F1187" s="24">
        <f t="shared" si="57"/>
        <v>3.0097231058700776E-4</v>
      </c>
    </row>
    <row r="1188" spans="1:6" x14ac:dyDescent="0.15">
      <c r="A1188" s="25" t="s">
        <v>909</v>
      </c>
      <c r="B1188" s="25" t="s">
        <v>910</v>
      </c>
      <c r="C1188" s="21">
        <v>18.687811582731303</v>
      </c>
      <c r="D1188" s="22">
        <v>32.4060947073338</v>
      </c>
      <c r="E1188" s="23">
        <f t="shared" si="56"/>
        <v>-0.42332416937292727</v>
      </c>
      <c r="F1188" s="24">
        <f t="shared" si="57"/>
        <v>1.0895978489109468E-3</v>
      </c>
    </row>
    <row r="1189" spans="1:6" x14ac:dyDescent="0.15">
      <c r="A1189" s="25" t="s">
        <v>911</v>
      </c>
      <c r="B1189" s="25" t="s">
        <v>912</v>
      </c>
      <c r="C1189" s="21">
        <v>0.60386066999999999</v>
      </c>
      <c r="D1189" s="22">
        <v>0.84193834999999995</v>
      </c>
      <c r="E1189" s="23">
        <f t="shared" si="56"/>
        <v>-0.28277329331773515</v>
      </c>
      <c r="F1189" s="24">
        <f t="shared" si="57"/>
        <v>3.5208257754585022E-5</v>
      </c>
    </row>
    <row r="1190" spans="1:6" x14ac:dyDescent="0.15">
      <c r="A1190" s="25" t="s">
        <v>913</v>
      </c>
      <c r="B1190" s="25" t="s">
        <v>914</v>
      </c>
      <c r="C1190" s="21">
        <v>1.7987048819484102</v>
      </c>
      <c r="D1190" s="22">
        <v>1.4014058490212</v>
      </c>
      <c r="E1190" s="23">
        <f t="shared" si="56"/>
        <v>0.28350033875247505</v>
      </c>
      <c r="F1190" s="24">
        <f t="shared" si="57"/>
        <v>1.04873968871114E-4</v>
      </c>
    </row>
    <row r="1191" spans="1:6" x14ac:dyDescent="0.15">
      <c r="A1191" s="25" t="s">
        <v>915</v>
      </c>
      <c r="B1191" s="25" t="s">
        <v>1000</v>
      </c>
      <c r="C1191" s="21">
        <v>39.394318979999994</v>
      </c>
      <c r="D1191" s="22">
        <v>48.930251490000003</v>
      </c>
      <c r="E1191" s="23">
        <f t="shared" si="56"/>
        <v>-0.19488827912419149</v>
      </c>
      <c r="F1191" s="24">
        <f t="shared" si="57"/>
        <v>2.2968962968132711E-3</v>
      </c>
    </row>
    <row r="1192" spans="1:6" x14ac:dyDescent="0.15">
      <c r="A1192" s="25" t="s">
        <v>916</v>
      </c>
      <c r="B1192" s="25" t="s">
        <v>917</v>
      </c>
      <c r="C1192" s="21">
        <v>17.277355359884304</v>
      </c>
      <c r="D1192" s="22">
        <v>17.255862700544998</v>
      </c>
      <c r="E1192" s="23">
        <f t="shared" si="56"/>
        <v>1.2455279525738217E-3</v>
      </c>
      <c r="F1192" s="24">
        <f t="shared" si="57"/>
        <v>1.0073608218736411E-3</v>
      </c>
    </row>
    <row r="1193" spans="1:6" x14ac:dyDescent="0.15">
      <c r="A1193" s="25" t="s">
        <v>918</v>
      </c>
      <c r="B1193" s="25" t="s">
        <v>919</v>
      </c>
      <c r="C1193" s="21">
        <v>1.1117567456339901</v>
      </c>
      <c r="D1193" s="22">
        <v>1.31026849162034</v>
      </c>
      <c r="E1193" s="23">
        <f t="shared" si="56"/>
        <v>-0.15150463226117949</v>
      </c>
      <c r="F1193" s="24">
        <f t="shared" si="57"/>
        <v>6.4821274186775791E-5</v>
      </c>
    </row>
    <row r="1194" spans="1:6" x14ac:dyDescent="0.15">
      <c r="A1194" s="25" t="s">
        <v>920</v>
      </c>
      <c r="B1194" s="25" t="s">
        <v>921</v>
      </c>
      <c r="C1194" s="21">
        <v>13.344607332257402</v>
      </c>
      <c r="D1194" s="22">
        <v>17.901612595289397</v>
      </c>
      <c r="E1194" s="23">
        <f t="shared" si="56"/>
        <v>-0.25455836667089526</v>
      </c>
      <c r="F1194" s="24">
        <f t="shared" si="57"/>
        <v>7.7806089704077566E-4</v>
      </c>
    </row>
    <row r="1195" spans="1:6" x14ac:dyDescent="0.15">
      <c r="A1195" s="25" t="s">
        <v>922</v>
      </c>
      <c r="B1195" s="25" t="s">
        <v>923</v>
      </c>
      <c r="C1195" s="21">
        <v>180.040853272753</v>
      </c>
      <c r="D1195" s="22">
        <v>309.75969090224004</v>
      </c>
      <c r="E1195" s="23">
        <f t="shared" si="56"/>
        <v>-0.41877249183602205</v>
      </c>
      <c r="F1195" s="24">
        <f t="shared" si="57"/>
        <v>1.0497330068511515E-2</v>
      </c>
    </row>
    <row r="1196" spans="1:6" x14ac:dyDescent="0.15">
      <c r="A1196" s="25" t="s">
        <v>924</v>
      </c>
      <c r="B1196" s="25" t="s">
        <v>925</v>
      </c>
      <c r="C1196" s="21">
        <v>15.653526630237401</v>
      </c>
      <c r="D1196" s="22">
        <v>37.608404964863098</v>
      </c>
      <c r="E1196" s="23">
        <f t="shared" si="56"/>
        <v>-0.58377584359500945</v>
      </c>
      <c r="F1196" s="24">
        <f t="shared" si="57"/>
        <v>9.1268305380057138E-4</v>
      </c>
    </row>
    <row r="1197" spans="1:6" x14ac:dyDescent="0.15">
      <c r="A1197" s="25" t="s">
        <v>926</v>
      </c>
      <c r="B1197" s="25" t="s">
        <v>927</v>
      </c>
      <c r="C1197" s="21">
        <v>119.474193944551</v>
      </c>
      <c r="D1197" s="22">
        <v>233.90781105687702</v>
      </c>
      <c r="E1197" s="23">
        <f t="shared" si="56"/>
        <v>-0.48922529177317786</v>
      </c>
      <c r="F1197" s="24">
        <f t="shared" si="57"/>
        <v>6.9659748090913631E-3</v>
      </c>
    </row>
    <row r="1198" spans="1:6" x14ac:dyDescent="0.15">
      <c r="A1198" s="25" t="s">
        <v>928</v>
      </c>
      <c r="B1198" s="25" t="s">
        <v>929</v>
      </c>
      <c r="C1198" s="21">
        <v>8.8365140714772608</v>
      </c>
      <c r="D1198" s="22">
        <v>8.8637890396874788</v>
      </c>
      <c r="E1198" s="23">
        <f t="shared" si="56"/>
        <v>-3.0771228972277243E-3</v>
      </c>
      <c r="F1198" s="24">
        <f t="shared" si="57"/>
        <v>5.1521531461982603E-4</v>
      </c>
    </row>
    <row r="1199" spans="1:6" x14ac:dyDescent="0.15">
      <c r="A1199" s="25" t="s">
        <v>930</v>
      </c>
      <c r="B1199" s="25" t="s">
        <v>931</v>
      </c>
      <c r="C1199" s="21">
        <v>13.572237540781</v>
      </c>
      <c r="D1199" s="22">
        <v>8.4827855383187405</v>
      </c>
      <c r="E1199" s="23">
        <f t="shared" si="56"/>
        <v>0.5999741452229348</v>
      </c>
      <c r="F1199" s="24">
        <f t="shared" si="57"/>
        <v>7.9133293718611046E-4</v>
      </c>
    </row>
    <row r="1200" spans="1:6" x14ac:dyDescent="0.15">
      <c r="A1200" s="25" t="s">
        <v>932</v>
      </c>
      <c r="B1200" s="25" t="s">
        <v>933</v>
      </c>
      <c r="C1200" s="21">
        <v>31.686444787040202</v>
      </c>
      <c r="D1200" s="22">
        <v>30.522405147169202</v>
      </c>
      <c r="E1200" s="23">
        <f t="shared" si="56"/>
        <v>3.8137218684385354E-2</v>
      </c>
      <c r="F1200" s="24">
        <f t="shared" si="57"/>
        <v>1.8474866319552461E-3</v>
      </c>
    </row>
    <row r="1201" spans="1:6" s="4" customFormat="1" ht="11" x14ac:dyDescent="0.15">
      <c r="A1201" s="127" t="s">
        <v>856</v>
      </c>
      <c r="B1201" s="27"/>
      <c r="C1201" s="28">
        <f>SUM(C1073:C1200)</f>
        <v>822.70571364902082</v>
      </c>
      <c r="D1201" s="29">
        <f>SUM(D1073:D1200)</f>
        <v>1242.8828700994259</v>
      </c>
      <c r="E1201" s="30">
        <f t="shared" si="56"/>
        <v>-0.33806657615032742</v>
      </c>
      <c r="F1201" s="50">
        <f>C1201/$C1338</f>
        <v>4.7968076513949055E-2</v>
      </c>
    </row>
    <row r="1202" spans="1:6" x14ac:dyDescent="0.15">
      <c r="E1202" s="33" t="str">
        <f t="shared" si="56"/>
        <v/>
      </c>
    </row>
    <row r="1203" spans="1:6" s="4" customFormat="1" ht="11" x14ac:dyDescent="0.15">
      <c r="A1203" s="34" t="s">
        <v>348</v>
      </c>
      <c r="B1203" s="34" t="s">
        <v>1039</v>
      </c>
      <c r="C1203" s="146" t="s">
        <v>567</v>
      </c>
      <c r="D1203" s="147"/>
      <c r="E1203" s="148"/>
      <c r="F1203" s="128"/>
    </row>
    <row r="1204" spans="1:6" s="4" customFormat="1" ht="12" x14ac:dyDescent="0.15">
      <c r="A1204" s="37"/>
      <c r="B1204" s="37"/>
      <c r="C1204" s="7" t="s">
        <v>281</v>
      </c>
      <c r="D1204" s="39" t="s">
        <v>615</v>
      </c>
      <c r="E1204" s="39" t="s">
        <v>1010</v>
      </c>
      <c r="F1204" s="41" t="s">
        <v>1011</v>
      </c>
    </row>
    <row r="1205" spans="1:6" x14ac:dyDescent="0.15">
      <c r="A1205" s="20" t="s">
        <v>779</v>
      </c>
      <c r="B1205" s="63" t="s">
        <v>349</v>
      </c>
      <c r="C1205" s="45">
        <v>23.584834129999997</v>
      </c>
      <c r="D1205" s="46">
        <v>28.257208930000001</v>
      </c>
      <c r="E1205" s="42">
        <f t="shared" ref="E1205:E1237" si="58">IF(ISERROR(C1205/D1205-1),"",((C1205/D1205-1)))</f>
        <v>-0.16535160325192111</v>
      </c>
      <c r="F1205" s="43">
        <f t="shared" ref="F1205:F1237" si="59">C1205/$C$1338</f>
        <v>1.3751200573274194E-3</v>
      </c>
    </row>
    <row r="1206" spans="1:6" x14ac:dyDescent="0.15">
      <c r="A1206" s="25" t="s">
        <v>350</v>
      </c>
      <c r="B1206" s="67" t="s">
        <v>351</v>
      </c>
      <c r="C1206" s="21">
        <v>0.62790891000000004</v>
      </c>
      <c r="D1206" s="22">
        <v>1.4180222099999999</v>
      </c>
      <c r="E1206" s="23">
        <f t="shared" si="58"/>
        <v>-0.55719388203376585</v>
      </c>
      <c r="F1206" s="24">
        <f t="shared" si="59"/>
        <v>3.6610396815014512E-5</v>
      </c>
    </row>
    <row r="1207" spans="1:6" x14ac:dyDescent="0.15">
      <c r="A1207" s="25" t="s">
        <v>352</v>
      </c>
      <c r="B1207" s="67" t="s">
        <v>353</v>
      </c>
      <c r="C1207" s="21">
        <v>0.85724594999999992</v>
      </c>
      <c r="D1207" s="22">
        <v>210.61832125000001</v>
      </c>
      <c r="E1207" s="23">
        <f t="shared" si="58"/>
        <v>-0.99592986049403331</v>
      </c>
      <c r="F1207" s="24">
        <f t="shared" si="59"/>
        <v>4.9981954225755589E-5</v>
      </c>
    </row>
    <row r="1208" spans="1:6" x14ac:dyDescent="0.15">
      <c r="A1208" s="25" t="s">
        <v>354</v>
      </c>
      <c r="B1208" s="67" t="s">
        <v>355</v>
      </c>
      <c r="C1208" s="21">
        <v>27.73287788</v>
      </c>
      <c r="D1208" s="22">
        <v>57.288545770000006</v>
      </c>
      <c r="E1208" s="23">
        <f t="shared" si="58"/>
        <v>-0.51590885215796956</v>
      </c>
      <c r="F1208" s="24">
        <f t="shared" si="59"/>
        <v>1.6169728567940506E-3</v>
      </c>
    </row>
    <row r="1209" spans="1:6" x14ac:dyDescent="0.15">
      <c r="A1209" s="25" t="s">
        <v>356</v>
      </c>
      <c r="B1209" s="67" t="s">
        <v>357</v>
      </c>
      <c r="C1209" s="21">
        <v>3.0328752999999997</v>
      </c>
      <c r="D1209" s="22">
        <v>1.13034E-2</v>
      </c>
      <c r="E1209" s="23">
        <f t="shared" si="58"/>
        <v>267.31531220694654</v>
      </c>
      <c r="F1209" s="24">
        <f t="shared" si="59"/>
        <v>1.7683260494496912E-4</v>
      </c>
    </row>
    <row r="1210" spans="1:6" x14ac:dyDescent="0.15">
      <c r="A1210" s="25" t="s">
        <v>358</v>
      </c>
      <c r="B1210" s="67" t="s">
        <v>359</v>
      </c>
      <c r="C1210" s="21">
        <v>5.2831777600000001</v>
      </c>
      <c r="D1210" s="22">
        <v>2.50735515</v>
      </c>
      <c r="E1210" s="23">
        <f t="shared" si="58"/>
        <v>1.1070719718345443</v>
      </c>
      <c r="F1210" s="24">
        <f t="shared" si="59"/>
        <v>3.0803709130016881E-4</v>
      </c>
    </row>
    <row r="1211" spans="1:6" x14ac:dyDescent="0.15">
      <c r="A1211" s="25" t="s">
        <v>360</v>
      </c>
      <c r="B1211" s="67" t="s">
        <v>361</v>
      </c>
      <c r="C1211" s="21">
        <v>13.57612119</v>
      </c>
      <c r="D1211" s="22">
        <v>1.8901693500000001</v>
      </c>
      <c r="E1211" s="23">
        <f t="shared" si="58"/>
        <v>6.1824893309163009</v>
      </c>
      <c r="F1211" s="24">
        <f t="shared" si="59"/>
        <v>7.9155937439178402E-4</v>
      </c>
    </row>
    <row r="1212" spans="1:6" x14ac:dyDescent="0.15">
      <c r="A1212" s="25" t="s">
        <v>362</v>
      </c>
      <c r="B1212" s="67" t="s">
        <v>363</v>
      </c>
      <c r="C1212" s="21">
        <v>11.88989538</v>
      </c>
      <c r="D1212" s="22">
        <v>6.8010099999999998</v>
      </c>
      <c r="E1212" s="23">
        <f t="shared" si="58"/>
        <v>0.74825435927898964</v>
      </c>
      <c r="F1212" s="24">
        <f t="shared" si="59"/>
        <v>6.9324352787223189E-4</v>
      </c>
    </row>
    <row r="1213" spans="1:6" x14ac:dyDescent="0.15">
      <c r="A1213" s="25" t="s">
        <v>364</v>
      </c>
      <c r="B1213" s="67" t="s">
        <v>365</v>
      </c>
      <c r="C1213" s="21">
        <v>1.3674000000000002E-3</v>
      </c>
      <c r="D1213" s="22">
        <v>4.9005000000000001E-4</v>
      </c>
      <c r="E1213" s="23">
        <f t="shared" si="58"/>
        <v>1.7903275176002453</v>
      </c>
      <c r="F1213" s="24">
        <f t="shared" si="59"/>
        <v>7.9726622456831909E-8</v>
      </c>
    </row>
    <row r="1214" spans="1:6" x14ac:dyDescent="0.15">
      <c r="A1214" s="68" t="s">
        <v>366</v>
      </c>
      <c r="B1214" s="61" t="s">
        <v>367</v>
      </c>
      <c r="C1214" s="21">
        <v>1.40577E-3</v>
      </c>
      <c r="D1214" s="22">
        <v>4.8250000000000003E-3</v>
      </c>
      <c r="E1214" s="23">
        <f t="shared" si="58"/>
        <v>-0.70864870466321239</v>
      </c>
      <c r="F1214" s="24">
        <f t="shared" si="59"/>
        <v>8.196379556175265E-8</v>
      </c>
    </row>
    <row r="1215" spans="1:6" x14ac:dyDescent="0.15">
      <c r="A1215" s="68" t="s">
        <v>368</v>
      </c>
      <c r="B1215" s="61" t="s">
        <v>369</v>
      </c>
      <c r="C1215" s="21">
        <v>0</v>
      </c>
      <c r="D1215" s="22">
        <v>1.3834329999999999</v>
      </c>
      <c r="E1215" s="23">
        <f t="shared" si="58"/>
        <v>-1</v>
      </c>
      <c r="F1215" s="24">
        <f t="shared" si="59"/>
        <v>0</v>
      </c>
    </row>
    <row r="1216" spans="1:6" x14ac:dyDescent="0.15">
      <c r="A1216" s="68" t="s">
        <v>592</v>
      </c>
      <c r="B1216" s="61" t="s">
        <v>163</v>
      </c>
      <c r="C1216" s="21">
        <v>3.322286E-2</v>
      </c>
      <c r="D1216" s="22">
        <v>0.40156622999999997</v>
      </c>
      <c r="E1216" s="23">
        <f t="shared" si="58"/>
        <v>-0.91726679805719713</v>
      </c>
      <c r="F1216" s="24">
        <f t="shared" si="59"/>
        <v>1.9370677315753857E-6</v>
      </c>
    </row>
    <row r="1217" spans="1:6" x14ac:dyDescent="0.15">
      <c r="A1217" s="68" t="s">
        <v>164</v>
      </c>
      <c r="B1217" s="61" t="s">
        <v>165</v>
      </c>
      <c r="C1217" s="21">
        <v>2.3638150499999999</v>
      </c>
      <c r="D1217" s="22">
        <v>0.35381371</v>
      </c>
      <c r="E1217" s="23">
        <f t="shared" si="58"/>
        <v>5.6809594517973876</v>
      </c>
      <c r="F1217" s="24">
        <f t="shared" si="59"/>
        <v>1.3782286825298173E-4</v>
      </c>
    </row>
    <row r="1218" spans="1:6" x14ac:dyDescent="0.15">
      <c r="A1218" s="68" t="s">
        <v>745</v>
      </c>
      <c r="B1218" s="61" t="s">
        <v>176</v>
      </c>
      <c r="C1218" s="21">
        <v>25.163843549999999</v>
      </c>
      <c r="D1218" s="22">
        <v>104.66535545000001</v>
      </c>
      <c r="E1218" s="23">
        <f t="shared" si="58"/>
        <v>-0.75957810068278908</v>
      </c>
      <c r="F1218" s="24">
        <f t="shared" si="59"/>
        <v>1.4671846235729373E-3</v>
      </c>
    </row>
    <row r="1219" spans="1:6" x14ac:dyDescent="0.15">
      <c r="A1219" s="68" t="s">
        <v>535</v>
      </c>
      <c r="B1219" s="61" t="s">
        <v>216</v>
      </c>
      <c r="C1219" s="21">
        <v>0.38330609999999998</v>
      </c>
      <c r="D1219" s="22">
        <v>1.62441005</v>
      </c>
      <c r="E1219" s="23">
        <f t="shared" si="58"/>
        <v>-0.76403365640344323</v>
      </c>
      <c r="F1219" s="24">
        <f t="shared" si="59"/>
        <v>2.2348764604432245E-5</v>
      </c>
    </row>
    <row r="1220" spans="1:6" x14ac:dyDescent="0.15">
      <c r="A1220" s="68" t="s">
        <v>598</v>
      </c>
      <c r="B1220" s="61" t="s">
        <v>182</v>
      </c>
      <c r="C1220" s="21">
        <v>0</v>
      </c>
      <c r="D1220" s="22">
        <v>2.3094150000000001E-2</v>
      </c>
      <c r="E1220" s="23">
        <f t="shared" si="58"/>
        <v>-1</v>
      </c>
      <c r="F1220" s="24">
        <f t="shared" si="59"/>
        <v>0</v>
      </c>
    </row>
    <row r="1221" spans="1:6" x14ac:dyDescent="0.15">
      <c r="A1221" s="61" t="s">
        <v>214</v>
      </c>
      <c r="B1221" s="61" t="s">
        <v>215</v>
      </c>
      <c r="C1221" s="21">
        <v>2.3564999999999999E-2</v>
      </c>
      <c r="D1221" s="22">
        <v>1.32945202</v>
      </c>
      <c r="E1221" s="23">
        <f t="shared" si="58"/>
        <v>-0.98227465177720363</v>
      </c>
      <c r="F1221" s="24">
        <f t="shared" si="59"/>
        <v>1.3739636230768199E-6</v>
      </c>
    </row>
    <row r="1222" spans="1:6" x14ac:dyDescent="0.15">
      <c r="A1222" s="68" t="s">
        <v>217</v>
      </c>
      <c r="B1222" s="61" t="s">
        <v>218</v>
      </c>
      <c r="C1222" s="21">
        <v>0.49531053000000003</v>
      </c>
      <c r="D1222" s="22">
        <v>3.1521623999999999</v>
      </c>
      <c r="E1222" s="23">
        <f t="shared" si="58"/>
        <v>-0.84286643035904496</v>
      </c>
      <c r="F1222" s="24">
        <f t="shared" si="59"/>
        <v>2.8879212830337364E-5</v>
      </c>
    </row>
    <row r="1223" spans="1:6" x14ac:dyDescent="0.15">
      <c r="A1223" s="68" t="s">
        <v>219</v>
      </c>
      <c r="B1223" s="61" t="s">
        <v>220</v>
      </c>
      <c r="C1223" s="21">
        <v>3.3714552000000002</v>
      </c>
      <c r="D1223" s="22">
        <v>5.9513927899999999</v>
      </c>
      <c r="E1223" s="23">
        <f t="shared" si="58"/>
        <v>-0.43350148125578514</v>
      </c>
      <c r="F1223" s="24">
        <f t="shared" si="59"/>
        <v>1.9657359650469703E-4</v>
      </c>
    </row>
    <row r="1224" spans="1:6" x14ac:dyDescent="0.15">
      <c r="A1224" s="68" t="s">
        <v>370</v>
      </c>
      <c r="B1224" s="61" t="s">
        <v>371</v>
      </c>
      <c r="C1224" s="21">
        <v>33.991626250000003</v>
      </c>
      <c r="D1224" s="22">
        <v>35.139571979999999</v>
      </c>
      <c r="E1224" s="23">
        <f t="shared" si="58"/>
        <v>-3.2668176227455437E-2</v>
      </c>
      <c r="F1224" s="24">
        <f t="shared" si="59"/>
        <v>1.9818908532452002E-3</v>
      </c>
    </row>
    <row r="1225" spans="1:6" x14ac:dyDescent="0.15">
      <c r="A1225" s="61" t="s">
        <v>249</v>
      </c>
      <c r="B1225" s="61" t="s">
        <v>250</v>
      </c>
      <c r="C1225" s="21">
        <v>0.817936</v>
      </c>
      <c r="D1225" s="22">
        <v>0.50598399999999999</v>
      </c>
      <c r="E1225" s="23">
        <f t="shared" si="58"/>
        <v>0.61652542372881358</v>
      </c>
      <c r="F1225" s="24">
        <f t="shared" si="59"/>
        <v>4.7689977084870014E-5</v>
      </c>
    </row>
    <row r="1226" spans="1:6" x14ac:dyDescent="0.15">
      <c r="A1226" s="61" t="s">
        <v>761</v>
      </c>
      <c r="B1226" s="61" t="s">
        <v>253</v>
      </c>
      <c r="C1226" s="21">
        <v>1.5412294</v>
      </c>
      <c r="D1226" s="22">
        <v>8.5394783299999997</v>
      </c>
      <c r="E1226" s="23">
        <f t="shared" si="58"/>
        <v>-0.8195171484204703</v>
      </c>
      <c r="F1226" s="24">
        <f t="shared" si="59"/>
        <v>8.9861792082177529E-5</v>
      </c>
    </row>
    <row r="1227" spans="1:6" x14ac:dyDescent="0.15">
      <c r="A1227" s="68" t="s">
        <v>256</v>
      </c>
      <c r="B1227" s="61" t="s">
        <v>257</v>
      </c>
      <c r="C1227" s="21">
        <v>5.829E-3</v>
      </c>
      <c r="D1227" s="22">
        <v>0.89499335999999996</v>
      </c>
      <c r="E1227" s="23">
        <f t="shared" si="58"/>
        <v>-0.99348710251883876</v>
      </c>
      <c r="F1227" s="24">
        <f t="shared" si="59"/>
        <v>3.3986140288201925E-7</v>
      </c>
    </row>
    <row r="1228" spans="1:6" x14ac:dyDescent="0.15">
      <c r="A1228" s="68" t="s">
        <v>258</v>
      </c>
      <c r="B1228" s="61" t="s">
        <v>259</v>
      </c>
      <c r="C1228" s="21">
        <v>3.0609742</v>
      </c>
      <c r="D1228" s="22">
        <v>4.4253199800000003</v>
      </c>
      <c r="E1228" s="23">
        <f t="shared" si="58"/>
        <v>-0.30830443587493983</v>
      </c>
      <c r="F1228" s="24">
        <f t="shared" si="59"/>
        <v>1.7847091881929432E-4</v>
      </c>
    </row>
    <row r="1229" spans="1:6" x14ac:dyDescent="0.15">
      <c r="A1229" s="68" t="s">
        <v>260</v>
      </c>
      <c r="B1229" s="61" t="s">
        <v>261</v>
      </c>
      <c r="C1229" s="21">
        <v>9.7750000000000007E-3</v>
      </c>
      <c r="D1229" s="22">
        <v>1.3236256000000002</v>
      </c>
      <c r="E1229" s="23">
        <f t="shared" si="58"/>
        <v>-0.99261498115479185</v>
      </c>
      <c r="F1229" s="24">
        <f t="shared" si="59"/>
        <v>5.6993398750587378E-7</v>
      </c>
    </row>
    <row r="1230" spans="1:6" x14ac:dyDescent="0.15">
      <c r="A1230" s="68" t="s">
        <v>262</v>
      </c>
      <c r="B1230" s="61" t="s">
        <v>263</v>
      </c>
      <c r="C1230" s="21">
        <v>0</v>
      </c>
      <c r="D1230" s="22">
        <v>0.97712235000000003</v>
      </c>
      <c r="E1230" s="23">
        <f t="shared" si="58"/>
        <v>-1</v>
      </c>
      <c r="F1230" s="24">
        <f t="shared" si="59"/>
        <v>0</v>
      </c>
    </row>
    <row r="1231" spans="1:6" x14ac:dyDescent="0.15">
      <c r="A1231" s="68" t="s">
        <v>264</v>
      </c>
      <c r="B1231" s="61" t="s">
        <v>265</v>
      </c>
      <c r="C1231" s="21">
        <v>2.725E-2</v>
      </c>
      <c r="D1231" s="22">
        <v>1.0788</v>
      </c>
      <c r="E1231" s="23">
        <f t="shared" si="58"/>
        <v>-0.97474045235446793</v>
      </c>
      <c r="F1231" s="24">
        <f t="shared" si="59"/>
        <v>1.5888185329447632E-6</v>
      </c>
    </row>
    <row r="1232" spans="1:6" x14ac:dyDescent="0.15">
      <c r="A1232" s="68" t="s">
        <v>270</v>
      </c>
      <c r="B1232" s="61" t="s">
        <v>271</v>
      </c>
      <c r="C1232" s="21">
        <v>0.38961245</v>
      </c>
      <c r="D1232" s="22">
        <v>0.47828084999999998</v>
      </c>
      <c r="E1232" s="23">
        <f t="shared" si="58"/>
        <v>-0.18538981855535297</v>
      </c>
      <c r="F1232" s="24">
        <f t="shared" si="59"/>
        <v>2.2716458026642751E-5</v>
      </c>
    </row>
    <row r="1233" spans="1:7" x14ac:dyDescent="0.15">
      <c r="A1233" s="68" t="s">
        <v>372</v>
      </c>
      <c r="B1233" s="61" t="s">
        <v>945</v>
      </c>
      <c r="C1233" s="21">
        <v>0.17937314000000001</v>
      </c>
      <c r="D1233" s="22">
        <v>0.79530911999999998</v>
      </c>
      <c r="E1233" s="23">
        <f t="shared" si="58"/>
        <v>-0.77446110513607591</v>
      </c>
      <c r="F1233" s="24">
        <f t="shared" si="59"/>
        <v>1.0458398867687914E-5</v>
      </c>
    </row>
    <row r="1234" spans="1:7" x14ac:dyDescent="0.15">
      <c r="A1234" s="68" t="s">
        <v>780</v>
      </c>
      <c r="B1234" s="61" t="s">
        <v>274</v>
      </c>
      <c r="C1234" s="21">
        <v>0.30987862999999999</v>
      </c>
      <c r="D1234" s="22">
        <v>0.24824504</v>
      </c>
      <c r="E1234" s="23">
        <f t="shared" si="58"/>
        <v>0.24827722640500682</v>
      </c>
      <c r="F1234" s="24">
        <f t="shared" si="59"/>
        <v>1.8067556341560848E-5</v>
      </c>
    </row>
    <row r="1235" spans="1:7" x14ac:dyDescent="0.15">
      <c r="A1235" s="61" t="s">
        <v>279</v>
      </c>
      <c r="B1235" s="61" t="s">
        <v>280</v>
      </c>
      <c r="C1235" s="21">
        <v>9.7032999999999998E-3</v>
      </c>
      <c r="D1235" s="22">
        <v>0.34953197999999996</v>
      </c>
      <c r="E1235" s="23">
        <f t="shared" si="58"/>
        <v>-0.97223916392428522</v>
      </c>
      <c r="F1235" s="24">
        <f t="shared" si="59"/>
        <v>5.6575349984304293E-7</v>
      </c>
    </row>
    <row r="1236" spans="1:7" x14ac:dyDescent="0.15">
      <c r="A1236" s="86" t="s">
        <v>950</v>
      </c>
      <c r="B1236" s="62" t="s">
        <v>951</v>
      </c>
      <c r="C1236" s="47">
        <v>0</v>
      </c>
      <c r="D1236" s="48">
        <v>1.8618065000000001</v>
      </c>
      <c r="E1236" s="49">
        <f t="shared" si="58"/>
        <v>-1</v>
      </c>
      <c r="F1236" s="44">
        <f t="shared" si="59"/>
        <v>0</v>
      </c>
    </row>
    <row r="1237" spans="1:7" s="4" customFormat="1" ht="11" x14ac:dyDescent="0.15">
      <c r="A1237" s="127" t="s">
        <v>856</v>
      </c>
      <c r="B1237" s="27"/>
      <c r="C1237" s="29">
        <f>SUM(C1205:C1236)</f>
        <v>158.76541533</v>
      </c>
      <c r="D1237" s="29">
        <f>SUM(D1205:D1236)</f>
        <v>484.3</v>
      </c>
      <c r="E1237" s="30">
        <f t="shared" si="58"/>
        <v>-0.6721754793929382</v>
      </c>
      <c r="F1237" s="51">
        <f t="shared" si="59"/>
        <v>9.2568599731000598E-3</v>
      </c>
      <c r="G1237" s="130"/>
    </row>
    <row r="1238" spans="1:7" x14ac:dyDescent="0.15">
      <c r="E1238" s="33"/>
    </row>
    <row r="1239" spans="1:7" s="4" customFormat="1" ht="11" x14ac:dyDescent="0.15">
      <c r="A1239" s="126" t="s">
        <v>322</v>
      </c>
      <c r="B1239" s="34" t="s">
        <v>1039</v>
      </c>
      <c r="C1239" s="146" t="s">
        <v>567</v>
      </c>
      <c r="D1239" s="147"/>
      <c r="E1239" s="148"/>
      <c r="F1239" s="128"/>
    </row>
    <row r="1240" spans="1:7" s="4" customFormat="1" ht="12" x14ac:dyDescent="0.15">
      <c r="A1240" s="38"/>
      <c r="B1240" s="37"/>
      <c r="C1240" s="7" t="s">
        <v>281</v>
      </c>
      <c r="D1240" s="39" t="s">
        <v>615</v>
      </c>
      <c r="E1240" s="39" t="s">
        <v>1010</v>
      </c>
      <c r="F1240" s="41" t="s">
        <v>1011</v>
      </c>
    </row>
    <row r="1241" spans="1:7" ht="12.75" customHeight="1" x14ac:dyDescent="0.15">
      <c r="A1241" s="68" t="s">
        <v>788</v>
      </c>
      <c r="B1241" s="60" t="s">
        <v>327</v>
      </c>
      <c r="C1241" s="45">
        <v>6.6983441299999997</v>
      </c>
      <c r="D1241" s="46">
        <v>5.6463255099999996</v>
      </c>
      <c r="E1241" s="42">
        <f t="shared" ref="E1241:E1248" si="60">IF(ISERROR(C1241/D1241-1),"",((C1241/D1241-1)))</f>
        <v>0.18631915891792072</v>
      </c>
      <c r="F1241" s="43">
        <f t="shared" ref="F1241:F1249" si="61">C1241/$C$1338</f>
        <v>3.9054874472608316E-4</v>
      </c>
      <c r="G1241" s="131"/>
    </row>
    <row r="1242" spans="1:7" x14ac:dyDescent="0.15">
      <c r="A1242" s="68" t="s">
        <v>323</v>
      </c>
      <c r="B1242" s="61" t="s">
        <v>324</v>
      </c>
      <c r="C1242" s="21">
        <v>99.956506719999993</v>
      </c>
      <c r="D1242" s="22">
        <v>136.45988471000001</v>
      </c>
      <c r="E1242" s="23">
        <f t="shared" si="60"/>
        <v>-0.26750262956454773</v>
      </c>
      <c r="F1242" s="24">
        <f t="shared" si="61"/>
        <v>5.8279908390882111E-3</v>
      </c>
      <c r="G1242" s="131"/>
    </row>
    <row r="1243" spans="1:7" x14ac:dyDescent="0.15">
      <c r="A1243" s="68" t="s">
        <v>787</v>
      </c>
      <c r="B1243" s="61" t="s">
        <v>331</v>
      </c>
      <c r="C1243" s="21">
        <v>12.02136533</v>
      </c>
      <c r="D1243" s="22">
        <v>13.73904357</v>
      </c>
      <c r="E1243" s="23">
        <f t="shared" si="60"/>
        <v>-0.1250216749985894</v>
      </c>
      <c r="F1243" s="24">
        <f t="shared" si="61"/>
        <v>7.009089184441703E-4</v>
      </c>
      <c r="G1243" s="131"/>
    </row>
    <row r="1244" spans="1:7" x14ac:dyDescent="0.15">
      <c r="A1244" s="68" t="s">
        <v>325</v>
      </c>
      <c r="B1244" s="61" t="s">
        <v>326</v>
      </c>
      <c r="C1244" s="21">
        <v>18.862217989999998</v>
      </c>
      <c r="D1244" s="22">
        <v>100.80725784000001</v>
      </c>
      <c r="E1244" s="23">
        <f t="shared" si="60"/>
        <v>-0.81288829401611273</v>
      </c>
      <c r="F1244" s="24">
        <f t="shared" si="61"/>
        <v>1.0997666610993071E-3</v>
      </c>
      <c r="G1244" s="131"/>
    </row>
    <row r="1245" spans="1:7" x14ac:dyDescent="0.15">
      <c r="A1245" s="68" t="s">
        <v>790</v>
      </c>
      <c r="B1245" s="61" t="s">
        <v>328</v>
      </c>
      <c r="C1245" s="21">
        <v>132.93521369999999</v>
      </c>
      <c r="D1245" s="22">
        <v>152.85727633000002</v>
      </c>
      <c r="E1245" s="23">
        <f t="shared" si="60"/>
        <v>-0.13033113704702382</v>
      </c>
      <c r="F1245" s="24">
        <f t="shared" si="61"/>
        <v>7.7508231635791775E-3</v>
      </c>
      <c r="G1245" s="131"/>
    </row>
    <row r="1246" spans="1:7" x14ac:dyDescent="0.15">
      <c r="A1246" s="68" t="s">
        <v>789</v>
      </c>
      <c r="B1246" s="61" t="s">
        <v>329</v>
      </c>
      <c r="C1246" s="21">
        <v>25.140801270000001</v>
      </c>
      <c r="D1246" s="22">
        <v>19.955650760000001</v>
      </c>
      <c r="E1246" s="23">
        <f t="shared" si="60"/>
        <v>0.25983369684908242</v>
      </c>
      <c r="F1246" s="24">
        <f t="shared" si="61"/>
        <v>1.4658411372791649E-3</v>
      </c>
      <c r="G1246" s="131"/>
    </row>
    <row r="1247" spans="1:7" x14ac:dyDescent="0.15">
      <c r="A1247" s="68" t="s">
        <v>332</v>
      </c>
      <c r="B1247" s="61" t="s">
        <v>333</v>
      </c>
      <c r="C1247" s="21">
        <v>1.1491013000000001</v>
      </c>
      <c r="D1247" s="22">
        <v>1.84282017</v>
      </c>
      <c r="E1247" s="23">
        <f t="shared" si="60"/>
        <v>-0.37644414864419451</v>
      </c>
      <c r="F1247" s="24">
        <f t="shared" si="61"/>
        <v>6.699865840994203E-5</v>
      </c>
      <c r="G1247" s="131"/>
    </row>
    <row r="1248" spans="1:7" x14ac:dyDescent="0.15">
      <c r="A1248" s="68" t="s">
        <v>699</v>
      </c>
      <c r="B1248" s="62" t="s">
        <v>330</v>
      </c>
      <c r="C1248" s="47">
        <v>4.3595282599999994</v>
      </c>
      <c r="D1248" s="48">
        <v>3.2668564</v>
      </c>
      <c r="E1248" s="49">
        <f t="shared" si="60"/>
        <v>0.33447195903682791</v>
      </c>
      <c r="F1248" s="44">
        <f t="shared" si="61"/>
        <v>2.5418346034438295E-4</v>
      </c>
      <c r="G1248" s="131"/>
    </row>
    <row r="1249" spans="1:6" s="4" customFormat="1" ht="11" x14ac:dyDescent="0.15">
      <c r="A1249" s="127" t="s">
        <v>856</v>
      </c>
      <c r="B1249" s="59"/>
      <c r="C1249" s="28">
        <f>SUM(C1241:C1248)</f>
        <v>301.12307869999995</v>
      </c>
      <c r="D1249" s="29">
        <f>SUM(D1241:D1248)</f>
        <v>434.57511529000004</v>
      </c>
      <c r="E1249" s="51">
        <f>C1249/D1249-1</f>
        <v>-0.30708623640574784</v>
      </c>
      <c r="F1249" s="51">
        <f t="shared" si="61"/>
        <v>1.7557061582970438E-2</v>
      </c>
    </row>
    <row r="1250" spans="1:6" x14ac:dyDescent="0.15">
      <c r="E1250" s="33"/>
    </row>
    <row r="1251" spans="1:6" s="4" customFormat="1" ht="11" x14ac:dyDescent="0.15">
      <c r="A1251" s="34" t="s">
        <v>857</v>
      </c>
      <c r="B1251" s="35" t="s">
        <v>1039</v>
      </c>
      <c r="C1251" s="146" t="s">
        <v>567</v>
      </c>
      <c r="D1251" s="147"/>
      <c r="E1251" s="148"/>
      <c r="F1251" s="36"/>
    </row>
    <row r="1252" spans="1:6" s="10" customFormat="1" ht="12" x14ac:dyDescent="0.15">
      <c r="A1252" s="37"/>
      <c r="B1252" s="38"/>
      <c r="C1252" s="7" t="s">
        <v>281</v>
      </c>
      <c r="D1252" s="39" t="s">
        <v>615</v>
      </c>
      <c r="E1252" s="40" t="s">
        <v>1010</v>
      </c>
      <c r="F1252" s="41" t="s">
        <v>1011</v>
      </c>
    </row>
    <row r="1253" spans="1:6" x14ac:dyDescent="0.15">
      <c r="A1253" s="20" t="s">
        <v>494</v>
      </c>
      <c r="B1253" s="20" t="s">
        <v>720</v>
      </c>
      <c r="C1253" s="21">
        <v>0</v>
      </c>
      <c r="D1253" s="46">
        <v>0.333982</v>
      </c>
      <c r="E1253" s="42">
        <f t="shared" ref="E1253:E1273" si="62">IF(ISERROR(C1253/D1253-1),"",((C1253/D1253-1)))</f>
        <v>-1</v>
      </c>
      <c r="F1253" s="43">
        <f t="shared" ref="F1253:F1272" si="63">C1253/$C$1338</f>
        <v>0</v>
      </c>
    </row>
    <row r="1254" spans="1:6" x14ac:dyDescent="0.15">
      <c r="A1254" s="25" t="s">
        <v>493</v>
      </c>
      <c r="B1254" s="25" t="s">
        <v>721</v>
      </c>
      <c r="C1254" s="21">
        <v>0</v>
      </c>
      <c r="D1254" s="22">
        <v>0.12745000000000001</v>
      </c>
      <c r="E1254" s="23">
        <f t="shared" si="62"/>
        <v>-1</v>
      </c>
      <c r="F1254" s="24">
        <f t="shared" si="63"/>
        <v>0</v>
      </c>
    </row>
    <row r="1255" spans="1:6" x14ac:dyDescent="0.15">
      <c r="A1255" s="25" t="s">
        <v>934</v>
      </c>
      <c r="B1255" s="25" t="s">
        <v>1230</v>
      </c>
      <c r="C1255" s="21">
        <v>26.872279370000001</v>
      </c>
      <c r="D1255" s="22">
        <v>34.048279600000001</v>
      </c>
      <c r="E1255" s="23">
        <f t="shared" si="62"/>
        <v>-0.21075955420666836</v>
      </c>
      <c r="F1255" s="24">
        <f t="shared" si="63"/>
        <v>1.5667954306614763E-3</v>
      </c>
    </row>
    <row r="1256" spans="1:6" x14ac:dyDescent="0.15">
      <c r="A1256" s="25" t="s">
        <v>935</v>
      </c>
      <c r="B1256" s="25" t="s">
        <v>452</v>
      </c>
      <c r="C1256" s="21">
        <v>2.7337597400000004</v>
      </c>
      <c r="D1256" s="22">
        <v>0.36434321000000003</v>
      </c>
      <c r="E1256" s="23">
        <f t="shared" si="62"/>
        <v>6.5032542530434432</v>
      </c>
      <c r="F1256" s="24">
        <f t="shared" si="63"/>
        <v>1.5939259227633974E-4</v>
      </c>
    </row>
    <row r="1257" spans="1:6" x14ac:dyDescent="0.15">
      <c r="A1257" s="25" t="s">
        <v>936</v>
      </c>
      <c r="B1257" s="25" t="s">
        <v>454</v>
      </c>
      <c r="C1257" s="21">
        <v>6.9753100000000002E-3</v>
      </c>
      <c r="D1257" s="22">
        <v>9.1266E-2</v>
      </c>
      <c r="E1257" s="23">
        <f t="shared" si="62"/>
        <v>-0.92357164771108624</v>
      </c>
      <c r="F1257" s="24">
        <f t="shared" si="63"/>
        <v>4.0669731379944722E-7</v>
      </c>
    </row>
    <row r="1258" spans="1:6" x14ac:dyDescent="0.15">
      <c r="A1258" s="25" t="s">
        <v>1246</v>
      </c>
      <c r="B1258" s="25" t="s">
        <v>1247</v>
      </c>
      <c r="C1258" s="21">
        <v>0.93044519999999997</v>
      </c>
      <c r="D1258" s="22">
        <v>1.2828834</v>
      </c>
      <c r="E1258" s="23">
        <f t="shared" si="62"/>
        <v>-0.27472348617185316</v>
      </c>
      <c r="F1258" s="24">
        <f t="shared" si="63"/>
        <v>5.4249856060531993E-5</v>
      </c>
    </row>
    <row r="1259" spans="1:6" x14ac:dyDescent="0.15">
      <c r="A1259" s="25" t="s">
        <v>456</v>
      </c>
      <c r="B1259" s="25" t="s">
        <v>457</v>
      </c>
      <c r="C1259" s="21">
        <v>11.49455094</v>
      </c>
      <c r="D1259" s="22">
        <v>5.1711718800000002</v>
      </c>
      <c r="E1259" s="23">
        <f t="shared" si="62"/>
        <v>1.2228135530470898</v>
      </c>
      <c r="F1259" s="24">
        <f t="shared" si="63"/>
        <v>6.7019286463668442E-4</v>
      </c>
    </row>
    <row r="1260" spans="1:6" x14ac:dyDescent="0.15">
      <c r="A1260" s="25" t="s">
        <v>99</v>
      </c>
      <c r="B1260" s="25" t="s">
        <v>470</v>
      </c>
      <c r="C1260" s="21">
        <v>1.09411421201224</v>
      </c>
      <c r="D1260" s="22">
        <v>4.3023953507272603</v>
      </c>
      <c r="E1260" s="23">
        <f t="shared" si="62"/>
        <v>-0.74569649629541945</v>
      </c>
      <c r="F1260" s="24">
        <f t="shared" si="63"/>
        <v>6.3792621548745064E-5</v>
      </c>
    </row>
    <row r="1261" spans="1:6" x14ac:dyDescent="0.15">
      <c r="A1261" s="25" t="s">
        <v>101</v>
      </c>
      <c r="B1261" s="25" t="s">
        <v>471</v>
      </c>
      <c r="C1261" s="21">
        <v>0.24664861999999999</v>
      </c>
      <c r="D1261" s="22">
        <v>5.4268489999999996E-2</v>
      </c>
      <c r="E1261" s="23">
        <f t="shared" si="62"/>
        <v>3.5449692814375338</v>
      </c>
      <c r="F1261" s="24">
        <f t="shared" si="63"/>
        <v>1.4380913709403684E-5</v>
      </c>
    </row>
    <row r="1262" spans="1:6" x14ac:dyDescent="0.15">
      <c r="A1262" s="25" t="s">
        <v>103</v>
      </c>
      <c r="B1262" s="25" t="s">
        <v>472</v>
      </c>
      <c r="C1262" s="21">
        <v>0.64627000000000001</v>
      </c>
      <c r="D1262" s="22">
        <v>0.62190000000000001</v>
      </c>
      <c r="E1262" s="23">
        <f t="shared" si="62"/>
        <v>3.9186364367261639E-2</v>
      </c>
      <c r="F1262" s="24">
        <f t="shared" si="63"/>
        <v>3.768094507472338E-5</v>
      </c>
    </row>
    <row r="1263" spans="1:6" x14ac:dyDescent="0.15">
      <c r="A1263" s="25" t="s">
        <v>127</v>
      </c>
      <c r="B1263" s="25" t="s">
        <v>502</v>
      </c>
      <c r="C1263" s="21">
        <v>1.26698145640349</v>
      </c>
      <c r="D1263" s="22">
        <v>2.6526462659705099</v>
      </c>
      <c r="E1263" s="23">
        <f t="shared" si="62"/>
        <v>-0.52237074627817137</v>
      </c>
      <c r="F1263" s="24">
        <f t="shared" si="63"/>
        <v>7.3871692434172932E-5</v>
      </c>
    </row>
    <row r="1264" spans="1:6" x14ac:dyDescent="0.15">
      <c r="A1264" s="25" t="s">
        <v>148</v>
      </c>
      <c r="B1264" s="25" t="s">
        <v>512</v>
      </c>
      <c r="C1264" s="21">
        <v>17.603332021748599</v>
      </c>
      <c r="D1264" s="22">
        <v>14.9080797305906</v>
      </c>
      <c r="E1264" s="23">
        <f t="shared" si="62"/>
        <v>0.18079137889418995</v>
      </c>
      <c r="F1264" s="24">
        <f t="shared" si="63"/>
        <v>1.0263669782654746E-3</v>
      </c>
    </row>
    <row r="1265" spans="1:6" x14ac:dyDescent="0.15">
      <c r="A1265" s="25" t="s">
        <v>975</v>
      </c>
      <c r="B1265" s="25" t="s">
        <v>976</v>
      </c>
      <c r="C1265" s="21">
        <v>4.4281640252835794</v>
      </c>
      <c r="D1265" s="22">
        <v>11.631332421834699</v>
      </c>
      <c r="E1265" s="23">
        <f t="shared" si="62"/>
        <v>-0.61929004651514452</v>
      </c>
      <c r="F1265" s="24">
        <f t="shared" si="63"/>
        <v>2.5818528698311319E-4</v>
      </c>
    </row>
    <row r="1266" spans="1:6" x14ac:dyDescent="0.15">
      <c r="A1266" s="25" t="s">
        <v>992</v>
      </c>
      <c r="B1266" s="25" t="s">
        <v>991</v>
      </c>
      <c r="C1266" s="21">
        <v>1.59053038006185</v>
      </c>
      <c r="D1266" s="22">
        <v>11.195374366140799</v>
      </c>
      <c r="E1266" s="23">
        <f t="shared" si="62"/>
        <v>-0.85792968345281628</v>
      </c>
      <c r="F1266" s="24">
        <f t="shared" si="63"/>
        <v>9.2736298901062214E-5</v>
      </c>
    </row>
    <row r="1267" spans="1:6" x14ac:dyDescent="0.15">
      <c r="A1267" s="25" t="s">
        <v>997</v>
      </c>
      <c r="B1267" s="25" t="s">
        <v>998</v>
      </c>
      <c r="C1267" s="21">
        <v>2.5913987622318495</v>
      </c>
      <c r="D1267" s="22">
        <v>6.8643846790763998</v>
      </c>
      <c r="E1267" s="23">
        <f t="shared" si="62"/>
        <v>-0.62248637228464276</v>
      </c>
      <c r="F1267" s="24">
        <f t="shared" si="63"/>
        <v>1.5109219741959935E-4</v>
      </c>
    </row>
    <row r="1268" spans="1:6" x14ac:dyDescent="0.15">
      <c r="A1268" s="25" t="s">
        <v>593</v>
      </c>
      <c r="B1268" s="25" t="s">
        <v>994</v>
      </c>
      <c r="C1268" s="21">
        <v>0</v>
      </c>
      <c r="D1268" s="22">
        <v>0</v>
      </c>
      <c r="E1268" s="23" t="str">
        <f t="shared" si="62"/>
        <v/>
      </c>
      <c r="F1268" s="24">
        <f t="shared" si="63"/>
        <v>0</v>
      </c>
    </row>
    <row r="1269" spans="1:6" x14ac:dyDescent="0.15">
      <c r="A1269" s="25" t="s">
        <v>594</v>
      </c>
      <c r="B1269" s="25" t="s">
        <v>996</v>
      </c>
      <c r="C1269" s="21">
        <v>3.5430057000746196</v>
      </c>
      <c r="D1269" s="22">
        <v>12.1017152126064</v>
      </c>
      <c r="E1269" s="23">
        <f t="shared" si="62"/>
        <v>-0.70723111246380532</v>
      </c>
      <c r="F1269" s="24">
        <f t="shared" si="63"/>
        <v>2.0657589426082535E-4</v>
      </c>
    </row>
    <row r="1270" spans="1:6" x14ac:dyDescent="0.15">
      <c r="A1270" s="25" t="s">
        <v>595</v>
      </c>
      <c r="B1270" s="25" t="s">
        <v>995</v>
      </c>
      <c r="C1270" s="21">
        <v>7.8506813219004004</v>
      </c>
      <c r="D1270" s="22">
        <v>12.697123653930301</v>
      </c>
      <c r="E1270" s="23">
        <f t="shared" si="62"/>
        <v>-0.38169608047644088</v>
      </c>
      <c r="F1270" s="24">
        <f t="shared" si="63"/>
        <v>4.5773607267811557E-4</v>
      </c>
    </row>
    <row r="1271" spans="1:6" x14ac:dyDescent="0.15">
      <c r="A1271" s="25" t="s">
        <v>668</v>
      </c>
      <c r="B1271" s="25" t="s">
        <v>669</v>
      </c>
      <c r="C1271" s="21">
        <v>0.51267768876578401</v>
      </c>
      <c r="D1271" s="22">
        <v>0.26713963139123104</v>
      </c>
      <c r="E1271" s="23">
        <f t="shared" si="62"/>
        <v>0.91913751657071741</v>
      </c>
      <c r="F1271" s="24">
        <f t="shared" si="63"/>
        <v>2.9891809663793207E-5</v>
      </c>
    </row>
    <row r="1272" spans="1:6" s="4" customFormat="1" ht="11" x14ac:dyDescent="0.15">
      <c r="A1272" s="127" t="s">
        <v>856</v>
      </c>
      <c r="B1272" s="27"/>
      <c r="C1272" s="28">
        <f>SUM(C1253:C1271)</f>
        <v>83.411814748482414</v>
      </c>
      <c r="D1272" s="29">
        <f>SUM(D1253:D1271)</f>
        <v>118.7157358922682</v>
      </c>
      <c r="E1272" s="30">
        <f t="shared" si="62"/>
        <v>-0.29738198460752741</v>
      </c>
      <c r="F1272" s="50">
        <f t="shared" si="63"/>
        <v>4.8633481518878608E-3</v>
      </c>
    </row>
    <row r="1273" spans="1:6" x14ac:dyDescent="0.15">
      <c r="E1273" s="33" t="str">
        <f t="shared" si="62"/>
        <v/>
      </c>
    </row>
    <row r="1274" spans="1:6" s="4" customFormat="1" ht="11" x14ac:dyDescent="0.15">
      <c r="A1274" s="34" t="s">
        <v>316</v>
      </c>
      <c r="B1274" s="34" t="s">
        <v>1039</v>
      </c>
      <c r="C1274" s="146" t="s">
        <v>567</v>
      </c>
      <c r="D1274" s="147"/>
      <c r="E1274" s="148"/>
      <c r="F1274" s="128"/>
    </row>
    <row r="1275" spans="1:6" s="4" customFormat="1" ht="12" x14ac:dyDescent="0.15">
      <c r="A1275" s="37"/>
      <c r="B1275" s="37"/>
      <c r="C1275" s="7" t="s">
        <v>281</v>
      </c>
      <c r="D1275" s="39" t="s">
        <v>615</v>
      </c>
      <c r="E1275" s="39" t="s">
        <v>1010</v>
      </c>
      <c r="F1275" s="41" t="s">
        <v>1011</v>
      </c>
    </row>
    <row r="1276" spans="1:6" x14ac:dyDescent="0.15">
      <c r="A1276" s="25" t="s">
        <v>317</v>
      </c>
      <c r="B1276" s="25" t="s">
        <v>318</v>
      </c>
      <c r="C1276" s="21">
        <v>1.9374000000000001E-3</v>
      </c>
      <c r="D1276" s="22">
        <v>8.6799999999999996E-5</v>
      </c>
      <c r="E1276" s="23">
        <f t="shared" ref="E1276:E1299" si="64">IF(ISERROR(C1276/D1276-1),"",((C1276/D1276-1)))</f>
        <v>21.320276497695854</v>
      </c>
      <c r="F1276" s="24">
        <f t="shared" ref="F1276:F1298" si="65">C1276/$C$1338</f>
        <v>1.1296062479732788E-7</v>
      </c>
    </row>
    <row r="1277" spans="1:6" x14ac:dyDescent="0.15">
      <c r="A1277" s="25" t="s">
        <v>1218</v>
      </c>
      <c r="B1277" s="25" t="s">
        <v>1219</v>
      </c>
      <c r="C1277" s="21">
        <v>5.2051036699999997</v>
      </c>
      <c r="D1277" s="22">
        <v>13.27738484</v>
      </c>
      <c r="E1277" s="23">
        <f t="shared" si="64"/>
        <v>-0.60797222248775307</v>
      </c>
      <c r="F1277" s="24">
        <f t="shared" si="65"/>
        <v>3.0348496061632306E-4</v>
      </c>
    </row>
    <row r="1278" spans="1:6" x14ac:dyDescent="0.15">
      <c r="A1278" s="25" t="s">
        <v>1220</v>
      </c>
      <c r="B1278" s="25" t="s">
        <v>1221</v>
      </c>
      <c r="C1278" s="21">
        <v>3.0964999999999996E-4</v>
      </c>
      <c r="D1278" s="22">
        <v>1.8837158000000001</v>
      </c>
      <c r="E1278" s="23">
        <f t="shared" si="64"/>
        <v>-0.99983561745354577</v>
      </c>
      <c r="F1278" s="24">
        <f t="shared" si="65"/>
        <v>1.805422600830627E-8</v>
      </c>
    </row>
    <row r="1279" spans="1:6" x14ac:dyDescent="0.15">
      <c r="A1279" s="25" t="s">
        <v>1222</v>
      </c>
      <c r="B1279" s="25" t="s">
        <v>1223</v>
      </c>
      <c r="C1279" s="21">
        <v>1.13869628</v>
      </c>
      <c r="D1279" s="22">
        <v>4.8356620000000003E-2</v>
      </c>
      <c r="E1279" s="23">
        <f t="shared" si="64"/>
        <v>22.547888169189658</v>
      </c>
      <c r="F1279" s="24">
        <f t="shared" si="65"/>
        <v>6.6391990937954477E-5</v>
      </c>
    </row>
    <row r="1280" spans="1:6" x14ac:dyDescent="0.15">
      <c r="A1280" s="25" t="s">
        <v>735</v>
      </c>
      <c r="B1280" s="25" t="s">
        <v>1231</v>
      </c>
      <c r="C1280" s="21">
        <v>3.3701660000000001E-2</v>
      </c>
      <c r="D1280" s="22">
        <v>7.8982900000000005E-3</v>
      </c>
      <c r="E1280" s="23">
        <f t="shared" si="64"/>
        <v>3.2669565184362694</v>
      </c>
      <c r="F1280" s="24">
        <f t="shared" si="65"/>
        <v>1.9649842935414022E-6</v>
      </c>
    </row>
    <row r="1281" spans="1:6" x14ac:dyDescent="0.15">
      <c r="A1281" s="25" t="s">
        <v>740</v>
      </c>
      <c r="B1281" s="25" t="s">
        <v>1237</v>
      </c>
      <c r="C1281" s="21">
        <v>4.0760529999999996E-2</v>
      </c>
      <c r="D1281" s="22">
        <v>1.0612969999999999</v>
      </c>
      <c r="E1281" s="23">
        <f t="shared" si="64"/>
        <v>-0.96159366322528006</v>
      </c>
      <c r="F1281" s="24">
        <f t="shared" si="65"/>
        <v>2.3765535954734314E-6</v>
      </c>
    </row>
    <row r="1282" spans="1:6" x14ac:dyDescent="0.15">
      <c r="A1282" s="25" t="s">
        <v>58</v>
      </c>
      <c r="B1282" s="25" t="s">
        <v>59</v>
      </c>
      <c r="C1282" s="21">
        <v>0.33900459999999999</v>
      </c>
      <c r="D1282" s="22">
        <v>1.26615681</v>
      </c>
      <c r="E1282" s="23">
        <f t="shared" si="64"/>
        <v>-0.73225701799131815</v>
      </c>
      <c r="F1282" s="24">
        <f t="shared" si="65"/>
        <v>1.9765753806734909E-5</v>
      </c>
    </row>
    <row r="1283" spans="1:6" x14ac:dyDescent="0.15">
      <c r="A1283" s="25" t="s">
        <v>60</v>
      </c>
      <c r="B1283" s="25" t="s">
        <v>61</v>
      </c>
      <c r="C1283" s="21">
        <v>0.1872357</v>
      </c>
      <c r="D1283" s="22">
        <v>8.589649999999999E-3</v>
      </c>
      <c r="E1283" s="23">
        <f t="shared" si="64"/>
        <v>20.797826453930025</v>
      </c>
      <c r="F1283" s="24">
        <f t="shared" si="65"/>
        <v>1.091682752986737E-5</v>
      </c>
    </row>
    <row r="1284" spans="1:6" x14ac:dyDescent="0.15">
      <c r="A1284" s="25" t="s">
        <v>745</v>
      </c>
      <c r="B1284" s="25" t="s">
        <v>176</v>
      </c>
      <c r="C1284" s="21">
        <v>1.3695999999999999</v>
      </c>
      <c r="D1284" s="22">
        <v>0</v>
      </c>
      <c r="E1284" s="23" t="str">
        <f t="shared" si="64"/>
        <v/>
      </c>
      <c r="F1284" s="24">
        <f t="shared" si="65"/>
        <v>7.9854894044812763E-5</v>
      </c>
    </row>
    <row r="1285" spans="1:6" x14ac:dyDescent="0.15">
      <c r="A1285" s="25" t="s">
        <v>533</v>
      </c>
      <c r="B1285" s="25" t="s">
        <v>534</v>
      </c>
      <c r="C1285" s="21">
        <v>0</v>
      </c>
      <c r="D1285" s="22">
        <v>2.7194299999999997E-3</v>
      </c>
      <c r="E1285" s="23">
        <f t="shared" si="64"/>
        <v>-1</v>
      </c>
      <c r="F1285" s="24">
        <f t="shared" si="65"/>
        <v>0</v>
      </c>
    </row>
    <row r="1286" spans="1:6" x14ac:dyDescent="0.15">
      <c r="A1286" s="25" t="s">
        <v>535</v>
      </c>
      <c r="B1286" s="25" t="s">
        <v>216</v>
      </c>
      <c r="C1286" s="21">
        <v>7.9859999999999998E-5</v>
      </c>
      <c r="D1286" s="22">
        <v>1.06906868</v>
      </c>
      <c r="E1286" s="23">
        <f t="shared" si="64"/>
        <v>-0.9999252994671961</v>
      </c>
      <c r="F1286" s="24">
        <f t="shared" si="65"/>
        <v>4.6562586437052765E-9</v>
      </c>
    </row>
    <row r="1287" spans="1:6" x14ac:dyDescent="0.15">
      <c r="A1287" s="25" t="s">
        <v>217</v>
      </c>
      <c r="B1287" s="25" t="s">
        <v>218</v>
      </c>
      <c r="C1287" s="21">
        <v>2.4481399999999997E-3</v>
      </c>
      <c r="D1287" s="22">
        <v>0.22229277</v>
      </c>
      <c r="E1287" s="23">
        <f t="shared" si="64"/>
        <v>-0.98898686628449495</v>
      </c>
      <c r="F1287" s="24">
        <f t="shared" si="65"/>
        <v>1.4273945699975752E-7</v>
      </c>
    </row>
    <row r="1288" spans="1:6" x14ac:dyDescent="0.15">
      <c r="A1288" s="25" t="s">
        <v>897</v>
      </c>
      <c r="B1288" s="25" t="s">
        <v>952</v>
      </c>
      <c r="C1288" s="21">
        <v>0.83830934999999995</v>
      </c>
      <c r="D1288" s="22">
        <v>0.53267745</v>
      </c>
      <c r="E1288" s="23">
        <f t="shared" si="64"/>
        <v>0.57376541845351237</v>
      </c>
      <c r="F1288" s="24">
        <f t="shared" si="65"/>
        <v>4.8877850701683596E-5</v>
      </c>
    </row>
    <row r="1289" spans="1:6" x14ac:dyDescent="0.15">
      <c r="A1289" s="25" t="s">
        <v>953</v>
      </c>
      <c r="B1289" s="25" t="s">
        <v>954</v>
      </c>
      <c r="C1289" s="21">
        <v>0.4392258</v>
      </c>
      <c r="D1289" s="22">
        <v>0</v>
      </c>
      <c r="E1289" s="23" t="str">
        <f t="shared" si="64"/>
        <v/>
      </c>
      <c r="F1289" s="24">
        <f t="shared" si="65"/>
        <v>2.5609177658256513E-5</v>
      </c>
    </row>
    <row r="1290" spans="1:6" x14ac:dyDescent="0.15">
      <c r="A1290" s="25" t="s">
        <v>955</v>
      </c>
      <c r="B1290" s="25" t="s">
        <v>956</v>
      </c>
      <c r="C1290" s="21">
        <v>6.0960800000000002E-2</v>
      </c>
      <c r="D1290" s="22">
        <v>7.0879559999999994E-2</v>
      </c>
      <c r="E1290" s="23">
        <f t="shared" si="64"/>
        <v>-0.13993822760750763</v>
      </c>
      <c r="F1290" s="24">
        <f t="shared" si="65"/>
        <v>3.5543357366289588E-6</v>
      </c>
    </row>
    <row r="1291" spans="1:6" x14ac:dyDescent="0.15">
      <c r="A1291" s="25" t="s">
        <v>957</v>
      </c>
      <c r="B1291" s="25" t="s">
        <v>958</v>
      </c>
      <c r="C1291" s="21">
        <v>2.70618E-2</v>
      </c>
      <c r="D1291" s="22">
        <v>0</v>
      </c>
      <c r="E1291" s="23" t="str">
        <f t="shared" si="64"/>
        <v/>
      </c>
      <c r="F1291" s="24">
        <f t="shared" si="65"/>
        <v>1.5778454816456732E-6</v>
      </c>
    </row>
    <row r="1292" spans="1:6" x14ac:dyDescent="0.15">
      <c r="A1292" s="25" t="s">
        <v>959</v>
      </c>
      <c r="B1292" s="25" t="s">
        <v>960</v>
      </c>
      <c r="C1292" s="21">
        <v>0</v>
      </c>
      <c r="D1292" s="22">
        <v>0.5696</v>
      </c>
      <c r="E1292" s="23">
        <f t="shared" si="64"/>
        <v>-1</v>
      </c>
      <c r="F1292" s="24">
        <f t="shared" si="65"/>
        <v>0</v>
      </c>
    </row>
    <row r="1293" spans="1:6" x14ac:dyDescent="0.15">
      <c r="A1293" s="25" t="s">
        <v>961</v>
      </c>
      <c r="B1293" s="25" t="s">
        <v>962</v>
      </c>
      <c r="C1293" s="21">
        <v>0</v>
      </c>
      <c r="D1293" s="22">
        <v>0</v>
      </c>
      <c r="E1293" s="23" t="str">
        <f t="shared" si="64"/>
        <v/>
      </c>
      <c r="F1293" s="24">
        <f t="shared" si="65"/>
        <v>0</v>
      </c>
    </row>
    <row r="1294" spans="1:6" x14ac:dyDescent="0.15">
      <c r="A1294" s="25" t="s">
        <v>963</v>
      </c>
      <c r="B1294" s="25" t="s">
        <v>964</v>
      </c>
      <c r="C1294" s="21">
        <v>8.231405E-2</v>
      </c>
      <c r="D1294" s="22">
        <v>0.48634699999999997</v>
      </c>
      <c r="E1294" s="23">
        <f t="shared" si="64"/>
        <v>-0.83075036959208137</v>
      </c>
      <c r="F1294" s="24">
        <f t="shared" si="65"/>
        <v>4.7993426848345648E-6</v>
      </c>
    </row>
    <row r="1295" spans="1:6" x14ac:dyDescent="0.15">
      <c r="A1295" s="25" t="s">
        <v>782</v>
      </c>
      <c r="B1295" s="25" t="s">
        <v>965</v>
      </c>
      <c r="C1295" s="21">
        <v>4.0055800000000003E-2</v>
      </c>
      <c r="D1295" s="22">
        <v>4.2162949999999998E-2</v>
      </c>
      <c r="E1295" s="23">
        <f t="shared" si="64"/>
        <v>-4.9976341788228629E-2</v>
      </c>
      <c r="F1295" s="24">
        <f t="shared" si="65"/>
        <v>2.3354641244744534E-6</v>
      </c>
    </row>
    <row r="1296" spans="1:6" x14ac:dyDescent="0.15">
      <c r="A1296" s="25" t="s">
        <v>783</v>
      </c>
      <c r="B1296" s="25" t="s">
        <v>966</v>
      </c>
      <c r="C1296" s="21">
        <v>1.9133999999999999E-4</v>
      </c>
      <c r="D1296" s="22">
        <v>0</v>
      </c>
      <c r="E1296" s="23" t="str">
        <f t="shared" si="64"/>
        <v/>
      </c>
      <c r="F1296" s="24">
        <f t="shared" si="65"/>
        <v>1.1156129838299118E-8</v>
      </c>
    </row>
    <row r="1297" spans="1:6" x14ac:dyDescent="0.15">
      <c r="A1297" s="25" t="s">
        <v>967</v>
      </c>
      <c r="B1297" s="25" t="s">
        <v>968</v>
      </c>
      <c r="C1297" s="21">
        <v>1.1466E-2</v>
      </c>
      <c r="D1297" s="22">
        <v>0.1148821</v>
      </c>
      <c r="E1297" s="23">
        <f t="shared" si="64"/>
        <v>-0.90019332863866519</v>
      </c>
      <c r="F1297" s="24">
        <f t="shared" si="65"/>
        <v>6.6852819444934519E-7</v>
      </c>
    </row>
    <row r="1298" spans="1:6" s="4" customFormat="1" ht="11" x14ac:dyDescent="0.15">
      <c r="A1298" s="127" t="s">
        <v>856</v>
      </c>
      <c r="B1298" s="27"/>
      <c r="C1298" s="28">
        <f>SUM(C1276:C1297)</f>
        <v>9.8184624300000021</v>
      </c>
      <c r="D1298" s="29">
        <f>SUM(D1276:D1297)</f>
        <v>20.664115750000004</v>
      </c>
      <c r="E1298" s="30">
        <f t="shared" si="64"/>
        <v>-0.52485446032211658</v>
      </c>
      <c r="F1298" s="51">
        <f t="shared" si="65"/>
        <v>5.7246807610296802E-4</v>
      </c>
    </row>
    <row r="1299" spans="1:6" x14ac:dyDescent="0.15">
      <c r="E1299" s="33" t="str">
        <f t="shared" si="64"/>
        <v/>
      </c>
    </row>
    <row r="1300" spans="1:6" s="4" customFormat="1" ht="11" x14ac:dyDescent="0.15">
      <c r="A1300" s="34" t="s">
        <v>319</v>
      </c>
      <c r="B1300" s="34" t="s">
        <v>1039</v>
      </c>
      <c r="C1300" s="146" t="s">
        <v>567</v>
      </c>
      <c r="D1300" s="147"/>
      <c r="E1300" s="148"/>
      <c r="F1300" s="128"/>
    </row>
    <row r="1301" spans="1:6" s="4" customFormat="1" ht="12" x14ac:dyDescent="0.15">
      <c r="A1301" s="37"/>
      <c r="B1301" s="37"/>
      <c r="C1301" s="7" t="s">
        <v>281</v>
      </c>
      <c r="D1301" s="39" t="s">
        <v>615</v>
      </c>
      <c r="E1301" s="39" t="s">
        <v>1010</v>
      </c>
      <c r="F1301" s="41" t="s">
        <v>1011</v>
      </c>
    </row>
    <row r="1302" spans="1:6" x14ac:dyDescent="0.15">
      <c r="A1302" s="25" t="s">
        <v>320</v>
      </c>
      <c r="B1302" s="25" t="s">
        <v>321</v>
      </c>
      <c r="C1302" s="21">
        <v>9.1075800000000005E-3</v>
      </c>
      <c r="D1302" s="22">
        <v>21.443506600000003</v>
      </c>
      <c r="E1302" s="23">
        <f>IF(ISERROR(C1302/D1302-1),"",((C1302/D1302-1)))</f>
        <v>-0.99957527562213166</v>
      </c>
      <c r="F1302" s="24">
        <f>C1302/$C$1338</f>
        <v>5.3101988602851622E-7</v>
      </c>
    </row>
    <row r="1303" spans="1:6" x14ac:dyDescent="0.15">
      <c r="A1303" s="25" t="s">
        <v>670</v>
      </c>
      <c r="B1303" s="25" t="s">
        <v>321</v>
      </c>
      <c r="C1303" s="21">
        <v>9.1075800000000005E-3</v>
      </c>
      <c r="D1303" s="22">
        <v>9.4818820000000012E-2</v>
      </c>
      <c r="E1303" s="23">
        <f>IF(ISERROR(C1303/D1303-1),"",((C1303/D1303-1)))</f>
        <v>-0.90394754965311741</v>
      </c>
      <c r="F1303" s="24">
        <f>C1303/$C$1338</f>
        <v>5.3101988602851622E-7</v>
      </c>
    </row>
    <row r="1304" spans="1:6" s="4" customFormat="1" ht="11" x14ac:dyDescent="0.15">
      <c r="A1304" s="127" t="s">
        <v>856</v>
      </c>
      <c r="B1304" s="27"/>
      <c r="C1304" s="28">
        <f>SUM(C1302:C1303)</f>
        <v>1.8215160000000001E-2</v>
      </c>
      <c r="D1304" s="29">
        <f>SUM(D1302:D1303)</f>
        <v>21.538325420000003</v>
      </c>
      <c r="E1304" s="51">
        <f>C1304/D1304-1</f>
        <v>-0.99915429079815621</v>
      </c>
      <c r="F1304" s="51">
        <f>C1304/$C$1338</f>
        <v>1.0620397720570324E-6</v>
      </c>
    </row>
    <row r="1306" spans="1:6" s="4" customFormat="1" ht="11" x14ac:dyDescent="0.15">
      <c r="A1306" s="34" t="s">
        <v>334</v>
      </c>
      <c r="B1306" s="34" t="s">
        <v>1039</v>
      </c>
      <c r="C1306" s="146" t="s">
        <v>567</v>
      </c>
      <c r="D1306" s="147"/>
      <c r="E1306" s="148"/>
      <c r="F1306" s="128"/>
    </row>
    <row r="1307" spans="1:6" s="4" customFormat="1" ht="12" x14ac:dyDescent="0.15">
      <c r="A1307" s="37"/>
      <c r="B1307" s="37"/>
      <c r="C1307" s="7" t="s">
        <v>281</v>
      </c>
      <c r="D1307" s="39" t="s">
        <v>615</v>
      </c>
      <c r="E1307" s="39" t="s">
        <v>1010</v>
      </c>
      <c r="F1307" s="41" t="s">
        <v>1011</v>
      </c>
    </row>
    <row r="1308" spans="1:6" x14ac:dyDescent="0.15">
      <c r="A1308" s="20" t="s">
        <v>335</v>
      </c>
      <c r="B1308" s="63" t="s">
        <v>336</v>
      </c>
      <c r="C1308" s="45">
        <v>42.933323680000001</v>
      </c>
      <c r="D1308" s="46">
        <v>53.043453290000002</v>
      </c>
      <c r="E1308" s="42">
        <f>IF(ISERROR(C1308/D1308-1),"",((C1308/D1308-1)))</f>
        <v>-0.19060089385066503</v>
      </c>
      <c r="F1308" s="43">
        <f>C1308/$C$1338</f>
        <v>2.5032389116954228E-3</v>
      </c>
    </row>
    <row r="1309" spans="1:6" x14ac:dyDescent="0.15">
      <c r="A1309" s="26" t="s">
        <v>337</v>
      </c>
      <c r="B1309" s="64" t="s">
        <v>338</v>
      </c>
      <c r="C1309" s="47">
        <v>2.0445281899999999</v>
      </c>
      <c r="D1309" s="48">
        <v>49.599120469999995</v>
      </c>
      <c r="E1309" s="49">
        <f>IF(ISERROR(C1309/D1309-1),"",((C1309/D1309-1)))</f>
        <v>-0.95877894263797214</v>
      </c>
      <c r="F1309" s="44">
        <f>C1309/$C$1338</f>
        <v>1.1920676254678944E-4</v>
      </c>
    </row>
    <row r="1310" spans="1:6" s="4" customFormat="1" ht="11" x14ac:dyDescent="0.15">
      <c r="A1310" s="127" t="s">
        <v>856</v>
      </c>
      <c r="B1310" s="27"/>
      <c r="C1310" s="28">
        <f>SUM(C1308:C1309)</f>
        <v>44.977851870000002</v>
      </c>
      <c r="D1310" s="29">
        <f>SUM(D1308:D1309)</f>
        <v>102.64257376</v>
      </c>
      <c r="E1310" s="51">
        <f>C1310/D1310-1</f>
        <v>-0.56180120760448093</v>
      </c>
      <c r="F1310" s="50">
        <f>C1310/$C$1338</f>
        <v>2.6224456742422121E-3</v>
      </c>
    </row>
    <row r="1312" spans="1:6" s="4" customFormat="1" ht="11" x14ac:dyDescent="0.15">
      <c r="A1312" s="34" t="s">
        <v>339</v>
      </c>
      <c r="B1312" s="34" t="s">
        <v>1039</v>
      </c>
      <c r="C1312" s="146" t="s">
        <v>567</v>
      </c>
      <c r="D1312" s="147"/>
      <c r="E1312" s="148"/>
      <c r="F1312" s="128"/>
    </row>
    <row r="1313" spans="1:6" s="4" customFormat="1" ht="12" x14ac:dyDescent="0.15">
      <c r="A1313" s="37"/>
      <c r="B1313" s="37"/>
      <c r="C1313" s="7" t="s">
        <v>281</v>
      </c>
      <c r="D1313" s="39" t="s">
        <v>615</v>
      </c>
      <c r="E1313" s="39" t="s">
        <v>1010</v>
      </c>
      <c r="F1313" s="41" t="s">
        <v>1011</v>
      </c>
    </row>
    <row r="1314" spans="1:6" x14ac:dyDescent="0.15">
      <c r="A1314" s="53" t="s">
        <v>340</v>
      </c>
      <c r="B1314" s="53" t="s">
        <v>341</v>
      </c>
      <c r="C1314" s="45">
        <v>5.2024364699999994</v>
      </c>
      <c r="D1314" s="56">
        <v>9.1266362899999987</v>
      </c>
      <c r="E1314" s="57">
        <f>IF(ISERROR(C1314/D1314-1),"",((C1314/D1314-1)))</f>
        <v>-0.42997219296442457</v>
      </c>
      <c r="F1314" s="58">
        <f>C1314/$C$1338</f>
        <v>3.0332944880747639E-4</v>
      </c>
    </row>
    <row r="1315" spans="1:6" s="4" customFormat="1" ht="11" x14ac:dyDescent="0.15">
      <c r="A1315" s="127" t="s">
        <v>856</v>
      </c>
      <c r="B1315" s="65"/>
      <c r="C1315" s="28">
        <f>SUM(C1314)</f>
        <v>5.2024364699999994</v>
      </c>
      <c r="D1315" s="29">
        <f>SUM(D1314)</f>
        <v>9.1266362899999987</v>
      </c>
      <c r="E1315" s="51">
        <f>C1315/D1315-1</f>
        <v>-0.42997219296442457</v>
      </c>
      <c r="F1315" s="51">
        <f>C1315/$C$1338</f>
        <v>3.0332944880747639E-4</v>
      </c>
    </row>
    <row r="1317" spans="1:6" s="4" customFormat="1" ht="11" x14ac:dyDescent="0.15">
      <c r="A1317" s="34" t="s">
        <v>342</v>
      </c>
      <c r="B1317" s="34" t="s">
        <v>1039</v>
      </c>
      <c r="C1317" s="146" t="s">
        <v>567</v>
      </c>
      <c r="D1317" s="147"/>
      <c r="E1317" s="148"/>
      <c r="F1317" s="128"/>
    </row>
    <row r="1318" spans="1:6" s="4" customFormat="1" ht="12" x14ac:dyDescent="0.15">
      <c r="A1318" s="37"/>
      <c r="B1318" s="37"/>
      <c r="C1318" s="7" t="s">
        <v>281</v>
      </c>
      <c r="D1318" s="39" t="s">
        <v>615</v>
      </c>
      <c r="E1318" s="39" t="s">
        <v>1010</v>
      </c>
      <c r="F1318" s="41" t="s">
        <v>1011</v>
      </c>
    </row>
    <row r="1319" spans="1:6" x14ac:dyDescent="0.15">
      <c r="A1319" s="53" t="s">
        <v>343</v>
      </c>
      <c r="B1319" s="32" t="s">
        <v>344</v>
      </c>
      <c r="C1319" s="55">
        <v>0.98090253000000005</v>
      </c>
      <c r="D1319" s="56">
        <v>1.1829859199999999</v>
      </c>
      <c r="E1319" s="57">
        <f>IF(ISERROR(C1319/D1319-1),"",((C1319/D1319-1)))</f>
        <v>-0.17082484802524101</v>
      </c>
      <c r="F1319" s="58">
        <f>C1319/$C$1338</f>
        <v>5.7191784171611253E-5</v>
      </c>
    </row>
    <row r="1320" spans="1:6" s="4" customFormat="1" ht="11" x14ac:dyDescent="0.15">
      <c r="A1320" s="127" t="s">
        <v>856</v>
      </c>
      <c r="B1320" s="65"/>
      <c r="C1320" s="28">
        <f>SUM(C1319)</f>
        <v>0.98090253000000005</v>
      </c>
      <c r="D1320" s="29">
        <f>SUM(D1319)</f>
        <v>1.1829859199999999</v>
      </c>
      <c r="E1320" s="66">
        <f>C1320/D1320-1</f>
        <v>-0.17082484802524101</v>
      </c>
      <c r="F1320" s="51">
        <f>C1320/$C$1338</f>
        <v>5.7191784171611253E-5</v>
      </c>
    </row>
    <row r="1322" spans="1:6" s="4" customFormat="1" ht="11" x14ac:dyDescent="0.15">
      <c r="A1322" s="34" t="s">
        <v>373</v>
      </c>
      <c r="B1322" s="34" t="s">
        <v>1039</v>
      </c>
      <c r="C1322" s="146" t="s">
        <v>567</v>
      </c>
      <c r="D1322" s="147"/>
      <c r="E1322" s="148"/>
      <c r="F1322" s="128"/>
    </row>
    <row r="1323" spans="1:6" s="4" customFormat="1" ht="12" x14ac:dyDescent="0.15">
      <c r="A1323" s="37"/>
      <c r="B1323" s="37"/>
      <c r="C1323" s="7" t="s">
        <v>281</v>
      </c>
      <c r="D1323" s="39" t="s">
        <v>615</v>
      </c>
      <c r="E1323" s="39" t="s">
        <v>1010</v>
      </c>
      <c r="F1323" s="41" t="s">
        <v>1011</v>
      </c>
    </row>
    <row r="1324" spans="1:6" x14ac:dyDescent="0.15">
      <c r="A1324" s="53" t="s">
        <v>374</v>
      </c>
      <c r="B1324" s="53" t="s">
        <v>375</v>
      </c>
      <c r="C1324" s="55">
        <v>3.6788620000000001E-2</v>
      </c>
      <c r="D1324" s="56">
        <v>0.30724503000000003</v>
      </c>
      <c r="E1324" s="57">
        <f>IF(ISERROR(C1324/D1324-1),"",((C1324/D1324-1)))</f>
        <v>-0.88026292890726343</v>
      </c>
      <c r="F1324" s="58">
        <f>C1324/$C$1338</f>
        <v>2.1449703213747664E-6</v>
      </c>
    </row>
    <row r="1325" spans="1:6" s="4" customFormat="1" ht="11" x14ac:dyDescent="0.15">
      <c r="A1325" s="127" t="s">
        <v>856</v>
      </c>
      <c r="B1325" s="65"/>
      <c r="C1325" s="28">
        <f>SUM(C1324)</f>
        <v>3.6788620000000001E-2</v>
      </c>
      <c r="D1325" s="29">
        <f>SUM(D1324)</f>
        <v>0.30724503000000003</v>
      </c>
      <c r="E1325" s="51">
        <f>C1325/D1325-1</f>
        <v>-0.88026292890726343</v>
      </c>
      <c r="F1325" s="51">
        <f>C1325/$C$1338</f>
        <v>2.1449703213747664E-6</v>
      </c>
    </row>
    <row r="1327" spans="1:6" s="4" customFormat="1" ht="11" x14ac:dyDescent="0.15">
      <c r="A1327" s="34" t="s">
        <v>376</v>
      </c>
      <c r="B1327" s="34" t="s">
        <v>1039</v>
      </c>
      <c r="C1327" s="146" t="s">
        <v>567</v>
      </c>
      <c r="D1327" s="147"/>
      <c r="E1327" s="148"/>
      <c r="F1327" s="128"/>
    </row>
    <row r="1328" spans="1:6" s="4" customFormat="1" ht="12" x14ac:dyDescent="0.15">
      <c r="A1328" s="37"/>
      <c r="B1328" s="37"/>
      <c r="C1328" s="7" t="s">
        <v>281</v>
      </c>
      <c r="D1328" s="39" t="s">
        <v>615</v>
      </c>
      <c r="E1328" s="39" t="s">
        <v>1010</v>
      </c>
      <c r="F1328" s="41" t="s">
        <v>1011</v>
      </c>
    </row>
    <row r="1329" spans="1:6" x14ac:dyDescent="0.15">
      <c r="A1329" s="53" t="s">
        <v>791</v>
      </c>
      <c r="B1329" s="54" t="s">
        <v>377</v>
      </c>
      <c r="C1329" s="55">
        <v>2.1365328399999997</v>
      </c>
      <c r="D1329" s="56">
        <v>3.0225131300000001</v>
      </c>
      <c r="E1329" s="57">
        <f>IF(ISERROR(C1329/D1329-1),"",((C1329/D1329-1)))</f>
        <v>-0.29312702770624532</v>
      </c>
      <c r="F1329" s="58">
        <f>C1329/$C$1338</f>
        <v>1.2457111825457277E-4</v>
      </c>
    </row>
    <row r="1330" spans="1:6" s="4" customFormat="1" ht="11" x14ac:dyDescent="0.15">
      <c r="A1330" s="127" t="s">
        <v>856</v>
      </c>
      <c r="B1330" s="59"/>
      <c r="C1330" s="28">
        <f>SUM(C1329)</f>
        <v>2.1365328399999997</v>
      </c>
      <c r="D1330" s="29">
        <f>SUM(D1329)</f>
        <v>3.0225131300000001</v>
      </c>
      <c r="E1330" s="51">
        <f>IF(ISERROR(C1330/D1330-1),"",(C1330/D1330-1))</f>
        <v>-0.29312702770624532</v>
      </c>
      <c r="F1330" s="51">
        <f>C1330/$C$1338</f>
        <v>1.2457111825457277E-4</v>
      </c>
    </row>
    <row r="1332" spans="1:6" s="4" customFormat="1" ht="11" x14ac:dyDescent="0.15">
      <c r="A1332" s="34" t="s">
        <v>345</v>
      </c>
      <c r="B1332" s="34" t="s">
        <v>1039</v>
      </c>
      <c r="C1332" s="146" t="s">
        <v>567</v>
      </c>
      <c r="D1332" s="147"/>
      <c r="E1332" s="148"/>
      <c r="F1332" s="128"/>
    </row>
    <row r="1333" spans="1:6" s="4" customFormat="1" ht="12" x14ac:dyDescent="0.15">
      <c r="A1333" s="37"/>
      <c r="B1333" s="37"/>
      <c r="C1333" s="7" t="s">
        <v>281</v>
      </c>
      <c r="D1333" s="39" t="s">
        <v>615</v>
      </c>
      <c r="E1333" s="39" t="s">
        <v>1010</v>
      </c>
      <c r="F1333" s="41" t="s">
        <v>1011</v>
      </c>
    </row>
    <row r="1334" spans="1:6" x14ac:dyDescent="0.15">
      <c r="A1334" s="53" t="s">
        <v>346</v>
      </c>
      <c r="B1334" s="54" t="s">
        <v>347</v>
      </c>
      <c r="C1334" s="55">
        <v>7.6852800000000001E-3</v>
      </c>
      <c r="D1334" s="56">
        <v>1.2977379999999998E-2</v>
      </c>
      <c r="E1334" s="57">
        <f>IF(ISERROR(C1334/D1334-1),"",((C1334/D1334-1)))</f>
        <v>-0.40779417725303557</v>
      </c>
      <c r="F1334" s="58">
        <f>C1334/$C$1338</f>
        <v>4.4809230439888918E-7</v>
      </c>
    </row>
    <row r="1335" spans="1:6" s="4" customFormat="1" ht="11" x14ac:dyDescent="0.15">
      <c r="A1335" s="127" t="s">
        <v>856</v>
      </c>
      <c r="B1335" s="59"/>
      <c r="C1335" s="28">
        <f>SUM(C1334)</f>
        <v>7.6852800000000001E-3</v>
      </c>
      <c r="D1335" s="29">
        <f>SUM(D1334)</f>
        <v>1.2977379999999998E-2</v>
      </c>
      <c r="E1335" s="51">
        <f>IF(ISERROR(C1335/D1335-1),"",(C1335/D1335-1))</f>
        <v>-0.40779417725303557</v>
      </c>
      <c r="F1335" s="51">
        <f>C1335/$C$1338</f>
        <v>4.4809230439888918E-7</v>
      </c>
    </row>
    <row r="1338" spans="1:6" s="4" customFormat="1" ht="12" thickBot="1" x14ac:dyDescent="0.2">
      <c r="A1338" s="69" t="s">
        <v>378</v>
      </c>
      <c r="B1338" s="69"/>
      <c r="C1338" s="70">
        <f>C335+C625+C894+C1069+C1201+C1272+C1298+C1304+C1249+C1310+C1315+C1320+C1237+C1325+C1330+C1335</f>
        <v>17151.109100857506</v>
      </c>
      <c r="D1338" s="70">
        <f>D335+D625+D894+D1069+D1201+D1272+D1298+D1304+D1249+D1310+D1315+D1320+D1237+D1325+D1330+D1335</f>
        <v>27728.295797231694</v>
      </c>
      <c r="E1338" s="124">
        <f>IF(ISERROR(C1338/D1338-1),"",((C1338/D1338-1)))</f>
        <v>-0.38145823218714303</v>
      </c>
      <c r="F1338" s="124">
        <f>F335+F625+F894+F1069+F1201+F1272+F1298+F1249+F1310+F1315+F1304+F1320+F1237+F1325+F1330+F1335</f>
        <v>1</v>
      </c>
    </row>
    <row r="1339" spans="1:6" ht="14" thickTop="1" x14ac:dyDescent="0.15">
      <c r="D1339" s="71"/>
    </row>
    <row r="1340" spans="1:6" x14ac:dyDescent="0.15">
      <c r="D1340" s="72"/>
    </row>
    <row r="1341" spans="1:6" s="4" customFormat="1" x14ac:dyDescent="0.15">
      <c r="A1341" s="73" t="s">
        <v>1018</v>
      </c>
      <c r="B1341" s="73" t="s">
        <v>1039</v>
      </c>
      <c r="C1341" s="152" t="s">
        <v>1019</v>
      </c>
      <c r="D1341" s="153"/>
      <c r="E1341" s="154"/>
      <c r="F1341" s="74"/>
    </row>
    <row r="1342" spans="1:6" s="4" customFormat="1" ht="12" x14ac:dyDescent="0.15">
      <c r="A1342" s="75"/>
      <c r="B1342" s="75"/>
      <c r="C1342" s="76" t="s">
        <v>281</v>
      </c>
      <c r="D1342" s="76" t="s">
        <v>615</v>
      </c>
      <c r="E1342" s="77" t="s">
        <v>1010</v>
      </c>
      <c r="F1342" s="78" t="s">
        <v>1011</v>
      </c>
    </row>
    <row r="1343" spans="1:6" s="4" customFormat="1" ht="12" x14ac:dyDescent="0.15">
      <c r="A1343" s="79" t="s">
        <v>379</v>
      </c>
      <c r="B1343" s="79" t="s">
        <v>380</v>
      </c>
      <c r="C1343" s="80">
        <v>770.62243161000004</v>
      </c>
      <c r="D1343" s="80">
        <v>691.97729626</v>
      </c>
      <c r="E1343" s="81">
        <f t="shared" ref="E1343:E1348" si="66">IF(ISERROR(C1343/D1343-1),"",((C1343/D1343-1)))</f>
        <v>0.11365276834234495</v>
      </c>
      <c r="F1343" s="82"/>
    </row>
    <row r="1344" spans="1:6" s="4" customFormat="1" ht="12" x14ac:dyDescent="0.15">
      <c r="A1344" s="83" t="s">
        <v>381</v>
      </c>
      <c r="B1344" s="83" t="s">
        <v>382</v>
      </c>
      <c r="C1344" s="80">
        <v>306.10860449</v>
      </c>
      <c r="D1344" s="80">
        <v>341.39023466000003</v>
      </c>
      <c r="E1344" s="81">
        <f t="shared" si="66"/>
        <v>-0.10334692263572798</v>
      </c>
      <c r="F1344" s="84"/>
    </row>
    <row r="1345" spans="1:10" s="4" customFormat="1" ht="11" x14ac:dyDescent="0.15">
      <c r="A1345" s="68" t="s">
        <v>383</v>
      </c>
      <c r="B1345" s="68" t="s">
        <v>384</v>
      </c>
      <c r="C1345" s="80">
        <v>201.51643033000002</v>
      </c>
      <c r="D1345" s="80">
        <v>468.93307967000004</v>
      </c>
      <c r="E1345" s="81">
        <f t="shared" si="66"/>
        <v>-0.57026612310692137</v>
      </c>
      <c r="F1345" s="85"/>
    </row>
    <row r="1346" spans="1:10" s="4" customFormat="1" ht="11" x14ac:dyDescent="0.15">
      <c r="A1346" s="68" t="s">
        <v>387</v>
      </c>
      <c r="B1346" s="68" t="s">
        <v>388</v>
      </c>
      <c r="C1346" s="80">
        <v>19.874542050000002</v>
      </c>
      <c r="D1346" s="80">
        <v>58.601177740000004</v>
      </c>
      <c r="E1346" s="81">
        <f t="shared" si="66"/>
        <v>-0.66085080852506428</v>
      </c>
      <c r="F1346" s="85"/>
    </row>
    <row r="1347" spans="1:10" s="4" customFormat="1" ht="11" x14ac:dyDescent="0.15">
      <c r="A1347" s="86" t="s">
        <v>385</v>
      </c>
      <c r="B1347" s="86" t="s">
        <v>386</v>
      </c>
      <c r="C1347" s="80">
        <v>23.080713600000003</v>
      </c>
      <c r="D1347" s="80">
        <v>15.56757107</v>
      </c>
      <c r="E1347" s="81">
        <f t="shared" si="66"/>
        <v>0.48261494977070973</v>
      </c>
      <c r="F1347" s="87"/>
    </row>
    <row r="1348" spans="1:10" s="4" customFormat="1" ht="11" x14ac:dyDescent="0.15">
      <c r="A1348" s="88"/>
      <c r="B1348" s="88"/>
      <c r="C1348" s="89">
        <f>SUM(C1343:C1347)</f>
        <v>1321.2027220800001</v>
      </c>
      <c r="D1348" s="145">
        <f>SUM(D1343:D1347)</f>
        <v>1576.4693594</v>
      </c>
      <c r="E1348" s="90">
        <f t="shared" si="66"/>
        <v>-0.16192299317327286</v>
      </c>
      <c r="F1348" s="90"/>
    </row>
    <row r="1350" spans="1:10" s="4" customFormat="1" x14ac:dyDescent="0.15">
      <c r="A1350" s="91" t="s">
        <v>1020</v>
      </c>
      <c r="B1350" s="91"/>
      <c r="C1350" s="52"/>
      <c r="D1350" s="52"/>
      <c r="E1350" s="92"/>
      <c r="F1350" s="52"/>
      <c r="G1350" s="18"/>
      <c r="H1350" s="19"/>
      <c r="I1350" s="18"/>
      <c r="J1350" s="14"/>
    </row>
    <row r="1351" spans="1:10" s="4" customFormat="1" x14ac:dyDescent="0.15">
      <c r="A1351" s="91" t="s">
        <v>568</v>
      </c>
      <c r="B1351" s="91"/>
      <c r="C1351" s="52"/>
      <c r="D1351" s="52"/>
      <c r="E1351" s="92"/>
      <c r="F1351" s="52"/>
      <c r="G1351" s="18"/>
      <c r="H1351" s="19"/>
      <c r="I1351" s="18"/>
      <c r="J1351" s="14"/>
    </row>
    <row r="1352" spans="1:10" s="4" customFormat="1" ht="11" x14ac:dyDescent="0.15">
      <c r="A1352" s="52"/>
      <c r="B1352" s="52"/>
      <c r="C1352" s="52"/>
      <c r="D1352" s="52"/>
      <c r="E1352" s="92"/>
      <c r="F1352" s="52"/>
      <c r="G1352" s="18"/>
      <c r="H1352" s="19"/>
      <c r="I1352" s="18"/>
      <c r="J1352" s="14"/>
    </row>
    <row r="1353" spans="1:10" s="4" customFormat="1" ht="11" x14ac:dyDescent="0.15">
      <c r="A1353" s="52" t="s">
        <v>672</v>
      </c>
      <c r="B1353" s="52"/>
      <c r="C1353" s="52"/>
      <c r="D1353" s="52"/>
      <c r="E1353" s="92"/>
      <c r="F1353" s="52"/>
      <c r="G1353" s="18"/>
      <c r="H1353" s="19"/>
      <c r="I1353" s="18"/>
      <c r="J1353" s="14"/>
    </row>
    <row r="1354" spans="1:10" s="4" customFormat="1" ht="11" x14ac:dyDescent="0.15">
      <c r="A1354" s="52" t="s">
        <v>1017</v>
      </c>
      <c r="B1354" s="52"/>
      <c r="C1354" s="52"/>
      <c r="D1354" s="52"/>
      <c r="E1354" s="92"/>
      <c r="F1354" s="52"/>
      <c r="G1354" s="18"/>
      <c r="H1354" s="19"/>
      <c r="I1354" s="18"/>
      <c r="J1354" s="14"/>
    </row>
  </sheetData>
  <mergeCells count="17">
    <mergeCell ref="C1341:E1341"/>
    <mergeCell ref="C627:E627"/>
    <mergeCell ref="C1203:E1203"/>
    <mergeCell ref="C1239:E1239"/>
    <mergeCell ref="C1274:E1274"/>
    <mergeCell ref="C1071:E1071"/>
    <mergeCell ref="C1251:E1251"/>
    <mergeCell ref="C1322:E1322"/>
    <mergeCell ref="C1327:E1327"/>
    <mergeCell ref="C1332:E1332"/>
    <mergeCell ref="C1306:E1306"/>
    <mergeCell ref="C1312:E1312"/>
    <mergeCell ref="C1317:E1317"/>
    <mergeCell ref="C4:E4"/>
    <mergeCell ref="C337:E337"/>
    <mergeCell ref="C896:E896"/>
    <mergeCell ref="C1300:E1300"/>
  </mergeCells>
  <phoneticPr fontId="2" type="noConversion"/>
  <pageMargins left="0.75" right="0.75" top="1" bottom="1" header="0.5" footer="0.5"/>
  <pageSetup paperSize="9" scale="70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6"/>
  <sheetViews>
    <sheetView showGridLines="0" workbookViewId="0"/>
  </sheetViews>
  <sheetFormatPr baseColWidth="10" defaultRowHeight="13" x14ac:dyDescent="0.15"/>
  <cols>
    <col min="1" max="1" width="46.83203125" style="4" customWidth="1"/>
    <col min="2" max="2" width="12.6640625" style="106" bestFit="1" customWidth="1"/>
    <col min="3" max="4" width="11.33203125" style="4" customWidth="1"/>
    <col min="5" max="5" width="10.6640625" style="4" customWidth="1"/>
    <col min="6" max="7" width="10.33203125" style="4" customWidth="1"/>
    <col min="8" max="8" width="11.5" style="4" customWidth="1"/>
    <col min="9" max="9" width="11.5" style="4" bestFit="1" customWidth="1"/>
    <col min="10" max="256" width="8.83203125" customWidth="1"/>
  </cols>
  <sheetData>
    <row r="1" spans="1:9" x14ac:dyDescent="0.15">
      <c r="A1" s="1" t="s">
        <v>1038</v>
      </c>
      <c r="B1" s="93"/>
      <c r="C1" s="94"/>
      <c r="D1" s="18"/>
      <c r="E1" s="19"/>
      <c r="F1" s="18"/>
      <c r="G1" s="18"/>
      <c r="H1" s="19"/>
      <c r="I1" s="18"/>
    </row>
    <row r="2" spans="1:9" x14ac:dyDescent="0.15">
      <c r="A2" s="1" t="s">
        <v>570</v>
      </c>
      <c r="B2" s="93"/>
      <c r="C2" s="94"/>
      <c r="D2" s="18"/>
      <c r="E2" s="19"/>
      <c r="F2" s="18"/>
      <c r="G2" s="18"/>
      <c r="H2" s="19"/>
      <c r="I2" s="18"/>
    </row>
    <row r="3" spans="1:9" x14ac:dyDescent="0.15">
      <c r="A3" s="2" t="s">
        <v>282</v>
      </c>
      <c r="B3" s="95"/>
      <c r="C3" s="18"/>
      <c r="D3" s="18"/>
      <c r="E3" s="19"/>
      <c r="F3" s="18"/>
      <c r="G3" s="18"/>
      <c r="H3" s="19"/>
      <c r="I3" s="18"/>
    </row>
    <row r="4" spans="1:9" x14ac:dyDescent="0.15">
      <c r="A4" s="96"/>
      <c r="B4" s="97"/>
      <c r="C4" s="18"/>
      <c r="D4" s="18"/>
      <c r="E4" s="19"/>
      <c r="F4" s="18"/>
      <c r="G4" s="18"/>
      <c r="H4" s="19"/>
      <c r="I4" s="18"/>
    </row>
    <row r="5" spans="1:9" x14ac:dyDescent="0.15">
      <c r="A5" s="98" t="s">
        <v>1038</v>
      </c>
      <c r="B5" s="99" t="s">
        <v>1039</v>
      </c>
      <c r="C5" s="155" t="s">
        <v>569</v>
      </c>
      <c r="D5" s="156"/>
      <c r="E5" s="157"/>
      <c r="F5" s="149" t="s">
        <v>1021</v>
      </c>
      <c r="G5" s="158"/>
      <c r="H5" s="158"/>
      <c r="I5" s="159"/>
    </row>
    <row r="6" spans="1:9" ht="24" x14ac:dyDescent="0.15">
      <c r="A6" s="5"/>
      <c r="B6" s="112"/>
      <c r="C6" s="114" t="s">
        <v>281</v>
      </c>
      <c r="D6" s="115" t="s">
        <v>615</v>
      </c>
      <c r="E6" s="115" t="s">
        <v>1010</v>
      </c>
      <c r="F6" s="114" t="s">
        <v>281</v>
      </c>
      <c r="G6" s="115" t="s">
        <v>615</v>
      </c>
      <c r="H6" s="100" t="s">
        <v>1010</v>
      </c>
      <c r="I6" s="100" t="s">
        <v>1022</v>
      </c>
    </row>
    <row r="7" spans="1:9" x14ac:dyDescent="0.15">
      <c r="A7" s="107" t="s">
        <v>1040</v>
      </c>
      <c r="B7" s="132" t="s">
        <v>1041</v>
      </c>
      <c r="C7" s="116">
        <v>2.0722501799999997</v>
      </c>
      <c r="D7" s="117">
        <v>0.13063585999999999</v>
      </c>
      <c r="E7" s="118">
        <f t="shared" ref="E7:E70" si="0">IF(ISERROR(C7/D7-1),"",(C7/D7-1))</f>
        <v>14.862797397284329</v>
      </c>
      <c r="F7" s="116">
        <v>4.8931220000000004E-2</v>
      </c>
      <c r="G7" s="117">
        <v>38.500473479999997</v>
      </c>
      <c r="H7" s="103">
        <f t="shared" ref="H7:H15" si="1">IF(ISERROR(F7/G7-1),"",(F7/G7-1))</f>
        <v>-0.99872907485084783</v>
      </c>
      <c r="I7" s="122">
        <f t="shared" ref="I7:I15" si="2">IF(ISERROR(F7/C7),"",(F7/C7))</f>
        <v>2.3612602605733644E-2</v>
      </c>
    </row>
    <row r="8" spans="1:9" x14ac:dyDescent="0.15">
      <c r="A8" s="108" t="s">
        <v>1042</v>
      </c>
      <c r="B8" s="133" t="s">
        <v>1043</v>
      </c>
      <c r="C8" s="102">
        <v>0.31515616999999996</v>
      </c>
      <c r="D8" s="101">
        <v>0.53500824999999996</v>
      </c>
      <c r="E8" s="103">
        <f t="shared" si="0"/>
        <v>-0.41093213048583832</v>
      </c>
      <c r="F8" s="102">
        <v>0</v>
      </c>
      <c r="G8" s="101">
        <v>0</v>
      </c>
      <c r="H8" s="103" t="str">
        <f t="shared" si="1"/>
        <v/>
      </c>
      <c r="I8" s="104">
        <f t="shared" si="2"/>
        <v>0</v>
      </c>
    </row>
    <row r="9" spans="1:9" x14ac:dyDescent="0.15">
      <c r="A9" s="108" t="s">
        <v>1044</v>
      </c>
      <c r="B9" s="133" t="s">
        <v>1045</v>
      </c>
      <c r="C9" s="102">
        <v>0.38921585999999997</v>
      </c>
      <c r="D9" s="101">
        <v>0.10738882000000001</v>
      </c>
      <c r="E9" s="103">
        <f t="shared" si="0"/>
        <v>2.624361083397694</v>
      </c>
      <c r="F9" s="102">
        <v>0.11541385000000001</v>
      </c>
      <c r="G9" s="101">
        <v>7.4025339500000005</v>
      </c>
      <c r="H9" s="103">
        <f t="shared" si="1"/>
        <v>-0.98440887258612297</v>
      </c>
      <c r="I9" s="104">
        <f t="shared" si="2"/>
        <v>0.29652915479857378</v>
      </c>
    </row>
    <row r="10" spans="1:9" x14ac:dyDescent="0.15">
      <c r="A10" s="108" t="s">
        <v>1046</v>
      </c>
      <c r="B10" s="133" t="s">
        <v>1047</v>
      </c>
      <c r="C10" s="102">
        <v>7.8039199999999998E-3</v>
      </c>
      <c r="D10" s="101">
        <v>7.5944600000000001E-2</v>
      </c>
      <c r="E10" s="103">
        <f t="shared" si="0"/>
        <v>-0.89724193688557186</v>
      </c>
      <c r="F10" s="102">
        <v>0</v>
      </c>
      <c r="G10" s="101">
        <v>0</v>
      </c>
      <c r="H10" s="103" t="str">
        <f t="shared" si="1"/>
        <v/>
      </c>
      <c r="I10" s="104">
        <f t="shared" si="2"/>
        <v>0</v>
      </c>
    </row>
    <row r="11" spans="1:9" x14ac:dyDescent="0.15">
      <c r="A11" s="108" t="s">
        <v>1048</v>
      </c>
      <c r="B11" s="133" t="s">
        <v>1049</v>
      </c>
      <c r="C11" s="102">
        <v>170.18833244000001</v>
      </c>
      <c r="D11" s="101">
        <v>204.09698057</v>
      </c>
      <c r="E11" s="103">
        <f t="shared" si="0"/>
        <v>-0.16613988132161606</v>
      </c>
      <c r="F11" s="102">
        <v>158.10678322000001</v>
      </c>
      <c r="G11" s="101">
        <v>371.07734756999997</v>
      </c>
      <c r="H11" s="103">
        <f t="shared" si="1"/>
        <v>-0.57392499365600647</v>
      </c>
      <c r="I11" s="104">
        <f t="shared" si="2"/>
        <v>0.92901070803864094</v>
      </c>
    </row>
    <row r="12" spans="1:9" x14ac:dyDescent="0.15">
      <c r="A12" s="108" t="s">
        <v>1050</v>
      </c>
      <c r="B12" s="133" t="s">
        <v>1051</v>
      </c>
      <c r="C12" s="102">
        <v>17.75062578</v>
      </c>
      <c r="D12" s="101">
        <v>29.843659199999998</v>
      </c>
      <c r="E12" s="103">
        <f t="shared" si="0"/>
        <v>-0.40521282390196967</v>
      </c>
      <c r="F12" s="102">
        <v>95.512559709999991</v>
      </c>
      <c r="G12" s="101">
        <v>62.856992249999998</v>
      </c>
      <c r="H12" s="103">
        <f t="shared" si="1"/>
        <v>0.51952163619473835</v>
      </c>
      <c r="I12" s="104">
        <f t="shared" si="2"/>
        <v>5.3807995782107003</v>
      </c>
    </row>
    <row r="13" spans="1:9" x14ac:dyDescent="0.15">
      <c r="A13" s="108" t="s">
        <v>730</v>
      </c>
      <c r="B13" s="133" t="s">
        <v>1052</v>
      </c>
      <c r="C13" s="102">
        <v>123.63059356999999</v>
      </c>
      <c r="D13" s="101">
        <v>168.30062604</v>
      </c>
      <c r="E13" s="103">
        <f t="shared" si="0"/>
        <v>-0.26541810046139269</v>
      </c>
      <c r="F13" s="102">
        <v>687.39848738000001</v>
      </c>
      <c r="G13" s="101">
        <v>1470.2796963599999</v>
      </c>
      <c r="H13" s="103">
        <f t="shared" si="1"/>
        <v>-0.53247093795703915</v>
      </c>
      <c r="I13" s="104">
        <f t="shared" si="2"/>
        <v>5.5601001947045825</v>
      </c>
    </row>
    <row r="14" spans="1:9" x14ac:dyDescent="0.15">
      <c r="A14" s="108" t="s">
        <v>731</v>
      </c>
      <c r="B14" s="133" t="s">
        <v>1053</v>
      </c>
      <c r="C14" s="102">
        <v>132.52471026000001</v>
      </c>
      <c r="D14" s="101">
        <v>311.68188296</v>
      </c>
      <c r="E14" s="103">
        <f t="shared" si="0"/>
        <v>-0.57480778477904759</v>
      </c>
      <c r="F14" s="102">
        <v>139.19417313999998</v>
      </c>
      <c r="G14" s="101">
        <v>460.14922092</v>
      </c>
      <c r="H14" s="103">
        <f t="shared" si="1"/>
        <v>-0.69750209972821009</v>
      </c>
      <c r="I14" s="104">
        <f t="shared" si="2"/>
        <v>1.050326183448469</v>
      </c>
    </row>
    <row r="15" spans="1:9" x14ac:dyDescent="0.15">
      <c r="A15" s="108" t="s">
        <v>732</v>
      </c>
      <c r="B15" s="133" t="s">
        <v>1054</v>
      </c>
      <c r="C15" s="102">
        <v>13.94209642</v>
      </c>
      <c r="D15" s="101">
        <v>4.8760654500000005</v>
      </c>
      <c r="E15" s="103">
        <f t="shared" si="0"/>
        <v>1.8592923050284322</v>
      </c>
      <c r="F15" s="102">
        <v>6.0531765100000001</v>
      </c>
      <c r="G15" s="101">
        <v>5.29893211</v>
      </c>
      <c r="H15" s="103">
        <f t="shared" si="1"/>
        <v>0.14233894383674217</v>
      </c>
      <c r="I15" s="104">
        <f t="shared" si="2"/>
        <v>0.43416544597387025</v>
      </c>
    </row>
    <row r="16" spans="1:9" x14ac:dyDescent="0.15">
      <c r="A16" s="108" t="s">
        <v>287</v>
      </c>
      <c r="B16" s="133" t="s">
        <v>288</v>
      </c>
      <c r="C16" s="102">
        <v>0</v>
      </c>
      <c r="D16" s="101"/>
      <c r="E16" s="103" t="str">
        <f t="shared" si="0"/>
        <v/>
      </c>
      <c r="F16" s="102">
        <v>0</v>
      </c>
      <c r="G16" s="101"/>
      <c r="H16" s="103"/>
      <c r="I16" s="104" t="str">
        <f t="shared" ref="I16:I35" si="3">IF(ISERROR(F16/C16),"",(F16/C16))</f>
        <v/>
      </c>
    </row>
    <row r="17" spans="1:9" x14ac:dyDescent="0.15">
      <c r="A17" s="108" t="s">
        <v>1055</v>
      </c>
      <c r="B17" s="134" t="s">
        <v>1056</v>
      </c>
      <c r="C17" s="102">
        <v>20.694860909999999</v>
      </c>
      <c r="D17" s="101">
        <v>42.31510918</v>
      </c>
      <c r="E17" s="103">
        <f t="shared" si="0"/>
        <v>-0.51093447917224544</v>
      </c>
      <c r="F17" s="102">
        <v>42.727756740000004</v>
      </c>
      <c r="G17" s="101">
        <v>159.02393534000001</v>
      </c>
      <c r="H17" s="103">
        <f t="shared" ref="H17:H33" si="4">IF(ISERROR(F17/G17-1),"",(F17/G17-1))</f>
        <v>-0.73131241753861631</v>
      </c>
      <c r="I17" s="104">
        <f t="shared" si="3"/>
        <v>2.0646554198077962</v>
      </c>
    </row>
    <row r="18" spans="1:9" x14ac:dyDescent="0.15">
      <c r="A18" s="108" t="s">
        <v>1057</v>
      </c>
      <c r="B18" s="134" t="s">
        <v>1058</v>
      </c>
      <c r="C18" s="102">
        <v>24.431759570000001</v>
      </c>
      <c r="D18" s="101">
        <v>44.378707479999996</v>
      </c>
      <c r="E18" s="103">
        <f t="shared" si="0"/>
        <v>-0.44947113250176152</v>
      </c>
      <c r="F18" s="102">
        <v>36.951453979999997</v>
      </c>
      <c r="G18" s="101">
        <v>45.080258149999999</v>
      </c>
      <c r="H18" s="103">
        <f t="shared" si="4"/>
        <v>-0.18031849203152805</v>
      </c>
      <c r="I18" s="104">
        <f t="shared" si="3"/>
        <v>1.5124352330878801</v>
      </c>
    </row>
    <row r="19" spans="1:9" x14ac:dyDescent="0.15">
      <c r="A19" s="108" t="s">
        <v>1059</v>
      </c>
      <c r="B19" s="134" t="s">
        <v>1060</v>
      </c>
      <c r="C19" s="102">
        <v>6.6548118499999998</v>
      </c>
      <c r="D19" s="101">
        <v>3.2800380899999997</v>
      </c>
      <c r="E19" s="103">
        <f t="shared" si="0"/>
        <v>1.0288824908127823</v>
      </c>
      <c r="F19" s="102">
        <v>10.769767180000001</v>
      </c>
      <c r="G19" s="101">
        <v>9.4206308199999995</v>
      </c>
      <c r="H19" s="103">
        <f t="shared" si="4"/>
        <v>0.14321083012145897</v>
      </c>
      <c r="I19" s="104">
        <f t="shared" si="3"/>
        <v>1.6183428506697752</v>
      </c>
    </row>
    <row r="20" spans="1:9" x14ac:dyDescent="0.15">
      <c r="A20" s="108" t="s">
        <v>748</v>
      </c>
      <c r="B20" s="134" t="s">
        <v>1061</v>
      </c>
      <c r="C20" s="102">
        <v>1.54201582</v>
      </c>
      <c r="D20" s="101">
        <v>0.39346735999999999</v>
      </c>
      <c r="E20" s="103">
        <f t="shared" si="0"/>
        <v>2.9190438058191157</v>
      </c>
      <c r="F20" s="102">
        <v>3.07732648</v>
      </c>
      <c r="G20" s="101">
        <v>1.60305472</v>
      </c>
      <c r="H20" s="103">
        <f t="shared" si="4"/>
        <v>0.9196640274388137</v>
      </c>
      <c r="I20" s="104">
        <f t="shared" si="3"/>
        <v>1.9956516918224612</v>
      </c>
    </row>
    <row r="21" spans="1:9" x14ac:dyDescent="0.15">
      <c r="A21" s="108" t="s">
        <v>1062</v>
      </c>
      <c r="B21" s="134" t="s">
        <v>1063</v>
      </c>
      <c r="C21" s="102">
        <v>1.7579878100000002</v>
      </c>
      <c r="D21" s="101">
        <v>2.6060075499999997</v>
      </c>
      <c r="E21" s="103">
        <f t="shared" si="0"/>
        <v>-0.32540954841055614</v>
      </c>
      <c r="F21" s="102">
        <v>1.7788397199999999</v>
      </c>
      <c r="G21" s="101">
        <v>11.19739457</v>
      </c>
      <c r="H21" s="103">
        <f t="shared" si="4"/>
        <v>-0.84113806931785207</v>
      </c>
      <c r="I21" s="104">
        <f t="shared" si="3"/>
        <v>1.0118612369672801</v>
      </c>
    </row>
    <row r="22" spans="1:9" x14ac:dyDescent="0.15">
      <c r="A22" s="108" t="s">
        <v>1064</v>
      </c>
      <c r="B22" s="134" t="s">
        <v>1065</v>
      </c>
      <c r="C22" s="102">
        <v>1.2262139299999999</v>
      </c>
      <c r="D22" s="101">
        <v>2.41315E-2</v>
      </c>
      <c r="E22" s="103">
        <f t="shared" si="0"/>
        <v>49.813829641754552</v>
      </c>
      <c r="F22" s="102">
        <v>1.2262139699999999</v>
      </c>
      <c r="G22" s="101">
        <v>2.41315E-2</v>
      </c>
      <c r="H22" s="103">
        <f t="shared" si="4"/>
        <v>49.813831299339036</v>
      </c>
      <c r="I22" s="104">
        <f t="shared" si="3"/>
        <v>1.0000000326207352</v>
      </c>
    </row>
    <row r="23" spans="1:9" x14ac:dyDescent="0.15">
      <c r="A23" s="108" t="s">
        <v>1066</v>
      </c>
      <c r="B23" s="134" t="s">
        <v>1067</v>
      </c>
      <c r="C23" s="102">
        <v>0.25134769000000001</v>
      </c>
      <c r="D23" s="101">
        <v>3.0627813100000001</v>
      </c>
      <c r="E23" s="103">
        <f t="shared" si="0"/>
        <v>-0.91793482310364494</v>
      </c>
      <c r="F23" s="102">
        <v>1.51025532</v>
      </c>
      <c r="G23" s="101">
        <v>7.5077363500000001</v>
      </c>
      <c r="H23" s="103">
        <f t="shared" si="4"/>
        <v>-0.79884012309515906</v>
      </c>
      <c r="I23" s="104">
        <f t="shared" si="3"/>
        <v>6.0086301966809401</v>
      </c>
    </row>
    <row r="24" spans="1:9" x14ac:dyDescent="0.15">
      <c r="A24" s="108" t="s">
        <v>1068</v>
      </c>
      <c r="B24" s="134" t="s">
        <v>1069</v>
      </c>
      <c r="C24" s="102">
        <v>0.23287711999999999</v>
      </c>
      <c r="D24" s="101">
        <v>1.1716464</v>
      </c>
      <c r="E24" s="103">
        <f t="shared" si="0"/>
        <v>-0.8012394183091418</v>
      </c>
      <c r="F24" s="102">
        <v>3.3391818900000003</v>
      </c>
      <c r="G24" s="101">
        <v>10.23723597</v>
      </c>
      <c r="H24" s="103">
        <f t="shared" si="4"/>
        <v>-0.67381997447500463</v>
      </c>
      <c r="I24" s="104">
        <f t="shared" si="3"/>
        <v>14.338814779227777</v>
      </c>
    </row>
    <row r="25" spans="1:9" x14ac:dyDescent="0.15">
      <c r="A25" s="108" t="s">
        <v>749</v>
      </c>
      <c r="B25" s="134" t="s">
        <v>1072</v>
      </c>
      <c r="C25" s="102">
        <v>8.07292041</v>
      </c>
      <c r="D25" s="101">
        <v>1.2320906699999998</v>
      </c>
      <c r="E25" s="103">
        <f t="shared" si="0"/>
        <v>5.5522129227713419</v>
      </c>
      <c r="F25" s="102">
        <v>13.56213471</v>
      </c>
      <c r="G25" s="101">
        <v>1.1186114899999999</v>
      </c>
      <c r="H25" s="103">
        <f t="shared" si="4"/>
        <v>11.124079567607518</v>
      </c>
      <c r="I25" s="104">
        <f t="shared" si="3"/>
        <v>1.6799539721957943</v>
      </c>
    </row>
    <row r="26" spans="1:9" x14ac:dyDescent="0.15">
      <c r="A26" s="108" t="s">
        <v>1070</v>
      </c>
      <c r="B26" s="134" t="s">
        <v>1071</v>
      </c>
      <c r="C26" s="102">
        <v>6.9548740000000002</v>
      </c>
      <c r="D26" s="101">
        <v>3.5070869099999999</v>
      </c>
      <c r="E26" s="103">
        <f t="shared" si="0"/>
        <v>0.98309143128705645</v>
      </c>
      <c r="F26" s="102">
        <v>7.76865994</v>
      </c>
      <c r="G26" s="101">
        <v>4.5742795899999997</v>
      </c>
      <c r="H26" s="103">
        <f t="shared" si="4"/>
        <v>0.69833517762739117</v>
      </c>
      <c r="I26" s="104">
        <f t="shared" si="3"/>
        <v>1.1170094440244351</v>
      </c>
    </row>
    <row r="27" spans="1:9" x14ac:dyDescent="0.15">
      <c r="A27" s="108" t="s">
        <v>1073</v>
      </c>
      <c r="B27" s="133" t="s">
        <v>1074</v>
      </c>
      <c r="C27" s="102">
        <v>0.72473833999999993</v>
      </c>
      <c r="D27" s="101">
        <v>2.1990358300000001</v>
      </c>
      <c r="E27" s="103">
        <f t="shared" si="0"/>
        <v>-0.670429044350769</v>
      </c>
      <c r="F27" s="102">
        <v>6.2519561500000007</v>
      </c>
      <c r="G27" s="101">
        <v>4.1844639800000003</v>
      </c>
      <c r="H27" s="103">
        <f t="shared" si="4"/>
        <v>0.49408769674724273</v>
      </c>
      <c r="I27" s="104">
        <f t="shared" si="3"/>
        <v>8.6265011866213701</v>
      </c>
    </row>
    <row r="28" spans="1:9" x14ac:dyDescent="0.15">
      <c r="A28" s="108" t="s">
        <v>1075</v>
      </c>
      <c r="B28" s="133" t="s">
        <v>1076</v>
      </c>
      <c r="C28" s="102">
        <v>0.18064442</v>
      </c>
      <c r="D28" s="101">
        <v>1.4931142399999999</v>
      </c>
      <c r="E28" s="103">
        <f t="shared" si="0"/>
        <v>-0.87901500423705015</v>
      </c>
      <c r="F28" s="102">
        <v>0.95650380000000002</v>
      </c>
      <c r="G28" s="101">
        <v>4.1498237099999997</v>
      </c>
      <c r="H28" s="103">
        <f t="shared" si="4"/>
        <v>-0.76950736541046938</v>
      </c>
      <c r="I28" s="104">
        <f t="shared" si="3"/>
        <v>5.2949534782198091</v>
      </c>
    </row>
    <row r="29" spans="1:9" x14ac:dyDescent="0.15">
      <c r="A29" s="108" t="s">
        <v>1077</v>
      </c>
      <c r="B29" s="134" t="s">
        <v>1078</v>
      </c>
      <c r="C29" s="102">
        <v>0.15620482999999999</v>
      </c>
      <c r="D29" s="101">
        <v>3.2938112200000003</v>
      </c>
      <c r="E29" s="103">
        <f t="shared" si="0"/>
        <v>-0.95257626513276616</v>
      </c>
      <c r="F29" s="102">
        <v>3.41865058</v>
      </c>
      <c r="G29" s="101">
        <v>12.610974130000001</v>
      </c>
      <c r="H29" s="103">
        <f t="shared" si="4"/>
        <v>-0.72891463064162199</v>
      </c>
      <c r="I29" s="104">
        <f t="shared" si="3"/>
        <v>21.885690602524903</v>
      </c>
    </row>
    <row r="30" spans="1:9" x14ac:dyDescent="0.15">
      <c r="A30" s="108" t="s">
        <v>1079</v>
      </c>
      <c r="B30" s="134" t="s">
        <v>1080</v>
      </c>
      <c r="C30" s="102">
        <v>1.6589119999999999</v>
      </c>
      <c r="D30" s="101">
        <v>3.9633847000000002</v>
      </c>
      <c r="E30" s="103">
        <f t="shared" si="0"/>
        <v>-0.58144058032014911</v>
      </c>
      <c r="F30" s="102">
        <v>1.6668616999999999</v>
      </c>
      <c r="G30" s="101">
        <v>4.2260049100000003</v>
      </c>
      <c r="H30" s="103">
        <f t="shared" si="4"/>
        <v>-0.60557033522235071</v>
      </c>
      <c r="I30" s="104">
        <f t="shared" si="3"/>
        <v>1.0047921167608649</v>
      </c>
    </row>
    <row r="31" spans="1:9" x14ac:dyDescent="0.15">
      <c r="A31" s="108" t="s">
        <v>1081</v>
      </c>
      <c r="B31" s="134" t="s">
        <v>1082</v>
      </c>
      <c r="C31" s="102">
        <v>0.57825556</v>
      </c>
      <c r="D31" s="101">
        <v>0.97978079000000007</v>
      </c>
      <c r="E31" s="103">
        <f t="shared" si="0"/>
        <v>-0.40981129054387777</v>
      </c>
      <c r="F31" s="102">
        <v>0.84145845999999991</v>
      </c>
      <c r="G31" s="101">
        <v>1.0288918</v>
      </c>
      <c r="H31" s="103">
        <f t="shared" si="4"/>
        <v>-0.1821701174020437</v>
      </c>
      <c r="I31" s="104">
        <f t="shared" si="3"/>
        <v>1.4551670890981141</v>
      </c>
    </row>
    <row r="32" spans="1:9" x14ac:dyDescent="0.15">
      <c r="A32" s="108" t="s">
        <v>1083</v>
      </c>
      <c r="B32" s="134" t="s">
        <v>1084</v>
      </c>
      <c r="C32" s="102">
        <v>1.8040013100000001</v>
      </c>
      <c r="D32" s="101">
        <v>3.6495654200000001</v>
      </c>
      <c r="E32" s="103">
        <f t="shared" si="0"/>
        <v>-0.50569421221664246</v>
      </c>
      <c r="F32" s="102">
        <v>1.35187553</v>
      </c>
      <c r="G32" s="101">
        <v>3.5562918300000002</v>
      </c>
      <c r="H32" s="103">
        <f t="shared" si="4"/>
        <v>-0.61986372473824791</v>
      </c>
      <c r="I32" s="104">
        <f t="shared" si="3"/>
        <v>0.74937613543085513</v>
      </c>
    </row>
    <row r="33" spans="1:9" x14ac:dyDescent="0.15">
      <c r="A33" s="108" t="s">
        <v>1085</v>
      </c>
      <c r="B33" s="133" t="s">
        <v>1086</v>
      </c>
      <c r="C33" s="102">
        <v>14.4916108</v>
      </c>
      <c r="D33" s="101">
        <v>24.038598420000003</v>
      </c>
      <c r="E33" s="103">
        <f t="shared" si="0"/>
        <v>-0.39715242349807522</v>
      </c>
      <c r="F33" s="102">
        <v>22.124135260000003</v>
      </c>
      <c r="G33" s="101">
        <v>34.080652270000002</v>
      </c>
      <c r="H33" s="103">
        <f t="shared" si="4"/>
        <v>-0.35083005205639506</v>
      </c>
      <c r="I33" s="104">
        <f t="shared" si="3"/>
        <v>1.5266857194370693</v>
      </c>
    </row>
    <row r="34" spans="1:9" x14ac:dyDescent="0.15">
      <c r="A34" s="108" t="s">
        <v>293</v>
      </c>
      <c r="B34" s="133" t="s">
        <v>705</v>
      </c>
      <c r="C34" s="102">
        <v>0</v>
      </c>
      <c r="D34" s="101"/>
      <c r="E34" s="103" t="str">
        <f t="shared" si="0"/>
        <v/>
      </c>
      <c r="F34" s="102">
        <v>0</v>
      </c>
      <c r="G34" s="101"/>
      <c r="H34" s="103"/>
      <c r="I34" s="104" t="str">
        <f t="shared" si="3"/>
        <v/>
      </c>
    </row>
    <row r="35" spans="1:9" x14ac:dyDescent="0.15">
      <c r="A35" s="108" t="s">
        <v>1087</v>
      </c>
      <c r="B35" s="134" t="s">
        <v>1088</v>
      </c>
      <c r="C35" s="102">
        <v>0.67009796999999993</v>
      </c>
      <c r="D35" s="101">
        <v>0.92288550999999996</v>
      </c>
      <c r="E35" s="103">
        <f t="shared" si="0"/>
        <v>-0.27390996744547436</v>
      </c>
      <c r="F35" s="102">
        <v>0.72588997</v>
      </c>
      <c r="G35" s="101">
        <v>1.25688551</v>
      </c>
      <c r="H35" s="103">
        <f t="shared" ref="H35:H76" si="5">IF(ISERROR(F35/G35-1),"",(F35/G35-1))</f>
        <v>-0.4224692987350932</v>
      </c>
      <c r="I35" s="104">
        <f t="shared" si="3"/>
        <v>1.0832594672686444</v>
      </c>
    </row>
    <row r="36" spans="1:9" x14ac:dyDescent="0.15">
      <c r="A36" s="108" t="s">
        <v>1089</v>
      </c>
      <c r="B36" s="134" t="s">
        <v>1090</v>
      </c>
      <c r="C36" s="102">
        <v>0.56616949999999999</v>
      </c>
      <c r="D36" s="101">
        <v>0.32889751</v>
      </c>
      <c r="E36" s="103">
        <f t="shared" si="0"/>
        <v>0.72141619436401316</v>
      </c>
      <c r="F36" s="102">
        <v>0.35437404</v>
      </c>
      <c r="G36" s="101">
        <v>0.32684115999999996</v>
      </c>
      <c r="H36" s="103">
        <f t="shared" si="5"/>
        <v>8.4239328975579619E-2</v>
      </c>
      <c r="I36" s="104">
        <f t="shared" ref="I36:I99" si="6">IF(ISERROR(F36/C36),"",(F36/C36))</f>
        <v>0.62591510139631334</v>
      </c>
    </row>
    <row r="37" spans="1:9" x14ac:dyDescent="0.15">
      <c r="A37" s="108" t="s">
        <v>1091</v>
      </c>
      <c r="B37" s="133" t="s">
        <v>1092</v>
      </c>
      <c r="C37" s="102">
        <v>17.421218360000001</v>
      </c>
      <c r="D37" s="101">
        <v>29.869829719999998</v>
      </c>
      <c r="E37" s="103">
        <f t="shared" si="0"/>
        <v>-0.41676204640914838</v>
      </c>
      <c r="F37" s="102">
        <v>23.151760530000001</v>
      </c>
      <c r="G37" s="101">
        <v>46.618372180000001</v>
      </c>
      <c r="H37" s="103">
        <f t="shared" si="5"/>
        <v>-0.50337689954921971</v>
      </c>
      <c r="I37" s="104">
        <f t="shared" si="6"/>
        <v>1.3289403790011389</v>
      </c>
    </row>
    <row r="38" spans="1:9" x14ac:dyDescent="0.15">
      <c r="A38" s="134" t="s">
        <v>1093</v>
      </c>
      <c r="B38" s="133" t="s">
        <v>1094</v>
      </c>
      <c r="C38" s="102">
        <v>21.807963770000001</v>
      </c>
      <c r="D38" s="101">
        <v>27.741528579999997</v>
      </c>
      <c r="E38" s="103">
        <f t="shared" si="0"/>
        <v>-0.21388745010531773</v>
      </c>
      <c r="F38" s="102">
        <v>64.519301920000004</v>
      </c>
      <c r="G38" s="101">
        <v>23.237989949999999</v>
      </c>
      <c r="H38" s="103">
        <f t="shared" si="5"/>
        <v>1.7764579491953865</v>
      </c>
      <c r="I38" s="104">
        <f t="shared" si="6"/>
        <v>2.9585202268519728</v>
      </c>
    </row>
    <row r="39" spans="1:9" x14ac:dyDescent="0.15">
      <c r="A39" s="108" t="s">
        <v>579</v>
      </c>
      <c r="B39" s="133" t="s">
        <v>580</v>
      </c>
      <c r="C39" s="102">
        <v>0.65431276999999999</v>
      </c>
      <c r="D39" s="101">
        <v>1.7688079399999999</v>
      </c>
      <c r="E39" s="103">
        <f t="shared" si="0"/>
        <v>-0.63008263633190154</v>
      </c>
      <c r="F39" s="102">
        <v>5.6597159100000001</v>
      </c>
      <c r="G39" s="101">
        <v>1.7919573999999998</v>
      </c>
      <c r="H39" s="103">
        <f t="shared" si="5"/>
        <v>2.1583986929600005</v>
      </c>
      <c r="I39" s="104">
        <f t="shared" si="6"/>
        <v>8.6498631380830311</v>
      </c>
    </row>
    <row r="40" spans="1:9" x14ac:dyDescent="0.15">
      <c r="A40" s="108" t="s">
        <v>571</v>
      </c>
      <c r="B40" s="133" t="s">
        <v>1095</v>
      </c>
      <c r="C40" s="102">
        <v>366.71460356</v>
      </c>
      <c r="D40" s="101">
        <v>617.01611582999999</v>
      </c>
      <c r="E40" s="103">
        <f t="shared" si="0"/>
        <v>-0.40566446458744188</v>
      </c>
      <c r="F40" s="102">
        <v>1115.98490498</v>
      </c>
      <c r="G40" s="101">
        <v>1799.3881226600001</v>
      </c>
      <c r="H40" s="103">
        <f t="shared" si="5"/>
        <v>-0.37979755955582195</v>
      </c>
      <c r="I40" s="104">
        <f t="shared" si="6"/>
        <v>3.043197336965088</v>
      </c>
    </row>
    <row r="41" spans="1:9" x14ac:dyDescent="0.15">
      <c r="A41" s="137" t="s">
        <v>678</v>
      </c>
      <c r="B41" s="25" t="s">
        <v>572</v>
      </c>
      <c r="C41" s="102">
        <v>4.1367982000000003</v>
      </c>
      <c r="D41" s="101">
        <v>8.5212136799999989</v>
      </c>
      <c r="E41" s="103">
        <f t="shared" si="0"/>
        <v>-0.51452946078451101</v>
      </c>
      <c r="F41" s="102">
        <v>8.5751240199999987</v>
      </c>
      <c r="G41" s="101">
        <v>23.621357979999999</v>
      </c>
      <c r="H41" s="103">
        <f t="shared" si="5"/>
        <v>-0.63697582385989482</v>
      </c>
      <c r="I41" s="104">
        <f t="shared" si="6"/>
        <v>2.072889129568853</v>
      </c>
    </row>
    <row r="42" spans="1:9" x14ac:dyDescent="0.15">
      <c r="A42" s="108" t="s">
        <v>1096</v>
      </c>
      <c r="B42" s="133" t="s">
        <v>1097</v>
      </c>
      <c r="C42" s="102">
        <v>5.53623391</v>
      </c>
      <c r="D42" s="101">
        <v>1.3839977999999999</v>
      </c>
      <c r="E42" s="103">
        <f t="shared" si="0"/>
        <v>3.0001753687758752</v>
      </c>
      <c r="F42" s="102">
        <v>33.6791102540762</v>
      </c>
      <c r="G42" s="101">
        <v>33.472432567073248</v>
      </c>
      <c r="H42" s="103">
        <f t="shared" si="5"/>
        <v>6.1745642952242275E-3</v>
      </c>
      <c r="I42" s="104">
        <f t="shared" si="6"/>
        <v>6.0833972699820773</v>
      </c>
    </row>
    <row r="43" spans="1:9" x14ac:dyDescent="0.15">
      <c r="A43" s="108" t="s">
        <v>1098</v>
      </c>
      <c r="B43" s="133" t="s">
        <v>1099</v>
      </c>
      <c r="C43" s="102">
        <v>0.64163369999999997</v>
      </c>
      <c r="D43" s="101">
        <v>1.6608265200000001</v>
      </c>
      <c r="E43" s="103">
        <f t="shared" si="0"/>
        <v>-0.61366603177796075</v>
      </c>
      <c r="F43" s="102">
        <v>1.18588147</v>
      </c>
      <c r="G43" s="101">
        <v>3.0275605200000002</v>
      </c>
      <c r="H43" s="103">
        <f t="shared" si="5"/>
        <v>-0.60830461945645931</v>
      </c>
      <c r="I43" s="104">
        <f t="shared" si="6"/>
        <v>1.8482219216353506</v>
      </c>
    </row>
    <row r="44" spans="1:9" x14ac:dyDescent="0.15">
      <c r="A44" s="108" t="s">
        <v>679</v>
      </c>
      <c r="B44" s="133" t="s">
        <v>1100</v>
      </c>
      <c r="C44" s="102">
        <v>9.8297769200000005</v>
      </c>
      <c r="D44" s="101">
        <v>9.5992594899999997</v>
      </c>
      <c r="E44" s="103">
        <f t="shared" si="0"/>
        <v>2.4014084653106949E-2</v>
      </c>
      <c r="F44" s="102">
        <v>86.121256689999996</v>
      </c>
      <c r="G44" s="101">
        <v>23.659206739999998</v>
      </c>
      <c r="H44" s="103">
        <f t="shared" si="5"/>
        <v>2.6400737199864377</v>
      </c>
      <c r="I44" s="104">
        <f t="shared" si="6"/>
        <v>8.7612625790901468</v>
      </c>
    </row>
    <row r="45" spans="1:9" x14ac:dyDescent="0.15">
      <c r="A45" s="108" t="s">
        <v>680</v>
      </c>
      <c r="B45" s="133" t="s">
        <v>1101</v>
      </c>
      <c r="C45" s="102">
        <v>0.97668175000000002</v>
      </c>
      <c r="D45" s="101">
        <v>5.4283770599999999</v>
      </c>
      <c r="E45" s="103">
        <f t="shared" si="0"/>
        <v>-0.82007849874746908</v>
      </c>
      <c r="F45" s="102">
        <v>4.3650768700000002</v>
      </c>
      <c r="G45" s="101">
        <v>3.8451802599999998</v>
      </c>
      <c r="H45" s="103">
        <f t="shared" si="5"/>
        <v>0.13520734395947431</v>
      </c>
      <c r="I45" s="104">
        <f t="shared" si="6"/>
        <v>4.4692929605779979</v>
      </c>
    </row>
    <row r="46" spans="1:9" x14ac:dyDescent="0.15">
      <c r="A46" s="108" t="s">
        <v>681</v>
      </c>
      <c r="B46" s="133" t="s">
        <v>1102</v>
      </c>
      <c r="C46" s="102">
        <v>38.6158243</v>
      </c>
      <c r="D46" s="101">
        <v>45.767581189999994</v>
      </c>
      <c r="E46" s="103">
        <f t="shared" si="0"/>
        <v>-0.15626250511929218</v>
      </c>
      <c r="F46" s="102">
        <v>78.563069530000007</v>
      </c>
      <c r="G46" s="101">
        <v>113.11230981999999</v>
      </c>
      <c r="H46" s="103">
        <f t="shared" si="5"/>
        <v>-0.30544191295341361</v>
      </c>
      <c r="I46" s="104">
        <f t="shared" si="6"/>
        <v>2.0344786354851943</v>
      </c>
    </row>
    <row r="47" spans="1:9" x14ac:dyDescent="0.15">
      <c r="A47" s="108" t="s">
        <v>682</v>
      </c>
      <c r="B47" s="133" t="s">
        <v>1103</v>
      </c>
      <c r="C47" s="102">
        <v>0.80673826999999998</v>
      </c>
      <c r="D47" s="101">
        <v>1.5841231599999999</v>
      </c>
      <c r="E47" s="103">
        <f t="shared" si="0"/>
        <v>-0.49073513324557416</v>
      </c>
      <c r="F47" s="102">
        <v>2.2962585600000001</v>
      </c>
      <c r="G47" s="101">
        <v>1.5841231599999999</v>
      </c>
      <c r="H47" s="103">
        <f t="shared" si="5"/>
        <v>0.44954547599695482</v>
      </c>
      <c r="I47" s="104">
        <f t="shared" si="6"/>
        <v>2.846348866033094</v>
      </c>
    </row>
    <row r="48" spans="1:9" x14ac:dyDescent="0.15">
      <c r="A48" s="108" t="s">
        <v>683</v>
      </c>
      <c r="B48" s="133" t="s">
        <v>1104</v>
      </c>
      <c r="C48" s="102">
        <v>1.05471552</v>
      </c>
      <c r="D48" s="101">
        <v>3.5567000499999999</v>
      </c>
      <c r="E48" s="103">
        <f t="shared" si="0"/>
        <v>-0.7034567140403083</v>
      </c>
      <c r="F48" s="102">
        <v>5.1705842199999994</v>
      </c>
      <c r="G48" s="101">
        <v>7.2216373599999999</v>
      </c>
      <c r="H48" s="103">
        <f t="shared" si="5"/>
        <v>-0.28401497302545253</v>
      </c>
      <c r="I48" s="104">
        <f t="shared" si="6"/>
        <v>4.9023496117701946</v>
      </c>
    </row>
    <row r="49" spans="1:9" x14ac:dyDescent="0.15">
      <c r="A49" s="108" t="s">
        <v>684</v>
      </c>
      <c r="B49" s="134" t="s">
        <v>1105</v>
      </c>
      <c r="C49" s="102">
        <v>9.5606314700000006</v>
      </c>
      <c r="D49" s="101">
        <v>16.0212346</v>
      </c>
      <c r="E49" s="103">
        <f t="shared" si="0"/>
        <v>-0.40325251401037465</v>
      </c>
      <c r="F49" s="102">
        <v>23.472348670000002</v>
      </c>
      <c r="G49" s="101">
        <v>70.67698498</v>
      </c>
      <c r="H49" s="103">
        <f t="shared" si="5"/>
        <v>-0.6678926148782075</v>
      </c>
      <c r="I49" s="104">
        <f t="shared" si="6"/>
        <v>2.4551044294148494</v>
      </c>
    </row>
    <row r="50" spans="1:9" x14ac:dyDescent="0.15">
      <c r="A50" s="108" t="s">
        <v>685</v>
      </c>
      <c r="B50" s="134" t="s">
        <v>1106</v>
      </c>
      <c r="C50" s="102">
        <v>9.1027216400000004</v>
      </c>
      <c r="D50" s="101">
        <v>24.203707719999997</v>
      </c>
      <c r="E50" s="103">
        <f t="shared" si="0"/>
        <v>-0.62391209870385911</v>
      </c>
      <c r="F50" s="102">
        <v>16.544799810000001</v>
      </c>
      <c r="G50" s="101">
        <v>67.602282379999991</v>
      </c>
      <c r="H50" s="103">
        <f t="shared" si="5"/>
        <v>-0.75526270375015103</v>
      </c>
      <c r="I50" s="104">
        <f t="shared" si="6"/>
        <v>1.8175662691142118</v>
      </c>
    </row>
    <row r="51" spans="1:9" x14ac:dyDescent="0.15">
      <c r="A51" s="108" t="s">
        <v>686</v>
      </c>
      <c r="B51" s="134" t="s">
        <v>1107</v>
      </c>
      <c r="C51" s="102">
        <v>1.68481529</v>
      </c>
      <c r="D51" s="101">
        <v>11.229935699999999</v>
      </c>
      <c r="E51" s="103">
        <f t="shared" si="0"/>
        <v>-0.84997106528401578</v>
      </c>
      <c r="F51" s="102">
        <v>11.187652720000001</v>
      </c>
      <c r="G51" s="101">
        <v>28.267647879999998</v>
      </c>
      <c r="H51" s="103">
        <f t="shared" si="5"/>
        <v>-0.60422413751957338</v>
      </c>
      <c r="I51" s="104">
        <f t="shared" si="6"/>
        <v>6.6402844195460746</v>
      </c>
    </row>
    <row r="52" spans="1:9" x14ac:dyDescent="0.15">
      <c r="A52" s="108" t="s">
        <v>687</v>
      </c>
      <c r="B52" s="134" t="s">
        <v>1108</v>
      </c>
      <c r="C52" s="102">
        <v>20.321516020000001</v>
      </c>
      <c r="D52" s="101">
        <v>27.804102149999999</v>
      </c>
      <c r="E52" s="103">
        <f t="shared" si="0"/>
        <v>-0.26911806357321988</v>
      </c>
      <c r="F52" s="102">
        <v>51.082092979999999</v>
      </c>
      <c r="G52" s="101">
        <v>52.222536750000003</v>
      </c>
      <c r="H52" s="103">
        <f t="shared" si="5"/>
        <v>-2.1838153429036611E-2</v>
      </c>
      <c r="I52" s="104">
        <f t="shared" si="6"/>
        <v>2.5136949885887496</v>
      </c>
    </row>
    <row r="53" spans="1:9" x14ac:dyDescent="0.15">
      <c r="A53" s="108" t="s">
        <v>688</v>
      </c>
      <c r="B53" s="134" t="s">
        <v>1109</v>
      </c>
      <c r="C53" s="102">
        <v>10.839420730000001</v>
      </c>
      <c r="D53" s="101">
        <v>28.33468182</v>
      </c>
      <c r="E53" s="103">
        <f t="shared" si="0"/>
        <v>-0.61745041645927334</v>
      </c>
      <c r="F53" s="102">
        <v>66.628188530000003</v>
      </c>
      <c r="G53" s="101">
        <v>180.31123566999997</v>
      </c>
      <c r="H53" s="103">
        <f t="shared" si="5"/>
        <v>-0.6304823252837064</v>
      </c>
      <c r="I53" s="104">
        <f t="shared" si="6"/>
        <v>6.1468403330442545</v>
      </c>
    </row>
    <row r="54" spans="1:9" x14ac:dyDescent="0.15">
      <c r="A54" s="108" t="s">
        <v>1110</v>
      </c>
      <c r="B54" s="134" t="s">
        <v>1111</v>
      </c>
      <c r="C54" s="102">
        <v>5.9221630999999997</v>
      </c>
      <c r="D54" s="101">
        <v>10.042500970000001</v>
      </c>
      <c r="E54" s="103">
        <f t="shared" si="0"/>
        <v>-0.41029001463965009</v>
      </c>
      <c r="F54" s="102">
        <v>53.408864700000002</v>
      </c>
      <c r="G54" s="101">
        <v>42.793663560000006</v>
      </c>
      <c r="H54" s="103">
        <f t="shared" si="5"/>
        <v>0.24805544225295573</v>
      </c>
      <c r="I54" s="104">
        <f t="shared" si="6"/>
        <v>9.0184724395719531</v>
      </c>
    </row>
    <row r="55" spans="1:9" x14ac:dyDescent="0.15">
      <c r="A55" s="108" t="s">
        <v>689</v>
      </c>
      <c r="B55" s="134" t="s">
        <v>1112</v>
      </c>
      <c r="C55" s="102">
        <v>4.6651481500000003</v>
      </c>
      <c r="D55" s="101">
        <v>7.3048350199999996</v>
      </c>
      <c r="E55" s="103">
        <f t="shared" si="0"/>
        <v>-0.36136159992289596</v>
      </c>
      <c r="F55" s="102">
        <v>183.81563063999999</v>
      </c>
      <c r="G55" s="101">
        <v>39.725872430000003</v>
      </c>
      <c r="H55" s="103">
        <f t="shared" si="5"/>
        <v>3.6271011659692824</v>
      </c>
      <c r="I55" s="104">
        <f t="shared" si="6"/>
        <v>39.401884941210277</v>
      </c>
    </row>
    <row r="56" spans="1:9" x14ac:dyDescent="0.15">
      <c r="A56" s="108" t="s">
        <v>1113</v>
      </c>
      <c r="B56" s="134" t="s">
        <v>1114</v>
      </c>
      <c r="C56" s="102">
        <v>7.4970000000000002E-3</v>
      </c>
      <c r="D56" s="101">
        <v>0.40314059000000002</v>
      </c>
      <c r="E56" s="103">
        <f t="shared" si="0"/>
        <v>-0.9814035098772862</v>
      </c>
      <c r="F56" s="102">
        <v>1.2382021999999999</v>
      </c>
      <c r="G56" s="101">
        <v>4.2861473399999994</v>
      </c>
      <c r="H56" s="103">
        <f t="shared" si="5"/>
        <v>-0.71111534397228626</v>
      </c>
      <c r="I56" s="104">
        <f t="shared" si="6"/>
        <v>165.15969054288379</v>
      </c>
    </row>
    <row r="57" spans="1:9" x14ac:dyDescent="0.15">
      <c r="A57" s="108" t="s">
        <v>690</v>
      </c>
      <c r="B57" s="134" t="s">
        <v>1115</v>
      </c>
      <c r="C57" s="102">
        <v>2.1719190799999999</v>
      </c>
      <c r="D57" s="101">
        <v>13.24197079</v>
      </c>
      <c r="E57" s="103">
        <f t="shared" si="0"/>
        <v>-0.83598218766347243</v>
      </c>
      <c r="F57" s="102">
        <v>166.95015762</v>
      </c>
      <c r="G57" s="101">
        <v>92.373278769999999</v>
      </c>
      <c r="H57" s="103">
        <f t="shared" si="5"/>
        <v>0.80734255450311321</v>
      </c>
      <c r="I57" s="104">
        <f t="shared" si="6"/>
        <v>76.86757723036348</v>
      </c>
    </row>
    <row r="58" spans="1:9" x14ac:dyDescent="0.15">
      <c r="A58" s="108" t="s">
        <v>1116</v>
      </c>
      <c r="B58" s="134" t="s">
        <v>1117</v>
      </c>
      <c r="C58" s="102">
        <v>0</v>
      </c>
      <c r="D58" s="101">
        <v>6.4977999999999998E-3</v>
      </c>
      <c r="E58" s="103">
        <f t="shared" si="0"/>
        <v>-1</v>
      </c>
      <c r="F58" s="102">
        <v>0</v>
      </c>
      <c r="G58" s="101">
        <v>1.245045E-2</v>
      </c>
      <c r="H58" s="103">
        <f t="shared" si="5"/>
        <v>-1</v>
      </c>
      <c r="I58" s="104" t="str">
        <f t="shared" si="6"/>
        <v/>
      </c>
    </row>
    <row r="59" spans="1:9" x14ac:dyDescent="0.15">
      <c r="A59" s="108" t="s">
        <v>691</v>
      </c>
      <c r="B59" s="134" t="s">
        <v>1118</v>
      </c>
      <c r="C59" s="102">
        <v>0.70847209999999994</v>
      </c>
      <c r="D59" s="101">
        <v>2.2401714700000004</v>
      </c>
      <c r="E59" s="103">
        <f t="shared" si="0"/>
        <v>-0.68374202176586074</v>
      </c>
      <c r="F59" s="102">
        <v>1.88413323</v>
      </c>
      <c r="G59" s="101">
        <v>4.0761411399999998</v>
      </c>
      <c r="H59" s="103">
        <f t="shared" si="5"/>
        <v>-0.53776545872992021</v>
      </c>
      <c r="I59" s="104">
        <f t="shared" si="6"/>
        <v>2.6594317969613765</v>
      </c>
    </row>
    <row r="60" spans="1:9" x14ac:dyDescent="0.15">
      <c r="A60" s="108" t="s">
        <v>692</v>
      </c>
      <c r="B60" s="133" t="s">
        <v>578</v>
      </c>
      <c r="C60" s="102">
        <v>3.4358828099999998</v>
      </c>
      <c r="D60" s="101">
        <v>0.58367316000000002</v>
      </c>
      <c r="E60" s="103">
        <f t="shared" si="0"/>
        <v>4.8866554871222787</v>
      </c>
      <c r="F60" s="102">
        <v>3.4362931299999997</v>
      </c>
      <c r="G60" s="101">
        <v>1.3431826200000001</v>
      </c>
      <c r="H60" s="103">
        <f t="shared" si="5"/>
        <v>1.5583216152692621</v>
      </c>
      <c r="I60" s="104">
        <f t="shared" si="6"/>
        <v>1.0001194220008918</v>
      </c>
    </row>
    <row r="61" spans="1:9" x14ac:dyDescent="0.15">
      <c r="A61" s="108" t="s">
        <v>1119</v>
      </c>
      <c r="B61" s="134" t="s">
        <v>1120</v>
      </c>
      <c r="C61" s="102">
        <v>3.9837129999999998E-2</v>
      </c>
      <c r="D61" s="101">
        <v>0.15602741000000001</v>
      </c>
      <c r="E61" s="103">
        <f t="shared" si="0"/>
        <v>-0.7446786433229905</v>
      </c>
      <c r="F61" s="102">
        <v>3.9837129999999998E-2</v>
      </c>
      <c r="G61" s="101">
        <v>0.15557641</v>
      </c>
      <c r="H61" s="103">
        <f t="shared" si="5"/>
        <v>-0.7439384929887507</v>
      </c>
      <c r="I61" s="104">
        <f t="shared" si="6"/>
        <v>1</v>
      </c>
    </row>
    <row r="62" spans="1:9" x14ac:dyDescent="0.15">
      <c r="A62" s="108" t="s">
        <v>1121</v>
      </c>
      <c r="B62" s="134" t="s">
        <v>1122</v>
      </c>
      <c r="C62" s="102">
        <v>0.40494684999999997</v>
      </c>
      <c r="D62" s="101">
        <v>2.1699540600000002</v>
      </c>
      <c r="E62" s="103">
        <f t="shared" si="0"/>
        <v>-0.81338459764443127</v>
      </c>
      <c r="F62" s="102">
        <v>0.19362266</v>
      </c>
      <c r="G62" s="101">
        <v>2.2194325699999999</v>
      </c>
      <c r="H62" s="103">
        <f t="shared" si="5"/>
        <v>-0.91276028719358659</v>
      </c>
      <c r="I62" s="104">
        <f t="shared" si="6"/>
        <v>0.47814339091661046</v>
      </c>
    </row>
    <row r="63" spans="1:9" x14ac:dyDescent="0.15">
      <c r="A63" s="108" t="s">
        <v>1123</v>
      </c>
      <c r="B63" s="134" t="s">
        <v>1124</v>
      </c>
      <c r="C63" s="102">
        <v>39.437115229999996</v>
      </c>
      <c r="D63" s="101">
        <v>64.941965109999998</v>
      </c>
      <c r="E63" s="103">
        <f t="shared" si="0"/>
        <v>-0.39273295529014829</v>
      </c>
      <c r="F63" s="102">
        <v>47.50209847</v>
      </c>
      <c r="G63" s="101">
        <v>68.122234939999998</v>
      </c>
      <c r="H63" s="103">
        <f t="shared" si="5"/>
        <v>-0.30269318803415057</v>
      </c>
      <c r="I63" s="104">
        <f t="shared" si="6"/>
        <v>1.2045023626338909</v>
      </c>
    </row>
    <row r="64" spans="1:9" x14ac:dyDescent="0.15">
      <c r="A64" s="108" t="s">
        <v>1125</v>
      </c>
      <c r="B64" s="134" t="s">
        <v>1126</v>
      </c>
      <c r="C64" s="102">
        <v>7.4167788200000002</v>
      </c>
      <c r="D64" s="101">
        <v>22.37151472</v>
      </c>
      <c r="E64" s="103">
        <f t="shared" si="0"/>
        <v>-0.66847221062910667</v>
      </c>
      <c r="F64" s="102">
        <v>15.930561599999999</v>
      </c>
      <c r="G64" s="101">
        <v>14.67726201</v>
      </c>
      <c r="H64" s="103">
        <f t="shared" si="5"/>
        <v>8.5390557799274402E-2</v>
      </c>
      <c r="I64" s="104">
        <f t="shared" si="6"/>
        <v>2.1479084096510781</v>
      </c>
    </row>
    <row r="65" spans="1:9" x14ac:dyDescent="0.15">
      <c r="A65" s="108" t="s">
        <v>1127</v>
      </c>
      <c r="B65" s="133" t="s">
        <v>1128</v>
      </c>
      <c r="C65" s="102">
        <v>1.3989921699999999</v>
      </c>
      <c r="D65" s="101">
        <v>12.386263849999999</v>
      </c>
      <c r="E65" s="103">
        <f t="shared" si="0"/>
        <v>-0.88705293323781409</v>
      </c>
      <c r="F65" s="102">
        <v>3.22988235</v>
      </c>
      <c r="G65" s="101">
        <v>15.90814226</v>
      </c>
      <c r="H65" s="103">
        <f t="shared" si="5"/>
        <v>-0.79696671696723942</v>
      </c>
      <c r="I65" s="104">
        <f t="shared" si="6"/>
        <v>2.3087208200743543</v>
      </c>
    </row>
    <row r="66" spans="1:9" x14ac:dyDescent="0.15">
      <c r="A66" s="108" t="s">
        <v>1129</v>
      </c>
      <c r="B66" s="133" t="s">
        <v>1130</v>
      </c>
      <c r="C66" s="102">
        <v>33.922731030000001</v>
      </c>
      <c r="D66" s="101">
        <v>30.004343980000002</v>
      </c>
      <c r="E66" s="103">
        <f t="shared" si="0"/>
        <v>0.13059399174372488</v>
      </c>
      <c r="F66" s="102">
        <v>26.392631329999997</v>
      </c>
      <c r="G66" s="101">
        <v>80.348043239999996</v>
      </c>
      <c r="H66" s="103">
        <f t="shared" si="5"/>
        <v>-0.67152116883338309</v>
      </c>
      <c r="I66" s="104">
        <f t="shared" si="6"/>
        <v>0.77802200850690162</v>
      </c>
    </row>
    <row r="67" spans="1:9" x14ac:dyDescent="0.15">
      <c r="A67" s="108" t="s">
        <v>1131</v>
      </c>
      <c r="B67" s="134" t="s">
        <v>1132</v>
      </c>
      <c r="C67" s="102">
        <v>14.61282963</v>
      </c>
      <c r="D67" s="101">
        <v>30.13424564</v>
      </c>
      <c r="E67" s="103">
        <f t="shared" si="0"/>
        <v>-0.51507564501289438</v>
      </c>
      <c r="F67" s="102">
        <v>44.1060446411011</v>
      </c>
      <c r="G67" s="101">
        <v>69.161152879999989</v>
      </c>
      <c r="H67" s="103">
        <f t="shared" si="5"/>
        <v>-0.36227140808903902</v>
      </c>
      <c r="I67" s="104">
        <f t="shared" si="6"/>
        <v>3.0183096469250423</v>
      </c>
    </row>
    <row r="68" spans="1:9" x14ac:dyDescent="0.15">
      <c r="A68" s="108" t="s">
        <v>1133</v>
      </c>
      <c r="B68" s="134" t="s">
        <v>1134</v>
      </c>
      <c r="C68" s="102">
        <v>8.0145949999999994E-2</v>
      </c>
      <c r="D68" s="101">
        <v>0.41366044000000002</v>
      </c>
      <c r="E68" s="103">
        <f t="shared" si="0"/>
        <v>-0.80625183786005739</v>
      </c>
      <c r="F68" s="102">
        <v>9.7878429999999988E-2</v>
      </c>
      <c r="G68" s="101">
        <v>0.58694000999999996</v>
      </c>
      <c r="H68" s="103">
        <f t="shared" si="5"/>
        <v>-0.83323946513716107</v>
      </c>
      <c r="I68" s="104">
        <f t="shared" si="6"/>
        <v>1.2212523527389718</v>
      </c>
    </row>
    <row r="69" spans="1:9" x14ac:dyDescent="0.15">
      <c r="A69" s="108" t="s">
        <v>1135</v>
      </c>
      <c r="B69" s="134" t="s">
        <v>1136</v>
      </c>
      <c r="C69" s="102">
        <v>0.57368255000000001</v>
      </c>
      <c r="D69" s="101">
        <v>0.74949076000000003</v>
      </c>
      <c r="E69" s="103">
        <f t="shared" si="0"/>
        <v>-0.23457021671621414</v>
      </c>
      <c r="F69" s="102">
        <v>0.40392423999999999</v>
      </c>
      <c r="G69" s="101">
        <v>1.2411035700000002</v>
      </c>
      <c r="H69" s="103">
        <f t="shared" si="5"/>
        <v>-0.67454429286671058</v>
      </c>
      <c r="I69" s="104">
        <f t="shared" si="6"/>
        <v>0.70409016275638847</v>
      </c>
    </row>
    <row r="70" spans="1:9" x14ac:dyDescent="0.15">
      <c r="A70" s="108" t="s">
        <v>1137</v>
      </c>
      <c r="B70" s="133" t="s">
        <v>1138</v>
      </c>
      <c r="C70" s="102">
        <v>31.561928760000001</v>
      </c>
      <c r="D70" s="101">
        <v>48.865252149999996</v>
      </c>
      <c r="E70" s="103">
        <f t="shared" si="0"/>
        <v>-0.35410281598229709</v>
      </c>
      <c r="F70" s="102">
        <v>167.03509106999999</v>
      </c>
      <c r="G70" s="101">
        <v>261.48085197</v>
      </c>
      <c r="H70" s="103">
        <f t="shared" si="5"/>
        <v>-0.36119570587461558</v>
      </c>
      <c r="I70" s="104">
        <f t="shared" si="6"/>
        <v>5.2922966888415219</v>
      </c>
    </row>
    <row r="71" spans="1:9" x14ac:dyDescent="0.15">
      <c r="A71" s="108" t="s">
        <v>1139</v>
      </c>
      <c r="B71" s="133" t="s">
        <v>1140</v>
      </c>
      <c r="C71" s="102">
        <v>18.668631789999999</v>
      </c>
      <c r="D71" s="101">
        <v>32.106126010000004</v>
      </c>
      <c r="E71" s="103">
        <f t="shared" ref="E71:E134" si="7">IF(ISERROR(C71/D71-1),"",(C71/D71-1))</f>
        <v>-0.41853365354059435</v>
      </c>
      <c r="F71" s="102">
        <v>45.203588379999999</v>
      </c>
      <c r="G71" s="101">
        <v>102.26502742</v>
      </c>
      <c r="H71" s="103">
        <f t="shared" si="5"/>
        <v>-0.55797607920887793</v>
      </c>
      <c r="I71" s="104">
        <f t="shared" si="6"/>
        <v>2.4213658980736694</v>
      </c>
    </row>
    <row r="72" spans="1:9" x14ac:dyDescent="0.15">
      <c r="A72" s="108" t="s">
        <v>1141</v>
      </c>
      <c r="B72" s="133" t="s">
        <v>1142</v>
      </c>
      <c r="C72" s="102">
        <v>8.6166736699999991</v>
      </c>
      <c r="D72" s="101">
        <v>27.45295381</v>
      </c>
      <c r="E72" s="103">
        <f t="shared" si="7"/>
        <v>-0.68612945151055871</v>
      </c>
      <c r="F72" s="102">
        <v>13.75681395</v>
      </c>
      <c r="G72" s="101">
        <v>20.481780489999998</v>
      </c>
      <c r="H72" s="103">
        <f t="shared" si="5"/>
        <v>-0.32833896170713228</v>
      </c>
      <c r="I72" s="104">
        <f t="shared" si="6"/>
        <v>1.5965341704764828</v>
      </c>
    </row>
    <row r="73" spans="1:9" x14ac:dyDescent="0.15">
      <c r="A73" s="108" t="s">
        <v>1143</v>
      </c>
      <c r="B73" s="134" t="s">
        <v>1144</v>
      </c>
      <c r="C73" s="102">
        <v>34.417599259999996</v>
      </c>
      <c r="D73" s="101">
        <v>38.296763740000003</v>
      </c>
      <c r="E73" s="103">
        <f t="shared" si="7"/>
        <v>-0.10129222684026218</v>
      </c>
      <c r="F73" s="102">
        <v>19.987259219999999</v>
      </c>
      <c r="G73" s="101">
        <v>37.08320217</v>
      </c>
      <c r="H73" s="103">
        <f t="shared" si="5"/>
        <v>-0.46101582251789663</v>
      </c>
      <c r="I73" s="104">
        <f t="shared" si="6"/>
        <v>0.58072787323167874</v>
      </c>
    </row>
    <row r="74" spans="1:9" x14ac:dyDescent="0.15">
      <c r="A74" s="108" t="s">
        <v>1145</v>
      </c>
      <c r="B74" s="134" t="s">
        <v>1146</v>
      </c>
      <c r="C74" s="102">
        <v>7.9182630700000001</v>
      </c>
      <c r="D74" s="101">
        <v>14.454566849999999</v>
      </c>
      <c r="E74" s="103">
        <f t="shared" si="7"/>
        <v>-0.45219644751928345</v>
      </c>
      <c r="F74" s="102">
        <v>13.22995968</v>
      </c>
      <c r="G74" s="101">
        <v>36.477966309999999</v>
      </c>
      <c r="H74" s="103">
        <f t="shared" si="5"/>
        <v>-0.63731641266489225</v>
      </c>
      <c r="I74" s="104">
        <f t="shared" si="6"/>
        <v>1.6708158800791144</v>
      </c>
    </row>
    <row r="75" spans="1:9" x14ac:dyDescent="0.15">
      <c r="A75" s="108" t="s">
        <v>1147</v>
      </c>
      <c r="B75" s="134" t="s">
        <v>1148</v>
      </c>
      <c r="C75" s="102">
        <v>50.610491229999994</v>
      </c>
      <c r="D75" s="101">
        <v>47.259357489999999</v>
      </c>
      <c r="E75" s="103">
        <f t="shared" si="7"/>
        <v>7.0909422344751283E-2</v>
      </c>
      <c r="F75" s="102">
        <v>149.02301663999998</v>
      </c>
      <c r="G75" s="101">
        <v>425.06333647000002</v>
      </c>
      <c r="H75" s="103">
        <f t="shared" si="5"/>
        <v>-0.64940985529925221</v>
      </c>
      <c r="I75" s="104">
        <f t="shared" si="6"/>
        <v>2.9445084016822336</v>
      </c>
    </row>
    <row r="76" spans="1:9" x14ac:dyDescent="0.15">
      <c r="A76" s="108" t="s">
        <v>1149</v>
      </c>
      <c r="B76" s="134" t="s">
        <v>1150</v>
      </c>
      <c r="C76" s="102">
        <v>41.187864420000004</v>
      </c>
      <c r="D76" s="101">
        <v>75.352863859999999</v>
      </c>
      <c r="E76" s="103">
        <f t="shared" si="7"/>
        <v>-0.45340014552699703</v>
      </c>
      <c r="F76" s="102">
        <v>118.34733391</v>
      </c>
      <c r="G76" s="101">
        <v>114.12788836</v>
      </c>
      <c r="H76" s="103">
        <f t="shared" si="5"/>
        <v>3.6971204940639657E-2</v>
      </c>
      <c r="I76" s="104">
        <f t="shared" si="6"/>
        <v>2.8733544595367002</v>
      </c>
    </row>
    <row r="77" spans="1:9" x14ac:dyDescent="0.15">
      <c r="A77" s="108" t="s">
        <v>291</v>
      </c>
      <c r="B77" s="133" t="s">
        <v>292</v>
      </c>
      <c r="C77" s="102">
        <v>0</v>
      </c>
      <c r="D77" s="101"/>
      <c r="E77" s="103" t="str">
        <f t="shared" si="7"/>
        <v/>
      </c>
      <c r="F77" s="102">
        <v>0</v>
      </c>
      <c r="G77" s="101"/>
      <c r="H77" s="103"/>
      <c r="I77" s="104" t="str">
        <f t="shared" si="6"/>
        <v/>
      </c>
    </row>
    <row r="78" spans="1:9" x14ac:dyDescent="0.15">
      <c r="A78" s="108" t="s">
        <v>1151</v>
      </c>
      <c r="B78" s="133" t="s">
        <v>1152</v>
      </c>
      <c r="C78" s="102">
        <v>3.41856962</v>
      </c>
      <c r="D78" s="101">
        <v>15.87126653</v>
      </c>
      <c r="E78" s="103">
        <f t="shared" si="7"/>
        <v>-0.78460637570806391</v>
      </c>
      <c r="F78" s="102">
        <v>11.4508262</v>
      </c>
      <c r="G78" s="101">
        <v>43.089378840000002</v>
      </c>
      <c r="H78" s="103">
        <f>IF(ISERROR(F78/G78-1),"",(F78/G78-1))</f>
        <v>-0.73425408979508977</v>
      </c>
      <c r="I78" s="104">
        <f t="shared" si="6"/>
        <v>3.3495957294559937</v>
      </c>
    </row>
    <row r="79" spans="1:9" x14ac:dyDescent="0.15">
      <c r="A79" s="108" t="s">
        <v>1153</v>
      </c>
      <c r="B79" s="133" t="s">
        <v>1154</v>
      </c>
      <c r="C79" s="102">
        <v>25.92017907</v>
      </c>
      <c r="D79" s="101">
        <v>41.160244069999997</v>
      </c>
      <c r="E79" s="103">
        <f t="shared" si="7"/>
        <v>-0.370261774300504</v>
      </c>
      <c r="F79" s="102">
        <v>32.874637030000002</v>
      </c>
      <c r="G79" s="101">
        <v>38.795494869999999</v>
      </c>
      <c r="H79" s="103">
        <f>IF(ISERROR(F79/G79-1),"",(F79/G79-1))</f>
        <v>-0.15261714948707905</v>
      </c>
      <c r="I79" s="104">
        <f t="shared" si="6"/>
        <v>1.2683028516592729</v>
      </c>
    </row>
    <row r="80" spans="1:9" x14ac:dyDescent="0.15">
      <c r="A80" s="108" t="s">
        <v>285</v>
      </c>
      <c r="B80" s="133" t="s">
        <v>286</v>
      </c>
      <c r="C80" s="102">
        <v>0</v>
      </c>
      <c r="D80" s="101"/>
      <c r="E80" s="103" t="str">
        <f t="shared" si="7"/>
        <v/>
      </c>
      <c r="F80" s="102">
        <v>0</v>
      </c>
      <c r="G80" s="101"/>
      <c r="H80" s="103"/>
      <c r="I80" s="104" t="str">
        <f t="shared" si="6"/>
        <v/>
      </c>
    </row>
    <row r="81" spans="1:9" x14ac:dyDescent="0.15">
      <c r="A81" s="108" t="s">
        <v>1155</v>
      </c>
      <c r="B81" s="133" t="s">
        <v>1156</v>
      </c>
      <c r="C81" s="102">
        <v>1.8679268200000001</v>
      </c>
      <c r="D81" s="101">
        <v>1.3891126399999998</v>
      </c>
      <c r="E81" s="103">
        <f t="shared" si="7"/>
        <v>0.34469067965575517</v>
      </c>
      <c r="F81" s="102">
        <v>4.7343330899999998</v>
      </c>
      <c r="G81" s="101">
        <v>13.11316135</v>
      </c>
      <c r="H81" s="103">
        <f>IF(ISERROR(F81/G81-1),"",(F81/G81-1))</f>
        <v>-0.63896325503536944</v>
      </c>
      <c r="I81" s="104">
        <f t="shared" si="6"/>
        <v>2.5345388477263793</v>
      </c>
    </row>
    <row r="82" spans="1:9" x14ac:dyDescent="0.15">
      <c r="A82" s="108" t="s">
        <v>289</v>
      </c>
      <c r="B82" s="133" t="s">
        <v>290</v>
      </c>
      <c r="C82" s="102">
        <v>0</v>
      </c>
      <c r="D82" s="101"/>
      <c r="E82" s="103" t="str">
        <f t="shared" si="7"/>
        <v/>
      </c>
      <c r="F82" s="102">
        <v>0</v>
      </c>
      <c r="G82" s="101"/>
      <c r="H82" s="103"/>
      <c r="I82" s="104" t="str">
        <f t="shared" si="6"/>
        <v/>
      </c>
    </row>
    <row r="83" spans="1:9" x14ac:dyDescent="0.15">
      <c r="A83" s="108" t="s">
        <v>1157</v>
      </c>
      <c r="B83" s="133" t="s">
        <v>1158</v>
      </c>
      <c r="C83" s="102">
        <v>0.55835465000000006</v>
      </c>
      <c r="D83" s="101">
        <v>2.7376322599999998</v>
      </c>
      <c r="E83" s="103">
        <f t="shared" si="7"/>
        <v>-0.79604468497898251</v>
      </c>
      <c r="F83" s="102">
        <v>7.5094847900000001</v>
      </c>
      <c r="G83" s="101">
        <v>1.4524324399999999</v>
      </c>
      <c r="H83" s="103">
        <f t="shared" ref="H83:H105" si="8">IF(ISERROR(F83/G83-1),"",(F83/G83-1))</f>
        <v>4.1702816483498539</v>
      </c>
      <c r="I83" s="104">
        <f t="shared" si="6"/>
        <v>13.449310021865134</v>
      </c>
    </row>
    <row r="84" spans="1:9" x14ac:dyDescent="0.15">
      <c r="A84" s="108" t="s">
        <v>1159</v>
      </c>
      <c r="B84" s="133" t="s">
        <v>1160</v>
      </c>
      <c r="C84" s="102">
        <v>4.9566529199999998</v>
      </c>
      <c r="D84" s="101">
        <v>13.895293560000001</v>
      </c>
      <c r="E84" s="103">
        <f t="shared" si="7"/>
        <v>-0.64328548377930062</v>
      </c>
      <c r="F84" s="102">
        <v>4.7374187900000004</v>
      </c>
      <c r="G84" s="101">
        <v>13.33968263</v>
      </c>
      <c r="H84" s="103">
        <f t="shared" si="8"/>
        <v>-0.64486270615270258</v>
      </c>
      <c r="I84" s="104">
        <f t="shared" si="6"/>
        <v>0.95576972333176813</v>
      </c>
    </row>
    <row r="85" spans="1:9" x14ac:dyDescent="0.15">
      <c r="A85" s="108" t="s">
        <v>1161</v>
      </c>
      <c r="B85" s="133" t="s">
        <v>1162</v>
      </c>
      <c r="C85" s="102">
        <v>4.1426759899999999</v>
      </c>
      <c r="D85" s="101">
        <v>1.5032153100000001</v>
      </c>
      <c r="E85" s="103">
        <f t="shared" si="7"/>
        <v>1.7558766614743964</v>
      </c>
      <c r="F85" s="102">
        <v>3.4727359999999998</v>
      </c>
      <c r="G85" s="101">
        <v>1.81809741</v>
      </c>
      <c r="H85" s="103">
        <f t="shared" si="8"/>
        <v>0.9100934751345362</v>
      </c>
      <c r="I85" s="104">
        <f t="shared" si="6"/>
        <v>0.83828327592667939</v>
      </c>
    </row>
    <row r="86" spans="1:9" x14ac:dyDescent="0.15">
      <c r="A86" s="108" t="s">
        <v>1163</v>
      </c>
      <c r="B86" s="133" t="s">
        <v>1164</v>
      </c>
      <c r="C86" s="102">
        <v>204.46475677000001</v>
      </c>
      <c r="D86" s="101">
        <v>495.94507074000001</v>
      </c>
      <c r="E86" s="103">
        <f t="shared" si="7"/>
        <v>-0.58772701084634638</v>
      </c>
      <c r="F86" s="102">
        <v>249.34197162999999</v>
      </c>
      <c r="G86" s="101">
        <v>604.27215248000005</v>
      </c>
      <c r="H86" s="103">
        <f t="shared" si="8"/>
        <v>-0.58736809133653956</v>
      </c>
      <c r="I86" s="104">
        <f t="shared" si="6"/>
        <v>1.2194863093715551</v>
      </c>
    </row>
    <row r="87" spans="1:9" x14ac:dyDescent="0.15">
      <c r="A87" s="108" t="s">
        <v>1165</v>
      </c>
      <c r="B87" s="133" t="s">
        <v>1166</v>
      </c>
      <c r="C87" s="102">
        <v>7.9346914000000002</v>
      </c>
      <c r="D87" s="101">
        <v>2.5598663799999999</v>
      </c>
      <c r="E87" s="103">
        <f t="shared" si="7"/>
        <v>2.0996506153575094</v>
      </c>
      <c r="F87" s="102">
        <v>0.21658617999999999</v>
      </c>
      <c r="G87" s="101">
        <v>7.5809340000000003E-2</v>
      </c>
      <c r="H87" s="103">
        <f t="shared" si="8"/>
        <v>1.8569854321380448</v>
      </c>
      <c r="I87" s="104">
        <f t="shared" si="6"/>
        <v>2.7296106311078462E-2</v>
      </c>
    </row>
    <row r="88" spans="1:9" x14ac:dyDescent="0.15">
      <c r="A88" s="108" t="s">
        <v>1167</v>
      </c>
      <c r="B88" s="133" t="s">
        <v>1168</v>
      </c>
      <c r="C88" s="102">
        <v>27.88944429</v>
      </c>
      <c r="D88" s="101">
        <v>15.465919939999999</v>
      </c>
      <c r="E88" s="103">
        <f t="shared" si="7"/>
        <v>0.80328389117472709</v>
      </c>
      <c r="F88" s="102">
        <v>24.13645095</v>
      </c>
      <c r="G88" s="101">
        <v>40.387960319999998</v>
      </c>
      <c r="H88" s="103">
        <f t="shared" si="8"/>
        <v>-0.4023849989263335</v>
      </c>
      <c r="I88" s="104">
        <f t="shared" si="6"/>
        <v>0.86543319755762693</v>
      </c>
    </row>
    <row r="89" spans="1:9" x14ac:dyDescent="0.15">
      <c r="A89" s="108" t="s">
        <v>1171</v>
      </c>
      <c r="B89" s="133" t="s">
        <v>1172</v>
      </c>
      <c r="C89" s="102">
        <v>0.16076008</v>
      </c>
      <c r="D89" s="101">
        <v>9.5446132300000013</v>
      </c>
      <c r="E89" s="103">
        <f t="shared" si="7"/>
        <v>-0.98315698330292633</v>
      </c>
      <c r="F89" s="102">
        <v>0</v>
      </c>
      <c r="G89" s="101">
        <v>0.54182620999999997</v>
      </c>
      <c r="H89" s="103">
        <f t="shared" si="8"/>
        <v>-1</v>
      </c>
      <c r="I89" s="104">
        <f t="shared" si="6"/>
        <v>0</v>
      </c>
    </row>
    <row r="90" spans="1:9" x14ac:dyDescent="0.15">
      <c r="A90" s="108" t="s">
        <v>1173</v>
      </c>
      <c r="B90" s="133" t="s">
        <v>1174</v>
      </c>
      <c r="C90" s="102">
        <v>3.7003169800000002</v>
      </c>
      <c r="D90" s="101">
        <v>7.0929914600000004</v>
      </c>
      <c r="E90" s="103">
        <f t="shared" si="7"/>
        <v>-0.47831362819658607</v>
      </c>
      <c r="F90" s="102">
        <v>34.696961700000003</v>
      </c>
      <c r="G90" s="101">
        <v>3.9884918499999999</v>
      </c>
      <c r="H90" s="103">
        <f t="shared" si="8"/>
        <v>7.6992685468318065</v>
      </c>
      <c r="I90" s="104">
        <f t="shared" si="6"/>
        <v>9.3767539071747308</v>
      </c>
    </row>
    <row r="91" spans="1:9" x14ac:dyDescent="0.15">
      <c r="A91" s="108" t="s">
        <v>1175</v>
      </c>
      <c r="B91" s="133" t="s">
        <v>1176</v>
      </c>
      <c r="C91" s="102">
        <v>19.627355899999998</v>
      </c>
      <c r="D91" s="101">
        <v>46.222659380000003</v>
      </c>
      <c r="E91" s="103">
        <f t="shared" si="7"/>
        <v>-0.57537372009165444</v>
      </c>
      <c r="F91" s="102">
        <v>11.85437568</v>
      </c>
      <c r="G91" s="101">
        <v>125.37188863999999</v>
      </c>
      <c r="H91" s="103">
        <f t="shared" si="8"/>
        <v>-0.90544630212886612</v>
      </c>
      <c r="I91" s="104">
        <f t="shared" si="6"/>
        <v>0.60397211628490421</v>
      </c>
    </row>
    <row r="92" spans="1:9" x14ac:dyDescent="0.15">
      <c r="A92" s="108" t="s">
        <v>1177</v>
      </c>
      <c r="B92" s="133" t="s">
        <v>1178</v>
      </c>
      <c r="C92" s="102">
        <v>19.93708835</v>
      </c>
      <c r="D92" s="101">
        <v>54.688083319999997</v>
      </c>
      <c r="E92" s="103">
        <f t="shared" si="7"/>
        <v>-0.63543998729410944</v>
      </c>
      <c r="F92" s="102">
        <v>59.616848140000002</v>
      </c>
      <c r="G92" s="101">
        <v>91.696936879999996</v>
      </c>
      <c r="H92" s="103">
        <f t="shared" si="8"/>
        <v>-0.34984907709601998</v>
      </c>
      <c r="I92" s="104">
        <f t="shared" si="6"/>
        <v>2.9902484802902527</v>
      </c>
    </row>
    <row r="93" spans="1:9" x14ac:dyDescent="0.15">
      <c r="A93" s="108" t="s">
        <v>1179</v>
      </c>
      <c r="B93" s="133" t="s">
        <v>1180</v>
      </c>
      <c r="C93" s="102">
        <v>18.356076089999998</v>
      </c>
      <c r="D93" s="101">
        <v>12.53018293</v>
      </c>
      <c r="E93" s="103">
        <f t="shared" si="7"/>
        <v>0.46494877150209302</v>
      </c>
      <c r="F93" s="102">
        <v>26.833036190000001</v>
      </c>
      <c r="G93" s="101">
        <v>35.42779917</v>
      </c>
      <c r="H93" s="103">
        <f t="shared" si="8"/>
        <v>-0.24259940446083317</v>
      </c>
      <c r="I93" s="104">
        <f t="shared" si="6"/>
        <v>1.4618067640620682</v>
      </c>
    </row>
    <row r="94" spans="1:9" x14ac:dyDescent="0.15">
      <c r="A94" s="108" t="s">
        <v>1181</v>
      </c>
      <c r="B94" s="133" t="s">
        <v>1182</v>
      </c>
      <c r="C94" s="102">
        <v>5.5880599599999998</v>
      </c>
      <c r="D94" s="101">
        <v>8.6553210000000005E-2</v>
      </c>
      <c r="E94" s="103">
        <f t="shared" si="7"/>
        <v>63.562134206229899</v>
      </c>
      <c r="F94" s="102">
        <v>0.63960265000000005</v>
      </c>
      <c r="G94" s="101">
        <v>0.18110365</v>
      </c>
      <c r="H94" s="103">
        <f t="shared" si="8"/>
        <v>2.5316938670203499</v>
      </c>
      <c r="I94" s="104">
        <f t="shared" si="6"/>
        <v>0.11445880226381824</v>
      </c>
    </row>
    <row r="95" spans="1:9" x14ac:dyDescent="0.15">
      <c r="A95" s="108" t="s">
        <v>1183</v>
      </c>
      <c r="B95" s="133" t="s">
        <v>1184</v>
      </c>
      <c r="C95" s="102">
        <v>6.3624177400000006</v>
      </c>
      <c r="D95" s="101">
        <v>0.14736004999999999</v>
      </c>
      <c r="E95" s="103">
        <f t="shared" si="7"/>
        <v>42.176001501085274</v>
      </c>
      <c r="F95" s="102">
        <v>4.4292298600000004</v>
      </c>
      <c r="G95" s="101">
        <v>4.0128073899999999</v>
      </c>
      <c r="H95" s="103">
        <f t="shared" si="8"/>
        <v>0.1037733510553569</v>
      </c>
      <c r="I95" s="104">
        <f t="shared" si="6"/>
        <v>0.69615514746128571</v>
      </c>
    </row>
    <row r="96" spans="1:9" x14ac:dyDescent="0.15">
      <c r="A96" s="108" t="s">
        <v>792</v>
      </c>
      <c r="B96" s="133" t="s">
        <v>1170</v>
      </c>
      <c r="C96" s="102">
        <v>3.17600697</v>
      </c>
      <c r="D96" s="101">
        <v>4.7114853800000001</v>
      </c>
      <c r="E96" s="103">
        <f t="shared" si="7"/>
        <v>-0.32590113014422639</v>
      </c>
      <c r="F96" s="102">
        <v>2.55332538</v>
      </c>
      <c r="G96" s="101">
        <v>5.9279282499999999</v>
      </c>
      <c r="H96" s="103">
        <f t="shared" si="8"/>
        <v>-0.56927188179107935</v>
      </c>
      <c r="I96" s="104">
        <f t="shared" si="6"/>
        <v>0.80394199512729658</v>
      </c>
    </row>
    <row r="97" spans="1:9" x14ac:dyDescent="0.15">
      <c r="A97" s="108" t="s">
        <v>733</v>
      </c>
      <c r="B97" s="133" t="s">
        <v>1169</v>
      </c>
      <c r="C97" s="102">
        <v>4.8333710000000002E-2</v>
      </c>
      <c r="D97" s="101">
        <v>4.3841039999999998E-2</v>
      </c>
      <c r="E97" s="103">
        <f t="shared" si="7"/>
        <v>0.10247635548791734</v>
      </c>
      <c r="F97" s="102">
        <v>0</v>
      </c>
      <c r="G97" s="101">
        <v>0</v>
      </c>
      <c r="H97" s="103" t="str">
        <f t="shared" si="8"/>
        <v/>
      </c>
      <c r="I97" s="104">
        <f t="shared" si="6"/>
        <v>0</v>
      </c>
    </row>
    <row r="98" spans="1:9" x14ac:dyDescent="0.15">
      <c r="A98" s="108" t="s">
        <v>1185</v>
      </c>
      <c r="B98" s="133" t="s">
        <v>1186</v>
      </c>
      <c r="C98" s="102">
        <v>41.361635749999998</v>
      </c>
      <c r="D98" s="101">
        <v>1.59759731</v>
      </c>
      <c r="E98" s="103">
        <f t="shared" si="7"/>
        <v>24.88990072222893</v>
      </c>
      <c r="F98" s="102">
        <v>2.2474470499999999</v>
      </c>
      <c r="G98" s="101">
        <v>9.2369350000000003E-2</v>
      </c>
      <c r="H98" s="103">
        <f t="shared" si="8"/>
        <v>23.33109088674977</v>
      </c>
      <c r="I98" s="104">
        <f t="shared" si="6"/>
        <v>5.4336512791324988E-2</v>
      </c>
    </row>
    <row r="99" spans="1:9" x14ac:dyDescent="0.15">
      <c r="A99" s="108" t="s">
        <v>1187</v>
      </c>
      <c r="B99" s="133" t="s">
        <v>1188</v>
      </c>
      <c r="C99" s="102">
        <v>73.574271109999998</v>
      </c>
      <c r="D99" s="101">
        <v>104.25176308</v>
      </c>
      <c r="E99" s="103">
        <f t="shared" si="7"/>
        <v>-0.29426353150938001</v>
      </c>
      <c r="F99" s="102">
        <v>16.605748220000002</v>
      </c>
      <c r="G99" s="101">
        <v>292.04370939999995</v>
      </c>
      <c r="H99" s="103">
        <f t="shared" si="8"/>
        <v>-0.94313951067764379</v>
      </c>
      <c r="I99" s="104">
        <f t="shared" si="6"/>
        <v>0.22570047884229733</v>
      </c>
    </row>
    <row r="100" spans="1:9" x14ac:dyDescent="0.15">
      <c r="A100" s="108" t="s">
        <v>599</v>
      </c>
      <c r="B100" s="133" t="s">
        <v>600</v>
      </c>
      <c r="C100" s="102">
        <v>3.2229553599999998</v>
      </c>
      <c r="D100" s="101">
        <v>1.01948123</v>
      </c>
      <c r="E100" s="103">
        <f t="shared" si="7"/>
        <v>2.1613680224401972</v>
      </c>
      <c r="F100" s="102">
        <v>0</v>
      </c>
      <c r="G100" s="101">
        <v>3.7493001699999997</v>
      </c>
      <c r="H100" s="103">
        <f t="shared" si="8"/>
        <v>-1</v>
      </c>
      <c r="I100" s="104">
        <f t="shared" ref="I100:I163" si="9">IF(ISERROR(F100/C100),"",(F100/C100))</f>
        <v>0</v>
      </c>
    </row>
    <row r="101" spans="1:9" x14ac:dyDescent="0.15">
      <c r="A101" s="108" t="s">
        <v>774</v>
      </c>
      <c r="B101" s="133" t="s">
        <v>1189</v>
      </c>
      <c r="C101" s="102">
        <v>110.35709801</v>
      </c>
      <c r="D101" s="101">
        <v>123.68970467</v>
      </c>
      <c r="E101" s="103">
        <f t="shared" si="7"/>
        <v>-0.1077907550638183</v>
      </c>
      <c r="F101" s="102">
        <v>0.3608923</v>
      </c>
      <c r="G101" s="101">
        <v>21.983862049999999</v>
      </c>
      <c r="H101" s="103">
        <f t="shared" si="8"/>
        <v>-0.98358376252638469</v>
      </c>
      <c r="I101" s="104">
        <f t="shared" si="9"/>
        <v>3.2702228176324259E-3</v>
      </c>
    </row>
    <row r="102" spans="1:9" x14ac:dyDescent="0.15">
      <c r="A102" s="108" t="s">
        <v>601</v>
      </c>
      <c r="B102" s="133" t="s">
        <v>602</v>
      </c>
      <c r="C102" s="102">
        <v>1.0946577</v>
      </c>
      <c r="D102" s="101">
        <v>0.31537237000000001</v>
      </c>
      <c r="E102" s="103">
        <f t="shared" si="7"/>
        <v>2.4710006459982523</v>
      </c>
      <c r="F102" s="102">
        <v>0</v>
      </c>
      <c r="G102" s="101">
        <v>1.1011899999999999</v>
      </c>
      <c r="H102" s="103">
        <f t="shared" si="8"/>
        <v>-1</v>
      </c>
      <c r="I102" s="104">
        <f t="shared" si="9"/>
        <v>0</v>
      </c>
    </row>
    <row r="103" spans="1:9" x14ac:dyDescent="0.15">
      <c r="A103" s="108" t="s">
        <v>1190</v>
      </c>
      <c r="B103" s="133" t="s">
        <v>1191</v>
      </c>
      <c r="C103" s="102">
        <v>0.16700000000000001</v>
      </c>
      <c r="D103" s="101">
        <v>3.6639680000000001E-2</v>
      </c>
      <c r="E103" s="103">
        <f t="shared" si="7"/>
        <v>3.5579000689962363</v>
      </c>
      <c r="F103" s="102">
        <v>0</v>
      </c>
      <c r="G103" s="101">
        <v>0</v>
      </c>
      <c r="H103" s="103" t="str">
        <f t="shared" si="8"/>
        <v/>
      </c>
      <c r="I103" s="104">
        <f t="shared" si="9"/>
        <v>0</v>
      </c>
    </row>
    <row r="104" spans="1:9" x14ac:dyDescent="0.15">
      <c r="A104" s="108" t="s">
        <v>1192</v>
      </c>
      <c r="B104" s="133" t="s">
        <v>1193</v>
      </c>
      <c r="C104" s="102">
        <v>3.1189999999999999E-2</v>
      </c>
      <c r="D104" s="101">
        <v>0.37156161999999998</v>
      </c>
      <c r="E104" s="103">
        <f t="shared" si="7"/>
        <v>-0.91605699210806546</v>
      </c>
      <c r="F104" s="102">
        <v>0</v>
      </c>
      <c r="G104" s="101">
        <v>7.3699999999999998E-3</v>
      </c>
      <c r="H104" s="103">
        <f t="shared" si="8"/>
        <v>-1</v>
      </c>
      <c r="I104" s="104">
        <f t="shared" si="9"/>
        <v>0</v>
      </c>
    </row>
    <row r="105" spans="1:9" x14ac:dyDescent="0.15">
      <c r="A105" s="108" t="s">
        <v>1194</v>
      </c>
      <c r="B105" s="133" t="s">
        <v>1195</v>
      </c>
      <c r="C105" s="102">
        <v>0.24385689000000002</v>
      </c>
      <c r="D105" s="101">
        <v>0.73364839000000004</v>
      </c>
      <c r="E105" s="103">
        <f t="shared" si="7"/>
        <v>-0.66761067927921158</v>
      </c>
      <c r="F105" s="102">
        <v>0</v>
      </c>
      <c r="G105" s="101">
        <v>2.0169799999999998E-2</v>
      </c>
      <c r="H105" s="103">
        <f t="shared" si="8"/>
        <v>-1</v>
      </c>
      <c r="I105" s="104">
        <f t="shared" si="9"/>
        <v>0</v>
      </c>
    </row>
    <row r="106" spans="1:9" x14ac:dyDescent="0.15">
      <c r="A106" s="108" t="s">
        <v>296</v>
      </c>
      <c r="B106" s="133" t="s">
        <v>297</v>
      </c>
      <c r="C106" s="102">
        <v>1.4829999999999999E-3</v>
      </c>
      <c r="D106" s="101"/>
      <c r="E106" s="103" t="str">
        <f t="shared" si="7"/>
        <v/>
      </c>
      <c r="F106" s="102">
        <v>0</v>
      </c>
      <c r="G106" s="101"/>
      <c r="H106" s="103"/>
      <c r="I106" s="104">
        <f t="shared" si="9"/>
        <v>0</v>
      </c>
    </row>
    <row r="107" spans="1:9" x14ac:dyDescent="0.15">
      <c r="A107" s="108" t="s">
        <v>294</v>
      </c>
      <c r="B107" s="133" t="s">
        <v>295</v>
      </c>
      <c r="C107" s="102">
        <v>8.966E-4</v>
      </c>
      <c r="D107" s="101"/>
      <c r="E107" s="103" t="str">
        <f t="shared" si="7"/>
        <v/>
      </c>
      <c r="F107" s="102">
        <v>0</v>
      </c>
      <c r="G107" s="101"/>
      <c r="H107" s="103"/>
      <c r="I107" s="104">
        <f t="shared" si="9"/>
        <v>0</v>
      </c>
    </row>
    <row r="108" spans="1:9" x14ac:dyDescent="0.15">
      <c r="A108" s="108" t="s">
        <v>298</v>
      </c>
      <c r="B108" s="133" t="s">
        <v>299</v>
      </c>
      <c r="C108" s="102">
        <v>2.9341999999999997E-3</v>
      </c>
      <c r="D108" s="101"/>
      <c r="E108" s="103" t="str">
        <f t="shared" si="7"/>
        <v/>
      </c>
      <c r="F108" s="102">
        <v>0</v>
      </c>
      <c r="G108" s="101"/>
      <c r="H108" s="103"/>
      <c r="I108" s="104">
        <f t="shared" si="9"/>
        <v>0</v>
      </c>
    </row>
    <row r="109" spans="1:9" x14ac:dyDescent="0.15">
      <c r="A109" s="108" t="s">
        <v>1196</v>
      </c>
      <c r="B109" s="133" t="s">
        <v>1197</v>
      </c>
      <c r="C109" s="102">
        <v>7.0589001799999993</v>
      </c>
      <c r="D109" s="101">
        <v>6.25980267</v>
      </c>
      <c r="E109" s="103">
        <f t="shared" si="7"/>
        <v>0.12765538342441052</v>
      </c>
      <c r="F109" s="102">
        <v>13.907380199999999</v>
      </c>
      <c r="G109" s="101">
        <v>0</v>
      </c>
      <c r="H109" s="103" t="str">
        <f t="shared" ref="H109:H140" si="10">IF(ISERROR(F109/G109-1),"",(F109/G109-1))</f>
        <v/>
      </c>
      <c r="I109" s="104">
        <f t="shared" si="9"/>
        <v>1.9701908010264568</v>
      </c>
    </row>
    <row r="110" spans="1:9" x14ac:dyDescent="0.15">
      <c r="A110" s="109" t="s">
        <v>1198</v>
      </c>
      <c r="B110" s="133" t="s">
        <v>1199</v>
      </c>
      <c r="C110" s="102">
        <v>0.30151346999999995</v>
      </c>
      <c r="D110" s="101">
        <v>0.74448804000000002</v>
      </c>
      <c r="E110" s="103">
        <f t="shared" si="7"/>
        <v>-0.59500562292444625</v>
      </c>
      <c r="F110" s="102">
        <v>5.4980539200000003</v>
      </c>
      <c r="G110" s="101">
        <v>0.21475454000000002</v>
      </c>
      <c r="H110" s="103">
        <f t="shared" si="10"/>
        <v>24.601572474323476</v>
      </c>
      <c r="I110" s="104">
        <f t="shared" si="9"/>
        <v>18.234853388142167</v>
      </c>
    </row>
    <row r="111" spans="1:9" x14ac:dyDescent="0.15">
      <c r="A111" s="109" t="s">
        <v>1200</v>
      </c>
      <c r="B111" s="133" t="s">
        <v>1201</v>
      </c>
      <c r="C111" s="102">
        <v>1.468914E-2</v>
      </c>
      <c r="D111" s="101">
        <v>0.13686329999999999</v>
      </c>
      <c r="E111" s="103">
        <f t="shared" si="7"/>
        <v>-0.89267290793076015</v>
      </c>
      <c r="F111" s="102">
        <v>0</v>
      </c>
      <c r="G111" s="101">
        <v>0</v>
      </c>
      <c r="H111" s="103" t="str">
        <f t="shared" si="10"/>
        <v/>
      </c>
      <c r="I111" s="104">
        <f t="shared" si="9"/>
        <v>0</v>
      </c>
    </row>
    <row r="112" spans="1:9" x14ac:dyDescent="0.15">
      <c r="A112" s="108" t="s">
        <v>1202</v>
      </c>
      <c r="B112" s="133" t="s">
        <v>1203</v>
      </c>
      <c r="C112" s="102">
        <v>13.766069550000001</v>
      </c>
      <c r="D112" s="101">
        <v>1.07462938</v>
      </c>
      <c r="E112" s="103">
        <f t="shared" si="7"/>
        <v>11.810062525928709</v>
      </c>
      <c r="F112" s="102">
        <v>25.232739079999998</v>
      </c>
      <c r="G112" s="101">
        <v>0</v>
      </c>
      <c r="H112" s="103" t="str">
        <f t="shared" si="10"/>
        <v/>
      </c>
      <c r="I112" s="104">
        <f t="shared" si="9"/>
        <v>1.832966119221735</v>
      </c>
    </row>
    <row r="113" spans="1:9" x14ac:dyDescent="0.15">
      <c r="A113" s="108" t="s">
        <v>1204</v>
      </c>
      <c r="B113" s="133" t="s">
        <v>1205</v>
      </c>
      <c r="C113" s="102">
        <v>5.52594297</v>
      </c>
      <c r="D113" s="101">
        <v>0.79430526000000001</v>
      </c>
      <c r="E113" s="103">
        <f t="shared" si="7"/>
        <v>5.9569512481888891</v>
      </c>
      <c r="F113" s="102">
        <v>4.4617711099999999</v>
      </c>
      <c r="G113" s="101">
        <v>5.9616000000000002E-2</v>
      </c>
      <c r="H113" s="103">
        <f t="shared" si="10"/>
        <v>73.841839606816961</v>
      </c>
      <c r="I113" s="104">
        <f t="shared" si="9"/>
        <v>0.80742257642228255</v>
      </c>
    </row>
    <row r="114" spans="1:9" x14ac:dyDescent="0.15">
      <c r="A114" s="108" t="s">
        <v>1206</v>
      </c>
      <c r="B114" s="133" t="s">
        <v>1207</v>
      </c>
      <c r="C114" s="102">
        <v>10.74698474</v>
      </c>
      <c r="D114" s="101">
        <v>23.820942510000002</v>
      </c>
      <c r="E114" s="103">
        <f t="shared" si="7"/>
        <v>-0.54884300923490204</v>
      </c>
      <c r="F114" s="102">
        <v>16.52114336</v>
      </c>
      <c r="G114" s="101">
        <v>25.298863690000001</v>
      </c>
      <c r="H114" s="103">
        <f t="shared" si="10"/>
        <v>-0.34696105080283157</v>
      </c>
      <c r="I114" s="104">
        <f t="shared" si="9"/>
        <v>1.5372817361979429</v>
      </c>
    </row>
    <row r="115" spans="1:9" x14ac:dyDescent="0.15">
      <c r="A115" s="108" t="s">
        <v>1208</v>
      </c>
      <c r="B115" s="133" t="s">
        <v>1209</v>
      </c>
      <c r="C115" s="102">
        <v>13.9552362</v>
      </c>
      <c r="D115" s="101">
        <v>13.323965189999999</v>
      </c>
      <c r="E115" s="103">
        <f t="shared" si="7"/>
        <v>4.7378614473849501E-2</v>
      </c>
      <c r="F115" s="102">
        <v>9.0273404900000003</v>
      </c>
      <c r="G115" s="101">
        <v>18.146952850000002</v>
      </c>
      <c r="H115" s="103">
        <f t="shared" si="10"/>
        <v>-0.50254235162130811</v>
      </c>
      <c r="I115" s="104">
        <f t="shared" si="9"/>
        <v>0.64687837315143404</v>
      </c>
    </row>
    <row r="116" spans="1:9" x14ac:dyDescent="0.15">
      <c r="A116" s="108" t="s">
        <v>1210</v>
      </c>
      <c r="B116" s="133" t="s">
        <v>1211</v>
      </c>
      <c r="C116" s="102">
        <v>4.4849952699999998</v>
      </c>
      <c r="D116" s="101">
        <v>7.8923899999999998</v>
      </c>
      <c r="E116" s="103">
        <f t="shared" si="7"/>
        <v>-0.43173167190166728</v>
      </c>
      <c r="F116" s="102">
        <v>2.6067049999999998</v>
      </c>
      <c r="G116" s="101">
        <v>9.2526550000000007</v>
      </c>
      <c r="H116" s="103">
        <f t="shared" si="10"/>
        <v>-0.7182749167671334</v>
      </c>
      <c r="I116" s="104">
        <f t="shared" si="9"/>
        <v>0.58120574116012391</v>
      </c>
    </row>
    <row r="117" spans="1:9" x14ac:dyDescent="0.15">
      <c r="A117" s="108" t="s">
        <v>1212</v>
      </c>
      <c r="B117" s="133" t="s">
        <v>1213</v>
      </c>
      <c r="C117" s="102">
        <v>44.166591770000004</v>
      </c>
      <c r="D117" s="101">
        <v>6.0608080499999994</v>
      </c>
      <c r="E117" s="103">
        <f t="shared" si="7"/>
        <v>6.2872447709344641</v>
      </c>
      <c r="F117" s="102">
        <v>12.173361810000001</v>
      </c>
      <c r="G117" s="101">
        <v>3.1918454399999998</v>
      </c>
      <c r="H117" s="103">
        <f t="shared" si="10"/>
        <v>2.8138945130125106</v>
      </c>
      <c r="I117" s="104">
        <f t="shared" si="9"/>
        <v>0.27562375365963176</v>
      </c>
    </row>
    <row r="118" spans="1:9" x14ac:dyDescent="0.15">
      <c r="A118" s="108" t="s">
        <v>1214</v>
      </c>
      <c r="B118" s="133" t="s">
        <v>1215</v>
      </c>
      <c r="C118" s="102">
        <v>41.584146189999998</v>
      </c>
      <c r="D118" s="101">
        <v>39.29602165</v>
      </c>
      <c r="E118" s="103">
        <f t="shared" si="7"/>
        <v>5.8227892899178402E-2</v>
      </c>
      <c r="F118" s="102">
        <v>23.57285658</v>
      </c>
      <c r="G118" s="101">
        <v>19.522451610000001</v>
      </c>
      <c r="H118" s="103">
        <f t="shared" si="10"/>
        <v>0.20747419693565816</v>
      </c>
      <c r="I118" s="104">
        <f t="shared" si="9"/>
        <v>0.56687124156149471</v>
      </c>
    </row>
    <row r="119" spans="1:9" x14ac:dyDescent="0.15">
      <c r="A119" s="108" t="s">
        <v>1216</v>
      </c>
      <c r="B119" s="133" t="s">
        <v>1217</v>
      </c>
      <c r="C119" s="102">
        <v>0.80892505000000003</v>
      </c>
      <c r="D119" s="101">
        <v>13.324679679999999</v>
      </c>
      <c r="E119" s="103">
        <f t="shared" si="7"/>
        <v>-0.93929121979463603</v>
      </c>
      <c r="F119" s="102">
        <v>1.24335675</v>
      </c>
      <c r="G119" s="101">
        <v>13.54855757</v>
      </c>
      <c r="H119" s="103">
        <f t="shared" si="10"/>
        <v>-0.90822958506275886</v>
      </c>
      <c r="I119" s="104">
        <f t="shared" si="9"/>
        <v>1.5370481480329976</v>
      </c>
    </row>
    <row r="120" spans="1:9" x14ac:dyDescent="0.15">
      <c r="A120" s="108" t="s">
        <v>1218</v>
      </c>
      <c r="B120" s="133" t="s">
        <v>1219</v>
      </c>
      <c r="C120" s="102">
        <v>22.000115109999999</v>
      </c>
      <c r="D120" s="101">
        <v>28.28711113</v>
      </c>
      <c r="E120" s="103">
        <f t="shared" si="7"/>
        <v>-0.22225656027957919</v>
      </c>
      <c r="F120" s="102">
        <v>21.689425460000002</v>
      </c>
      <c r="G120" s="101">
        <v>27.83746601</v>
      </c>
      <c r="H120" s="103">
        <f t="shared" si="10"/>
        <v>-0.22085489202901765</v>
      </c>
      <c r="I120" s="104">
        <f t="shared" si="9"/>
        <v>0.98587781707293087</v>
      </c>
    </row>
    <row r="121" spans="1:9" x14ac:dyDescent="0.15">
      <c r="A121" s="108" t="s">
        <v>1220</v>
      </c>
      <c r="B121" s="133" t="s">
        <v>1221</v>
      </c>
      <c r="C121" s="102">
        <v>1748.6280093399998</v>
      </c>
      <c r="D121" s="101">
        <v>2398.45520437</v>
      </c>
      <c r="E121" s="103">
        <f t="shared" si="7"/>
        <v>-0.27093572306291613</v>
      </c>
      <c r="F121" s="102">
        <v>549.32821061000004</v>
      </c>
      <c r="G121" s="101">
        <v>1117.3168304000001</v>
      </c>
      <c r="H121" s="103">
        <f t="shared" si="10"/>
        <v>-0.50835054510604638</v>
      </c>
      <c r="I121" s="104">
        <f t="shared" si="9"/>
        <v>0.31414812508770112</v>
      </c>
    </row>
    <row r="122" spans="1:9" x14ac:dyDescent="0.15">
      <c r="A122" s="108" t="s">
        <v>1222</v>
      </c>
      <c r="B122" s="133" t="s">
        <v>1223</v>
      </c>
      <c r="C122" s="102">
        <v>35.441935189999995</v>
      </c>
      <c r="D122" s="101">
        <v>47.09280974</v>
      </c>
      <c r="E122" s="103">
        <f t="shared" si="7"/>
        <v>-0.24740240844249117</v>
      </c>
      <c r="F122" s="102">
        <v>89.268540560000005</v>
      </c>
      <c r="G122" s="101">
        <v>141.75592396000002</v>
      </c>
      <c r="H122" s="103">
        <f t="shared" si="10"/>
        <v>-0.37026589036808533</v>
      </c>
      <c r="I122" s="104">
        <f t="shared" si="9"/>
        <v>2.5187264770233901</v>
      </c>
    </row>
    <row r="123" spans="1:9" x14ac:dyDescent="0.15">
      <c r="A123" s="108" t="s">
        <v>1225</v>
      </c>
      <c r="B123" s="133" t="s">
        <v>1226</v>
      </c>
      <c r="C123" s="102">
        <v>0.52376423999999999</v>
      </c>
      <c r="D123" s="101">
        <v>1.06932714</v>
      </c>
      <c r="E123" s="103">
        <f t="shared" si="7"/>
        <v>-0.51019269930809008</v>
      </c>
      <c r="F123" s="102">
        <v>2.5569939999999999E-2</v>
      </c>
      <c r="G123" s="101">
        <v>0.38017407000000003</v>
      </c>
      <c r="H123" s="103">
        <f t="shared" si="10"/>
        <v>-0.93274149391619476</v>
      </c>
      <c r="I123" s="104">
        <f t="shared" si="9"/>
        <v>4.8819560495386244E-2</v>
      </c>
    </row>
    <row r="124" spans="1:9" x14ac:dyDescent="0.15">
      <c r="A124" s="108" t="s">
        <v>750</v>
      </c>
      <c r="B124" s="133" t="s">
        <v>1224</v>
      </c>
      <c r="C124" s="102">
        <v>5.0088085499999995</v>
      </c>
      <c r="D124" s="101">
        <v>2.4663228399999997</v>
      </c>
      <c r="E124" s="103">
        <f t="shared" si="7"/>
        <v>1.0308811436867691</v>
      </c>
      <c r="F124" s="102">
        <v>6.9639824900000002</v>
      </c>
      <c r="G124" s="101">
        <v>2.2114860299999997</v>
      </c>
      <c r="H124" s="103">
        <f t="shared" si="10"/>
        <v>2.1490058700483861</v>
      </c>
      <c r="I124" s="104">
        <f t="shared" si="9"/>
        <v>1.3903471095935582</v>
      </c>
    </row>
    <row r="125" spans="1:9" x14ac:dyDescent="0.15">
      <c r="A125" s="108" t="s">
        <v>1227</v>
      </c>
      <c r="B125" s="133" t="s">
        <v>1228</v>
      </c>
      <c r="C125" s="102">
        <v>4.9878274200000003</v>
      </c>
      <c r="D125" s="101">
        <v>7.4201266600000002</v>
      </c>
      <c r="E125" s="103">
        <f t="shared" si="7"/>
        <v>-0.32779753654501631</v>
      </c>
      <c r="F125" s="102">
        <v>0.11226339</v>
      </c>
      <c r="G125" s="101">
        <v>0.65263130000000003</v>
      </c>
      <c r="H125" s="103">
        <f t="shared" si="10"/>
        <v>-0.82798344179937433</v>
      </c>
      <c r="I125" s="104">
        <f t="shared" si="9"/>
        <v>2.2507472802657635E-2</v>
      </c>
    </row>
    <row r="126" spans="1:9" x14ac:dyDescent="0.15">
      <c r="A126" s="108" t="s">
        <v>902</v>
      </c>
      <c r="B126" s="133" t="s">
        <v>1229</v>
      </c>
      <c r="C126" s="102">
        <v>40.29941736</v>
      </c>
      <c r="D126" s="101">
        <v>18.185135170000002</v>
      </c>
      <c r="E126" s="103">
        <f t="shared" si="7"/>
        <v>1.2160636686650483</v>
      </c>
      <c r="F126" s="102">
        <v>80.466271329999998</v>
      </c>
      <c r="G126" s="101">
        <v>74.059326959999993</v>
      </c>
      <c r="H126" s="103">
        <f t="shared" si="10"/>
        <v>8.6510972121856433E-2</v>
      </c>
      <c r="I126" s="104">
        <f t="shared" si="9"/>
        <v>1.9967105382984625</v>
      </c>
    </row>
    <row r="127" spans="1:9" x14ac:dyDescent="0.15">
      <c r="A127" s="108" t="s">
        <v>934</v>
      </c>
      <c r="B127" s="133" t="s">
        <v>1230</v>
      </c>
      <c r="C127" s="102">
        <v>235.78976551</v>
      </c>
      <c r="D127" s="101">
        <v>502.44894532999996</v>
      </c>
      <c r="E127" s="103">
        <f t="shared" si="7"/>
        <v>-0.53071895622123899</v>
      </c>
      <c r="F127" s="102">
        <v>595.47000039</v>
      </c>
      <c r="G127" s="101">
        <v>2001.5008240499999</v>
      </c>
      <c r="H127" s="103">
        <f t="shared" si="10"/>
        <v>-0.70248825619512989</v>
      </c>
      <c r="I127" s="104">
        <f t="shared" si="9"/>
        <v>2.5254276796197321</v>
      </c>
    </row>
    <row r="128" spans="1:9" x14ac:dyDescent="0.15">
      <c r="A128" s="108" t="s">
        <v>735</v>
      </c>
      <c r="B128" s="133" t="s">
        <v>1231</v>
      </c>
      <c r="C128" s="102">
        <v>713.16972883000005</v>
      </c>
      <c r="D128" s="101">
        <v>920.67956011000001</v>
      </c>
      <c r="E128" s="103">
        <f t="shared" si="7"/>
        <v>-0.22538768130706333</v>
      </c>
      <c r="F128" s="102">
        <v>558.19959152000001</v>
      </c>
      <c r="G128" s="101">
        <v>893.91752212999995</v>
      </c>
      <c r="H128" s="103">
        <f t="shared" si="10"/>
        <v>-0.37555806022244786</v>
      </c>
      <c r="I128" s="104">
        <f t="shared" si="9"/>
        <v>0.782702306273938</v>
      </c>
    </row>
    <row r="129" spans="1:9" x14ac:dyDescent="0.15">
      <c r="A129" s="108" t="s">
        <v>577</v>
      </c>
      <c r="B129" s="133" t="s">
        <v>1232</v>
      </c>
      <c r="C129" s="102">
        <v>14.151628929999999</v>
      </c>
      <c r="D129" s="101">
        <v>43.414102479999997</v>
      </c>
      <c r="E129" s="103">
        <f t="shared" si="7"/>
        <v>-0.67403152151954848</v>
      </c>
      <c r="F129" s="102">
        <v>38.057067029999999</v>
      </c>
      <c r="G129" s="101">
        <v>49.759599999999999</v>
      </c>
      <c r="H129" s="103">
        <f t="shared" si="10"/>
        <v>-0.23518141162710315</v>
      </c>
      <c r="I129" s="104">
        <f t="shared" si="9"/>
        <v>2.6892357917414671</v>
      </c>
    </row>
    <row r="130" spans="1:9" x14ac:dyDescent="0.15">
      <c r="A130" s="108" t="s">
        <v>737</v>
      </c>
      <c r="B130" s="133" t="s">
        <v>1233</v>
      </c>
      <c r="C130" s="102">
        <v>2.6751098799999999</v>
      </c>
      <c r="D130" s="101">
        <v>12.26394773</v>
      </c>
      <c r="E130" s="103">
        <f t="shared" si="7"/>
        <v>-0.78187204162195167</v>
      </c>
      <c r="F130" s="102">
        <v>0</v>
      </c>
      <c r="G130" s="101">
        <v>10.10480594</v>
      </c>
      <c r="H130" s="103">
        <f t="shared" si="10"/>
        <v>-1</v>
      </c>
      <c r="I130" s="104">
        <f t="shared" si="9"/>
        <v>0</v>
      </c>
    </row>
    <row r="131" spans="1:9" x14ac:dyDescent="0.15">
      <c r="A131" s="108" t="s">
        <v>738</v>
      </c>
      <c r="B131" s="133" t="s">
        <v>1234</v>
      </c>
      <c r="C131" s="102">
        <v>2.2065251099999998</v>
      </c>
      <c r="D131" s="101">
        <v>2.2671807000000004</v>
      </c>
      <c r="E131" s="103">
        <f t="shared" si="7"/>
        <v>-2.6753751917524937E-2</v>
      </c>
      <c r="F131" s="102">
        <v>2.0246362499999999</v>
      </c>
      <c r="G131" s="101">
        <v>0.59587559000000001</v>
      </c>
      <c r="H131" s="103">
        <f t="shared" si="10"/>
        <v>2.3977499397147648</v>
      </c>
      <c r="I131" s="104">
        <f t="shared" si="9"/>
        <v>0.91756773617681608</v>
      </c>
    </row>
    <row r="132" spans="1:9" x14ac:dyDescent="0.15">
      <c r="A132" s="108" t="s">
        <v>935</v>
      </c>
      <c r="B132" s="133" t="s">
        <v>1235</v>
      </c>
      <c r="C132" s="102">
        <v>4.2747067000000003</v>
      </c>
      <c r="D132" s="101">
        <v>3.32493208</v>
      </c>
      <c r="E132" s="103">
        <f t="shared" si="7"/>
        <v>0.28565233729526307</v>
      </c>
      <c r="F132" s="102">
        <v>2.79122768</v>
      </c>
      <c r="G132" s="101">
        <v>1.5143428799999998</v>
      </c>
      <c r="H132" s="103">
        <f t="shared" si="10"/>
        <v>0.84319397995254564</v>
      </c>
      <c r="I132" s="104">
        <f t="shared" si="9"/>
        <v>0.65296355420127417</v>
      </c>
    </row>
    <row r="133" spans="1:9" x14ac:dyDescent="0.15">
      <c r="A133" s="108" t="s">
        <v>739</v>
      </c>
      <c r="B133" s="133" t="s">
        <v>1236</v>
      </c>
      <c r="C133" s="102">
        <v>0.85435373999999997</v>
      </c>
      <c r="D133" s="101">
        <v>8.6187572899999996</v>
      </c>
      <c r="E133" s="103">
        <f t="shared" si="7"/>
        <v>-0.90087274635390036</v>
      </c>
      <c r="F133" s="102">
        <v>0.23910288000000002</v>
      </c>
      <c r="G133" s="101">
        <v>8.1826980999999996</v>
      </c>
      <c r="H133" s="103">
        <f t="shared" si="10"/>
        <v>-0.97077945720617509</v>
      </c>
      <c r="I133" s="104">
        <f t="shared" si="9"/>
        <v>0.27986402915494935</v>
      </c>
    </row>
    <row r="134" spans="1:9" x14ac:dyDescent="0.15">
      <c r="A134" s="108" t="s">
        <v>740</v>
      </c>
      <c r="B134" s="133" t="s">
        <v>1237</v>
      </c>
      <c r="C134" s="102">
        <v>38.718417710000004</v>
      </c>
      <c r="D134" s="101">
        <v>75.487932999999998</v>
      </c>
      <c r="E134" s="103">
        <f t="shared" si="7"/>
        <v>-0.48709129828736997</v>
      </c>
      <c r="F134" s="102">
        <v>37.775394630000001</v>
      </c>
      <c r="G134" s="101">
        <v>171.60187947999998</v>
      </c>
      <c r="H134" s="103">
        <f t="shared" si="10"/>
        <v>-0.77986607871388336</v>
      </c>
      <c r="I134" s="104">
        <f t="shared" si="9"/>
        <v>0.97564406977931739</v>
      </c>
    </row>
    <row r="135" spans="1:9" x14ac:dyDescent="0.15">
      <c r="A135" s="108" t="s">
        <v>741</v>
      </c>
      <c r="B135" s="133" t="s">
        <v>1238</v>
      </c>
      <c r="C135" s="102">
        <v>2.9726136699999999</v>
      </c>
      <c r="D135" s="101">
        <v>2.9433618500000001</v>
      </c>
      <c r="E135" s="103">
        <f t="shared" ref="E135:E198" si="11">IF(ISERROR(C135/D135-1),"",(C135/D135-1))</f>
        <v>9.9382344036291759E-3</v>
      </c>
      <c r="F135" s="102">
        <v>77.11314234000001</v>
      </c>
      <c r="G135" s="101">
        <v>17.654877070000001</v>
      </c>
      <c r="H135" s="103">
        <f t="shared" si="10"/>
        <v>3.3678096445675223</v>
      </c>
      <c r="I135" s="104">
        <f t="shared" si="9"/>
        <v>25.941192129416539</v>
      </c>
    </row>
    <row r="136" spans="1:9" x14ac:dyDescent="0.15">
      <c r="A136" s="108" t="s">
        <v>906</v>
      </c>
      <c r="B136" s="133" t="s">
        <v>1239</v>
      </c>
      <c r="C136" s="102">
        <v>2.5589366200000003</v>
      </c>
      <c r="D136" s="101">
        <v>4.6597187300000007</v>
      </c>
      <c r="E136" s="103">
        <f t="shared" si="11"/>
        <v>-0.45083882348409476</v>
      </c>
      <c r="F136" s="102">
        <v>2.8968439100000003</v>
      </c>
      <c r="G136" s="101">
        <v>4.0812197100000001</v>
      </c>
      <c r="H136" s="103">
        <f t="shared" si="10"/>
        <v>-0.29020143098348405</v>
      </c>
      <c r="I136" s="104">
        <f t="shared" si="9"/>
        <v>1.132049886409457</v>
      </c>
    </row>
    <row r="137" spans="1:9" x14ac:dyDescent="0.15">
      <c r="A137" s="108" t="s">
        <v>793</v>
      </c>
      <c r="B137" s="133" t="s">
        <v>161</v>
      </c>
      <c r="C137" s="102">
        <v>2.9314438799999998</v>
      </c>
      <c r="D137" s="101">
        <v>6.2803643200000003</v>
      </c>
      <c r="E137" s="103">
        <f t="shared" si="11"/>
        <v>-0.5332366514686524</v>
      </c>
      <c r="F137" s="102">
        <v>5.3057410000000006E-2</v>
      </c>
      <c r="G137" s="101">
        <v>2.54176365</v>
      </c>
      <c r="H137" s="103">
        <f t="shared" si="10"/>
        <v>-0.97912574994925272</v>
      </c>
      <c r="I137" s="104">
        <f t="shared" si="9"/>
        <v>1.8099411816132061E-2</v>
      </c>
    </row>
    <row r="138" spans="1:9" x14ac:dyDescent="0.15">
      <c r="A138" s="108" t="s">
        <v>742</v>
      </c>
      <c r="B138" s="133" t="s">
        <v>1240</v>
      </c>
      <c r="C138" s="102">
        <v>4.6996925000000003</v>
      </c>
      <c r="D138" s="101">
        <v>9.7637684900000004</v>
      </c>
      <c r="E138" s="103">
        <f t="shared" si="11"/>
        <v>-0.51865998207419595</v>
      </c>
      <c r="F138" s="102">
        <v>4.2631112900000003</v>
      </c>
      <c r="G138" s="101">
        <v>9.8822118800000016</v>
      </c>
      <c r="H138" s="103">
        <f t="shared" si="10"/>
        <v>-0.56860758079597051</v>
      </c>
      <c r="I138" s="104">
        <f t="shared" si="9"/>
        <v>0.90710430310068157</v>
      </c>
    </row>
    <row r="139" spans="1:9" x14ac:dyDescent="0.15">
      <c r="A139" s="108" t="s">
        <v>743</v>
      </c>
      <c r="B139" s="133" t="s">
        <v>1241</v>
      </c>
      <c r="C139" s="102">
        <v>0.82230588000000004</v>
      </c>
      <c r="D139" s="101">
        <v>4.0222780299999998</v>
      </c>
      <c r="E139" s="103">
        <f t="shared" si="11"/>
        <v>-0.79556214814916704</v>
      </c>
      <c r="F139" s="102">
        <v>0</v>
      </c>
      <c r="G139" s="101">
        <v>3.3727739999999999E-2</v>
      </c>
      <c r="H139" s="103">
        <f t="shared" si="10"/>
        <v>-1</v>
      </c>
      <c r="I139" s="104">
        <f t="shared" si="9"/>
        <v>0</v>
      </c>
    </row>
    <row r="140" spans="1:9" x14ac:dyDescent="0.15">
      <c r="A140" s="108" t="s">
        <v>1242</v>
      </c>
      <c r="B140" s="133" t="s">
        <v>1243</v>
      </c>
      <c r="C140" s="102">
        <v>2.31528014</v>
      </c>
      <c r="D140" s="101">
        <v>1.4490953400000002</v>
      </c>
      <c r="E140" s="103">
        <f t="shared" si="11"/>
        <v>0.59774176073190577</v>
      </c>
      <c r="F140" s="102">
        <v>0.74630200000000002</v>
      </c>
      <c r="G140" s="101">
        <v>0.13817293999999999</v>
      </c>
      <c r="H140" s="103">
        <f t="shared" si="10"/>
        <v>4.4012167650192584</v>
      </c>
      <c r="I140" s="104">
        <f t="shared" si="9"/>
        <v>0.3223376675273516</v>
      </c>
    </row>
    <row r="141" spans="1:9" x14ac:dyDescent="0.15">
      <c r="A141" s="108" t="s">
        <v>1244</v>
      </c>
      <c r="B141" s="133" t="s">
        <v>1245</v>
      </c>
      <c r="C141" s="102">
        <v>6.5705945300000002</v>
      </c>
      <c r="D141" s="101">
        <v>14.76402809</v>
      </c>
      <c r="E141" s="103">
        <f t="shared" si="11"/>
        <v>-0.55495922319123681</v>
      </c>
      <c r="F141" s="102">
        <v>12.435224130000002</v>
      </c>
      <c r="G141" s="101">
        <v>21.650138120000001</v>
      </c>
      <c r="H141" s="103">
        <f t="shared" ref="H141:H172" si="12">IF(ISERROR(F141/G141-1),"",(F141/G141-1))</f>
        <v>-0.42562841580615274</v>
      </c>
      <c r="I141" s="104">
        <f t="shared" si="9"/>
        <v>1.8925569175244787</v>
      </c>
    </row>
    <row r="142" spans="1:9" x14ac:dyDescent="0.15">
      <c r="A142" s="108" t="s">
        <v>1246</v>
      </c>
      <c r="B142" s="133" t="s">
        <v>1247</v>
      </c>
      <c r="C142" s="102">
        <v>52.460882380000001</v>
      </c>
      <c r="D142" s="101">
        <v>112.82135558</v>
      </c>
      <c r="E142" s="103">
        <f t="shared" si="11"/>
        <v>-0.53500928870863684</v>
      </c>
      <c r="F142" s="102">
        <v>32.625067399999999</v>
      </c>
      <c r="G142" s="101">
        <v>54.502389280000003</v>
      </c>
      <c r="H142" s="103">
        <f t="shared" si="12"/>
        <v>-0.40140115266521037</v>
      </c>
      <c r="I142" s="104">
        <f t="shared" si="9"/>
        <v>0.62189322634111588</v>
      </c>
    </row>
    <row r="143" spans="1:9" x14ac:dyDescent="0.15">
      <c r="A143" s="108" t="s">
        <v>1248</v>
      </c>
      <c r="B143" s="133" t="s">
        <v>1249</v>
      </c>
      <c r="C143" s="102">
        <v>26.7702195</v>
      </c>
      <c r="D143" s="101">
        <v>41.846640009999994</v>
      </c>
      <c r="E143" s="103">
        <f t="shared" si="11"/>
        <v>-0.36027792210789722</v>
      </c>
      <c r="F143" s="102">
        <v>25.517898219999999</v>
      </c>
      <c r="G143" s="101">
        <v>43.829688619999999</v>
      </c>
      <c r="H143" s="103">
        <f t="shared" si="12"/>
        <v>-0.41779421612509737</v>
      </c>
      <c r="I143" s="104">
        <f t="shared" si="9"/>
        <v>0.9532196110681872</v>
      </c>
    </row>
    <row r="144" spans="1:9" x14ac:dyDescent="0.15">
      <c r="A144" s="108" t="s">
        <v>1250</v>
      </c>
      <c r="B144" s="133" t="s">
        <v>1251</v>
      </c>
      <c r="C144" s="102">
        <v>40.665072680000002</v>
      </c>
      <c r="D144" s="101">
        <v>47.136956689999998</v>
      </c>
      <c r="E144" s="103">
        <f t="shared" si="11"/>
        <v>-0.13729957265936499</v>
      </c>
      <c r="F144" s="102">
        <v>37.105275140000003</v>
      </c>
      <c r="G144" s="101">
        <v>110.31343029999999</v>
      </c>
      <c r="H144" s="103">
        <f t="shared" si="12"/>
        <v>-0.66363773622947519</v>
      </c>
      <c r="I144" s="104">
        <f t="shared" si="9"/>
        <v>0.91246056368784545</v>
      </c>
    </row>
    <row r="145" spans="1:9" x14ac:dyDescent="0.15">
      <c r="A145" s="108" t="s">
        <v>1252</v>
      </c>
      <c r="B145" s="133" t="s">
        <v>1253</v>
      </c>
      <c r="C145" s="102">
        <v>7.7690060399999998</v>
      </c>
      <c r="D145" s="101">
        <v>20.687808350000001</v>
      </c>
      <c r="E145" s="103">
        <f t="shared" si="11"/>
        <v>-0.62446451994514929</v>
      </c>
      <c r="F145" s="102">
        <v>7.7583554400000008</v>
      </c>
      <c r="G145" s="101">
        <v>35.964360049999996</v>
      </c>
      <c r="H145" s="103">
        <f t="shared" si="12"/>
        <v>-0.78427656076143637</v>
      </c>
      <c r="I145" s="104">
        <f t="shared" si="9"/>
        <v>0.99862909103878117</v>
      </c>
    </row>
    <row r="146" spans="1:9" x14ac:dyDescent="0.15">
      <c r="A146" s="108" t="s">
        <v>1254</v>
      </c>
      <c r="B146" s="133" t="s">
        <v>1255</v>
      </c>
      <c r="C146" s="102">
        <v>0.43126397</v>
      </c>
      <c r="D146" s="101">
        <v>1.8854055700000001</v>
      </c>
      <c r="E146" s="103">
        <f t="shared" si="11"/>
        <v>-0.7712619624858752</v>
      </c>
      <c r="F146" s="102">
        <v>7.0765999900000001</v>
      </c>
      <c r="G146" s="101">
        <v>8.2693466200000003</v>
      </c>
      <c r="H146" s="103">
        <f t="shared" si="12"/>
        <v>-0.14423710660709976</v>
      </c>
      <c r="I146" s="104">
        <f t="shared" si="9"/>
        <v>16.408975667501277</v>
      </c>
    </row>
    <row r="147" spans="1:9" x14ac:dyDescent="0.15">
      <c r="A147" s="108" t="s">
        <v>1256</v>
      </c>
      <c r="B147" s="133" t="s">
        <v>1257</v>
      </c>
      <c r="C147" s="102">
        <v>47.639208179999997</v>
      </c>
      <c r="D147" s="101">
        <v>100.36960033</v>
      </c>
      <c r="E147" s="103">
        <f t="shared" si="11"/>
        <v>-0.52536218114479372</v>
      </c>
      <c r="F147" s="102">
        <v>149.82778783000001</v>
      </c>
      <c r="G147" s="101">
        <v>498.98868082999996</v>
      </c>
      <c r="H147" s="103">
        <f t="shared" si="12"/>
        <v>-0.69973710108858223</v>
      </c>
      <c r="I147" s="104">
        <f t="shared" si="9"/>
        <v>3.1450520181588799</v>
      </c>
    </row>
    <row r="148" spans="1:9" x14ac:dyDescent="0.15">
      <c r="A148" s="108" t="s">
        <v>1258</v>
      </c>
      <c r="B148" s="133" t="s">
        <v>1259</v>
      </c>
      <c r="C148" s="102">
        <v>9.582809150000001</v>
      </c>
      <c r="D148" s="101">
        <v>17.756042000000001</v>
      </c>
      <c r="E148" s="103">
        <f t="shared" si="11"/>
        <v>-0.46030713657919931</v>
      </c>
      <c r="F148" s="102">
        <v>7.7081868299999998</v>
      </c>
      <c r="G148" s="101">
        <v>28.258146839999998</v>
      </c>
      <c r="H148" s="103">
        <f t="shared" si="12"/>
        <v>-0.72722249361770253</v>
      </c>
      <c r="I148" s="104">
        <f t="shared" si="9"/>
        <v>0.80437653608075865</v>
      </c>
    </row>
    <row r="149" spans="1:9" x14ac:dyDescent="0.15">
      <c r="A149" s="108" t="s">
        <v>1260</v>
      </c>
      <c r="B149" s="133" t="s">
        <v>1261</v>
      </c>
      <c r="C149" s="102">
        <v>41.450940259999996</v>
      </c>
      <c r="D149" s="101">
        <v>29.569896760000002</v>
      </c>
      <c r="E149" s="103">
        <f t="shared" si="11"/>
        <v>0.40179523102264603</v>
      </c>
      <c r="F149" s="102">
        <v>39.639249310000004</v>
      </c>
      <c r="G149" s="101">
        <v>37.991558149999996</v>
      </c>
      <c r="H149" s="103">
        <f t="shared" si="12"/>
        <v>4.3369928485020859E-2</v>
      </c>
      <c r="I149" s="104">
        <f t="shared" si="9"/>
        <v>0.95629312776414221</v>
      </c>
    </row>
    <row r="150" spans="1:9" x14ac:dyDescent="0.15">
      <c r="A150" s="108" t="s">
        <v>1262</v>
      </c>
      <c r="B150" s="133" t="s">
        <v>1263</v>
      </c>
      <c r="C150" s="102">
        <v>12.6975237</v>
      </c>
      <c r="D150" s="101">
        <v>7.7235872900000002</v>
      </c>
      <c r="E150" s="103">
        <f t="shared" si="11"/>
        <v>0.64399303370856309</v>
      </c>
      <c r="F150" s="102">
        <v>25.991693550000001</v>
      </c>
      <c r="G150" s="101">
        <v>7.0717747699999993</v>
      </c>
      <c r="H150" s="103">
        <f t="shared" si="12"/>
        <v>2.675413088700505</v>
      </c>
      <c r="I150" s="104">
        <f t="shared" si="9"/>
        <v>2.0469891739599588</v>
      </c>
    </row>
    <row r="151" spans="1:9" x14ac:dyDescent="0.15">
      <c r="A151" s="108" t="s">
        <v>1264</v>
      </c>
      <c r="B151" s="133" t="s">
        <v>1265</v>
      </c>
      <c r="C151" s="102">
        <v>1.43810181</v>
      </c>
      <c r="D151" s="101">
        <v>8.8288474700000013</v>
      </c>
      <c r="E151" s="103">
        <f t="shared" si="11"/>
        <v>-0.83711330217374347</v>
      </c>
      <c r="F151" s="102">
        <v>1.44747582</v>
      </c>
      <c r="G151" s="101">
        <v>6.02376706</v>
      </c>
      <c r="H151" s="103">
        <f t="shared" si="12"/>
        <v>-0.75970587747129781</v>
      </c>
      <c r="I151" s="104">
        <f t="shared" si="9"/>
        <v>1.0065183215366371</v>
      </c>
    </row>
    <row r="152" spans="1:9" x14ac:dyDescent="0.15">
      <c r="A152" s="108" t="s">
        <v>1266</v>
      </c>
      <c r="B152" s="133" t="s">
        <v>1267</v>
      </c>
      <c r="C152" s="102">
        <v>0.40990200999999998</v>
      </c>
      <c r="D152" s="101">
        <v>1.3254126899999998</v>
      </c>
      <c r="E152" s="103">
        <f t="shared" si="11"/>
        <v>-0.69073631700327232</v>
      </c>
      <c r="F152" s="102">
        <v>11.90431851</v>
      </c>
      <c r="G152" s="101">
        <v>10.432246119999999</v>
      </c>
      <c r="H152" s="103">
        <f t="shared" si="12"/>
        <v>0.14110790457462885</v>
      </c>
      <c r="I152" s="104">
        <f t="shared" si="9"/>
        <v>29.041864200665909</v>
      </c>
    </row>
    <row r="153" spans="1:9" x14ac:dyDescent="0.15">
      <c r="A153" s="108" t="s">
        <v>1268</v>
      </c>
      <c r="B153" s="133" t="s">
        <v>1269</v>
      </c>
      <c r="C153" s="102">
        <v>12.84291114</v>
      </c>
      <c r="D153" s="101">
        <v>8.0398197299999996</v>
      </c>
      <c r="E153" s="103">
        <f t="shared" si="11"/>
        <v>0.59741282408082053</v>
      </c>
      <c r="F153" s="102">
        <v>13.860778890000001</v>
      </c>
      <c r="G153" s="101">
        <v>15.005937429999999</v>
      </c>
      <c r="H153" s="103">
        <f t="shared" si="12"/>
        <v>-7.6313695518321123E-2</v>
      </c>
      <c r="I153" s="104">
        <f t="shared" si="9"/>
        <v>1.0792552201680967</v>
      </c>
    </row>
    <row r="154" spans="1:9" x14ac:dyDescent="0.15">
      <c r="A154" s="108" t="s">
        <v>1270</v>
      </c>
      <c r="B154" s="133" t="s">
        <v>1271</v>
      </c>
      <c r="C154" s="102">
        <v>1.4617606999999999</v>
      </c>
      <c r="D154" s="101">
        <v>1.15966397</v>
      </c>
      <c r="E154" s="103">
        <f t="shared" si="11"/>
        <v>0.2605036784923136</v>
      </c>
      <c r="F154" s="102">
        <v>0.86198095999999991</v>
      </c>
      <c r="G154" s="101">
        <v>0</v>
      </c>
      <c r="H154" s="103" t="str">
        <f t="shared" si="12"/>
        <v/>
      </c>
      <c r="I154" s="104">
        <f t="shared" si="9"/>
        <v>0.5896867797855011</v>
      </c>
    </row>
    <row r="155" spans="1:9" x14ac:dyDescent="0.15">
      <c r="A155" s="108" t="s">
        <v>0</v>
      </c>
      <c r="B155" s="133" t="s">
        <v>1</v>
      </c>
      <c r="C155" s="102">
        <v>9.6356028800000004</v>
      </c>
      <c r="D155" s="101">
        <v>2.2602934599999998</v>
      </c>
      <c r="E155" s="103">
        <f t="shared" si="11"/>
        <v>3.2629875502980052</v>
      </c>
      <c r="F155" s="102">
        <v>3.4440693700000002</v>
      </c>
      <c r="G155" s="101">
        <v>0.40377550000000001</v>
      </c>
      <c r="H155" s="103">
        <f t="shared" si="12"/>
        <v>7.5296640583690699</v>
      </c>
      <c r="I155" s="104">
        <f t="shared" si="9"/>
        <v>0.3574316431355461</v>
      </c>
    </row>
    <row r="156" spans="1:9" x14ac:dyDescent="0.15">
      <c r="A156" s="108" t="s">
        <v>2</v>
      </c>
      <c r="B156" s="133" t="s">
        <v>3</v>
      </c>
      <c r="C156" s="102">
        <v>2.7058088199999997</v>
      </c>
      <c r="D156" s="101">
        <v>0.24774383999999999</v>
      </c>
      <c r="E156" s="103">
        <f t="shared" si="11"/>
        <v>9.9218005985537303</v>
      </c>
      <c r="F156" s="102">
        <v>19.325894909999999</v>
      </c>
      <c r="G156" s="101">
        <v>1.02343479</v>
      </c>
      <c r="H156" s="103">
        <f t="shared" si="12"/>
        <v>17.883367165972537</v>
      </c>
      <c r="I156" s="104">
        <f t="shared" si="9"/>
        <v>7.1423726492250852</v>
      </c>
    </row>
    <row r="157" spans="1:9" x14ac:dyDescent="0.15">
      <c r="A157" s="108" t="s">
        <v>4</v>
      </c>
      <c r="B157" s="133" t="s">
        <v>5</v>
      </c>
      <c r="C157" s="102">
        <v>3.8111540099999996</v>
      </c>
      <c r="D157" s="101">
        <v>6.7028798899999993</v>
      </c>
      <c r="E157" s="103">
        <f t="shared" si="11"/>
        <v>-0.43141544044585289</v>
      </c>
      <c r="F157" s="102">
        <v>7.2295031100000005</v>
      </c>
      <c r="G157" s="101">
        <v>5.7520314800000003</v>
      </c>
      <c r="H157" s="103">
        <f t="shared" si="12"/>
        <v>0.25686083866842813</v>
      </c>
      <c r="I157" s="104">
        <f t="shared" si="9"/>
        <v>1.8969328164200852</v>
      </c>
    </row>
    <row r="158" spans="1:9" x14ac:dyDescent="0.15">
      <c r="A158" s="108" t="s">
        <v>6</v>
      </c>
      <c r="B158" s="133" t="s">
        <v>7</v>
      </c>
      <c r="C158" s="102">
        <v>2.5012823900000001</v>
      </c>
      <c r="D158" s="101">
        <v>1.0118851500000001</v>
      </c>
      <c r="E158" s="103">
        <f t="shared" si="11"/>
        <v>1.4719034467498608</v>
      </c>
      <c r="F158" s="102">
        <v>2.6763802999999999</v>
      </c>
      <c r="G158" s="101">
        <v>0.85092425999999999</v>
      </c>
      <c r="H158" s="103">
        <f t="shared" si="12"/>
        <v>2.1452626582770127</v>
      </c>
      <c r="I158" s="104">
        <f t="shared" si="9"/>
        <v>1.0700032554101178</v>
      </c>
    </row>
    <row r="159" spans="1:9" x14ac:dyDescent="0.15">
      <c r="A159" s="108" t="s">
        <v>8</v>
      </c>
      <c r="B159" s="133" t="s">
        <v>9</v>
      </c>
      <c r="C159" s="102">
        <v>20.046031370000001</v>
      </c>
      <c r="D159" s="101">
        <v>24.434852800000002</v>
      </c>
      <c r="E159" s="103">
        <f t="shared" si="11"/>
        <v>-0.17961317245995445</v>
      </c>
      <c r="F159" s="102">
        <v>36.968433439999998</v>
      </c>
      <c r="G159" s="101">
        <v>39.250808599999999</v>
      </c>
      <c r="H159" s="103">
        <f t="shared" si="12"/>
        <v>-5.8148487672175064E-2</v>
      </c>
      <c r="I159" s="104">
        <f t="shared" si="9"/>
        <v>1.8441771719127065</v>
      </c>
    </row>
    <row r="160" spans="1:9" x14ac:dyDescent="0.15">
      <c r="A160" s="108" t="s">
        <v>10</v>
      </c>
      <c r="B160" s="133" t="s">
        <v>11</v>
      </c>
      <c r="C160" s="102">
        <v>1.6391936200000001</v>
      </c>
      <c r="D160" s="101">
        <v>16.897522930000001</v>
      </c>
      <c r="E160" s="103">
        <f t="shared" si="11"/>
        <v>-0.90299207601075293</v>
      </c>
      <c r="F160" s="102">
        <v>12.81508066</v>
      </c>
      <c r="G160" s="101">
        <v>50.189244780000003</v>
      </c>
      <c r="H160" s="103">
        <f t="shared" si="12"/>
        <v>-0.74466480386039402</v>
      </c>
      <c r="I160" s="104">
        <f t="shared" si="9"/>
        <v>7.8179176051209858</v>
      </c>
    </row>
    <row r="161" spans="1:9" x14ac:dyDescent="0.15">
      <c r="A161" s="108" t="s">
        <v>12</v>
      </c>
      <c r="B161" s="133" t="s">
        <v>13</v>
      </c>
      <c r="C161" s="102">
        <v>2.0968141999999999</v>
      </c>
      <c r="D161" s="101">
        <v>7.2379638799999997</v>
      </c>
      <c r="E161" s="103">
        <f t="shared" si="11"/>
        <v>-0.71030330701235833</v>
      </c>
      <c r="F161" s="102">
        <v>2.5970856800000002</v>
      </c>
      <c r="G161" s="101">
        <v>5.0478939299999999</v>
      </c>
      <c r="H161" s="103">
        <f t="shared" si="12"/>
        <v>-0.48551104361259823</v>
      </c>
      <c r="I161" s="104">
        <f t="shared" si="9"/>
        <v>1.23858646130878</v>
      </c>
    </row>
    <row r="162" spans="1:9" x14ac:dyDescent="0.15">
      <c r="A162" s="108" t="s">
        <v>14</v>
      </c>
      <c r="B162" s="133" t="s">
        <v>15</v>
      </c>
      <c r="C162" s="102">
        <v>1.7340749999999999E-2</v>
      </c>
      <c r="D162" s="101">
        <v>4.4077749999999999E-2</v>
      </c>
      <c r="E162" s="103">
        <f t="shared" si="11"/>
        <v>-0.60658722371264417</v>
      </c>
      <c r="F162" s="102">
        <v>1.4048716399999999</v>
      </c>
      <c r="G162" s="101">
        <v>2.2618367999999998</v>
      </c>
      <c r="H162" s="103">
        <f t="shared" si="12"/>
        <v>-0.37888019153282848</v>
      </c>
      <c r="I162" s="104">
        <f t="shared" si="9"/>
        <v>81.015621584994875</v>
      </c>
    </row>
    <row r="163" spans="1:9" x14ac:dyDescent="0.15">
      <c r="A163" s="108" t="s">
        <v>16</v>
      </c>
      <c r="B163" s="133" t="s">
        <v>17</v>
      </c>
      <c r="C163" s="102">
        <v>18.046956399999999</v>
      </c>
      <c r="D163" s="101">
        <v>17.520870769999998</v>
      </c>
      <c r="E163" s="103">
        <f t="shared" si="11"/>
        <v>3.0026226259301403E-2</v>
      </c>
      <c r="F163" s="102">
        <v>27.556770219999997</v>
      </c>
      <c r="G163" s="101">
        <v>81.585575660000003</v>
      </c>
      <c r="H163" s="103">
        <f t="shared" si="12"/>
        <v>-0.6622347762202454</v>
      </c>
      <c r="I163" s="104">
        <f t="shared" si="9"/>
        <v>1.5269483457055395</v>
      </c>
    </row>
    <row r="164" spans="1:9" x14ac:dyDescent="0.15">
      <c r="A164" s="108" t="s">
        <v>18</v>
      </c>
      <c r="B164" s="133" t="s">
        <v>19</v>
      </c>
      <c r="C164" s="102">
        <v>0.85619529000000005</v>
      </c>
      <c r="D164" s="101">
        <v>1.78235495</v>
      </c>
      <c r="E164" s="103">
        <f t="shared" si="11"/>
        <v>-0.51962694636104889</v>
      </c>
      <c r="F164" s="102">
        <v>1.1731383500000001</v>
      </c>
      <c r="G164" s="101">
        <v>1.73868742</v>
      </c>
      <c r="H164" s="103">
        <f t="shared" si="12"/>
        <v>-0.32527357332579077</v>
      </c>
      <c r="I164" s="104">
        <f t="shared" ref="I164:I227" si="13">IF(ISERROR(F164/C164),"",(F164/C164))</f>
        <v>1.3701761311954894</v>
      </c>
    </row>
    <row r="165" spans="1:9" x14ac:dyDescent="0.15">
      <c r="A165" s="108" t="s">
        <v>20</v>
      </c>
      <c r="B165" s="133" t="s">
        <v>21</v>
      </c>
      <c r="C165" s="102">
        <v>2.7988430699999998</v>
      </c>
      <c r="D165" s="101">
        <v>3.5673258300000001</v>
      </c>
      <c r="E165" s="103">
        <f t="shared" si="11"/>
        <v>-0.21542264335299033</v>
      </c>
      <c r="F165" s="102">
        <v>0.20382021</v>
      </c>
      <c r="G165" s="101">
        <v>0.15877019000000001</v>
      </c>
      <c r="H165" s="103">
        <f t="shared" si="12"/>
        <v>0.28374356672370293</v>
      </c>
      <c r="I165" s="104">
        <f t="shared" si="13"/>
        <v>7.2823021835232801E-2</v>
      </c>
    </row>
    <row r="166" spans="1:9" x14ac:dyDescent="0.15">
      <c r="A166" s="108" t="s">
        <v>22</v>
      </c>
      <c r="B166" s="133" t="s">
        <v>23</v>
      </c>
      <c r="C166" s="102">
        <v>2.9907884</v>
      </c>
      <c r="D166" s="101">
        <v>2.7677819999999999E-2</v>
      </c>
      <c r="E166" s="103">
        <f t="shared" si="11"/>
        <v>107.05722415999527</v>
      </c>
      <c r="F166" s="102">
        <v>6.0993246299999999</v>
      </c>
      <c r="G166" s="101">
        <v>0.44475084000000004</v>
      </c>
      <c r="H166" s="103">
        <f t="shared" si="12"/>
        <v>12.714026105043443</v>
      </c>
      <c r="I166" s="104">
        <f t="shared" si="13"/>
        <v>2.0393701640677757</v>
      </c>
    </row>
    <row r="167" spans="1:9" x14ac:dyDescent="0.15">
      <c r="A167" s="108" t="s">
        <v>24</v>
      </c>
      <c r="B167" s="133" t="s">
        <v>25</v>
      </c>
      <c r="C167" s="102">
        <v>27.873820540000001</v>
      </c>
      <c r="D167" s="101">
        <v>37.485391960000001</v>
      </c>
      <c r="E167" s="103">
        <f t="shared" si="11"/>
        <v>-0.25640845453227057</v>
      </c>
      <c r="F167" s="102">
        <v>58.033616299999998</v>
      </c>
      <c r="G167" s="101">
        <v>41.973753500000001</v>
      </c>
      <c r="H167" s="103">
        <f t="shared" si="12"/>
        <v>0.38261678932288001</v>
      </c>
      <c r="I167" s="104">
        <f t="shared" si="13"/>
        <v>2.0820115497521963</v>
      </c>
    </row>
    <row r="168" spans="1:9" x14ac:dyDescent="0.15">
      <c r="A168" s="108" t="s">
        <v>26</v>
      </c>
      <c r="B168" s="133" t="s">
        <v>27</v>
      </c>
      <c r="C168" s="102">
        <v>0.66179592000000009</v>
      </c>
      <c r="D168" s="101">
        <v>5.5455730999999995</v>
      </c>
      <c r="E168" s="103">
        <f t="shared" si="11"/>
        <v>-0.88066230341459206</v>
      </c>
      <c r="F168" s="102">
        <v>9.7964750699999996</v>
      </c>
      <c r="G168" s="101">
        <v>16.446886660000001</v>
      </c>
      <c r="H168" s="103">
        <f t="shared" si="12"/>
        <v>-0.40435686871815535</v>
      </c>
      <c r="I168" s="104">
        <f t="shared" si="13"/>
        <v>14.802864106505822</v>
      </c>
    </row>
    <row r="169" spans="1:9" x14ac:dyDescent="0.15">
      <c r="A169" s="108" t="s">
        <v>28</v>
      </c>
      <c r="B169" s="133" t="s">
        <v>29</v>
      </c>
      <c r="C169" s="102">
        <v>1.8132977100000001</v>
      </c>
      <c r="D169" s="101">
        <v>2.1348282000000003</v>
      </c>
      <c r="E169" s="103">
        <f t="shared" si="11"/>
        <v>-0.15061188061877773</v>
      </c>
      <c r="F169" s="102">
        <v>0.76985064999999997</v>
      </c>
      <c r="G169" s="101">
        <v>6.3573355999999999</v>
      </c>
      <c r="H169" s="103">
        <f t="shared" si="12"/>
        <v>-0.8789035692877375</v>
      </c>
      <c r="I169" s="104">
        <f t="shared" si="13"/>
        <v>0.42455833135089543</v>
      </c>
    </row>
    <row r="170" spans="1:9" x14ac:dyDescent="0.15">
      <c r="A170" s="108" t="s">
        <v>30</v>
      </c>
      <c r="B170" s="133" t="s">
        <v>31</v>
      </c>
      <c r="C170" s="102">
        <v>1.0866585800000002</v>
      </c>
      <c r="D170" s="101">
        <v>2.0219097000000001</v>
      </c>
      <c r="E170" s="103">
        <f t="shared" si="11"/>
        <v>-0.4625583031724908</v>
      </c>
      <c r="F170" s="102">
        <v>1.5129354399999999</v>
      </c>
      <c r="G170" s="101">
        <v>1.3419939999999999</v>
      </c>
      <c r="H170" s="103">
        <f t="shared" si="12"/>
        <v>0.12737869170801064</v>
      </c>
      <c r="I170" s="104">
        <f t="shared" si="13"/>
        <v>1.3922822382721165</v>
      </c>
    </row>
    <row r="171" spans="1:9" x14ac:dyDescent="0.15">
      <c r="A171" s="108" t="s">
        <v>32</v>
      </c>
      <c r="B171" s="133" t="s">
        <v>33</v>
      </c>
      <c r="C171" s="102">
        <v>0.24846963</v>
      </c>
      <c r="D171" s="101">
        <v>0.52261544999999998</v>
      </c>
      <c r="E171" s="103">
        <f t="shared" si="11"/>
        <v>-0.52456508891958697</v>
      </c>
      <c r="F171" s="102">
        <v>2.173396E-2</v>
      </c>
      <c r="G171" s="101">
        <v>2.0004849999999998E-2</v>
      </c>
      <c r="H171" s="103">
        <f t="shared" si="12"/>
        <v>8.6434539624141271E-2</v>
      </c>
      <c r="I171" s="104">
        <f t="shared" si="13"/>
        <v>8.7471293775420358E-2</v>
      </c>
    </row>
    <row r="172" spans="1:9" x14ac:dyDescent="0.15">
      <c r="A172" s="108" t="s">
        <v>34</v>
      </c>
      <c r="B172" s="133" t="s">
        <v>35</v>
      </c>
      <c r="C172" s="102">
        <v>8.3681554499999997</v>
      </c>
      <c r="D172" s="101">
        <v>3.5097765499999998</v>
      </c>
      <c r="E172" s="103">
        <f t="shared" si="11"/>
        <v>1.3842416549281462</v>
      </c>
      <c r="F172" s="102">
        <v>2.2645822799999999</v>
      </c>
      <c r="G172" s="101">
        <v>14.589455630000002</v>
      </c>
      <c r="H172" s="103">
        <f t="shared" si="12"/>
        <v>-0.84477952177027182</v>
      </c>
      <c r="I172" s="104">
        <f t="shared" si="13"/>
        <v>0.27061905022330818</v>
      </c>
    </row>
    <row r="173" spans="1:9" x14ac:dyDescent="0.15">
      <c r="A173" s="108" t="s">
        <v>36</v>
      </c>
      <c r="B173" s="133" t="s">
        <v>37</v>
      </c>
      <c r="C173" s="102">
        <v>2.85639333</v>
      </c>
      <c r="D173" s="101">
        <v>0.71164606000000008</v>
      </c>
      <c r="E173" s="103">
        <f t="shared" si="11"/>
        <v>3.0137836637499262</v>
      </c>
      <c r="F173" s="102">
        <v>3.81832547</v>
      </c>
      <c r="G173" s="101">
        <v>1.5571232099999999</v>
      </c>
      <c r="H173" s="103">
        <f t="shared" ref="H173:H196" si="14">IF(ISERROR(F173/G173-1),"",(F173/G173-1))</f>
        <v>1.4521665629786615</v>
      </c>
      <c r="I173" s="104">
        <f t="shared" si="13"/>
        <v>1.3367645939713773</v>
      </c>
    </row>
    <row r="174" spans="1:9" x14ac:dyDescent="0.15">
      <c r="A174" s="108" t="s">
        <v>38</v>
      </c>
      <c r="B174" s="133" t="s">
        <v>39</v>
      </c>
      <c r="C174" s="102">
        <v>2.2283289599999998</v>
      </c>
      <c r="D174" s="101">
        <v>8.4520369899999999</v>
      </c>
      <c r="E174" s="103">
        <f t="shared" si="11"/>
        <v>-0.73635598582490358</v>
      </c>
      <c r="F174" s="102">
        <v>10.28313517</v>
      </c>
      <c r="G174" s="101">
        <v>17.514709850000003</v>
      </c>
      <c r="H174" s="103">
        <f t="shared" si="14"/>
        <v>-0.41288578240421159</v>
      </c>
      <c r="I174" s="104">
        <f t="shared" si="13"/>
        <v>4.6147294024307799</v>
      </c>
    </row>
    <row r="175" spans="1:9" x14ac:dyDescent="0.15">
      <c r="A175" s="108" t="s">
        <v>40</v>
      </c>
      <c r="B175" s="133" t="s">
        <v>41</v>
      </c>
      <c r="C175" s="102">
        <v>4.0274590699999999</v>
      </c>
      <c r="D175" s="101">
        <v>1.4558522</v>
      </c>
      <c r="E175" s="103">
        <f t="shared" si="11"/>
        <v>1.766392817897311</v>
      </c>
      <c r="F175" s="102">
        <v>7.9732732500000001</v>
      </c>
      <c r="G175" s="101">
        <v>11.105616289999999</v>
      </c>
      <c r="H175" s="103">
        <f t="shared" si="14"/>
        <v>-0.28205035706307469</v>
      </c>
      <c r="I175" s="104">
        <f t="shared" si="13"/>
        <v>1.9797279404753827</v>
      </c>
    </row>
    <row r="176" spans="1:9" x14ac:dyDescent="0.15">
      <c r="A176" s="108" t="s">
        <v>42</v>
      </c>
      <c r="B176" s="133" t="s">
        <v>43</v>
      </c>
      <c r="C176" s="102">
        <v>12.4700708</v>
      </c>
      <c r="D176" s="101">
        <v>16.064414190000001</v>
      </c>
      <c r="E176" s="103">
        <f t="shared" si="11"/>
        <v>-0.22374568705016695</v>
      </c>
      <c r="F176" s="102">
        <v>11.02849217</v>
      </c>
      <c r="G176" s="101">
        <v>40.736393299999996</v>
      </c>
      <c r="H176" s="103">
        <f t="shared" si="14"/>
        <v>-0.72927175735020211</v>
      </c>
      <c r="I176" s="104">
        <f t="shared" si="13"/>
        <v>0.88439691697660605</v>
      </c>
    </row>
    <row r="177" spans="1:9" x14ac:dyDescent="0.15">
      <c r="A177" s="108" t="s">
        <v>44</v>
      </c>
      <c r="B177" s="133" t="s">
        <v>45</v>
      </c>
      <c r="C177" s="102">
        <v>0.81828664000000007</v>
      </c>
      <c r="D177" s="101">
        <v>0.72877931000000007</v>
      </c>
      <c r="E177" s="103">
        <f t="shared" si="11"/>
        <v>0.12281815464821588</v>
      </c>
      <c r="F177" s="102">
        <v>2.30549165</v>
      </c>
      <c r="G177" s="101">
        <v>17.04969603</v>
      </c>
      <c r="H177" s="103">
        <f t="shared" si="14"/>
        <v>-0.86477813763111411</v>
      </c>
      <c r="I177" s="104">
        <f t="shared" si="13"/>
        <v>2.8174621670469895</v>
      </c>
    </row>
    <row r="178" spans="1:9" x14ac:dyDescent="0.15">
      <c r="A178" s="108" t="s">
        <v>46</v>
      </c>
      <c r="B178" s="133" t="s">
        <v>47</v>
      </c>
      <c r="C178" s="102">
        <v>5.3569159699999993</v>
      </c>
      <c r="D178" s="101">
        <v>6.4857164900000006</v>
      </c>
      <c r="E178" s="103">
        <f t="shared" si="11"/>
        <v>-0.17404407388766407</v>
      </c>
      <c r="F178" s="102">
        <v>5.3922808899999994</v>
      </c>
      <c r="G178" s="101">
        <v>2.7458697599999997</v>
      </c>
      <c r="H178" s="103">
        <f t="shared" si="14"/>
        <v>0.96377882467375287</v>
      </c>
      <c r="I178" s="104">
        <f t="shared" si="13"/>
        <v>1.0066017313316191</v>
      </c>
    </row>
    <row r="179" spans="1:9" x14ac:dyDescent="0.15">
      <c r="A179" s="108" t="s">
        <v>48</v>
      </c>
      <c r="B179" s="133" t="s">
        <v>49</v>
      </c>
      <c r="C179" s="102">
        <v>3.3652905199999998</v>
      </c>
      <c r="D179" s="101">
        <v>1.1783712099999999</v>
      </c>
      <c r="E179" s="103">
        <f t="shared" si="11"/>
        <v>1.8558831813278944</v>
      </c>
      <c r="F179" s="102">
        <v>5.9200523399999998</v>
      </c>
      <c r="G179" s="101">
        <v>0.35838902</v>
      </c>
      <c r="H179" s="103">
        <f t="shared" si="14"/>
        <v>15.518509244507545</v>
      </c>
      <c r="I179" s="104">
        <f t="shared" si="13"/>
        <v>1.7591504521874088</v>
      </c>
    </row>
    <row r="180" spans="1:9" x14ac:dyDescent="0.15">
      <c r="A180" s="108" t="s">
        <v>50</v>
      </c>
      <c r="B180" s="133" t="s">
        <v>51</v>
      </c>
      <c r="C180" s="102">
        <v>6.1698760000000004</v>
      </c>
      <c r="D180" s="101">
        <v>6.04240814</v>
      </c>
      <c r="E180" s="103">
        <f t="shared" si="11"/>
        <v>2.1095539567441479E-2</v>
      </c>
      <c r="F180" s="102">
        <v>4.2811217400000006</v>
      </c>
      <c r="G180" s="101">
        <v>38.077920429999999</v>
      </c>
      <c r="H180" s="103">
        <f t="shared" si="14"/>
        <v>-0.88756944466360399</v>
      </c>
      <c r="I180" s="104">
        <f t="shared" si="13"/>
        <v>0.69387484286556167</v>
      </c>
    </row>
    <row r="181" spans="1:9" x14ac:dyDescent="0.15">
      <c r="A181" s="108" t="s">
        <v>52</v>
      </c>
      <c r="B181" s="133" t="s">
        <v>53</v>
      </c>
      <c r="C181" s="102">
        <v>1.17981264</v>
      </c>
      <c r="D181" s="101">
        <v>0.83408570999999998</v>
      </c>
      <c r="E181" s="103">
        <f t="shared" si="11"/>
        <v>0.4144980855744429</v>
      </c>
      <c r="F181" s="102">
        <v>10.873788119999999</v>
      </c>
      <c r="G181" s="101">
        <v>1.33614834</v>
      </c>
      <c r="H181" s="103">
        <f t="shared" si="14"/>
        <v>7.1381593603596425</v>
      </c>
      <c r="I181" s="104">
        <f t="shared" si="13"/>
        <v>9.2165380767576774</v>
      </c>
    </row>
    <row r="182" spans="1:9" x14ac:dyDescent="0.15">
      <c r="A182" s="108" t="s">
        <v>54</v>
      </c>
      <c r="B182" s="133" t="s">
        <v>55</v>
      </c>
      <c r="C182" s="102">
        <v>4.2131179999999997E-2</v>
      </c>
      <c r="D182" s="101">
        <v>0.42863357000000002</v>
      </c>
      <c r="E182" s="103">
        <f t="shared" si="11"/>
        <v>-0.90170816532172227</v>
      </c>
      <c r="F182" s="102">
        <v>0</v>
      </c>
      <c r="G182" s="101">
        <v>0.56697691000000006</v>
      </c>
      <c r="H182" s="103">
        <f t="shared" si="14"/>
        <v>-1</v>
      </c>
      <c r="I182" s="104">
        <f t="shared" si="13"/>
        <v>0</v>
      </c>
    </row>
    <row r="183" spans="1:9" x14ac:dyDescent="0.15">
      <c r="A183" s="108" t="s">
        <v>56</v>
      </c>
      <c r="B183" s="133" t="s">
        <v>57</v>
      </c>
      <c r="C183" s="102">
        <v>0.34308069000000002</v>
      </c>
      <c r="D183" s="101">
        <v>0.45705679999999999</v>
      </c>
      <c r="E183" s="103">
        <f t="shared" si="11"/>
        <v>-0.24936968446810104</v>
      </c>
      <c r="F183" s="102">
        <v>9.4659199999999999E-2</v>
      </c>
      <c r="G183" s="101">
        <v>0.49007711999999998</v>
      </c>
      <c r="H183" s="103">
        <f t="shared" si="14"/>
        <v>-0.80684835888686257</v>
      </c>
      <c r="I183" s="104">
        <f t="shared" si="13"/>
        <v>0.27590943693158598</v>
      </c>
    </row>
    <row r="184" spans="1:9" x14ac:dyDescent="0.15">
      <c r="A184" s="108" t="s">
        <v>58</v>
      </c>
      <c r="B184" s="133" t="s">
        <v>59</v>
      </c>
      <c r="C184" s="102">
        <v>2.6948330600000001</v>
      </c>
      <c r="D184" s="101">
        <v>11.99596517</v>
      </c>
      <c r="E184" s="103">
        <f t="shared" si="11"/>
        <v>-0.77535504464956695</v>
      </c>
      <c r="F184" s="102">
        <v>4.9627376600000002</v>
      </c>
      <c r="G184" s="101">
        <v>8.5294294600000011</v>
      </c>
      <c r="H184" s="103">
        <f t="shared" si="14"/>
        <v>-0.4181629986772879</v>
      </c>
      <c r="I184" s="104">
        <f t="shared" si="13"/>
        <v>1.8415751734914518</v>
      </c>
    </row>
    <row r="185" spans="1:9" x14ac:dyDescent="0.15">
      <c r="A185" s="108" t="s">
        <v>900</v>
      </c>
      <c r="B185" s="133" t="s">
        <v>62</v>
      </c>
      <c r="C185" s="102">
        <v>1.4637931799999999</v>
      </c>
      <c r="D185" s="101">
        <v>1.4586748999999999</v>
      </c>
      <c r="E185" s="103">
        <f t="shared" si="11"/>
        <v>3.5088558800868697E-3</v>
      </c>
      <c r="F185" s="102">
        <v>2.3197209999999999E-2</v>
      </c>
      <c r="G185" s="101">
        <v>2.37277643</v>
      </c>
      <c r="H185" s="103">
        <f t="shared" si="14"/>
        <v>-0.99022360062806258</v>
      </c>
      <c r="I185" s="104">
        <f t="shared" si="13"/>
        <v>1.5847327557572035E-2</v>
      </c>
    </row>
    <row r="186" spans="1:9" x14ac:dyDescent="0.15">
      <c r="A186" s="108" t="s">
        <v>901</v>
      </c>
      <c r="B186" s="133" t="s">
        <v>63</v>
      </c>
      <c r="C186" s="102">
        <v>16.706331339999998</v>
      </c>
      <c r="D186" s="101">
        <v>1.1056559500000001</v>
      </c>
      <c r="E186" s="103">
        <f t="shared" si="11"/>
        <v>14.109882364400967</v>
      </c>
      <c r="F186" s="102">
        <v>23.328482019999999</v>
      </c>
      <c r="G186" s="101">
        <v>3.0153281400000003</v>
      </c>
      <c r="H186" s="103">
        <f t="shared" si="14"/>
        <v>6.7366312841825557</v>
      </c>
      <c r="I186" s="104">
        <f t="shared" si="13"/>
        <v>1.3963856902648981</v>
      </c>
    </row>
    <row r="187" spans="1:9" x14ac:dyDescent="0.15">
      <c r="A187" s="108" t="s">
        <v>60</v>
      </c>
      <c r="B187" s="133" t="s">
        <v>61</v>
      </c>
      <c r="C187" s="102">
        <v>5.81837362</v>
      </c>
      <c r="D187" s="101">
        <v>5.2037276100000005</v>
      </c>
      <c r="E187" s="103">
        <f t="shared" si="11"/>
        <v>0.1181164841946829</v>
      </c>
      <c r="F187" s="102">
        <v>0.40023338000000003</v>
      </c>
      <c r="G187" s="101">
        <v>1.25841471</v>
      </c>
      <c r="H187" s="103">
        <f t="shared" si="14"/>
        <v>-0.68195430582657446</v>
      </c>
      <c r="I187" s="104">
        <f t="shared" si="13"/>
        <v>6.8787844531716408E-2</v>
      </c>
    </row>
    <row r="188" spans="1:9" x14ac:dyDescent="0.15">
      <c r="A188" s="108" t="s">
        <v>904</v>
      </c>
      <c r="B188" s="133" t="s">
        <v>64</v>
      </c>
      <c r="C188" s="102">
        <v>1.03691139</v>
      </c>
      <c r="D188" s="101">
        <v>2.4453108599999998</v>
      </c>
      <c r="E188" s="103">
        <f t="shared" si="11"/>
        <v>-0.57595927496923638</v>
      </c>
      <c r="F188" s="102">
        <v>7.4568123600000007</v>
      </c>
      <c r="G188" s="101">
        <v>1.7946901200000001</v>
      </c>
      <c r="H188" s="103">
        <f t="shared" si="14"/>
        <v>3.1549303007251197</v>
      </c>
      <c r="I188" s="104">
        <f t="shared" si="13"/>
        <v>7.19136893654915</v>
      </c>
    </row>
    <row r="189" spans="1:9" x14ac:dyDescent="0.15">
      <c r="A189" s="108" t="s">
        <v>65</v>
      </c>
      <c r="B189" s="133" t="s">
        <v>66</v>
      </c>
      <c r="C189" s="102">
        <v>15.45285675</v>
      </c>
      <c r="D189" s="101">
        <v>14.685273840000001</v>
      </c>
      <c r="E189" s="103">
        <f t="shared" si="11"/>
        <v>5.2268886393472824E-2</v>
      </c>
      <c r="F189" s="102">
        <v>55.260002840000006</v>
      </c>
      <c r="G189" s="101">
        <v>36.775906140000004</v>
      </c>
      <c r="H189" s="103">
        <f t="shared" si="14"/>
        <v>0.5026143102941909</v>
      </c>
      <c r="I189" s="104">
        <f t="shared" si="13"/>
        <v>3.5760379931044146</v>
      </c>
    </row>
    <row r="190" spans="1:9" x14ac:dyDescent="0.15">
      <c r="A190" s="108" t="s">
        <v>67</v>
      </c>
      <c r="B190" s="133" t="s">
        <v>68</v>
      </c>
      <c r="C190" s="102">
        <v>15.901304830000001</v>
      </c>
      <c r="D190" s="101">
        <v>12.85466192</v>
      </c>
      <c r="E190" s="103">
        <f t="shared" si="11"/>
        <v>0.23700684848505138</v>
      </c>
      <c r="F190" s="102">
        <v>37.985045829999997</v>
      </c>
      <c r="G190" s="101">
        <v>77.706939629999994</v>
      </c>
      <c r="H190" s="103">
        <f t="shared" si="14"/>
        <v>-0.51117562973313557</v>
      </c>
      <c r="I190" s="104">
        <f t="shared" si="13"/>
        <v>2.3888005566899126</v>
      </c>
    </row>
    <row r="191" spans="1:9" x14ac:dyDescent="0.15">
      <c r="A191" s="108" t="s">
        <v>69</v>
      </c>
      <c r="B191" s="133" t="s">
        <v>70</v>
      </c>
      <c r="C191" s="102">
        <v>17.286977589999999</v>
      </c>
      <c r="D191" s="101">
        <v>98.099566840000008</v>
      </c>
      <c r="E191" s="103">
        <f t="shared" si="11"/>
        <v>-0.82378130559745499</v>
      </c>
      <c r="F191" s="102">
        <v>4.4620937699999992</v>
      </c>
      <c r="G191" s="101">
        <v>79.377530780000001</v>
      </c>
      <c r="H191" s="103">
        <f t="shared" si="14"/>
        <v>-0.94378643772169002</v>
      </c>
      <c r="I191" s="104">
        <f t="shared" si="13"/>
        <v>0.25811879183444925</v>
      </c>
    </row>
    <row r="192" spans="1:9" x14ac:dyDescent="0.15">
      <c r="A192" s="108" t="s">
        <v>71</v>
      </c>
      <c r="B192" s="133" t="s">
        <v>72</v>
      </c>
      <c r="C192" s="102">
        <v>26.71989482</v>
      </c>
      <c r="D192" s="101">
        <v>36.609504710000003</v>
      </c>
      <c r="E192" s="103">
        <f t="shared" si="11"/>
        <v>-0.27013776800150546</v>
      </c>
      <c r="F192" s="102">
        <v>14.26524101</v>
      </c>
      <c r="G192" s="101">
        <v>19.96640863</v>
      </c>
      <c r="H192" s="103">
        <f t="shared" si="14"/>
        <v>-0.28553796156580014</v>
      </c>
      <c r="I192" s="104">
        <f t="shared" si="13"/>
        <v>0.53388088187092653</v>
      </c>
    </row>
    <row r="193" spans="1:9" x14ac:dyDescent="0.15">
      <c r="A193" s="108" t="s">
        <v>73</v>
      </c>
      <c r="B193" s="133" t="s">
        <v>74</v>
      </c>
      <c r="C193" s="102">
        <v>15.633194300000001</v>
      </c>
      <c r="D193" s="101">
        <v>20.19316066</v>
      </c>
      <c r="E193" s="103">
        <f t="shared" si="11"/>
        <v>-0.22581736642311245</v>
      </c>
      <c r="F193" s="102">
        <v>6.2723688200000005</v>
      </c>
      <c r="G193" s="101">
        <v>27.351644670000002</v>
      </c>
      <c r="H193" s="103">
        <f t="shared" si="14"/>
        <v>-0.77067672179583047</v>
      </c>
      <c r="I193" s="104">
        <f t="shared" si="13"/>
        <v>0.40122118996499645</v>
      </c>
    </row>
    <row r="194" spans="1:9" x14ac:dyDescent="0.15">
      <c r="A194" s="108" t="s">
        <v>75</v>
      </c>
      <c r="B194" s="133" t="s">
        <v>76</v>
      </c>
      <c r="C194" s="102">
        <v>29.831509230000002</v>
      </c>
      <c r="D194" s="101">
        <v>68.27672622</v>
      </c>
      <c r="E194" s="103">
        <f t="shared" si="11"/>
        <v>-0.56307938471042873</v>
      </c>
      <c r="F194" s="102">
        <v>27.910373399999997</v>
      </c>
      <c r="G194" s="101">
        <v>93.172071639999999</v>
      </c>
      <c r="H194" s="103">
        <f t="shared" si="14"/>
        <v>-0.70044270875675463</v>
      </c>
      <c r="I194" s="104">
        <f t="shared" si="13"/>
        <v>0.9356004479965091</v>
      </c>
    </row>
    <row r="195" spans="1:9" x14ac:dyDescent="0.15">
      <c r="A195" s="108" t="s">
        <v>77</v>
      </c>
      <c r="B195" s="133" t="s">
        <v>78</v>
      </c>
      <c r="C195" s="102">
        <v>53.032856070000001</v>
      </c>
      <c r="D195" s="101">
        <v>147.03831750999998</v>
      </c>
      <c r="E195" s="103">
        <f t="shared" si="11"/>
        <v>-0.63932628604517827</v>
      </c>
      <c r="F195" s="102">
        <v>85.733335109999999</v>
      </c>
      <c r="G195" s="101">
        <v>146.78002551</v>
      </c>
      <c r="H195" s="103">
        <f t="shared" si="14"/>
        <v>-0.41590598031229353</v>
      </c>
      <c r="I195" s="104">
        <f t="shared" si="13"/>
        <v>1.6166079193780822</v>
      </c>
    </row>
    <row r="196" spans="1:9" x14ac:dyDescent="0.15">
      <c r="A196" s="108" t="s">
        <v>79</v>
      </c>
      <c r="B196" s="133" t="s">
        <v>80</v>
      </c>
      <c r="C196" s="102">
        <v>56.449613390000003</v>
      </c>
      <c r="D196" s="101">
        <v>67.168948239999992</v>
      </c>
      <c r="E196" s="103">
        <f t="shared" si="11"/>
        <v>-0.15958765368335015</v>
      </c>
      <c r="F196" s="102">
        <v>42.747099119999994</v>
      </c>
      <c r="G196" s="101">
        <v>142.53152663</v>
      </c>
      <c r="H196" s="103">
        <f t="shared" si="14"/>
        <v>-0.70008670972164699</v>
      </c>
      <c r="I196" s="104">
        <f t="shared" si="13"/>
        <v>0.75726114941953881</v>
      </c>
    </row>
    <row r="197" spans="1:9" x14ac:dyDescent="0.15">
      <c r="A197" s="108" t="s">
        <v>283</v>
      </c>
      <c r="B197" s="133" t="s">
        <v>284</v>
      </c>
      <c r="C197" s="102">
        <v>28.507315210000002</v>
      </c>
      <c r="D197" s="101"/>
      <c r="E197" s="103" t="str">
        <f t="shared" si="11"/>
        <v/>
      </c>
      <c r="F197" s="102">
        <v>23.54928</v>
      </c>
      <c r="G197" s="101"/>
      <c r="H197" s="103"/>
      <c r="I197" s="104">
        <f t="shared" si="13"/>
        <v>0.82607849341558526</v>
      </c>
    </row>
    <row r="198" spans="1:9" x14ac:dyDescent="0.15">
      <c r="A198" s="108" t="s">
        <v>81</v>
      </c>
      <c r="B198" s="133" t="s">
        <v>82</v>
      </c>
      <c r="C198" s="102">
        <v>4.4843500000000007E-3</v>
      </c>
      <c r="D198" s="101">
        <v>1.265939E-2</v>
      </c>
      <c r="E198" s="103">
        <f t="shared" si="11"/>
        <v>-0.64576887195986532</v>
      </c>
      <c r="F198" s="102">
        <v>0</v>
      </c>
      <c r="G198" s="101">
        <v>0</v>
      </c>
      <c r="H198" s="103" t="str">
        <f t="shared" ref="H198:H229" si="15">IF(ISERROR(F198/G198-1),"",(F198/G198-1))</f>
        <v/>
      </c>
      <c r="I198" s="104">
        <f t="shared" si="13"/>
        <v>0</v>
      </c>
    </row>
    <row r="199" spans="1:9" x14ac:dyDescent="0.15">
      <c r="A199" s="108" t="s">
        <v>83</v>
      </c>
      <c r="B199" s="133" t="s">
        <v>84</v>
      </c>
      <c r="C199" s="102">
        <v>10.698564169999999</v>
      </c>
      <c r="D199" s="101">
        <v>6.05824242</v>
      </c>
      <c r="E199" s="103">
        <f t="shared" ref="E199:E262" si="16">IF(ISERROR(C199/D199-1),"",(C199/D199-1))</f>
        <v>0.76595181049225802</v>
      </c>
      <c r="F199" s="102">
        <v>2.4265911299999998</v>
      </c>
      <c r="G199" s="101">
        <v>2.7399223999999998</v>
      </c>
      <c r="H199" s="103">
        <f t="shared" si="15"/>
        <v>-0.11435771684628726</v>
      </c>
      <c r="I199" s="104">
        <f t="shared" si="13"/>
        <v>0.22681465395183026</v>
      </c>
    </row>
    <row r="200" spans="1:9" x14ac:dyDescent="0.15">
      <c r="A200" s="108" t="s">
        <v>85</v>
      </c>
      <c r="B200" s="133" t="s">
        <v>86</v>
      </c>
      <c r="C200" s="102">
        <v>0.50842251999999999</v>
      </c>
      <c r="D200" s="101">
        <v>1.76661432</v>
      </c>
      <c r="E200" s="103">
        <f t="shared" si="16"/>
        <v>-0.71220514050854067</v>
      </c>
      <c r="F200" s="102">
        <v>4.5191250000000002E-2</v>
      </c>
      <c r="G200" s="101">
        <v>0.64629700000000001</v>
      </c>
      <c r="H200" s="103">
        <f t="shared" si="15"/>
        <v>-0.93007665206553647</v>
      </c>
      <c r="I200" s="104">
        <f t="shared" si="13"/>
        <v>8.8885224832291068E-2</v>
      </c>
    </row>
    <row r="201" spans="1:9" x14ac:dyDescent="0.15">
      <c r="A201" s="108" t="s">
        <v>87</v>
      </c>
      <c r="B201" s="133" t="s">
        <v>88</v>
      </c>
      <c r="C201" s="102">
        <v>6.7897628600000006</v>
      </c>
      <c r="D201" s="101">
        <v>3.53772741</v>
      </c>
      <c r="E201" s="103">
        <f t="shared" si="16"/>
        <v>0.91924421333524986</v>
      </c>
      <c r="F201" s="102">
        <v>26.572451789999999</v>
      </c>
      <c r="G201" s="101">
        <v>3.44404595</v>
      </c>
      <c r="H201" s="103">
        <f t="shared" si="15"/>
        <v>6.7154753960236793</v>
      </c>
      <c r="I201" s="104">
        <f t="shared" si="13"/>
        <v>3.913605281643076</v>
      </c>
    </row>
    <row r="202" spans="1:9" x14ac:dyDescent="0.15">
      <c r="A202" s="108" t="s">
        <v>89</v>
      </c>
      <c r="B202" s="133" t="s">
        <v>90</v>
      </c>
      <c r="C202" s="102">
        <v>2.3694579199999999</v>
      </c>
      <c r="D202" s="101">
        <v>2.5853110099999999</v>
      </c>
      <c r="E202" s="103">
        <f t="shared" si="16"/>
        <v>-8.3492117259810872E-2</v>
      </c>
      <c r="F202" s="102">
        <v>2.5922216699999998</v>
      </c>
      <c r="G202" s="101">
        <v>0.70078045</v>
      </c>
      <c r="H202" s="103">
        <f t="shared" si="15"/>
        <v>2.6990496381570002</v>
      </c>
      <c r="I202" s="104">
        <f t="shared" si="13"/>
        <v>1.0940146470294776</v>
      </c>
    </row>
    <row r="203" spans="1:9" x14ac:dyDescent="0.15">
      <c r="A203" s="108" t="s">
        <v>91</v>
      </c>
      <c r="B203" s="133" t="s">
        <v>92</v>
      </c>
      <c r="C203" s="102">
        <v>2.9254159799999999</v>
      </c>
      <c r="D203" s="101">
        <v>4.8872825899999999</v>
      </c>
      <c r="E203" s="103">
        <f t="shared" si="16"/>
        <v>-0.4014227894278567</v>
      </c>
      <c r="F203" s="102">
        <v>7.9548704500000005</v>
      </c>
      <c r="G203" s="101">
        <v>6.23647872</v>
      </c>
      <c r="H203" s="103">
        <f t="shared" si="15"/>
        <v>0.27553877871646137</v>
      </c>
      <c r="I203" s="104">
        <f t="shared" si="13"/>
        <v>2.7192271131300791</v>
      </c>
    </row>
    <row r="204" spans="1:9" x14ac:dyDescent="0.15">
      <c r="A204" s="108" t="s">
        <v>93</v>
      </c>
      <c r="B204" s="133" t="s">
        <v>94</v>
      </c>
      <c r="C204" s="102">
        <v>8.9778552200000004</v>
      </c>
      <c r="D204" s="101">
        <v>8.4811626400000009</v>
      </c>
      <c r="E204" s="103">
        <f t="shared" si="16"/>
        <v>5.8564208833518983E-2</v>
      </c>
      <c r="F204" s="102">
        <v>0</v>
      </c>
      <c r="G204" s="101">
        <v>3.5143000000000001E-2</v>
      </c>
      <c r="H204" s="103">
        <f t="shared" si="15"/>
        <v>-1</v>
      </c>
      <c r="I204" s="104">
        <f t="shared" si="13"/>
        <v>0</v>
      </c>
    </row>
    <row r="205" spans="1:9" x14ac:dyDescent="0.15">
      <c r="A205" s="108" t="s">
        <v>95</v>
      </c>
      <c r="B205" s="133" t="s">
        <v>96</v>
      </c>
      <c r="C205" s="102">
        <v>5.7660687900000003</v>
      </c>
      <c r="D205" s="101">
        <v>9.7914399999999997</v>
      </c>
      <c r="E205" s="103">
        <f t="shared" si="16"/>
        <v>-0.41111125738400067</v>
      </c>
      <c r="F205" s="102">
        <v>28.718054149999997</v>
      </c>
      <c r="G205" s="101">
        <v>14.65165425</v>
      </c>
      <c r="H205" s="103">
        <f t="shared" si="15"/>
        <v>0.96005540807789647</v>
      </c>
      <c r="I205" s="104">
        <f t="shared" si="13"/>
        <v>4.9805257612960245</v>
      </c>
    </row>
    <row r="206" spans="1:9" x14ac:dyDescent="0.15">
      <c r="A206" s="108" t="s">
        <v>97</v>
      </c>
      <c r="B206" s="133" t="s">
        <v>98</v>
      </c>
      <c r="C206" s="102">
        <v>0.70337254000000005</v>
      </c>
      <c r="D206" s="101">
        <v>4.0131072000000003</v>
      </c>
      <c r="E206" s="103">
        <f t="shared" si="16"/>
        <v>-0.82473118585020599</v>
      </c>
      <c r="F206" s="102">
        <v>0.61209704000000009</v>
      </c>
      <c r="G206" s="101">
        <v>8.5839307399999996</v>
      </c>
      <c r="H206" s="103">
        <f t="shared" si="15"/>
        <v>-0.92869268653954684</v>
      </c>
      <c r="I206" s="104">
        <f t="shared" si="13"/>
        <v>0.87023164140016052</v>
      </c>
    </row>
    <row r="207" spans="1:9" x14ac:dyDescent="0.15">
      <c r="A207" s="108" t="s">
        <v>99</v>
      </c>
      <c r="B207" s="133" t="s">
        <v>100</v>
      </c>
      <c r="C207" s="102">
        <v>3.4594216499999999</v>
      </c>
      <c r="D207" s="101">
        <v>8.4751737299999998</v>
      </c>
      <c r="E207" s="103">
        <f t="shared" si="16"/>
        <v>-0.59181702225707644</v>
      </c>
      <c r="F207" s="102">
        <v>0.47134189000000004</v>
      </c>
      <c r="G207" s="101">
        <v>1.29703927</v>
      </c>
      <c r="H207" s="103">
        <f t="shared" si="15"/>
        <v>-0.63660168130452977</v>
      </c>
      <c r="I207" s="104">
        <f t="shared" si="13"/>
        <v>0.1362487541812083</v>
      </c>
    </row>
    <row r="208" spans="1:9" x14ac:dyDescent="0.15">
      <c r="A208" s="108" t="s">
        <v>101</v>
      </c>
      <c r="B208" s="133" t="s">
        <v>102</v>
      </c>
      <c r="C208" s="102">
        <v>0.96021664000000007</v>
      </c>
      <c r="D208" s="101">
        <v>1.19293841</v>
      </c>
      <c r="E208" s="103">
        <f t="shared" si="16"/>
        <v>-0.19508280398147293</v>
      </c>
      <c r="F208" s="102">
        <v>0.24399756</v>
      </c>
      <c r="G208" s="101">
        <v>0.99761918999999999</v>
      </c>
      <c r="H208" s="103">
        <f t="shared" si="15"/>
        <v>-0.75542014182786521</v>
      </c>
      <c r="I208" s="104">
        <f t="shared" si="13"/>
        <v>0.25410678156962579</v>
      </c>
    </row>
    <row r="209" spans="1:9" x14ac:dyDescent="0.15">
      <c r="A209" s="108" t="s">
        <v>103</v>
      </c>
      <c r="B209" s="133" t="s">
        <v>104</v>
      </c>
      <c r="C209" s="102">
        <v>0.84999504000000004</v>
      </c>
      <c r="D209" s="101">
        <v>1.6629341899999999</v>
      </c>
      <c r="E209" s="103">
        <f t="shared" si="16"/>
        <v>-0.48885828127690367</v>
      </c>
      <c r="F209" s="102">
        <v>0</v>
      </c>
      <c r="G209" s="101">
        <v>4.2722000000000003E-2</v>
      </c>
      <c r="H209" s="103">
        <f t="shared" si="15"/>
        <v>-1</v>
      </c>
      <c r="I209" s="104">
        <f t="shared" si="13"/>
        <v>0</v>
      </c>
    </row>
    <row r="210" spans="1:9" x14ac:dyDescent="0.15">
      <c r="A210" s="108" t="s">
        <v>105</v>
      </c>
      <c r="B210" s="133" t="s">
        <v>106</v>
      </c>
      <c r="C210" s="102">
        <v>2.08880416</v>
      </c>
      <c r="D210" s="101">
        <v>5.3396195599999992</v>
      </c>
      <c r="E210" s="103">
        <f t="shared" si="16"/>
        <v>-0.60881030258268054</v>
      </c>
      <c r="F210" s="102">
        <v>1.27216292</v>
      </c>
      <c r="G210" s="101">
        <v>2.7554310000000002</v>
      </c>
      <c r="H210" s="103">
        <f t="shared" si="15"/>
        <v>-0.53830710331704923</v>
      </c>
      <c r="I210" s="104">
        <f t="shared" si="13"/>
        <v>0.60903886748291425</v>
      </c>
    </row>
    <row r="211" spans="1:9" x14ac:dyDescent="0.15">
      <c r="A211" s="108" t="s">
        <v>107</v>
      </c>
      <c r="B211" s="133" t="s">
        <v>108</v>
      </c>
      <c r="C211" s="102">
        <v>3.8780796500000001</v>
      </c>
      <c r="D211" s="101">
        <v>0.68122139999999998</v>
      </c>
      <c r="E211" s="103">
        <f t="shared" si="16"/>
        <v>4.6928329761807248</v>
      </c>
      <c r="F211" s="102">
        <v>2.2727841899999999</v>
      </c>
      <c r="G211" s="101">
        <v>0</v>
      </c>
      <c r="H211" s="103" t="str">
        <f t="shared" si="15"/>
        <v/>
      </c>
      <c r="I211" s="104">
        <f t="shared" si="13"/>
        <v>0.58605918266789592</v>
      </c>
    </row>
    <row r="212" spans="1:9" x14ac:dyDescent="0.15">
      <c r="A212" s="108" t="s">
        <v>109</v>
      </c>
      <c r="B212" s="133" t="s">
        <v>110</v>
      </c>
      <c r="C212" s="102">
        <v>0.48238599999999998</v>
      </c>
      <c r="D212" s="101">
        <v>5.2314948399999999</v>
      </c>
      <c r="E212" s="103">
        <f t="shared" si="16"/>
        <v>-0.90779193810692926</v>
      </c>
      <c r="F212" s="102">
        <v>3.4158132799999996</v>
      </c>
      <c r="G212" s="101">
        <v>0.99213485999999995</v>
      </c>
      <c r="H212" s="103">
        <f t="shared" si="15"/>
        <v>2.4428921084377579</v>
      </c>
      <c r="I212" s="104">
        <f t="shared" si="13"/>
        <v>7.0810788041112298</v>
      </c>
    </row>
    <row r="213" spans="1:9" x14ac:dyDescent="0.15">
      <c r="A213" s="108" t="s">
        <v>111</v>
      </c>
      <c r="B213" s="133" t="s">
        <v>112</v>
      </c>
      <c r="C213" s="102">
        <v>6.7120356500000007</v>
      </c>
      <c r="D213" s="101">
        <v>9.5800021799999993</v>
      </c>
      <c r="E213" s="103">
        <f t="shared" si="16"/>
        <v>-0.29937013333748519</v>
      </c>
      <c r="F213" s="102">
        <v>0.85202983999999993</v>
      </c>
      <c r="G213" s="101">
        <v>3.85254838</v>
      </c>
      <c r="H213" s="103">
        <f t="shared" si="15"/>
        <v>-0.77883993763110126</v>
      </c>
      <c r="I213" s="104">
        <f t="shared" si="13"/>
        <v>0.12694060109767144</v>
      </c>
    </row>
    <row r="214" spans="1:9" x14ac:dyDescent="0.15">
      <c r="A214" s="108" t="s">
        <v>113</v>
      </c>
      <c r="B214" s="133" t="s">
        <v>114</v>
      </c>
      <c r="C214" s="102">
        <v>42.294883329999998</v>
      </c>
      <c r="D214" s="101">
        <v>86.766901040000008</v>
      </c>
      <c r="E214" s="103">
        <f t="shared" si="16"/>
        <v>-0.51254588070972096</v>
      </c>
      <c r="F214" s="102">
        <v>23.204131239999999</v>
      </c>
      <c r="G214" s="101">
        <v>117.70139311</v>
      </c>
      <c r="H214" s="103">
        <f t="shared" si="15"/>
        <v>-0.80285593375845477</v>
      </c>
      <c r="I214" s="104">
        <f t="shared" si="13"/>
        <v>0.54862738499484587</v>
      </c>
    </row>
    <row r="215" spans="1:9" x14ac:dyDescent="0.15">
      <c r="A215" s="108" t="s">
        <v>115</v>
      </c>
      <c r="B215" s="133" t="s">
        <v>116</v>
      </c>
      <c r="C215" s="102">
        <v>14.376270609999999</v>
      </c>
      <c r="D215" s="101">
        <v>35.005887990000005</v>
      </c>
      <c r="E215" s="103">
        <f t="shared" si="16"/>
        <v>-0.58931849938767988</v>
      </c>
      <c r="F215" s="102">
        <v>5.9521149299999996</v>
      </c>
      <c r="G215" s="101">
        <v>77.990299879999995</v>
      </c>
      <c r="H215" s="103">
        <f t="shared" si="15"/>
        <v>-0.92368134320347228</v>
      </c>
      <c r="I215" s="104">
        <f t="shared" si="13"/>
        <v>0.41402357339182</v>
      </c>
    </row>
    <row r="216" spans="1:9" x14ac:dyDescent="0.15">
      <c r="A216" s="108" t="s">
        <v>117</v>
      </c>
      <c r="B216" s="133" t="s">
        <v>118</v>
      </c>
      <c r="C216" s="102">
        <v>8.4269679100000001</v>
      </c>
      <c r="D216" s="101">
        <v>10.625060880000001</v>
      </c>
      <c r="E216" s="103">
        <f t="shared" si="16"/>
        <v>-0.20687815296546341</v>
      </c>
      <c r="F216" s="102">
        <v>5.8532593899999998</v>
      </c>
      <c r="G216" s="101">
        <v>3.6946242200000001</v>
      </c>
      <c r="H216" s="103">
        <f t="shared" si="15"/>
        <v>0.58426379557485819</v>
      </c>
      <c r="I216" s="104">
        <f t="shared" si="13"/>
        <v>0.69458664759529143</v>
      </c>
    </row>
    <row r="217" spans="1:9" x14ac:dyDescent="0.15">
      <c r="A217" s="110" t="s">
        <v>119</v>
      </c>
      <c r="B217" s="133" t="s">
        <v>120</v>
      </c>
      <c r="C217" s="102">
        <v>12.17891917</v>
      </c>
      <c r="D217" s="101">
        <v>25.843847570000001</v>
      </c>
      <c r="E217" s="103">
        <f t="shared" si="16"/>
        <v>-0.52874976773437143</v>
      </c>
      <c r="F217" s="102">
        <v>2.9639649599999998</v>
      </c>
      <c r="G217" s="101">
        <v>2.81187589</v>
      </c>
      <c r="H217" s="103">
        <f t="shared" si="15"/>
        <v>5.4088116243281137E-2</v>
      </c>
      <c r="I217" s="104">
        <f t="shared" si="13"/>
        <v>0.24336847290201694</v>
      </c>
    </row>
    <row r="218" spans="1:9" x14ac:dyDescent="0.15">
      <c r="A218" s="108" t="s">
        <v>121</v>
      </c>
      <c r="B218" s="133" t="s">
        <v>122</v>
      </c>
      <c r="C218" s="102">
        <v>0.27173734000000005</v>
      </c>
      <c r="D218" s="101">
        <v>0.51218090999999999</v>
      </c>
      <c r="E218" s="103">
        <f t="shared" si="16"/>
        <v>-0.46945047209978974</v>
      </c>
      <c r="F218" s="102">
        <v>0.17636886999999998</v>
      </c>
      <c r="G218" s="101">
        <v>3.2667720000000004E-2</v>
      </c>
      <c r="H218" s="103">
        <f t="shared" si="15"/>
        <v>4.3988729547088061</v>
      </c>
      <c r="I218" s="104">
        <f t="shared" si="13"/>
        <v>0.64904171800607147</v>
      </c>
    </row>
    <row r="219" spans="1:9" x14ac:dyDescent="0.15">
      <c r="A219" s="108" t="s">
        <v>123</v>
      </c>
      <c r="B219" s="133" t="s">
        <v>124</v>
      </c>
      <c r="C219" s="102">
        <v>5.40814488</v>
      </c>
      <c r="D219" s="101">
        <v>10.75002709</v>
      </c>
      <c r="E219" s="103">
        <f t="shared" si="16"/>
        <v>-0.49691802311541899</v>
      </c>
      <c r="F219" s="102">
        <v>3.9434611099999999</v>
      </c>
      <c r="G219" s="101">
        <v>11.33300577</v>
      </c>
      <c r="H219" s="103">
        <f t="shared" si="15"/>
        <v>-0.65203749208009087</v>
      </c>
      <c r="I219" s="104">
        <f t="shared" si="13"/>
        <v>0.72917075956737309</v>
      </c>
    </row>
    <row r="220" spans="1:9" x14ac:dyDescent="0.15">
      <c r="A220" s="108" t="s">
        <v>125</v>
      </c>
      <c r="B220" s="133" t="s">
        <v>126</v>
      </c>
      <c r="C220" s="102">
        <v>6.3896867000000004</v>
      </c>
      <c r="D220" s="101">
        <v>8.9273716099999998</v>
      </c>
      <c r="E220" s="103">
        <f t="shared" si="16"/>
        <v>-0.28425890854116687</v>
      </c>
      <c r="F220" s="102">
        <v>2.5114868500000003</v>
      </c>
      <c r="G220" s="101">
        <v>4.4049280199999998</v>
      </c>
      <c r="H220" s="103">
        <f t="shared" si="15"/>
        <v>-0.42984610904039233</v>
      </c>
      <c r="I220" s="104">
        <f t="shared" si="13"/>
        <v>0.39305320713142322</v>
      </c>
    </row>
    <row r="221" spans="1:9" x14ac:dyDescent="0.15">
      <c r="A221" s="108" t="s">
        <v>127</v>
      </c>
      <c r="B221" s="133" t="s">
        <v>128</v>
      </c>
      <c r="C221" s="102">
        <v>16.733176369999999</v>
      </c>
      <c r="D221" s="101">
        <v>25.200055800000001</v>
      </c>
      <c r="E221" s="103">
        <f t="shared" si="16"/>
        <v>-0.33598653499806941</v>
      </c>
      <c r="F221" s="102">
        <v>7.3925622100000004</v>
      </c>
      <c r="G221" s="101">
        <v>21.73534403</v>
      </c>
      <c r="H221" s="103">
        <f t="shared" si="15"/>
        <v>-0.65988289857310345</v>
      </c>
      <c r="I221" s="104">
        <f t="shared" si="13"/>
        <v>0.44179073037523964</v>
      </c>
    </row>
    <row r="222" spans="1:9" x14ac:dyDescent="0.15">
      <c r="A222" s="108" t="s">
        <v>129</v>
      </c>
      <c r="B222" s="133" t="s">
        <v>130</v>
      </c>
      <c r="C222" s="102">
        <v>1.6810128400000002</v>
      </c>
      <c r="D222" s="101">
        <v>5.4574750300000003</v>
      </c>
      <c r="E222" s="103">
        <f t="shared" si="16"/>
        <v>-0.69197974690504438</v>
      </c>
      <c r="F222" s="102">
        <v>8.2949999999999996E-2</v>
      </c>
      <c r="G222" s="101">
        <v>2.9816222300000002</v>
      </c>
      <c r="H222" s="103">
        <f t="shared" si="15"/>
        <v>-0.97217957420447598</v>
      </c>
      <c r="I222" s="104">
        <f t="shared" si="13"/>
        <v>4.9345250688269574E-2</v>
      </c>
    </row>
    <row r="223" spans="1:9" x14ac:dyDescent="0.15">
      <c r="A223" s="108" t="s">
        <v>131</v>
      </c>
      <c r="B223" s="133" t="s">
        <v>132</v>
      </c>
      <c r="C223" s="102">
        <v>4.4028370000000004E-2</v>
      </c>
      <c r="D223" s="101">
        <v>1.42333431</v>
      </c>
      <c r="E223" s="103">
        <f t="shared" si="16"/>
        <v>-0.96906674019542183</v>
      </c>
      <c r="F223" s="102">
        <v>0</v>
      </c>
      <c r="G223" s="101">
        <v>0.62655806000000003</v>
      </c>
      <c r="H223" s="103">
        <f t="shared" si="15"/>
        <v>-1</v>
      </c>
      <c r="I223" s="104">
        <f t="shared" si="13"/>
        <v>0</v>
      </c>
    </row>
    <row r="224" spans="1:9" x14ac:dyDescent="0.15">
      <c r="A224" s="108" t="s">
        <v>133</v>
      </c>
      <c r="B224" s="133" t="s">
        <v>134</v>
      </c>
      <c r="C224" s="102">
        <v>3.86146265</v>
      </c>
      <c r="D224" s="101">
        <v>8.44877857</v>
      </c>
      <c r="E224" s="103">
        <f t="shared" si="16"/>
        <v>-0.54295610684941886</v>
      </c>
      <c r="F224" s="102">
        <v>2.7400456000000002</v>
      </c>
      <c r="G224" s="101">
        <v>21.165614959999999</v>
      </c>
      <c r="H224" s="103">
        <f t="shared" si="15"/>
        <v>-0.87054259443071713</v>
      </c>
      <c r="I224" s="104">
        <f t="shared" si="13"/>
        <v>0.70958749270823585</v>
      </c>
    </row>
    <row r="225" spans="1:9" x14ac:dyDescent="0.15">
      <c r="A225" s="108" t="s">
        <v>135</v>
      </c>
      <c r="B225" s="133" t="s">
        <v>136</v>
      </c>
      <c r="C225" s="102">
        <v>8.9132762499999991</v>
      </c>
      <c r="D225" s="101">
        <v>7.7830242400000005</v>
      </c>
      <c r="E225" s="103">
        <f t="shared" si="16"/>
        <v>0.14522015801919164</v>
      </c>
      <c r="F225" s="102">
        <v>2.7857516699999998</v>
      </c>
      <c r="G225" s="101">
        <v>3.2005712400000004</v>
      </c>
      <c r="H225" s="103">
        <f t="shared" si="15"/>
        <v>-0.12960797898065235</v>
      </c>
      <c r="I225" s="104">
        <f t="shared" si="13"/>
        <v>0.31253958610337024</v>
      </c>
    </row>
    <row r="226" spans="1:9" x14ac:dyDescent="0.15">
      <c r="A226" s="108" t="s">
        <v>137</v>
      </c>
      <c r="B226" s="133" t="s">
        <v>138</v>
      </c>
      <c r="C226" s="102">
        <v>0.8318738</v>
      </c>
      <c r="D226" s="101">
        <v>0.8611994300000001</v>
      </c>
      <c r="E226" s="103">
        <f t="shared" si="16"/>
        <v>-3.4052077809666126E-2</v>
      </c>
      <c r="F226" s="102">
        <v>0.92339853999999999</v>
      </c>
      <c r="G226" s="101">
        <v>0.54015967000000009</v>
      </c>
      <c r="H226" s="103">
        <f t="shared" si="15"/>
        <v>0.70949182488948104</v>
      </c>
      <c r="I226" s="104">
        <f t="shared" si="13"/>
        <v>1.1100223856070477</v>
      </c>
    </row>
    <row r="227" spans="1:9" x14ac:dyDescent="0.15">
      <c r="A227" s="110" t="s">
        <v>139</v>
      </c>
      <c r="B227" s="133" t="s">
        <v>140</v>
      </c>
      <c r="C227" s="102">
        <v>0.15434210000000001</v>
      </c>
      <c r="D227" s="101">
        <v>0</v>
      </c>
      <c r="E227" s="103" t="str">
        <f t="shared" si="16"/>
        <v/>
      </c>
      <c r="F227" s="102">
        <v>0</v>
      </c>
      <c r="G227" s="101">
        <v>0</v>
      </c>
      <c r="H227" s="103" t="str">
        <f t="shared" si="15"/>
        <v/>
      </c>
      <c r="I227" s="104">
        <f t="shared" si="13"/>
        <v>0</v>
      </c>
    </row>
    <row r="228" spans="1:9" x14ac:dyDescent="0.15">
      <c r="A228" s="108" t="s">
        <v>141</v>
      </c>
      <c r="B228" s="133" t="s">
        <v>142</v>
      </c>
      <c r="C228" s="102">
        <v>22.215671459999999</v>
      </c>
      <c r="D228" s="101">
        <v>18.669417289999998</v>
      </c>
      <c r="E228" s="103">
        <f t="shared" si="16"/>
        <v>0.18994991192893318</v>
      </c>
      <c r="F228" s="102">
        <v>33.512625980000003</v>
      </c>
      <c r="G228" s="101">
        <v>18.177214670000001</v>
      </c>
      <c r="H228" s="103">
        <f t="shared" si="15"/>
        <v>0.84366123129468429</v>
      </c>
      <c r="I228" s="104">
        <f t="shared" ref="I228:I291" si="17">IF(ISERROR(F228/C228),"",(F228/C228))</f>
        <v>1.5085128550060041</v>
      </c>
    </row>
    <row r="229" spans="1:9" x14ac:dyDescent="0.15">
      <c r="A229" s="108" t="s">
        <v>143</v>
      </c>
      <c r="B229" s="133" t="s">
        <v>144</v>
      </c>
      <c r="C229" s="102">
        <v>1.488774E-2</v>
      </c>
      <c r="D229" s="101">
        <v>4.5657080000000003E-2</v>
      </c>
      <c r="E229" s="103">
        <f t="shared" si="16"/>
        <v>-0.67392264244669176</v>
      </c>
      <c r="F229" s="102">
        <v>1.4802049999999999E-2</v>
      </c>
      <c r="G229" s="101">
        <v>2.433577E-2</v>
      </c>
      <c r="H229" s="103">
        <f t="shared" si="15"/>
        <v>-0.39175748291506707</v>
      </c>
      <c r="I229" s="104">
        <f t="shared" si="17"/>
        <v>0.99424425735538091</v>
      </c>
    </row>
    <row r="230" spans="1:9" x14ac:dyDescent="0.15">
      <c r="A230" s="108" t="s">
        <v>781</v>
      </c>
      <c r="B230" s="133" t="s">
        <v>145</v>
      </c>
      <c r="C230" s="102">
        <v>37.088045880000003</v>
      </c>
      <c r="D230" s="101">
        <v>18.005052940000002</v>
      </c>
      <c r="E230" s="103">
        <f t="shared" si="16"/>
        <v>1.0598687492667822</v>
      </c>
      <c r="F230" s="102">
        <v>73.21588890999999</v>
      </c>
      <c r="G230" s="101">
        <v>71.156761700000004</v>
      </c>
      <c r="H230" s="103">
        <f t="shared" ref="H230:H261" si="18">IF(ISERROR(F230/G230-1),"",(F230/G230-1))</f>
        <v>2.8937899376047405E-2</v>
      </c>
      <c r="I230" s="104">
        <f t="shared" si="17"/>
        <v>1.9741101795142619</v>
      </c>
    </row>
    <row r="231" spans="1:9" x14ac:dyDescent="0.15">
      <c r="A231" s="108" t="s">
        <v>146</v>
      </c>
      <c r="B231" s="133" t="s">
        <v>147</v>
      </c>
      <c r="C231" s="102">
        <v>28.618994739999998</v>
      </c>
      <c r="D231" s="101">
        <v>28.286737379999998</v>
      </c>
      <c r="E231" s="103">
        <f t="shared" si="16"/>
        <v>1.1746047468695453E-2</v>
      </c>
      <c r="F231" s="102">
        <v>31.29363214</v>
      </c>
      <c r="G231" s="101">
        <v>29.059866769999999</v>
      </c>
      <c r="H231" s="103">
        <f t="shared" si="18"/>
        <v>7.6867708571397575E-2</v>
      </c>
      <c r="I231" s="104">
        <f t="shared" si="17"/>
        <v>1.0934567207653081</v>
      </c>
    </row>
    <row r="232" spans="1:9" x14ac:dyDescent="0.15">
      <c r="A232" s="108" t="s">
        <v>148</v>
      </c>
      <c r="B232" s="133" t="s">
        <v>149</v>
      </c>
      <c r="C232" s="102">
        <v>102.93587031999999</v>
      </c>
      <c r="D232" s="101">
        <v>108.58890513</v>
      </c>
      <c r="E232" s="103">
        <f t="shared" si="16"/>
        <v>-5.2059046025303757E-2</v>
      </c>
      <c r="F232" s="102">
        <v>56.904020680000002</v>
      </c>
      <c r="G232" s="101">
        <v>138.79295557</v>
      </c>
      <c r="H232" s="103">
        <f t="shared" si="18"/>
        <v>-0.59000786137664929</v>
      </c>
      <c r="I232" s="104">
        <f t="shared" si="17"/>
        <v>0.55281041004560094</v>
      </c>
    </row>
    <row r="233" spans="1:9" x14ac:dyDescent="0.15">
      <c r="A233" s="108" t="s">
        <v>150</v>
      </c>
      <c r="B233" s="133" t="s">
        <v>151</v>
      </c>
      <c r="C233" s="102">
        <v>1.88786188</v>
      </c>
      <c r="D233" s="101">
        <v>0.67302737999999995</v>
      </c>
      <c r="E233" s="103">
        <f t="shared" si="16"/>
        <v>1.8050298340017017</v>
      </c>
      <c r="F233" s="102">
        <v>2.8444880000000002E-2</v>
      </c>
      <c r="G233" s="101">
        <v>8.4211600000000011E-2</v>
      </c>
      <c r="H233" s="103">
        <f t="shared" si="18"/>
        <v>-0.66222135667770243</v>
      </c>
      <c r="I233" s="104">
        <f t="shared" si="17"/>
        <v>1.5067246339017133E-2</v>
      </c>
    </row>
    <row r="234" spans="1:9" x14ac:dyDescent="0.15">
      <c r="A234" s="108" t="s">
        <v>744</v>
      </c>
      <c r="B234" s="133" t="s">
        <v>152</v>
      </c>
      <c r="C234" s="102">
        <v>0.14286413000000001</v>
      </c>
      <c r="D234" s="101">
        <v>0.32279073999999996</v>
      </c>
      <c r="E234" s="103">
        <f t="shared" si="16"/>
        <v>-0.55740945356734817</v>
      </c>
      <c r="F234" s="102">
        <v>0.10449922</v>
      </c>
      <c r="G234" s="101">
        <v>3.6635290000000001E-2</v>
      </c>
      <c r="H234" s="103">
        <f t="shared" si="18"/>
        <v>1.8524196205352816</v>
      </c>
      <c r="I234" s="104">
        <f t="shared" si="17"/>
        <v>0.73145876435183554</v>
      </c>
    </row>
    <row r="235" spans="1:9" x14ac:dyDescent="0.15">
      <c r="A235" s="108" t="s">
        <v>153</v>
      </c>
      <c r="B235" s="133" t="s">
        <v>154</v>
      </c>
      <c r="C235" s="102">
        <v>0.88303675999999998</v>
      </c>
      <c r="D235" s="101">
        <v>0.37480022999999996</v>
      </c>
      <c r="E235" s="103">
        <f t="shared" si="16"/>
        <v>1.3560197921970327</v>
      </c>
      <c r="F235" s="102">
        <v>2.5350490000000003E-2</v>
      </c>
      <c r="G235" s="101">
        <v>0.13067446000000002</v>
      </c>
      <c r="H235" s="103">
        <f t="shared" si="18"/>
        <v>-0.80600271851132965</v>
      </c>
      <c r="I235" s="104">
        <f t="shared" si="17"/>
        <v>2.8708306548868932E-2</v>
      </c>
    </row>
    <row r="236" spans="1:9" x14ac:dyDescent="0.15">
      <c r="A236" s="108" t="s">
        <v>155</v>
      </c>
      <c r="B236" s="133" t="s">
        <v>156</v>
      </c>
      <c r="C236" s="102">
        <v>1.5023700000000001E-2</v>
      </c>
      <c r="D236" s="101">
        <v>0.12253773</v>
      </c>
      <c r="E236" s="103">
        <f t="shared" si="16"/>
        <v>-0.87739531326392284</v>
      </c>
      <c r="F236" s="102">
        <v>0</v>
      </c>
      <c r="G236" s="101">
        <v>0</v>
      </c>
      <c r="H236" s="103" t="str">
        <f t="shared" si="18"/>
        <v/>
      </c>
      <c r="I236" s="104">
        <f t="shared" si="17"/>
        <v>0</v>
      </c>
    </row>
    <row r="237" spans="1:9" x14ac:dyDescent="0.15">
      <c r="A237" s="108" t="s">
        <v>157</v>
      </c>
      <c r="B237" s="133" t="s">
        <v>158</v>
      </c>
      <c r="C237" s="102">
        <v>6.6866972000000002</v>
      </c>
      <c r="D237" s="101">
        <v>8.4659502199999999</v>
      </c>
      <c r="E237" s="103">
        <f t="shared" si="16"/>
        <v>-0.21016577865018438</v>
      </c>
      <c r="F237" s="102">
        <v>5.8534395999999997</v>
      </c>
      <c r="G237" s="101">
        <v>5.0106432699999992</v>
      </c>
      <c r="H237" s="103">
        <f t="shared" si="18"/>
        <v>0.16820122379216995</v>
      </c>
      <c r="I237" s="104">
        <f t="shared" si="17"/>
        <v>0.8753857734129189</v>
      </c>
    </row>
    <row r="238" spans="1:9" x14ac:dyDescent="0.15">
      <c r="A238" s="108" t="s">
        <v>159</v>
      </c>
      <c r="B238" s="133" t="s">
        <v>160</v>
      </c>
      <c r="C238" s="102">
        <v>15.51390559</v>
      </c>
      <c r="D238" s="101">
        <v>26.49867098</v>
      </c>
      <c r="E238" s="103">
        <f t="shared" si="16"/>
        <v>-0.41454023857614608</v>
      </c>
      <c r="F238" s="102">
        <v>8.9809748100000011</v>
      </c>
      <c r="G238" s="101">
        <v>8.5299377399999994</v>
      </c>
      <c r="H238" s="103">
        <f t="shared" si="18"/>
        <v>5.2876947493405879E-2</v>
      </c>
      <c r="I238" s="104">
        <f t="shared" si="17"/>
        <v>0.57889837977285263</v>
      </c>
    </row>
    <row r="239" spans="1:9" x14ac:dyDescent="0.15">
      <c r="A239" s="108" t="s">
        <v>162</v>
      </c>
      <c r="B239" s="133" t="s">
        <v>163</v>
      </c>
      <c r="C239" s="102">
        <v>11.52022556</v>
      </c>
      <c r="D239" s="101">
        <v>25.347920559999999</v>
      </c>
      <c r="E239" s="103">
        <f t="shared" si="16"/>
        <v>-0.54551595138816389</v>
      </c>
      <c r="F239" s="102">
        <v>2.3697490499999998</v>
      </c>
      <c r="G239" s="101">
        <v>3.2486077999999998</v>
      </c>
      <c r="H239" s="103">
        <f t="shared" si="18"/>
        <v>-0.27053396534971075</v>
      </c>
      <c r="I239" s="104">
        <f t="shared" si="17"/>
        <v>0.20570335516937568</v>
      </c>
    </row>
    <row r="240" spans="1:9" x14ac:dyDescent="0.15">
      <c r="A240" s="108" t="s">
        <v>164</v>
      </c>
      <c r="B240" s="133" t="s">
        <v>165</v>
      </c>
      <c r="C240" s="102">
        <v>22.677261649999998</v>
      </c>
      <c r="D240" s="101">
        <v>25.476315360000001</v>
      </c>
      <c r="E240" s="103">
        <f t="shared" si="16"/>
        <v>-0.10986885938752178</v>
      </c>
      <c r="F240" s="102">
        <v>10.954051919999999</v>
      </c>
      <c r="G240" s="101">
        <v>3.3119097400000004</v>
      </c>
      <c r="H240" s="103">
        <f t="shared" si="18"/>
        <v>2.3074729627142552</v>
      </c>
      <c r="I240" s="104">
        <f t="shared" si="17"/>
        <v>0.48304121057755667</v>
      </c>
    </row>
    <row r="241" spans="1:9" x14ac:dyDescent="0.15">
      <c r="A241" s="108" t="s">
        <v>166</v>
      </c>
      <c r="B241" s="133" t="s">
        <v>167</v>
      </c>
      <c r="C241" s="102">
        <v>6.3711245199999995</v>
      </c>
      <c r="D241" s="101">
        <v>8.3945124700000004</v>
      </c>
      <c r="E241" s="103">
        <f t="shared" si="16"/>
        <v>-0.24103698186536859</v>
      </c>
      <c r="F241" s="102">
        <v>6.2628176600000005</v>
      </c>
      <c r="G241" s="101">
        <v>28.584981579999997</v>
      </c>
      <c r="H241" s="103">
        <f t="shared" si="18"/>
        <v>-0.78090531062710589</v>
      </c>
      <c r="I241" s="104">
        <f t="shared" si="17"/>
        <v>0.98300035422946042</v>
      </c>
    </row>
    <row r="242" spans="1:9" x14ac:dyDescent="0.15">
      <c r="A242" s="108" t="s">
        <v>168</v>
      </c>
      <c r="B242" s="133" t="s">
        <v>169</v>
      </c>
      <c r="C242" s="102">
        <v>1.0592415800000001</v>
      </c>
      <c r="D242" s="101">
        <v>3.2040970799999999</v>
      </c>
      <c r="E242" s="103">
        <f t="shared" si="16"/>
        <v>-0.66941027267500886</v>
      </c>
      <c r="F242" s="102">
        <v>6.0128000000000004E-3</v>
      </c>
      <c r="G242" s="101">
        <v>4.7374199999999998E-2</v>
      </c>
      <c r="H242" s="103">
        <f t="shared" si="18"/>
        <v>-0.87307859552245737</v>
      </c>
      <c r="I242" s="104">
        <f t="shared" si="17"/>
        <v>5.6765143226345021E-3</v>
      </c>
    </row>
    <row r="243" spans="1:9" x14ac:dyDescent="0.15">
      <c r="A243" s="108" t="s">
        <v>170</v>
      </c>
      <c r="B243" s="133" t="s">
        <v>171</v>
      </c>
      <c r="C243" s="102">
        <v>213.13432417999999</v>
      </c>
      <c r="D243" s="101">
        <v>282.49193186000002</v>
      </c>
      <c r="E243" s="103">
        <f t="shared" si="16"/>
        <v>-0.24552066752254331</v>
      </c>
      <c r="F243" s="102">
        <v>26.82259303</v>
      </c>
      <c r="G243" s="101">
        <v>54.052346490000005</v>
      </c>
      <c r="H243" s="103">
        <f t="shared" si="18"/>
        <v>-0.5037663529563452</v>
      </c>
      <c r="I243" s="104">
        <f t="shared" si="17"/>
        <v>0.12584830309803741</v>
      </c>
    </row>
    <row r="244" spans="1:9" x14ac:dyDescent="0.15">
      <c r="A244" s="108" t="s">
        <v>172</v>
      </c>
      <c r="B244" s="133" t="s">
        <v>173</v>
      </c>
      <c r="C244" s="102">
        <v>0.91381451999999996</v>
      </c>
      <c r="D244" s="101">
        <v>2.0979569599999999</v>
      </c>
      <c r="E244" s="103">
        <f t="shared" si="16"/>
        <v>-0.56442646945435904</v>
      </c>
      <c r="F244" s="102">
        <v>7.846286999999999E-2</v>
      </c>
      <c r="G244" s="101">
        <v>0.75589609999999996</v>
      </c>
      <c r="H244" s="103">
        <f t="shared" si="18"/>
        <v>-0.89619886913029445</v>
      </c>
      <c r="I244" s="104">
        <f t="shared" si="17"/>
        <v>8.5863015177303145E-2</v>
      </c>
    </row>
    <row r="245" spans="1:9" x14ac:dyDescent="0.15">
      <c r="A245" s="108" t="s">
        <v>174</v>
      </c>
      <c r="B245" s="133" t="s">
        <v>175</v>
      </c>
      <c r="C245" s="102">
        <v>1.8210673799999999</v>
      </c>
      <c r="D245" s="101">
        <v>6.0932198700000004</v>
      </c>
      <c r="E245" s="103">
        <f t="shared" si="16"/>
        <v>-0.70113217332497146</v>
      </c>
      <c r="F245" s="102">
        <v>0.21728804999999998</v>
      </c>
      <c r="G245" s="101">
        <v>4.1012209799999999</v>
      </c>
      <c r="H245" s="103">
        <f t="shared" si="18"/>
        <v>-0.94701869246752957</v>
      </c>
      <c r="I245" s="104">
        <f t="shared" si="17"/>
        <v>0.11931906111019351</v>
      </c>
    </row>
    <row r="246" spans="1:9" x14ac:dyDescent="0.15">
      <c r="A246" s="108" t="s">
        <v>745</v>
      </c>
      <c r="B246" s="133" t="s">
        <v>176</v>
      </c>
      <c r="C246" s="102">
        <v>81.749740760000009</v>
      </c>
      <c r="D246" s="101">
        <v>188.47424927</v>
      </c>
      <c r="E246" s="103">
        <f t="shared" si="16"/>
        <v>-0.56625511932460926</v>
      </c>
      <c r="F246" s="102">
        <v>52.076679679999998</v>
      </c>
      <c r="G246" s="101">
        <v>35.588189549999996</v>
      </c>
      <c r="H246" s="103">
        <f t="shared" si="18"/>
        <v>0.46331354133186031</v>
      </c>
      <c r="I246" s="104">
        <f t="shared" si="17"/>
        <v>0.63702562474034186</v>
      </c>
    </row>
    <row r="247" spans="1:9" x14ac:dyDescent="0.15">
      <c r="A247" s="108" t="s">
        <v>177</v>
      </c>
      <c r="B247" s="133" t="s">
        <v>178</v>
      </c>
      <c r="C247" s="102">
        <v>6.3582024600000002</v>
      </c>
      <c r="D247" s="101">
        <v>0.25074989999999997</v>
      </c>
      <c r="E247" s="103">
        <f t="shared" si="16"/>
        <v>24.356749733499399</v>
      </c>
      <c r="F247" s="102">
        <v>0</v>
      </c>
      <c r="G247" s="101">
        <v>0</v>
      </c>
      <c r="H247" s="103" t="str">
        <f t="shared" si="18"/>
        <v/>
      </c>
      <c r="I247" s="104">
        <f t="shared" si="17"/>
        <v>0</v>
      </c>
    </row>
    <row r="248" spans="1:9" x14ac:dyDescent="0.15">
      <c r="A248" s="108" t="s">
        <v>179</v>
      </c>
      <c r="B248" s="133" t="s">
        <v>180</v>
      </c>
      <c r="C248" s="102">
        <v>1.22024299</v>
      </c>
      <c r="D248" s="101">
        <v>2.6399859999999999</v>
      </c>
      <c r="E248" s="103">
        <f t="shared" si="16"/>
        <v>-0.53778429506823144</v>
      </c>
      <c r="F248" s="102">
        <v>5.4200000000000003E-3</v>
      </c>
      <c r="G248" s="101">
        <v>0</v>
      </c>
      <c r="H248" s="103" t="str">
        <f t="shared" si="18"/>
        <v/>
      </c>
      <c r="I248" s="104">
        <f t="shared" si="17"/>
        <v>4.4417382803403774E-3</v>
      </c>
    </row>
    <row r="249" spans="1:9" x14ac:dyDescent="0.15">
      <c r="A249" s="108" t="s">
        <v>181</v>
      </c>
      <c r="B249" s="133" t="s">
        <v>182</v>
      </c>
      <c r="C249" s="102">
        <v>6.6261785300000007</v>
      </c>
      <c r="D249" s="101">
        <v>13.07705636</v>
      </c>
      <c r="E249" s="103">
        <f t="shared" si="16"/>
        <v>-0.49329739449100296</v>
      </c>
      <c r="F249" s="102">
        <v>0.99581989000000004</v>
      </c>
      <c r="G249" s="101">
        <v>8.6660153599999994</v>
      </c>
      <c r="H249" s="103">
        <f t="shared" si="18"/>
        <v>-0.88508906935516896</v>
      </c>
      <c r="I249" s="104">
        <f t="shared" si="17"/>
        <v>0.15028570170444833</v>
      </c>
    </row>
    <row r="250" spans="1:9" x14ac:dyDescent="0.15">
      <c r="A250" s="108" t="s">
        <v>183</v>
      </c>
      <c r="B250" s="133" t="s">
        <v>184</v>
      </c>
      <c r="C250" s="102">
        <v>7.8405038200000003</v>
      </c>
      <c r="D250" s="101">
        <v>5.2381883899999995</v>
      </c>
      <c r="E250" s="103">
        <f t="shared" si="16"/>
        <v>0.49679683819084652</v>
      </c>
      <c r="F250" s="102">
        <v>9.85881103</v>
      </c>
      <c r="G250" s="101">
        <v>4.8943033600000003</v>
      </c>
      <c r="H250" s="103">
        <f t="shared" si="18"/>
        <v>1.014344086346131</v>
      </c>
      <c r="I250" s="104">
        <f t="shared" si="17"/>
        <v>1.2574206015755758</v>
      </c>
    </row>
    <row r="251" spans="1:9" x14ac:dyDescent="0.15">
      <c r="A251" s="108" t="s">
        <v>185</v>
      </c>
      <c r="B251" s="133" t="s">
        <v>186</v>
      </c>
      <c r="C251" s="102">
        <v>2.3684061400000003</v>
      </c>
      <c r="D251" s="101">
        <v>3.5274741499999998</v>
      </c>
      <c r="E251" s="103">
        <f t="shared" si="16"/>
        <v>-0.32858299188386675</v>
      </c>
      <c r="F251" s="102">
        <v>1.5452863999999999</v>
      </c>
      <c r="G251" s="101">
        <v>0</v>
      </c>
      <c r="H251" s="103" t="str">
        <f t="shared" si="18"/>
        <v/>
      </c>
      <c r="I251" s="104">
        <f t="shared" si="17"/>
        <v>0.65245836594563122</v>
      </c>
    </row>
    <row r="252" spans="1:9" x14ac:dyDescent="0.15">
      <c r="A252" s="108" t="s">
        <v>187</v>
      </c>
      <c r="B252" s="133" t="s">
        <v>188</v>
      </c>
      <c r="C252" s="102">
        <v>0.54149988000000004</v>
      </c>
      <c r="D252" s="101">
        <v>2.5363845899999999</v>
      </c>
      <c r="E252" s="103">
        <f t="shared" si="16"/>
        <v>-0.78650718738202074</v>
      </c>
      <c r="F252" s="102">
        <v>0</v>
      </c>
      <c r="G252" s="101">
        <v>0</v>
      </c>
      <c r="H252" s="103" t="str">
        <f t="shared" si="18"/>
        <v/>
      </c>
      <c r="I252" s="104">
        <f t="shared" si="17"/>
        <v>0</v>
      </c>
    </row>
    <row r="253" spans="1:9" x14ac:dyDescent="0.15">
      <c r="A253" s="108" t="s">
        <v>694</v>
      </c>
      <c r="B253" s="133" t="s">
        <v>189</v>
      </c>
      <c r="C253" s="102">
        <v>3.1479564600000001</v>
      </c>
      <c r="D253" s="101">
        <v>1.68501E-2</v>
      </c>
      <c r="E253" s="103">
        <f t="shared" si="16"/>
        <v>185.82123310840885</v>
      </c>
      <c r="F253" s="102">
        <v>0</v>
      </c>
      <c r="G253" s="101">
        <v>0</v>
      </c>
      <c r="H253" s="103" t="str">
        <f t="shared" si="18"/>
        <v/>
      </c>
      <c r="I253" s="104">
        <f t="shared" si="17"/>
        <v>0</v>
      </c>
    </row>
    <row r="254" spans="1:9" x14ac:dyDescent="0.15">
      <c r="A254" s="108" t="s">
        <v>190</v>
      </c>
      <c r="B254" s="133" t="s">
        <v>191</v>
      </c>
      <c r="C254" s="102">
        <v>2.2774231199999999</v>
      </c>
      <c r="D254" s="101">
        <v>0.97915050000000003</v>
      </c>
      <c r="E254" s="103">
        <f t="shared" si="16"/>
        <v>1.3259173334436327</v>
      </c>
      <c r="F254" s="102">
        <v>0.14491723000000001</v>
      </c>
      <c r="G254" s="101">
        <v>9.1841600000000009E-2</v>
      </c>
      <c r="H254" s="103">
        <f t="shared" si="18"/>
        <v>0.57790402170693889</v>
      </c>
      <c r="I254" s="104">
        <f t="shared" si="17"/>
        <v>6.3632106272812405E-2</v>
      </c>
    </row>
    <row r="255" spans="1:9" x14ac:dyDescent="0.15">
      <c r="A255" s="108" t="s">
        <v>192</v>
      </c>
      <c r="B255" s="133" t="s">
        <v>193</v>
      </c>
      <c r="C255" s="102">
        <v>7.67766372</v>
      </c>
      <c r="D255" s="101">
        <v>19.073322620000003</v>
      </c>
      <c r="E255" s="103">
        <f t="shared" si="16"/>
        <v>-0.59746584939797975</v>
      </c>
      <c r="F255" s="102">
        <v>143.58171412000002</v>
      </c>
      <c r="G255" s="101">
        <v>94.07157187</v>
      </c>
      <c r="H255" s="103">
        <f t="shared" si="18"/>
        <v>0.52630291240821814</v>
      </c>
      <c r="I255" s="104">
        <f t="shared" si="17"/>
        <v>18.701224663692358</v>
      </c>
    </row>
    <row r="256" spans="1:9" x14ac:dyDescent="0.15">
      <c r="A256" s="108" t="s">
        <v>194</v>
      </c>
      <c r="B256" s="133" t="s">
        <v>195</v>
      </c>
      <c r="C256" s="102">
        <v>1.0621977600000001</v>
      </c>
      <c r="D256" s="101">
        <v>0.34198624999999999</v>
      </c>
      <c r="E256" s="103">
        <f t="shared" si="16"/>
        <v>2.1059662778839798</v>
      </c>
      <c r="F256" s="102">
        <v>0</v>
      </c>
      <c r="G256" s="101">
        <v>7.0688800000000005E-3</v>
      </c>
      <c r="H256" s="103">
        <f t="shared" si="18"/>
        <v>-1</v>
      </c>
      <c r="I256" s="104">
        <f t="shared" si="17"/>
        <v>0</v>
      </c>
    </row>
    <row r="257" spans="1:9" x14ac:dyDescent="0.15">
      <c r="A257" s="108" t="s">
        <v>196</v>
      </c>
      <c r="B257" s="133" t="s">
        <v>197</v>
      </c>
      <c r="C257" s="102">
        <v>0.86683666000000004</v>
      </c>
      <c r="D257" s="101">
        <v>2.2579207499999998</v>
      </c>
      <c r="E257" s="103">
        <f t="shared" si="16"/>
        <v>-0.61609075074933428</v>
      </c>
      <c r="F257" s="102">
        <v>1.01206324</v>
      </c>
      <c r="G257" s="101">
        <v>2.5927440000000002</v>
      </c>
      <c r="H257" s="103">
        <f t="shared" si="18"/>
        <v>-0.60965554640180442</v>
      </c>
      <c r="I257" s="104">
        <f t="shared" si="17"/>
        <v>1.1675362691744025</v>
      </c>
    </row>
    <row r="258" spans="1:9" x14ac:dyDescent="0.15">
      <c r="A258" s="108" t="s">
        <v>198</v>
      </c>
      <c r="B258" s="133" t="s">
        <v>199</v>
      </c>
      <c r="C258" s="102">
        <v>4.9237782499999998</v>
      </c>
      <c r="D258" s="101">
        <v>0.17330000000000001</v>
      </c>
      <c r="E258" s="103">
        <f t="shared" si="16"/>
        <v>27.411876803231387</v>
      </c>
      <c r="F258" s="102">
        <v>3.8942127900000001</v>
      </c>
      <c r="G258" s="101">
        <v>0</v>
      </c>
      <c r="H258" s="103" t="str">
        <f t="shared" si="18"/>
        <v/>
      </c>
      <c r="I258" s="104">
        <f t="shared" si="17"/>
        <v>0.79089930380191276</v>
      </c>
    </row>
    <row r="259" spans="1:9" x14ac:dyDescent="0.15">
      <c r="A259" s="108" t="s">
        <v>200</v>
      </c>
      <c r="B259" s="133" t="s">
        <v>201</v>
      </c>
      <c r="C259" s="102">
        <v>6.5144276100000003</v>
      </c>
      <c r="D259" s="101">
        <v>4.3732855499999994</v>
      </c>
      <c r="E259" s="103">
        <f t="shared" si="16"/>
        <v>0.48959575941708211</v>
      </c>
      <c r="F259" s="102">
        <v>5.9096360199999998</v>
      </c>
      <c r="G259" s="101">
        <v>0.81714005000000001</v>
      </c>
      <c r="H259" s="103">
        <f t="shared" si="18"/>
        <v>6.2320968969762278</v>
      </c>
      <c r="I259" s="104">
        <f t="shared" si="17"/>
        <v>0.90716120798216981</v>
      </c>
    </row>
    <row r="260" spans="1:9" x14ac:dyDescent="0.15">
      <c r="A260" s="108" t="s">
        <v>202</v>
      </c>
      <c r="B260" s="133" t="s">
        <v>203</v>
      </c>
      <c r="C260" s="102">
        <v>6.0961999999999995E-3</v>
      </c>
      <c r="D260" s="101">
        <v>0.24604000000000001</v>
      </c>
      <c r="E260" s="103">
        <f t="shared" si="16"/>
        <v>-0.9752227280117054</v>
      </c>
      <c r="F260" s="102">
        <v>6.0943300000000002E-3</v>
      </c>
      <c r="G260" s="101">
        <v>0</v>
      </c>
      <c r="H260" s="103" t="str">
        <f t="shared" si="18"/>
        <v/>
      </c>
      <c r="I260" s="104">
        <f t="shared" si="17"/>
        <v>0.99969325153374244</v>
      </c>
    </row>
    <row r="261" spans="1:9" x14ac:dyDescent="0.15">
      <c r="A261" s="108" t="s">
        <v>204</v>
      </c>
      <c r="B261" s="133" t="s">
        <v>205</v>
      </c>
      <c r="C261" s="102">
        <v>1.0829441499999999</v>
      </c>
      <c r="D261" s="101">
        <v>0.8117629300000001</v>
      </c>
      <c r="E261" s="103">
        <f t="shared" si="16"/>
        <v>0.33406455256585788</v>
      </c>
      <c r="F261" s="102">
        <v>0</v>
      </c>
      <c r="G261" s="101">
        <v>3.9980309999999998E-2</v>
      </c>
      <c r="H261" s="103">
        <f t="shared" si="18"/>
        <v>-1</v>
      </c>
      <c r="I261" s="104">
        <f t="shared" si="17"/>
        <v>0</v>
      </c>
    </row>
    <row r="262" spans="1:9" x14ac:dyDescent="0.15">
      <c r="A262" s="108" t="s">
        <v>206</v>
      </c>
      <c r="B262" s="133" t="s">
        <v>207</v>
      </c>
      <c r="C262" s="102">
        <v>3.6104197500000001</v>
      </c>
      <c r="D262" s="101">
        <v>1.2953188500000001</v>
      </c>
      <c r="E262" s="103">
        <f t="shared" si="16"/>
        <v>1.7872826447326076</v>
      </c>
      <c r="F262" s="102">
        <v>4.9804194000000006</v>
      </c>
      <c r="G262" s="101">
        <v>0</v>
      </c>
      <c r="H262" s="103" t="str">
        <f t="shared" ref="H262:H293" si="19">IF(ISERROR(F262/G262-1),"",(F262/G262-1))</f>
        <v/>
      </c>
      <c r="I262" s="104">
        <f t="shared" si="17"/>
        <v>1.3794571669956106</v>
      </c>
    </row>
    <row r="263" spans="1:9" x14ac:dyDescent="0.15">
      <c r="A263" s="108" t="s">
        <v>208</v>
      </c>
      <c r="B263" s="133" t="s">
        <v>209</v>
      </c>
      <c r="C263" s="102">
        <v>5.6945914499999999</v>
      </c>
      <c r="D263" s="101">
        <v>6.2054184000000001</v>
      </c>
      <c r="E263" s="103">
        <f t="shared" ref="E263:E326" si="20">IF(ISERROR(C263/D263-1),"",(C263/D263-1))</f>
        <v>-8.2319501614911306E-2</v>
      </c>
      <c r="F263" s="102">
        <v>0.92103358999999996</v>
      </c>
      <c r="G263" s="101">
        <v>1.3462499099999998</v>
      </c>
      <c r="H263" s="103">
        <f t="shared" si="19"/>
        <v>-0.31585244079979169</v>
      </c>
      <c r="I263" s="104">
        <f t="shared" si="17"/>
        <v>0.16173830872450032</v>
      </c>
    </row>
    <row r="264" spans="1:9" x14ac:dyDescent="0.15">
      <c r="A264" s="108" t="s">
        <v>210</v>
      </c>
      <c r="B264" s="133" t="s">
        <v>211</v>
      </c>
      <c r="C264" s="102">
        <v>5.3758829000000006</v>
      </c>
      <c r="D264" s="101">
        <v>1.19063572</v>
      </c>
      <c r="E264" s="103">
        <f t="shared" si="20"/>
        <v>3.515136586024818</v>
      </c>
      <c r="F264" s="102">
        <v>2.2230193100000002</v>
      </c>
      <c r="G264" s="101">
        <v>0</v>
      </c>
      <c r="H264" s="103" t="str">
        <f t="shared" si="19"/>
        <v/>
      </c>
      <c r="I264" s="104">
        <f t="shared" si="17"/>
        <v>0.41351706340180883</v>
      </c>
    </row>
    <row r="265" spans="1:9" x14ac:dyDescent="0.15">
      <c r="A265" s="108" t="s">
        <v>212</v>
      </c>
      <c r="B265" s="133" t="s">
        <v>213</v>
      </c>
      <c r="C265" s="102">
        <v>1.0442107</v>
      </c>
      <c r="D265" s="101">
        <v>6.7876055199999996</v>
      </c>
      <c r="E265" s="103">
        <f t="shared" si="20"/>
        <v>-0.84615919459031852</v>
      </c>
      <c r="F265" s="102">
        <v>0</v>
      </c>
      <c r="G265" s="101">
        <v>8.4787119999999994E-2</v>
      </c>
      <c r="H265" s="103">
        <f t="shared" si="19"/>
        <v>-1</v>
      </c>
      <c r="I265" s="104">
        <f t="shared" si="17"/>
        <v>0</v>
      </c>
    </row>
    <row r="266" spans="1:9" x14ac:dyDescent="0.15">
      <c r="A266" s="108" t="s">
        <v>214</v>
      </c>
      <c r="B266" s="133" t="s">
        <v>215</v>
      </c>
      <c r="C266" s="102">
        <v>1.7396899399999999</v>
      </c>
      <c r="D266" s="101">
        <v>5.2856090399999998</v>
      </c>
      <c r="E266" s="103">
        <f t="shared" si="20"/>
        <v>-0.67086291724671332</v>
      </c>
      <c r="F266" s="102">
        <v>0.91677343999999994</v>
      </c>
      <c r="G266" s="101">
        <v>0.87350700000000003</v>
      </c>
      <c r="H266" s="103">
        <f t="shared" si="19"/>
        <v>4.9531875531621194E-2</v>
      </c>
      <c r="I266" s="104">
        <f t="shared" si="17"/>
        <v>0.52697519191264619</v>
      </c>
    </row>
    <row r="267" spans="1:9" x14ac:dyDescent="0.15">
      <c r="A267" s="108" t="s">
        <v>695</v>
      </c>
      <c r="B267" s="133" t="s">
        <v>216</v>
      </c>
      <c r="C267" s="102">
        <v>2.3347725800000001</v>
      </c>
      <c r="D267" s="101">
        <v>4.1676791399999997</v>
      </c>
      <c r="E267" s="103">
        <f t="shared" si="20"/>
        <v>-0.43979070807259879</v>
      </c>
      <c r="F267" s="102">
        <v>1.80036858</v>
      </c>
      <c r="G267" s="101">
        <v>12.390999429999999</v>
      </c>
      <c r="H267" s="103">
        <f t="shared" si="19"/>
        <v>-0.85470352168356123</v>
      </c>
      <c r="I267" s="104">
        <f t="shared" si="17"/>
        <v>0.77111089766181851</v>
      </c>
    </row>
    <row r="268" spans="1:9" x14ac:dyDescent="0.15">
      <c r="A268" s="110" t="s">
        <v>217</v>
      </c>
      <c r="B268" s="133" t="s">
        <v>218</v>
      </c>
      <c r="C268" s="102">
        <v>15.44351326</v>
      </c>
      <c r="D268" s="101">
        <v>35.720025929999998</v>
      </c>
      <c r="E268" s="103">
        <f t="shared" si="20"/>
        <v>-0.56765111844363103</v>
      </c>
      <c r="F268" s="102">
        <v>1.7710485</v>
      </c>
      <c r="G268" s="101">
        <v>16.31955365</v>
      </c>
      <c r="H268" s="103">
        <f t="shared" si="19"/>
        <v>-0.89147690323013218</v>
      </c>
      <c r="I268" s="104">
        <f t="shared" si="17"/>
        <v>0.11467911932883594</v>
      </c>
    </row>
    <row r="269" spans="1:9" x14ac:dyDescent="0.15">
      <c r="A269" s="108" t="s">
        <v>219</v>
      </c>
      <c r="B269" s="133" t="s">
        <v>220</v>
      </c>
      <c r="C269" s="102">
        <v>42.266145180000002</v>
      </c>
      <c r="D269" s="101">
        <v>179.59926913999999</v>
      </c>
      <c r="E269" s="103">
        <f t="shared" si="20"/>
        <v>-0.76466415825415757</v>
      </c>
      <c r="F269" s="102">
        <v>24.63079093</v>
      </c>
      <c r="G269" s="101">
        <v>10.536049380000001</v>
      </c>
      <c r="H269" s="103">
        <f t="shared" si="19"/>
        <v>1.3377634293130085</v>
      </c>
      <c r="I269" s="104">
        <f t="shared" si="17"/>
        <v>0.58275460951322078</v>
      </c>
    </row>
    <row r="270" spans="1:9" x14ac:dyDescent="0.15">
      <c r="A270" s="108" t="s">
        <v>221</v>
      </c>
      <c r="B270" s="133" t="s">
        <v>222</v>
      </c>
      <c r="C270" s="102">
        <v>2.8612195699999998</v>
      </c>
      <c r="D270" s="101">
        <v>0.21390335999999999</v>
      </c>
      <c r="E270" s="103">
        <f t="shared" si="20"/>
        <v>12.376225459946024</v>
      </c>
      <c r="F270" s="102">
        <v>0.15493907999999998</v>
      </c>
      <c r="G270" s="101">
        <v>0.76744927000000007</v>
      </c>
      <c r="H270" s="103">
        <f t="shared" si="19"/>
        <v>-0.79811163283795949</v>
      </c>
      <c r="I270" s="104">
        <f t="shared" si="17"/>
        <v>5.4151412084742584E-2</v>
      </c>
    </row>
    <row r="271" spans="1:9" x14ac:dyDescent="0.15">
      <c r="A271" s="110" t="s">
        <v>223</v>
      </c>
      <c r="B271" s="133" t="s">
        <v>224</v>
      </c>
      <c r="C271" s="102">
        <v>49.506839710000001</v>
      </c>
      <c r="D271" s="101">
        <v>8.5436306000000002</v>
      </c>
      <c r="E271" s="103">
        <f t="shared" si="20"/>
        <v>4.7945903829222205</v>
      </c>
      <c r="F271" s="102">
        <v>11.94646584</v>
      </c>
      <c r="G271" s="101">
        <v>1.6902569599999999</v>
      </c>
      <c r="H271" s="103">
        <f t="shared" si="19"/>
        <v>6.0678400519646436</v>
      </c>
      <c r="I271" s="104">
        <f t="shared" si="17"/>
        <v>0.24130940108436988</v>
      </c>
    </row>
    <row r="272" spans="1:9" x14ac:dyDescent="0.15">
      <c r="A272" s="108" t="s">
        <v>225</v>
      </c>
      <c r="B272" s="133" t="s">
        <v>226</v>
      </c>
      <c r="C272" s="102">
        <v>0</v>
      </c>
      <c r="D272" s="101">
        <v>0</v>
      </c>
      <c r="E272" s="103" t="str">
        <f t="shared" si="20"/>
        <v/>
      </c>
      <c r="F272" s="102">
        <v>0</v>
      </c>
      <c r="G272" s="101">
        <v>0</v>
      </c>
      <c r="H272" s="103" t="str">
        <f t="shared" si="19"/>
        <v/>
      </c>
      <c r="I272" s="104" t="str">
        <f t="shared" si="17"/>
        <v/>
      </c>
    </row>
    <row r="273" spans="1:9" x14ac:dyDescent="0.15">
      <c r="A273" s="108" t="s">
        <v>227</v>
      </c>
      <c r="B273" s="133" t="s">
        <v>228</v>
      </c>
      <c r="C273" s="102">
        <v>29.068379699999998</v>
      </c>
      <c r="D273" s="101">
        <v>4.7158465099999995</v>
      </c>
      <c r="E273" s="103">
        <f t="shared" si="20"/>
        <v>5.1639791792120899</v>
      </c>
      <c r="F273" s="102">
        <v>0.18904442999999999</v>
      </c>
      <c r="G273" s="101">
        <v>5.3045500000000002E-2</v>
      </c>
      <c r="H273" s="103">
        <f t="shared" si="19"/>
        <v>2.5638165348615805</v>
      </c>
      <c r="I273" s="104">
        <f t="shared" si="17"/>
        <v>6.5034388552451718E-3</v>
      </c>
    </row>
    <row r="274" spans="1:9" x14ac:dyDescent="0.15">
      <c r="A274" s="108" t="s">
        <v>229</v>
      </c>
      <c r="B274" s="133" t="s">
        <v>230</v>
      </c>
      <c r="C274" s="102">
        <v>23.783062600000001</v>
      </c>
      <c r="D274" s="101">
        <v>11.032903960000001</v>
      </c>
      <c r="E274" s="103">
        <f t="shared" si="20"/>
        <v>1.1556484753448357</v>
      </c>
      <c r="F274" s="102">
        <v>9.3843940000000001E-2</v>
      </c>
      <c r="G274" s="101">
        <v>2.9838758400000001</v>
      </c>
      <c r="H274" s="103">
        <f t="shared" si="19"/>
        <v>-0.96854964984065828</v>
      </c>
      <c r="I274" s="104">
        <f t="shared" si="17"/>
        <v>3.9458307610896167E-3</v>
      </c>
    </row>
    <row r="275" spans="1:9" x14ac:dyDescent="0.15">
      <c r="A275" s="108" t="s">
        <v>231</v>
      </c>
      <c r="B275" s="133" t="s">
        <v>232</v>
      </c>
      <c r="C275" s="102">
        <v>10.036695640000001</v>
      </c>
      <c r="D275" s="101">
        <v>13.07706241</v>
      </c>
      <c r="E275" s="103">
        <f t="shared" si="20"/>
        <v>-0.23249615813372859</v>
      </c>
      <c r="F275" s="102">
        <v>0.49303796</v>
      </c>
      <c r="G275" s="101">
        <v>8.5261029199999996</v>
      </c>
      <c r="H275" s="103">
        <f t="shared" si="19"/>
        <v>-0.94217311653094615</v>
      </c>
      <c r="I275" s="104">
        <f t="shared" si="17"/>
        <v>4.9123534047905024E-2</v>
      </c>
    </row>
    <row r="276" spans="1:9" x14ac:dyDescent="0.15">
      <c r="A276" s="108" t="s">
        <v>233</v>
      </c>
      <c r="B276" s="133" t="s">
        <v>234</v>
      </c>
      <c r="C276" s="102">
        <v>3.2795160000000004E-2</v>
      </c>
      <c r="D276" s="101">
        <v>5.6649144500000004</v>
      </c>
      <c r="E276" s="103">
        <f t="shared" si="20"/>
        <v>-0.9942108287266368</v>
      </c>
      <c r="F276" s="102">
        <v>0</v>
      </c>
      <c r="G276" s="101">
        <v>0</v>
      </c>
      <c r="H276" s="103" t="str">
        <f t="shared" si="19"/>
        <v/>
      </c>
      <c r="I276" s="104">
        <f t="shared" si="17"/>
        <v>0</v>
      </c>
    </row>
    <row r="277" spans="1:9" x14ac:dyDescent="0.15">
      <c r="A277" s="108" t="s">
        <v>235</v>
      </c>
      <c r="B277" s="133" t="s">
        <v>236</v>
      </c>
      <c r="C277" s="102">
        <v>9.7012706400000006</v>
      </c>
      <c r="D277" s="101">
        <v>5.9551378399999999</v>
      </c>
      <c r="E277" s="103">
        <f t="shared" si="20"/>
        <v>0.62905895726504313</v>
      </c>
      <c r="F277" s="102">
        <v>0</v>
      </c>
      <c r="G277" s="101">
        <v>0</v>
      </c>
      <c r="H277" s="103" t="str">
        <f t="shared" si="19"/>
        <v/>
      </c>
      <c r="I277" s="104">
        <f t="shared" si="17"/>
        <v>0</v>
      </c>
    </row>
    <row r="278" spans="1:9" x14ac:dyDescent="0.15">
      <c r="A278" s="108" t="s">
        <v>237</v>
      </c>
      <c r="B278" s="133" t="s">
        <v>238</v>
      </c>
      <c r="C278" s="102">
        <v>11.762162740000001</v>
      </c>
      <c r="D278" s="101">
        <v>45.378535970000001</v>
      </c>
      <c r="E278" s="103">
        <f t="shared" si="20"/>
        <v>-0.74079898153223733</v>
      </c>
      <c r="F278" s="102">
        <v>6.2484800400000005</v>
      </c>
      <c r="G278" s="101">
        <v>92.641319060000001</v>
      </c>
      <c r="H278" s="103">
        <f t="shared" si="19"/>
        <v>-0.93255190984539937</v>
      </c>
      <c r="I278" s="104">
        <f t="shared" si="17"/>
        <v>0.53123563906751392</v>
      </c>
    </row>
    <row r="279" spans="1:9" x14ac:dyDescent="0.15">
      <c r="A279" s="108" t="s">
        <v>239</v>
      </c>
      <c r="B279" s="133" t="s">
        <v>240</v>
      </c>
      <c r="C279" s="102">
        <v>0.68415426000000001</v>
      </c>
      <c r="D279" s="101">
        <v>2.8234602899999999</v>
      </c>
      <c r="E279" s="103">
        <f t="shared" si="20"/>
        <v>-0.75768943433590841</v>
      </c>
      <c r="F279" s="102">
        <v>0</v>
      </c>
      <c r="G279" s="101">
        <v>0.2510578</v>
      </c>
      <c r="H279" s="103">
        <f t="shared" si="19"/>
        <v>-1</v>
      </c>
      <c r="I279" s="104">
        <f t="shared" si="17"/>
        <v>0</v>
      </c>
    </row>
    <row r="280" spans="1:9" x14ac:dyDescent="0.15">
      <c r="A280" s="108" t="s">
        <v>241</v>
      </c>
      <c r="B280" s="133" t="s">
        <v>242</v>
      </c>
      <c r="C280" s="102">
        <v>0.51632220000000006</v>
      </c>
      <c r="D280" s="101">
        <v>0.43535052000000002</v>
      </c>
      <c r="E280" s="103">
        <f t="shared" si="20"/>
        <v>0.18599192209532678</v>
      </c>
      <c r="F280" s="102">
        <v>0</v>
      </c>
      <c r="G280" s="101">
        <v>0</v>
      </c>
      <c r="H280" s="103" t="str">
        <f t="shared" si="19"/>
        <v/>
      </c>
      <c r="I280" s="104">
        <f t="shared" si="17"/>
        <v>0</v>
      </c>
    </row>
    <row r="281" spans="1:9" x14ac:dyDescent="0.15">
      <c r="A281" s="110" t="s">
        <v>243</v>
      </c>
      <c r="B281" s="133" t="s">
        <v>244</v>
      </c>
      <c r="C281" s="102">
        <v>0.38581914</v>
      </c>
      <c r="D281" s="101">
        <v>1.3517275900000001</v>
      </c>
      <c r="E281" s="103">
        <f t="shared" si="20"/>
        <v>-0.71457330393026897</v>
      </c>
      <c r="F281" s="102">
        <v>0</v>
      </c>
      <c r="G281" s="101">
        <v>4.0162499999999999E-3</v>
      </c>
      <c r="H281" s="103">
        <f t="shared" si="19"/>
        <v>-1</v>
      </c>
      <c r="I281" s="104">
        <f t="shared" si="17"/>
        <v>0</v>
      </c>
    </row>
    <row r="282" spans="1:9" x14ac:dyDescent="0.15">
      <c r="A282" s="110" t="s">
        <v>245</v>
      </c>
      <c r="B282" s="133" t="s">
        <v>246</v>
      </c>
      <c r="C282" s="102">
        <v>7.7495140000000004E-2</v>
      </c>
      <c r="D282" s="101">
        <v>0.24175550000000001</v>
      </c>
      <c r="E282" s="103">
        <f t="shared" si="20"/>
        <v>-0.67944828556123849</v>
      </c>
      <c r="F282" s="102">
        <v>0</v>
      </c>
      <c r="G282" s="101">
        <v>0</v>
      </c>
      <c r="H282" s="103" t="str">
        <f t="shared" si="19"/>
        <v/>
      </c>
      <c r="I282" s="104">
        <f t="shared" si="17"/>
        <v>0</v>
      </c>
    </row>
    <row r="283" spans="1:9" x14ac:dyDescent="0.15">
      <c r="A283" s="110" t="s">
        <v>247</v>
      </c>
      <c r="B283" s="133" t="s">
        <v>248</v>
      </c>
      <c r="C283" s="102">
        <v>6.8910966299999998</v>
      </c>
      <c r="D283" s="101">
        <v>16.598631319999999</v>
      </c>
      <c r="E283" s="103">
        <f t="shared" si="20"/>
        <v>-0.5848394667518888</v>
      </c>
      <c r="F283" s="102">
        <v>0.25158306000000003</v>
      </c>
      <c r="G283" s="101">
        <v>1.08668575</v>
      </c>
      <c r="H283" s="103">
        <f t="shared" si="19"/>
        <v>-0.76848591232561936</v>
      </c>
      <c r="I283" s="104">
        <f t="shared" si="17"/>
        <v>3.6508421446993997E-2</v>
      </c>
    </row>
    <row r="284" spans="1:9" x14ac:dyDescent="0.15">
      <c r="A284" s="110" t="s">
        <v>249</v>
      </c>
      <c r="B284" s="133" t="s">
        <v>250</v>
      </c>
      <c r="C284" s="102">
        <v>13.241339119999999</v>
      </c>
      <c r="D284" s="101">
        <v>26.437264320000001</v>
      </c>
      <c r="E284" s="103">
        <f t="shared" si="20"/>
        <v>-0.49914110023922476</v>
      </c>
      <c r="F284" s="102">
        <v>1.63084992</v>
      </c>
      <c r="G284" s="101">
        <v>10.333140279999999</v>
      </c>
      <c r="H284" s="103">
        <f t="shared" si="19"/>
        <v>-0.84217286557538151</v>
      </c>
      <c r="I284" s="104">
        <f t="shared" si="17"/>
        <v>0.12316351882693871</v>
      </c>
    </row>
    <row r="285" spans="1:9" x14ac:dyDescent="0.15">
      <c r="A285" s="108" t="s">
        <v>251</v>
      </c>
      <c r="B285" s="133" t="s">
        <v>252</v>
      </c>
      <c r="C285" s="102">
        <v>122.60880995999999</v>
      </c>
      <c r="D285" s="101">
        <v>163.56644249999999</v>
      </c>
      <c r="E285" s="103">
        <f t="shared" si="20"/>
        <v>-0.25040363973190904</v>
      </c>
      <c r="F285" s="102">
        <v>50.241949859999998</v>
      </c>
      <c r="G285" s="101">
        <v>59.307305130000003</v>
      </c>
      <c r="H285" s="103">
        <f t="shared" si="19"/>
        <v>-0.15285394017025378</v>
      </c>
      <c r="I285" s="104">
        <f t="shared" si="17"/>
        <v>0.40977438632991364</v>
      </c>
    </row>
    <row r="286" spans="1:9" x14ac:dyDescent="0.15">
      <c r="A286" s="108" t="s">
        <v>776</v>
      </c>
      <c r="B286" s="133" t="s">
        <v>253</v>
      </c>
      <c r="C286" s="102">
        <v>12.553531830000001</v>
      </c>
      <c r="D286" s="101">
        <v>8.6996144900000001</v>
      </c>
      <c r="E286" s="103">
        <f t="shared" si="20"/>
        <v>0.44299863452914923</v>
      </c>
      <c r="F286" s="102">
        <v>1.74500893</v>
      </c>
      <c r="G286" s="101">
        <v>1.9226408799999999</v>
      </c>
      <c r="H286" s="103">
        <f t="shared" si="19"/>
        <v>-9.2389562631165933E-2</v>
      </c>
      <c r="I286" s="104">
        <f t="shared" si="17"/>
        <v>0.1390054172507722</v>
      </c>
    </row>
    <row r="287" spans="1:9" x14ac:dyDescent="0.15">
      <c r="A287" s="108" t="s">
        <v>254</v>
      </c>
      <c r="B287" s="133" t="s">
        <v>255</v>
      </c>
      <c r="C287" s="102">
        <v>8.3862003600000001</v>
      </c>
      <c r="D287" s="101">
        <v>11.02532422</v>
      </c>
      <c r="E287" s="103">
        <f t="shared" si="20"/>
        <v>-0.23936927453005097</v>
      </c>
      <c r="F287" s="102">
        <v>2.5897419500000001</v>
      </c>
      <c r="G287" s="101">
        <v>1.7163434399999999</v>
      </c>
      <c r="H287" s="103">
        <f t="shared" si="19"/>
        <v>0.50887164517609618</v>
      </c>
      <c r="I287" s="104">
        <f t="shared" si="17"/>
        <v>0.30880993046056915</v>
      </c>
    </row>
    <row r="288" spans="1:9" x14ac:dyDescent="0.15">
      <c r="A288" s="108" t="s">
        <v>256</v>
      </c>
      <c r="B288" s="133" t="s">
        <v>257</v>
      </c>
      <c r="C288" s="102">
        <v>3.6858750800000002</v>
      </c>
      <c r="D288" s="101">
        <v>8.5194806500000002</v>
      </c>
      <c r="E288" s="103">
        <f t="shared" si="20"/>
        <v>-0.56735918168908572</v>
      </c>
      <c r="F288" s="102">
        <v>3.5475533800000001</v>
      </c>
      <c r="G288" s="101">
        <v>3.3562273599999997</v>
      </c>
      <c r="H288" s="103">
        <f t="shared" si="19"/>
        <v>5.7006275045681232E-2</v>
      </c>
      <c r="I288" s="104">
        <f t="shared" si="17"/>
        <v>0.96247249377751565</v>
      </c>
    </row>
    <row r="289" spans="1:9" x14ac:dyDescent="0.15">
      <c r="A289" s="108" t="s">
        <v>258</v>
      </c>
      <c r="B289" s="133" t="s">
        <v>259</v>
      </c>
      <c r="C289" s="102">
        <v>9.4319086799999994</v>
      </c>
      <c r="D289" s="101">
        <v>12.21364838</v>
      </c>
      <c r="E289" s="103">
        <f t="shared" si="20"/>
        <v>-0.22775665496929931</v>
      </c>
      <c r="F289" s="102">
        <v>0.15330247</v>
      </c>
      <c r="G289" s="101">
        <v>0.47723355000000001</v>
      </c>
      <c r="H289" s="103">
        <f t="shared" si="19"/>
        <v>-0.6787684562411842</v>
      </c>
      <c r="I289" s="104">
        <f t="shared" si="17"/>
        <v>1.625359990232645E-2</v>
      </c>
    </row>
    <row r="290" spans="1:9" x14ac:dyDescent="0.15">
      <c r="A290" s="110" t="s">
        <v>260</v>
      </c>
      <c r="B290" s="133" t="s">
        <v>261</v>
      </c>
      <c r="C290" s="102">
        <v>2.9380533999999998</v>
      </c>
      <c r="D290" s="101">
        <v>16.635591300000002</v>
      </c>
      <c r="E290" s="103">
        <f t="shared" si="20"/>
        <v>-0.82338749810474132</v>
      </c>
      <c r="F290" s="102">
        <v>9.0464848</v>
      </c>
      <c r="G290" s="101">
        <v>2.8914682099999998</v>
      </c>
      <c r="H290" s="103">
        <f t="shared" si="19"/>
        <v>2.1286820891591267</v>
      </c>
      <c r="I290" s="104">
        <f t="shared" si="17"/>
        <v>3.0790743286013798</v>
      </c>
    </row>
    <row r="291" spans="1:9" x14ac:dyDescent="0.15">
      <c r="A291" s="108" t="s">
        <v>262</v>
      </c>
      <c r="B291" s="134" t="s">
        <v>263</v>
      </c>
      <c r="C291" s="102">
        <v>0.50703784000000007</v>
      </c>
      <c r="D291" s="101">
        <v>4.0111556999999998</v>
      </c>
      <c r="E291" s="103">
        <f t="shared" si="20"/>
        <v>-0.87359307942097586</v>
      </c>
      <c r="F291" s="102">
        <v>8.9652860000000001E-2</v>
      </c>
      <c r="G291" s="101">
        <v>0.17377079999999998</v>
      </c>
      <c r="H291" s="103">
        <f t="shared" si="19"/>
        <v>-0.48407407918936896</v>
      </c>
      <c r="I291" s="104">
        <f t="shared" si="17"/>
        <v>0.17681690187067692</v>
      </c>
    </row>
    <row r="292" spans="1:9" x14ac:dyDescent="0.15">
      <c r="A292" s="108" t="s">
        <v>264</v>
      </c>
      <c r="B292" s="134" t="s">
        <v>265</v>
      </c>
      <c r="C292" s="102">
        <v>1.58806179</v>
      </c>
      <c r="D292" s="101">
        <v>6.9982813799999999</v>
      </c>
      <c r="E292" s="103">
        <f t="shared" si="20"/>
        <v>-0.77307831683669737</v>
      </c>
      <c r="F292" s="102">
        <v>8.1304099999999994E-3</v>
      </c>
      <c r="G292" s="101">
        <v>1.3957514099999999</v>
      </c>
      <c r="H292" s="103">
        <f t="shared" si="19"/>
        <v>-0.99417488677299637</v>
      </c>
      <c r="I292" s="104">
        <f t="shared" ref="I292:I336" si="21">IF(ISERROR(F292/C292),"",(F292/C292))</f>
        <v>5.1197063308223035E-3</v>
      </c>
    </row>
    <row r="293" spans="1:9" x14ac:dyDescent="0.15">
      <c r="A293" s="108" t="s">
        <v>266</v>
      </c>
      <c r="B293" s="134" t="s">
        <v>267</v>
      </c>
      <c r="C293" s="102">
        <v>10.71054502</v>
      </c>
      <c r="D293" s="101">
        <v>8.9922538000000003</v>
      </c>
      <c r="E293" s="103">
        <f t="shared" si="20"/>
        <v>0.19108571201582403</v>
      </c>
      <c r="F293" s="102">
        <v>3.8532463099999998</v>
      </c>
      <c r="G293" s="101">
        <v>5.8339241500000005</v>
      </c>
      <c r="H293" s="103">
        <f t="shared" si="19"/>
        <v>-0.339510385989506</v>
      </c>
      <c r="I293" s="104">
        <f t="shared" si="21"/>
        <v>0.35976192647570793</v>
      </c>
    </row>
    <row r="294" spans="1:9" x14ac:dyDescent="0.15">
      <c r="A294" s="108" t="s">
        <v>268</v>
      </c>
      <c r="B294" s="134" t="s">
        <v>269</v>
      </c>
      <c r="C294" s="102">
        <v>1.37205E-2</v>
      </c>
      <c r="D294" s="101">
        <v>1.6369663999999999</v>
      </c>
      <c r="E294" s="103">
        <f t="shared" si="20"/>
        <v>-0.9916183374319717</v>
      </c>
      <c r="F294" s="102">
        <v>0</v>
      </c>
      <c r="G294" s="101">
        <v>0</v>
      </c>
      <c r="H294" s="103" t="str">
        <f t="shared" ref="H294:H325" si="22">IF(ISERROR(F294/G294-1),"",(F294/G294-1))</f>
        <v/>
      </c>
      <c r="I294" s="104">
        <f t="shared" si="21"/>
        <v>0</v>
      </c>
    </row>
    <row r="295" spans="1:9" x14ac:dyDescent="0.15">
      <c r="A295" s="108" t="s">
        <v>270</v>
      </c>
      <c r="B295" s="134" t="s">
        <v>271</v>
      </c>
      <c r="C295" s="102">
        <v>12.673800759999999</v>
      </c>
      <c r="D295" s="101">
        <v>13.804045039999998</v>
      </c>
      <c r="E295" s="103">
        <f t="shared" si="20"/>
        <v>-8.1877759506354009E-2</v>
      </c>
      <c r="F295" s="102">
        <v>32.71379846</v>
      </c>
      <c r="G295" s="101">
        <v>5.2025386600000001</v>
      </c>
      <c r="H295" s="103">
        <f t="shared" si="22"/>
        <v>5.2880452405902929</v>
      </c>
      <c r="I295" s="104">
        <f t="shared" si="21"/>
        <v>2.5812145132696567</v>
      </c>
    </row>
    <row r="296" spans="1:9" x14ac:dyDescent="0.15">
      <c r="A296" s="110" t="s">
        <v>272</v>
      </c>
      <c r="B296" s="133" t="s">
        <v>273</v>
      </c>
      <c r="C296" s="102">
        <v>1.50858431</v>
      </c>
      <c r="D296" s="101">
        <v>10.126881689999999</v>
      </c>
      <c r="E296" s="103">
        <f t="shared" si="20"/>
        <v>-0.8510317039163513</v>
      </c>
      <c r="F296" s="102">
        <v>0</v>
      </c>
      <c r="G296" s="101">
        <v>3.7478663700000001</v>
      </c>
      <c r="H296" s="103">
        <f t="shared" si="22"/>
        <v>-1</v>
      </c>
      <c r="I296" s="104">
        <f t="shared" si="21"/>
        <v>0</v>
      </c>
    </row>
    <row r="297" spans="1:9" x14ac:dyDescent="0.15">
      <c r="A297" s="110" t="s">
        <v>275</v>
      </c>
      <c r="B297" s="133" t="s">
        <v>276</v>
      </c>
      <c r="C297" s="102">
        <v>8.2491924000000001</v>
      </c>
      <c r="D297" s="101">
        <v>8.3805676299999998</v>
      </c>
      <c r="E297" s="103">
        <f t="shared" si="20"/>
        <v>-1.5676173237921809E-2</v>
      </c>
      <c r="F297" s="102">
        <v>8.8093770000000002E-2</v>
      </c>
      <c r="G297" s="101">
        <v>0.55393174000000001</v>
      </c>
      <c r="H297" s="103">
        <f t="shared" si="22"/>
        <v>-0.84096637972036048</v>
      </c>
      <c r="I297" s="104">
        <f t="shared" si="21"/>
        <v>1.0679078111937359E-2</v>
      </c>
    </row>
    <row r="298" spans="1:9" x14ac:dyDescent="0.15">
      <c r="A298" s="108" t="s">
        <v>277</v>
      </c>
      <c r="B298" s="134" t="s">
        <v>278</v>
      </c>
      <c r="C298" s="102">
        <v>17.93034282</v>
      </c>
      <c r="D298" s="101">
        <v>12.975115390000001</v>
      </c>
      <c r="E298" s="103">
        <f t="shared" si="20"/>
        <v>0.38190237859611043</v>
      </c>
      <c r="F298" s="102">
        <v>2.3951358599999999</v>
      </c>
      <c r="G298" s="101">
        <v>42.179353409999997</v>
      </c>
      <c r="H298" s="103">
        <f t="shared" si="22"/>
        <v>-0.94321544389933309</v>
      </c>
      <c r="I298" s="104">
        <f t="shared" si="21"/>
        <v>0.13358003714956299</v>
      </c>
    </row>
    <row r="299" spans="1:9" x14ac:dyDescent="0.15">
      <c r="A299" s="110" t="s">
        <v>780</v>
      </c>
      <c r="B299" s="133" t="s">
        <v>274</v>
      </c>
      <c r="C299" s="102">
        <v>11.53827995</v>
      </c>
      <c r="D299" s="101">
        <v>5.2190083700000001</v>
      </c>
      <c r="E299" s="103">
        <f t="shared" si="20"/>
        <v>1.21081844135843</v>
      </c>
      <c r="F299" s="102">
        <v>4.9649878200000002</v>
      </c>
      <c r="G299" s="101">
        <v>0.52201463000000004</v>
      </c>
      <c r="H299" s="103">
        <f t="shared" si="22"/>
        <v>8.5112043507286366</v>
      </c>
      <c r="I299" s="104">
        <f t="shared" si="21"/>
        <v>0.43030571640792964</v>
      </c>
    </row>
    <row r="300" spans="1:9" x14ac:dyDescent="0.15">
      <c r="A300" s="110" t="s">
        <v>279</v>
      </c>
      <c r="B300" s="133" t="s">
        <v>280</v>
      </c>
      <c r="C300" s="102">
        <v>2.64931677</v>
      </c>
      <c r="D300" s="101">
        <v>4.2806334400000008</v>
      </c>
      <c r="E300" s="103">
        <f t="shared" si="20"/>
        <v>-0.38109235300465261</v>
      </c>
      <c r="F300" s="102">
        <v>3.38375454</v>
      </c>
      <c r="G300" s="101">
        <v>4.2174150000000001E-2</v>
      </c>
      <c r="H300" s="103">
        <f t="shared" si="22"/>
        <v>79.23290427904297</v>
      </c>
      <c r="I300" s="104">
        <f t="shared" si="21"/>
        <v>1.2772178013276985</v>
      </c>
    </row>
    <row r="301" spans="1:9" x14ac:dyDescent="0.15">
      <c r="A301" s="110" t="s">
        <v>314</v>
      </c>
      <c r="B301" s="133" t="s">
        <v>315</v>
      </c>
      <c r="C301" s="102">
        <v>0.45514333000000001</v>
      </c>
      <c r="D301" s="101">
        <v>0.56548600000000004</v>
      </c>
      <c r="E301" s="103">
        <f t="shared" si="20"/>
        <v>-0.19512891565838941</v>
      </c>
      <c r="F301" s="102">
        <v>0.68990547000000002</v>
      </c>
      <c r="G301" s="101">
        <v>0.46966295000000002</v>
      </c>
      <c r="H301" s="103">
        <f t="shared" si="22"/>
        <v>0.46893739435908244</v>
      </c>
      <c r="I301" s="104">
        <f t="shared" si="21"/>
        <v>1.5157982651311181</v>
      </c>
    </row>
    <row r="302" spans="1:9" x14ac:dyDescent="0.15">
      <c r="A302" s="110" t="s">
        <v>944</v>
      </c>
      <c r="B302" s="133" t="s">
        <v>945</v>
      </c>
      <c r="C302" s="102">
        <v>31.73212156</v>
      </c>
      <c r="D302" s="101">
        <v>19.588497829999998</v>
      </c>
      <c r="E302" s="103">
        <f t="shared" si="20"/>
        <v>0.61993644614248611</v>
      </c>
      <c r="F302" s="102">
        <v>15.46563435</v>
      </c>
      <c r="G302" s="101">
        <v>44.082924310000003</v>
      </c>
      <c r="H302" s="103">
        <f t="shared" si="22"/>
        <v>-0.64916950061564549</v>
      </c>
      <c r="I302" s="104">
        <f t="shared" si="21"/>
        <v>0.48738103819365303</v>
      </c>
    </row>
    <row r="303" spans="1:9" x14ac:dyDescent="0.15">
      <c r="A303" s="110" t="s">
        <v>946</v>
      </c>
      <c r="B303" s="133" t="s">
        <v>947</v>
      </c>
      <c r="C303" s="102">
        <v>0.71306693999999993</v>
      </c>
      <c r="D303" s="101">
        <v>1.7410497300000001</v>
      </c>
      <c r="E303" s="103">
        <f t="shared" si="20"/>
        <v>-0.59043849942184023</v>
      </c>
      <c r="F303" s="102">
        <v>0.34799999999999998</v>
      </c>
      <c r="G303" s="101">
        <v>0.66684345</v>
      </c>
      <c r="H303" s="103">
        <f t="shared" si="22"/>
        <v>-0.4781383846538495</v>
      </c>
      <c r="I303" s="104">
        <f t="shared" si="21"/>
        <v>0.48803272242575152</v>
      </c>
    </row>
    <row r="304" spans="1:9" x14ac:dyDescent="0.15">
      <c r="A304" s="110" t="s">
        <v>948</v>
      </c>
      <c r="B304" s="133" t="s">
        <v>949</v>
      </c>
      <c r="C304" s="102">
        <v>3.8504619199999999</v>
      </c>
      <c r="D304" s="101">
        <v>7.6855594099999998</v>
      </c>
      <c r="E304" s="103">
        <f t="shared" si="20"/>
        <v>-0.49900043515505144</v>
      </c>
      <c r="F304" s="102">
        <v>3.7925549599999999</v>
      </c>
      <c r="G304" s="101">
        <v>3.54134686</v>
      </c>
      <c r="H304" s="103">
        <f t="shared" si="22"/>
        <v>7.093575126385665E-2</v>
      </c>
      <c r="I304" s="104">
        <f t="shared" si="21"/>
        <v>0.98496103553206937</v>
      </c>
    </row>
    <row r="305" spans="1:9" x14ac:dyDescent="0.15">
      <c r="A305" s="110" t="s">
        <v>950</v>
      </c>
      <c r="B305" s="133" t="s">
        <v>951</v>
      </c>
      <c r="C305" s="102">
        <v>0.56768872999999997</v>
      </c>
      <c r="D305" s="101">
        <v>1.1874922299999999</v>
      </c>
      <c r="E305" s="103">
        <f t="shared" si="20"/>
        <v>-0.52194320463048416</v>
      </c>
      <c r="F305" s="102">
        <v>0.34082471999999997</v>
      </c>
      <c r="G305" s="101">
        <v>0.23754386</v>
      </c>
      <c r="H305" s="103">
        <f t="shared" si="22"/>
        <v>0.4347864853252783</v>
      </c>
      <c r="I305" s="104">
        <f t="shared" si="21"/>
        <v>0.60037253161604953</v>
      </c>
    </row>
    <row r="306" spans="1:9" x14ac:dyDescent="0.15">
      <c r="A306" s="110" t="s">
        <v>897</v>
      </c>
      <c r="B306" s="133" t="s">
        <v>952</v>
      </c>
      <c r="C306" s="102">
        <v>13.1141395</v>
      </c>
      <c r="D306" s="101">
        <v>9.6706530500000003</v>
      </c>
      <c r="E306" s="103">
        <f t="shared" si="20"/>
        <v>0.35607589603268819</v>
      </c>
      <c r="F306" s="102">
        <v>20.558663489999997</v>
      </c>
      <c r="G306" s="101">
        <v>7.2254900300000005</v>
      </c>
      <c r="H306" s="103">
        <f t="shared" si="22"/>
        <v>1.8452967763627233</v>
      </c>
      <c r="I306" s="104">
        <f t="shared" si="21"/>
        <v>1.567671557100639</v>
      </c>
    </row>
    <row r="307" spans="1:9" x14ac:dyDescent="0.15">
      <c r="A307" s="110" t="s">
        <v>953</v>
      </c>
      <c r="B307" s="133" t="s">
        <v>954</v>
      </c>
      <c r="C307" s="102">
        <v>0.97555093000000004</v>
      </c>
      <c r="D307" s="101">
        <v>0.35035717</v>
      </c>
      <c r="E307" s="103">
        <f t="shared" si="20"/>
        <v>1.7844468831621172</v>
      </c>
      <c r="F307" s="102">
        <v>0.48952864000000001</v>
      </c>
      <c r="G307" s="101">
        <v>4.241164E-2</v>
      </c>
      <c r="H307" s="103">
        <f t="shared" si="22"/>
        <v>10.542318099465147</v>
      </c>
      <c r="I307" s="104">
        <f t="shared" si="21"/>
        <v>0.50179711273505734</v>
      </c>
    </row>
    <row r="308" spans="1:9" x14ac:dyDescent="0.15">
      <c r="A308" s="110" t="s">
        <v>955</v>
      </c>
      <c r="B308" s="133" t="s">
        <v>956</v>
      </c>
      <c r="C308" s="102">
        <v>0.86834594999999992</v>
      </c>
      <c r="D308" s="101">
        <v>1.2787757799999999</v>
      </c>
      <c r="E308" s="103">
        <f t="shared" si="20"/>
        <v>-0.32095527333181118</v>
      </c>
      <c r="F308" s="102">
        <v>5.25960815</v>
      </c>
      <c r="G308" s="101">
        <v>8.2602140000000004E-2</v>
      </c>
      <c r="H308" s="103">
        <f t="shared" si="22"/>
        <v>62.673993797255129</v>
      </c>
      <c r="I308" s="104">
        <f t="shared" si="21"/>
        <v>6.0570422997884661</v>
      </c>
    </row>
    <row r="309" spans="1:9" x14ac:dyDescent="0.15">
      <c r="A309" s="110" t="s">
        <v>957</v>
      </c>
      <c r="B309" s="133" t="s">
        <v>958</v>
      </c>
      <c r="C309" s="102">
        <v>1.60633099</v>
      </c>
      <c r="D309" s="101">
        <v>0.77778341000000006</v>
      </c>
      <c r="E309" s="103">
        <f t="shared" si="20"/>
        <v>1.0652677459397082</v>
      </c>
      <c r="F309" s="102">
        <v>0.75147743</v>
      </c>
      <c r="G309" s="101">
        <v>0.10908202</v>
      </c>
      <c r="H309" s="103">
        <f t="shared" si="22"/>
        <v>5.8891044555280514</v>
      </c>
      <c r="I309" s="104">
        <f t="shared" si="21"/>
        <v>0.46782228238029572</v>
      </c>
    </row>
    <row r="310" spans="1:9" x14ac:dyDescent="0.15">
      <c r="A310" s="110" t="s">
        <v>959</v>
      </c>
      <c r="B310" s="133" t="s">
        <v>960</v>
      </c>
      <c r="C310" s="102">
        <v>0.33700896000000002</v>
      </c>
      <c r="D310" s="101">
        <v>3.9517883599999997</v>
      </c>
      <c r="E310" s="103">
        <f t="shared" si="20"/>
        <v>-0.91471988646679447</v>
      </c>
      <c r="F310" s="102">
        <v>0.35754483000000004</v>
      </c>
      <c r="G310" s="101">
        <v>4.5014999999999999E-2</v>
      </c>
      <c r="H310" s="103">
        <f t="shared" si="22"/>
        <v>6.942793068977009</v>
      </c>
      <c r="I310" s="104">
        <f t="shared" si="21"/>
        <v>1.0609356795736233</v>
      </c>
    </row>
    <row r="311" spans="1:9" x14ac:dyDescent="0.15">
      <c r="A311" s="108" t="s">
        <v>961</v>
      </c>
      <c r="B311" s="133" t="s">
        <v>962</v>
      </c>
      <c r="C311" s="102">
        <v>9.6003480000000002E-2</v>
      </c>
      <c r="D311" s="101">
        <v>0.11810882</v>
      </c>
      <c r="E311" s="103">
        <f t="shared" si="20"/>
        <v>-0.18716078951597348</v>
      </c>
      <c r="F311" s="102">
        <v>1.7895000000000001E-3</v>
      </c>
      <c r="G311" s="101">
        <v>2.8744199999999999E-3</v>
      </c>
      <c r="H311" s="103">
        <f t="shared" si="22"/>
        <v>-0.37743962260212494</v>
      </c>
      <c r="I311" s="104">
        <f t="shared" si="21"/>
        <v>1.8639949301837808E-2</v>
      </c>
    </row>
    <row r="312" spans="1:9" x14ac:dyDescent="0.15">
      <c r="A312" s="108" t="s">
        <v>963</v>
      </c>
      <c r="B312" s="133" t="s">
        <v>964</v>
      </c>
      <c r="C312" s="102">
        <v>6.6035566799999996</v>
      </c>
      <c r="D312" s="101">
        <v>13.07701176</v>
      </c>
      <c r="E312" s="103">
        <f t="shared" si="20"/>
        <v>-0.49502556079371451</v>
      </c>
      <c r="F312" s="102">
        <v>2.96655625</v>
      </c>
      <c r="G312" s="101">
        <v>14.55404633</v>
      </c>
      <c r="H312" s="103">
        <f t="shared" si="22"/>
        <v>-0.79616965737665069</v>
      </c>
      <c r="I312" s="104">
        <f t="shared" si="21"/>
        <v>0.44923613043024568</v>
      </c>
    </row>
    <row r="313" spans="1:9" x14ac:dyDescent="0.15">
      <c r="A313" s="108" t="s">
        <v>782</v>
      </c>
      <c r="B313" s="133" t="s">
        <v>965</v>
      </c>
      <c r="C313" s="102">
        <v>3.6631396499999997</v>
      </c>
      <c r="D313" s="101">
        <v>7.94026853</v>
      </c>
      <c r="E313" s="103">
        <f t="shared" si="20"/>
        <v>-0.53866300161513558</v>
      </c>
      <c r="F313" s="102">
        <v>2.8330220800000001</v>
      </c>
      <c r="G313" s="101">
        <v>4.3875900899999998</v>
      </c>
      <c r="H313" s="103">
        <f t="shared" si="22"/>
        <v>-0.35431021998684475</v>
      </c>
      <c r="I313" s="104">
        <f t="shared" si="21"/>
        <v>0.77338631629836996</v>
      </c>
    </row>
    <row r="314" spans="1:9" x14ac:dyDescent="0.15">
      <c r="A314" s="108" t="s">
        <v>783</v>
      </c>
      <c r="B314" s="133" t="s">
        <v>966</v>
      </c>
      <c r="C314" s="102">
        <v>0.59601590000000004</v>
      </c>
      <c r="D314" s="101">
        <v>1.2403534299999999</v>
      </c>
      <c r="E314" s="103">
        <f t="shared" si="20"/>
        <v>-0.51947897624631056</v>
      </c>
      <c r="F314" s="102">
        <v>1.65436874</v>
      </c>
      <c r="G314" s="101">
        <v>1.8553811299999998</v>
      </c>
      <c r="H314" s="103">
        <f t="shared" si="22"/>
        <v>-0.10834021471372834</v>
      </c>
      <c r="I314" s="104">
        <f t="shared" si="21"/>
        <v>2.7757124264637905</v>
      </c>
    </row>
    <row r="315" spans="1:9" x14ac:dyDescent="0.15">
      <c r="A315" s="108" t="s">
        <v>967</v>
      </c>
      <c r="B315" s="133" t="s">
        <v>968</v>
      </c>
      <c r="C315" s="102">
        <v>0.10546723</v>
      </c>
      <c r="D315" s="101">
        <v>0.22299134000000001</v>
      </c>
      <c r="E315" s="103">
        <f t="shared" si="20"/>
        <v>-0.52703441308527954</v>
      </c>
      <c r="F315" s="102">
        <v>0</v>
      </c>
      <c r="G315" s="101">
        <v>5.9961000000000007E-3</v>
      </c>
      <c r="H315" s="103">
        <f t="shared" si="22"/>
        <v>-1</v>
      </c>
      <c r="I315" s="104">
        <f t="shared" si="21"/>
        <v>0</v>
      </c>
    </row>
    <row r="316" spans="1:9" x14ac:dyDescent="0.15">
      <c r="A316" s="108" t="s">
        <v>969</v>
      </c>
      <c r="B316" s="133" t="s">
        <v>970</v>
      </c>
      <c r="C316" s="102">
        <v>3.79E-4</v>
      </c>
      <c r="D316" s="101">
        <v>7.1809999999999999E-3</v>
      </c>
      <c r="E316" s="103">
        <f t="shared" si="20"/>
        <v>-0.94722183539896954</v>
      </c>
      <c r="F316" s="102">
        <v>0</v>
      </c>
      <c r="G316" s="101">
        <v>0</v>
      </c>
      <c r="H316" s="103" t="str">
        <f t="shared" si="22"/>
        <v/>
      </c>
      <c r="I316" s="104">
        <f t="shared" si="21"/>
        <v>0</v>
      </c>
    </row>
    <row r="317" spans="1:9" x14ac:dyDescent="0.15">
      <c r="A317" s="108" t="s">
        <v>971</v>
      </c>
      <c r="B317" s="133" t="s">
        <v>972</v>
      </c>
      <c r="C317" s="102">
        <v>0</v>
      </c>
      <c r="D317" s="101">
        <v>1.6230000000000001E-3</v>
      </c>
      <c r="E317" s="103">
        <f t="shared" si="20"/>
        <v>-1</v>
      </c>
      <c r="F317" s="102">
        <v>0</v>
      </c>
      <c r="G317" s="101">
        <v>0</v>
      </c>
      <c r="H317" s="103" t="str">
        <f t="shared" si="22"/>
        <v/>
      </c>
      <c r="I317" s="104" t="str">
        <f t="shared" si="21"/>
        <v/>
      </c>
    </row>
    <row r="318" spans="1:9" x14ac:dyDescent="0.15">
      <c r="A318" s="108" t="s">
        <v>973</v>
      </c>
      <c r="B318" s="133" t="s">
        <v>974</v>
      </c>
      <c r="C318" s="102">
        <v>3.53418E-3</v>
      </c>
      <c r="D318" s="101">
        <v>1.7412E-2</v>
      </c>
      <c r="E318" s="103">
        <f t="shared" si="20"/>
        <v>-0.79702618883528598</v>
      </c>
      <c r="F318" s="102">
        <v>0</v>
      </c>
      <c r="G318" s="101">
        <v>5.9899999999999997E-3</v>
      </c>
      <c r="H318" s="103">
        <f t="shared" si="22"/>
        <v>-1</v>
      </c>
      <c r="I318" s="104">
        <f t="shared" si="21"/>
        <v>0</v>
      </c>
    </row>
    <row r="319" spans="1:9" x14ac:dyDescent="0.15">
      <c r="A319" s="108" t="s">
        <v>975</v>
      </c>
      <c r="B319" s="133" t="s">
        <v>976</v>
      </c>
      <c r="C319" s="102">
        <v>14.31052025</v>
      </c>
      <c r="D319" s="101">
        <v>33.647475069999999</v>
      </c>
      <c r="E319" s="103">
        <f t="shared" si="20"/>
        <v>-0.57469259668880113</v>
      </c>
      <c r="F319" s="102">
        <v>0.6327955500000001</v>
      </c>
      <c r="G319" s="101">
        <v>1.5887721100000001</v>
      </c>
      <c r="H319" s="103">
        <f t="shared" si="22"/>
        <v>-0.60170779307046107</v>
      </c>
      <c r="I319" s="104">
        <f t="shared" si="21"/>
        <v>4.4218906017759914E-2</v>
      </c>
    </row>
    <row r="320" spans="1:9" x14ac:dyDescent="0.15">
      <c r="A320" s="108" t="s">
        <v>977</v>
      </c>
      <c r="B320" s="133" t="s">
        <v>978</v>
      </c>
      <c r="C320" s="102">
        <v>1.555515E-2</v>
      </c>
      <c r="D320" s="101">
        <v>1.8227650000000001E-2</v>
      </c>
      <c r="E320" s="103">
        <f t="shared" si="20"/>
        <v>-0.14661791289606729</v>
      </c>
      <c r="F320" s="102">
        <v>0</v>
      </c>
      <c r="G320" s="101">
        <v>0</v>
      </c>
      <c r="H320" s="103" t="str">
        <f t="shared" si="22"/>
        <v/>
      </c>
      <c r="I320" s="104">
        <f t="shared" si="21"/>
        <v>0</v>
      </c>
    </row>
    <row r="321" spans="1:9" x14ac:dyDescent="0.15">
      <c r="A321" s="108" t="s">
        <v>979</v>
      </c>
      <c r="B321" s="133" t="s">
        <v>980</v>
      </c>
      <c r="C321" s="102">
        <v>0.15707279999999998</v>
      </c>
      <c r="D321" s="101">
        <v>8.7353800000000009E-2</v>
      </c>
      <c r="E321" s="103">
        <f t="shared" si="20"/>
        <v>0.79812211947276435</v>
      </c>
      <c r="F321" s="102">
        <v>0</v>
      </c>
      <c r="G321" s="101">
        <v>0</v>
      </c>
      <c r="H321" s="103" t="str">
        <f t="shared" si="22"/>
        <v/>
      </c>
      <c r="I321" s="104">
        <f t="shared" si="21"/>
        <v>0</v>
      </c>
    </row>
    <row r="322" spans="1:9" x14ac:dyDescent="0.15">
      <c r="A322" s="108" t="s">
        <v>981</v>
      </c>
      <c r="B322" s="133" t="s">
        <v>982</v>
      </c>
      <c r="C322" s="102">
        <v>1.35775E-3</v>
      </c>
      <c r="D322" s="101">
        <v>3.6459999999999999E-3</v>
      </c>
      <c r="E322" s="103">
        <f t="shared" si="20"/>
        <v>-0.62760559517279213</v>
      </c>
      <c r="F322" s="102">
        <v>0</v>
      </c>
      <c r="G322" s="101">
        <v>0</v>
      </c>
      <c r="H322" s="103" t="str">
        <f t="shared" si="22"/>
        <v/>
      </c>
      <c r="I322" s="104">
        <f t="shared" si="21"/>
        <v>0</v>
      </c>
    </row>
    <row r="323" spans="1:9" x14ac:dyDescent="0.15">
      <c r="A323" s="108" t="s">
        <v>983</v>
      </c>
      <c r="B323" s="135" t="s">
        <v>984</v>
      </c>
      <c r="C323" s="102">
        <v>0.62109636000000001</v>
      </c>
      <c r="D323" s="101">
        <v>3.7649999999999999E-4</v>
      </c>
      <c r="E323" s="103">
        <f t="shared" si="20"/>
        <v>1648.6583266932271</v>
      </c>
      <c r="F323" s="102">
        <v>0</v>
      </c>
      <c r="G323" s="101">
        <v>0</v>
      </c>
      <c r="H323" s="103" t="str">
        <f t="shared" si="22"/>
        <v/>
      </c>
      <c r="I323" s="104">
        <f t="shared" si="21"/>
        <v>0</v>
      </c>
    </row>
    <row r="324" spans="1:9" x14ac:dyDescent="0.15">
      <c r="A324" s="108" t="s">
        <v>985</v>
      </c>
      <c r="B324" s="135" t="s">
        <v>986</v>
      </c>
      <c r="C324" s="102">
        <v>0.12078738</v>
      </c>
      <c r="D324" s="101">
        <v>0.18004629</v>
      </c>
      <c r="E324" s="103">
        <f t="shared" si="20"/>
        <v>-0.32913152500948506</v>
      </c>
      <c r="F324" s="102">
        <v>5.3172949999999997E-2</v>
      </c>
      <c r="G324" s="101">
        <v>5.2398050000000002E-2</v>
      </c>
      <c r="H324" s="103">
        <f t="shared" si="22"/>
        <v>1.4788718282455093E-2</v>
      </c>
      <c r="I324" s="104">
        <f t="shared" si="21"/>
        <v>0.44021941696226874</v>
      </c>
    </row>
    <row r="325" spans="1:9" x14ac:dyDescent="0.15">
      <c r="A325" s="108" t="s">
        <v>987</v>
      </c>
      <c r="B325" s="135" t="s">
        <v>988</v>
      </c>
      <c r="C325" s="102">
        <v>1.4230940000000001E-2</v>
      </c>
      <c r="D325" s="101">
        <v>1.7312029999999999E-2</v>
      </c>
      <c r="E325" s="103">
        <f t="shared" si="20"/>
        <v>-0.17797392911172161</v>
      </c>
      <c r="F325" s="102">
        <v>0</v>
      </c>
      <c r="G325" s="101">
        <v>0</v>
      </c>
      <c r="H325" s="103" t="str">
        <f t="shared" si="22"/>
        <v/>
      </c>
      <c r="I325" s="104">
        <f t="shared" si="21"/>
        <v>0</v>
      </c>
    </row>
    <row r="326" spans="1:9" x14ac:dyDescent="0.15">
      <c r="A326" s="108" t="s">
        <v>989</v>
      </c>
      <c r="B326" s="135" t="s">
        <v>990</v>
      </c>
      <c r="C326" s="102">
        <v>1.0114659999999999E-2</v>
      </c>
      <c r="D326" s="101">
        <v>1.6550950000000002E-2</v>
      </c>
      <c r="E326" s="103">
        <f t="shared" si="20"/>
        <v>-0.38887737561892233</v>
      </c>
      <c r="F326" s="102">
        <v>0</v>
      </c>
      <c r="G326" s="101">
        <v>0</v>
      </c>
      <c r="H326" s="103" t="str">
        <f t="shared" ref="H326:H333" si="23">IF(ISERROR(F326/G326-1),"",(F326/G326-1))</f>
        <v/>
      </c>
      <c r="I326" s="104">
        <f t="shared" si="21"/>
        <v>0</v>
      </c>
    </row>
    <row r="327" spans="1:9" x14ac:dyDescent="0.15">
      <c r="A327" s="108" t="s">
        <v>616</v>
      </c>
      <c r="B327" s="135" t="s">
        <v>617</v>
      </c>
      <c r="C327" s="102">
        <v>4.6074000000000001E-4</v>
      </c>
      <c r="D327" s="101">
        <v>0</v>
      </c>
      <c r="E327" s="103" t="str">
        <f t="shared" ref="E327:E336" si="24">IF(ISERROR(C327/D327-1),"",(C327/D327-1))</f>
        <v/>
      </c>
      <c r="F327" s="102">
        <v>0</v>
      </c>
      <c r="G327" s="101">
        <v>0</v>
      </c>
      <c r="H327" s="103" t="str">
        <f t="shared" si="23"/>
        <v/>
      </c>
      <c r="I327" s="104">
        <f t="shared" si="21"/>
        <v>0</v>
      </c>
    </row>
    <row r="328" spans="1:9" x14ac:dyDescent="0.15">
      <c r="A328" s="108" t="s">
        <v>746</v>
      </c>
      <c r="B328" s="135" t="s">
        <v>991</v>
      </c>
      <c r="C328" s="102">
        <v>12.28520647</v>
      </c>
      <c r="D328" s="101">
        <v>19.96994982</v>
      </c>
      <c r="E328" s="103">
        <f t="shared" si="24"/>
        <v>-0.38481535603578199</v>
      </c>
      <c r="F328" s="102">
        <v>9.9525032800000002</v>
      </c>
      <c r="G328" s="101">
        <v>9.3931487300000001</v>
      </c>
      <c r="H328" s="103">
        <f t="shared" si="23"/>
        <v>5.9549206137184285E-2</v>
      </c>
      <c r="I328" s="104">
        <f t="shared" si="21"/>
        <v>0.81012096168701997</v>
      </c>
    </row>
    <row r="329" spans="1:9" x14ac:dyDescent="0.15">
      <c r="A329" s="108" t="s">
        <v>898</v>
      </c>
      <c r="B329" s="135" t="s">
        <v>993</v>
      </c>
      <c r="C329" s="102">
        <v>0.50073159999999994</v>
      </c>
      <c r="D329" s="101">
        <v>2.6195629</v>
      </c>
      <c r="E329" s="103">
        <f t="shared" si="24"/>
        <v>-0.80884917861678374</v>
      </c>
      <c r="F329" s="102">
        <v>0.83438631000000008</v>
      </c>
      <c r="G329" s="101">
        <v>1.5964966299999999</v>
      </c>
      <c r="H329" s="103">
        <f t="shared" si="23"/>
        <v>-0.4773641896131029</v>
      </c>
      <c r="I329" s="104">
        <f t="shared" si="21"/>
        <v>1.6663344394481998</v>
      </c>
    </row>
    <row r="330" spans="1:9" x14ac:dyDescent="0.15">
      <c r="A330" s="108" t="s">
        <v>997</v>
      </c>
      <c r="B330" s="135" t="s">
        <v>998</v>
      </c>
      <c r="C330" s="102">
        <v>0.41483011999999997</v>
      </c>
      <c r="D330" s="101">
        <v>5.890546E-2</v>
      </c>
      <c r="E330" s="103">
        <f t="shared" si="24"/>
        <v>6.0423033790076497</v>
      </c>
      <c r="F330" s="102">
        <v>0.37490663000000002</v>
      </c>
      <c r="G330" s="101">
        <v>5.7511920000000001E-2</v>
      </c>
      <c r="H330" s="103">
        <f t="shared" si="23"/>
        <v>5.5187639362413918</v>
      </c>
      <c r="I330" s="104">
        <f t="shared" si="21"/>
        <v>0.90375942325499425</v>
      </c>
    </row>
    <row r="331" spans="1:9" x14ac:dyDescent="0.15">
      <c r="A331" s="108" t="s">
        <v>593</v>
      </c>
      <c r="B331" s="135" t="s">
        <v>994</v>
      </c>
      <c r="C331" s="102">
        <v>0.11202943</v>
      </c>
      <c r="D331" s="101">
        <v>0.51062887000000001</v>
      </c>
      <c r="E331" s="103">
        <f t="shared" si="24"/>
        <v>-0.78060498224473673</v>
      </c>
      <c r="F331" s="102">
        <v>3.25873E-3</v>
      </c>
      <c r="G331" s="101">
        <v>1.0745999999999999E-4</v>
      </c>
      <c r="H331" s="103">
        <f t="shared" si="23"/>
        <v>29.325051181835104</v>
      </c>
      <c r="I331" s="104">
        <f t="shared" si="21"/>
        <v>2.9088160137920902E-2</v>
      </c>
    </row>
    <row r="332" spans="1:9" x14ac:dyDescent="0.15">
      <c r="A332" s="108" t="s">
        <v>594</v>
      </c>
      <c r="B332" s="135" t="s">
        <v>996</v>
      </c>
      <c r="C332" s="102">
        <v>3.0468759199999997</v>
      </c>
      <c r="D332" s="101">
        <v>11.404767420000001</v>
      </c>
      <c r="E332" s="103">
        <f t="shared" si="24"/>
        <v>-0.73284190656471981</v>
      </c>
      <c r="F332" s="102">
        <v>0.16611506000000001</v>
      </c>
      <c r="G332" s="101">
        <v>2.1732981699999998</v>
      </c>
      <c r="H332" s="103">
        <f t="shared" si="23"/>
        <v>-0.92356545351529007</v>
      </c>
      <c r="I332" s="104">
        <f t="shared" si="21"/>
        <v>5.4519798101919432E-2</v>
      </c>
    </row>
    <row r="333" spans="1:9" x14ac:dyDescent="0.15">
      <c r="A333" s="108" t="s">
        <v>595</v>
      </c>
      <c r="B333" s="135" t="s">
        <v>995</v>
      </c>
      <c r="C333" s="102">
        <v>6.01024271</v>
      </c>
      <c r="D333" s="101">
        <v>8.58413146</v>
      </c>
      <c r="E333" s="103">
        <f t="shared" si="24"/>
        <v>-0.29984265292227941</v>
      </c>
      <c r="F333" s="102">
        <v>0.40665880999999998</v>
      </c>
      <c r="G333" s="101">
        <v>11.4513461</v>
      </c>
      <c r="H333" s="103">
        <f t="shared" si="23"/>
        <v>-0.9644881216191693</v>
      </c>
      <c r="I333" s="104">
        <f t="shared" si="21"/>
        <v>6.7660963062837767E-2</v>
      </c>
    </row>
    <row r="334" spans="1:9" x14ac:dyDescent="0.15">
      <c r="A334" s="108" t="s">
        <v>668</v>
      </c>
      <c r="B334" s="133" t="s">
        <v>669</v>
      </c>
      <c r="C334" s="102">
        <v>0.30233415999999996</v>
      </c>
      <c r="D334" s="101"/>
      <c r="E334" s="103" t="str">
        <f t="shared" si="24"/>
        <v/>
      </c>
      <c r="F334" s="102">
        <v>0</v>
      </c>
      <c r="G334" s="101"/>
      <c r="H334" s="103"/>
      <c r="I334" s="104">
        <f t="shared" si="21"/>
        <v>0</v>
      </c>
    </row>
    <row r="335" spans="1:9" x14ac:dyDescent="0.15">
      <c r="A335" s="111" t="s">
        <v>999</v>
      </c>
      <c r="B335" s="136" t="s">
        <v>1000</v>
      </c>
      <c r="C335" s="119">
        <v>17.766930160000001</v>
      </c>
      <c r="D335" s="101">
        <v>8.7178991799999999</v>
      </c>
      <c r="E335" s="121">
        <f t="shared" si="24"/>
        <v>1.0379829811245882</v>
      </c>
      <c r="F335" s="119">
        <v>8.13974975</v>
      </c>
      <c r="G335" s="120">
        <v>9.7078499699999998</v>
      </c>
      <c r="H335" s="103">
        <f>IF(ISERROR(F335/G335-1),"",(F335/G335-1))</f>
        <v>-0.16152909499486212</v>
      </c>
      <c r="I335" s="123">
        <f t="shared" si="21"/>
        <v>0.45814047090282473</v>
      </c>
    </row>
    <row r="336" spans="1:9" x14ac:dyDescent="0.15">
      <c r="A336" s="105"/>
      <c r="B336" s="113"/>
      <c r="C336" s="11">
        <f>SUM(C7:C335)</f>
        <v>7061.8637446200046</v>
      </c>
      <c r="D336" s="13">
        <f>SUM(D7:D335)</f>
        <v>10395.84884362</v>
      </c>
      <c r="E336" s="12">
        <f t="shared" si="24"/>
        <v>-0.32070349897844885</v>
      </c>
      <c r="F336" s="11">
        <f>SUM(F7:F335)</f>
        <v>8425.0534918651774</v>
      </c>
      <c r="G336" s="13">
        <f>SUM(G7:G335)</f>
        <v>15761.420340797084</v>
      </c>
      <c r="H336" s="12">
        <f>IF(ISERROR(F336/G336-1),"",(F336/G336-1))</f>
        <v>-0.4654635616780266</v>
      </c>
      <c r="I336" s="17">
        <f t="shared" si="21"/>
        <v>1.1930354077255743</v>
      </c>
    </row>
  </sheetData>
  <mergeCells count="2">
    <mergeCell ref="C5:E5"/>
    <mergeCell ref="F5:I5"/>
  </mergeCells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XTF Exchange Traded Funds</vt:lpstr>
      <vt:lpstr>XTF - Cascade OTC</vt:lpstr>
    </vt:vector>
  </TitlesOfParts>
  <Company>Deutsche Börse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wojcdag</dc:creator>
  <cp:lastModifiedBy>Microsoft Office User</cp:lastModifiedBy>
  <cp:lastPrinted>2008-08-18T16:40:37Z</cp:lastPrinted>
  <dcterms:created xsi:type="dcterms:W3CDTF">2008-04-23T07:36:26Z</dcterms:created>
  <dcterms:modified xsi:type="dcterms:W3CDTF">2022-10-31T17:18:00Z</dcterms:modified>
</cp:coreProperties>
</file>