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XLM /"/>
    </mc:Choice>
  </mc:AlternateContent>
  <xr:revisionPtr revIDLastSave="0" documentId="8_{17644D22-A1C6-F149-A4F1-A978A6C19924}" xr6:coauthVersionLast="47" xr6:coauthVersionMax="47" xr10:uidLastSave="{00000000-0000-0000-0000-000000000000}"/>
  <bookViews>
    <workbookView xWindow="5960" yWindow="760" windowWidth="12700" windowHeight="11260"/>
  </bookViews>
  <sheets>
    <sheet name="XTF Exchange Traded Funds" sheetId="2" r:id="rId1"/>
    <sheet name="XTF - Cascade OT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4" i="3" l="1"/>
  <c r="G364" i="3"/>
  <c r="F364" i="3"/>
  <c r="I36" i="3"/>
  <c r="I37" i="3"/>
  <c r="I38" i="3"/>
  <c r="I39" i="3"/>
  <c r="I40" i="3"/>
  <c r="I41" i="3"/>
  <c r="I42" i="3"/>
  <c r="I43" i="3"/>
  <c r="I44" i="3"/>
  <c r="I45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345" i="3"/>
  <c r="C364" i="3"/>
  <c r="E364" i="3" s="1"/>
  <c r="F1205" i="2"/>
  <c r="C1119" i="2"/>
  <c r="C363" i="2"/>
  <c r="C1405" i="2" s="1"/>
  <c r="F368" i="2" s="1"/>
  <c r="C678" i="2"/>
  <c r="C948" i="2"/>
  <c r="C1254" i="2"/>
  <c r="C1326" i="2"/>
  <c r="C1352" i="2"/>
  <c r="C1358" i="2"/>
  <c r="C1303" i="2"/>
  <c r="C1364" i="2"/>
  <c r="C1382" i="2"/>
  <c r="E1382" i="2" s="1"/>
  <c r="C1387" i="2"/>
  <c r="C1291" i="2"/>
  <c r="C1392" i="2"/>
  <c r="C1397" i="2"/>
  <c r="C1402" i="2"/>
  <c r="E1041" i="2"/>
  <c r="E1042" i="2"/>
  <c r="E1043" i="2"/>
  <c r="E1044" i="2"/>
  <c r="E1045" i="2"/>
  <c r="E1046" i="2"/>
  <c r="E1047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986" i="2"/>
  <c r="E987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F471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04" i="2"/>
  <c r="E380" i="2"/>
  <c r="E381" i="2"/>
  <c r="E382" i="2"/>
  <c r="E383" i="2"/>
  <c r="E384" i="2"/>
  <c r="E385" i="2"/>
  <c r="E386" i="2"/>
  <c r="E387" i="2"/>
  <c r="E388" i="2"/>
  <c r="E389" i="2"/>
  <c r="E390" i="2"/>
  <c r="E344" i="2"/>
  <c r="E104" i="2"/>
  <c r="E105" i="2"/>
  <c r="E106" i="2"/>
  <c r="E107" i="2"/>
  <c r="E108" i="2"/>
  <c r="E109" i="2"/>
  <c r="E110" i="2"/>
  <c r="E111" i="2"/>
  <c r="E112" i="2"/>
  <c r="E113" i="2"/>
  <c r="E114" i="2"/>
  <c r="E61" i="2"/>
  <c r="E43" i="2"/>
  <c r="F8" i="2"/>
  <c r="F32" i="2"/>
  <c r="D1382" i="2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345" i="3"/>
  <c r="I225" i="3"/>
  <c r="I362" i="3"/>
  <c r="I108" i="3"/>
  <c r="I110" i="3"/>
  <c r="I105" i="3"/>
  <c r="I135" i="3"/>
  <c r="I134" i="3"/>
  <c r="I136" i="3"/>
  <c r="I119" i="3"/>
  <c r="I120" i="3"/>
  <c r="I121" i="3"/>
  <c r="I122" i="3"/>
  <c r="I123" i="3"/>
  <c r="E225" i="3"/>
  <c r="E362" i="3"/>
  <c r="E108" i="3"/>
  <c r="E110" i="3"/>
  <c r="E105" i="3"/>
  <c r="E135" i="3"/>
  <c r="E134" i="3"/>
  <c r="E136" i="3"/>
  <c r="E119" i="3"/>
  <c r="E120" i="3"/>
  <c r="E121" i="3"/>
  <c r="E122" i="3"/>
  <c r="E123" i="3"/>
  <c r="E124" i="3"/>
  <c r="E355" i="3"/>
  <c r="E356" i="3"/>
  <c r="F1197" i="2"/>
  <c r="F1210" i="2"/>
  <c r="F1212" i="2"/>
  <c r="F1220" i="2"/>
  <c r="F997" i="2"/>
  <c r="F1005" i="2"/>
  <c r="F958" i="2"/>
  <c r="F960" i="2"/>
  <c r="F968" i="2"/>
  <c r="F106" i="2"/>
  <c r="F114" i="2"/>
  <c r="F122" i="2"/>
  <c r="F124" i="2"/>
  <c r="F132" i="2"/>
  <c r="F138" i="2"/>
  <c r="F145" i="2"/>
  <c r="F148" i="2"/>
  <c r="F152" i="2"/>
  <c r="F154" i="2"/>
  <c r="F156" i="2"/>
  <c r="F160" i="2"/>
  <c r="F162" i="2"/>
  <c r="F164" i="2"/>
  <c r="F168" i="2"/>
  <c r="F169" i="2"/>
  <c r="F172" i="2"/>
  <c r="F176" i="2"/>
  <c r="F177" i="2"/>
  <c r="F180" i="2"/>
  <c r="F183" i="2"/>
  <c r="F185" i="2"/>
  <c r="F188" i="2"/>
  <c r="F191" i="2"/>
  <c r="F193" i="2"/>
  <c r="F194" i="2"/>
  <c r="F199" i="2"/>
  <c r="F201" i="2"/>
  <c r="F202" i="2"/>
  <c r="F204" i="2"/>
  <c r="F207" i="2"/>
  <c r="F208" i="2"/>
  <c r="F210" i="2"/>
  <c r="F215" i="2"/>
  <c r="F216" i="2"/>
  <c r="F217" i="2"/>
  <c r="F218" i="2"/>
  <c r="F220" i="2"/>
  <c r="F224" i="2"/>
  <c r="F226" i="2"/>
  <c r="F228" i="2"/>
  <c r="F231" i="2"/>
  <c r="F232" i="2"/>
  <c r="F233" i="2"/>
  <c r="F236" i="2"/>
  <c r="F240" i="2"/>
  <c r="F241" i="2"/>
  <c r="F242" i="2"/>
  <c r="F244" i="2"/>
  <c r="F247" i="2"/>
  <c r="F249" i="2"/>
  <c r="F252" i="2"/>
  <c r="F255" i="2"/>
  <c r="F256" i="2"/>
  <c r="F257" i="2"/>
  <c r="F258" i="2"/>
  <c r="F263" i="2"/>
  <c r="F265" i="2"/>
  <c r="F266" i="2"/>
  <c r="F268" i="2"/>
  <c r="F271" i="2"/>
  <c r="F272" i="2"/>
  <c r="F274" i="2"/>
  <c r="F279" i="2"/>
  <c r="F280" i="2"/>
  <c r="F281" i="2"/>
  <c r="F282" i="2"/>
  <c r="F284" i="2"/>
  <c r="F288" i="2"/>
  <c r="F290" i="2"/>
  <c r="F292" i="2"/>
  <c r="F295" i="2"/>
  <c r="F296" i="2"/>
  <c r="F297" i="2"/>
  <c r="F300" i="2"/>
  <c r="F304" i="2"/>
  <c r="F305" i="2"/>
  <c r="F306" i="2"/>
  <c r="F308" i="2"/>
  <c r="F311" i="2"/>
  <c r="F313" i="2"/>
  <c r="F316" i="2"/>
  <c r="F319" i="2"/>
  <c r="F320" i="2"/>
  <c r="F321" i="2"/>
  <c r="F322" i="2"/>
  <c r="F327" i="2"/>
  <c r="F329" i="2"/>
  <c r="F330" i="2"/>
  <c r="F332" i="2"/>
  <c r="F335" i="2"/>
  <c r="F336" i="2"/>
  <c r="F338" i="2"/>
  <c r="F343" i="2"/>
  <c r="F344" i="2"/>
  <c r="F345" i="2"/>
  <c r="F346" i="2"/>
  <c r="F348" i="2"/>
  <c r="F352" i="2"/>
  <c r="F354" i="2"/>
  <c r="F356" i="2"/>
  <c r="F359" i="2"/>
  <c r="F360" i="2"/>
  <c r="F361" i="2"/>
  <c r="F44" i="2"/>
  <c r="F48" i="2"/>
  <c r="F49" i="2"/>
  <c r="F50" i="2"/>
  <c r="F52" i="2"/>
  <c r="F55" i="2"/>
  <c r="F57" i="2"/>
  <c r="F60" i="2"/>
  <c r="D1254" i="2"/>
  <c r="D1119" i="2"/>
  <c r="F430" i="2"/>
  <c r="F386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5" i="2"/>
  <c r="E346" i="2"/>
  <c r="E347" i="2"/>
  <c r="E348" i="2"/>
  <c r="E349" i="2"/>
  <c r="E350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95" i="2"/>
  <c r="E96" i="2"/>
  <c r="E97" i="2"/>
  <c r="E98" i="2"/>
  <c r="E99" i="2"/>
  <c r="E100" i="2"/>
  <c r="E101" i="2"/>
  <c r="E102" i="2"/>
  <c r="E103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2" i="2"/>
  <c r="E63" i="2"/>
  <c r="E64" i="2"/>
  <c r="E65" i="2"/>
  <c r="E66" i="2"/>
  <c r="E38" i="2"/>
  <c r="E39" i="2"/>
  <c r="E40" i="2"/>
  <c r="E42" i="2"/>
  <c r="E44" i="2"/>
  <c r="E45" i="2"/>
  <c r="E46" i="2"/>
  <c r="E47" i="2"/>
  <c r="D363" i="2"/>
  <c r="F382" i="2"/>
  <c r="E402" i="2"/>
  <c r="E403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D678" i="2"/>
  <c r="I355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3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39" i="3"/>
  <c r="H240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6" i="3"/>
  <c r="H128" i="3"/>
  <c r="H129" i="3"/>
  <c r="H130" i="3"/>
  <c r="H131" i="3"/>
  <c r="H132" i="3"/>
  <c r="H133" i="3"/>
  <c r="H137" i="3"/>
  <c r="H138" i="3"/>
  <c r="H139" i="3"/>
  <c r="H88" i="3"/>
  <c r="H89" i="3"/>
  <c r="H67" i="3"/>
  <c r="H68" i="3"/>
  <c r="H35" i="3"/>
  <c r="H36" i="3"/>
  <c r="H37" i="3"/>
  <c r="H38" i="3"/>
  <c r="E346" i="3"/>
  <c r="E347" i="3"/>
  <c r="E348" i="3"/>
  <c r="E349" i="3"/>
  <c r="E350" i="3"/>
  <c r="E351" i="3"/>
  <c r="E352" i="3"/>
  <c r="E353" i="3"/>
  <c r="E354" i="3"/>
  <c r="E286" i="3"/>
  <c r="E257" i="3"/>
  <c r="E128" i="3"/>
  <c r="E129" i="3"/>
  <c r="E130" i="3"/>
  <c r="E131" i="3"/>
  <c r="F1357" i="2"/>
  <c r="E1357" i="2"/>
  <c r="F1325" i="2"/>
  <c r="E1322" i="2"/>
  <c r="E1325" i="2"/>
  <c r="F1235" i="2"/>
  <c r="E1235" i="2"/>
  <c r="E1239" i="2"/>
  <c r="E1087" i="2"/>
  <c r="E1067" i="2"/>
  <c r="E1068" i="2"/>
  <c r="E1069" i="2"/>
  <c r="E1070" i="2"/>
  <c r="E1071" i="2"/>
  <c r="E1072" i="2"/>
  <c r="E1048" i="2"/>
  <c r="E1049" i="2"/>
  <c r="E1050" i="2"/>
  <c r="E1051" i="2"/>
  <c r="E1052" i="2"/>
  <c r="E1053" i="2"/>
  <c r="E973" i="2"/>
  <c r="F726" i="2"/>
  <c r="F724" i="2"/>
  <c r="F727" i="2"/>
  <c r="F725" i="2"/>
  <c r="F723" i="2"/>
  <c r="E906" i="2"/>
  <c r="E904" i="2"/>
  <c r="E726" i="2"/>
  <c r="E724" i="2"/>
  <c r="E727" i="2"/>
  <c r="E725" i="2"/>
  <c r="E722" i="2"/>
  <c r="E723" i="2"/>
  <c r="F597" i="2"/>
  <c r="F594" i="2"/>
  <c r="F484" i="2"/>
  <c r="F497" i="2"/>
  <c r="F672" i="2"/>
  <c r="F628" i="2"/>
  <c r="F592" i="2"/>
  <c r="F493" i="2"/>
  <c r="F405" i="2"/>
  <c r="F514" i="2"/>
  <c r="F673" i="2"/>
  <c r="F363" i="2"/>
  <c r="F678" i="2"/>
  <c r="F948" i="2"/>
  <c r="F1254" i="2"/>
  <c r="F1303" i="2"/>
  <c r="F1364" i="2"/>
  <c r="F1382" i="2"/>
  <c r="F1358" i="2"/>
  <c r="F1291" i="2"/>
  <c r="F1402" i="2"/>
  <c r="D1415" i="2"/>
  <c r="D948" i="2"/>
  <c r="E948" i="2" s="1"/>
  <c r="D1291" i="2"/>
  <c r="D1303" i="2"/>
  <c r="D1326" i="2"/>
  <c r="D1352" i="2"/>
  <c r="D1358" i="2"/>
  <c r="D1364" i="2"/>
  <c r="E1364" i="2" s="1"/>
  <c r="D1387" i="2"/>
  <c r="D1392" i="2"/>
  <c r="D1397" i="2"/>
  <c r="D1402" i="2"/>
  <c r="I257" i="3"/>
  <c r="I258" i="3"/>
  <c r="I259" i="3"/>
  <c r="I260" i="3"/>
  <c r="I261" i="3"/>
  <c r="I128" i="3"/>
  <c r="I129" i="3"/>
  <c r="I130" i="3"/>
  <c r="E708" i="2"/>
  <c r="E728" i="2"/>
  <c r="E919" i="2"/>
  <c r="E920" i="2"/>
  <c r="E921" i="2"/>
  <c r="E922" i="2"/>
  <c r="E923" i="2"/>
  <c r="E924" i="2"/>
  <c r="E925" i="2"/>
  <c r="E926" i="2"/>
  <c r="E927" i="2"/>
  <c r="E928" i="2"/>
  <c r="F728" i="2"/>
  <c r="F921" i="2"/>
  <c r="F922" i="2"/>
  <c r="F923" i="2"/>
  <c r="F924" i="2"/>
  <c r="F926" i="2"/>
  <c r="F753" i="2"/>
  <c r="F754" i="2"/>
  <c r="E946" i="2"/>
  <c r="E885" i="2"/>
  <c r="E886" i="2"/>
  <c r="E841" i="2"/>
  <c r="E842" i="2"/>
  <c r="E843" i="2"/>
  <c r="E844" i="2"/>
  <c r="E713" i="2"/>
  <c r="E714" i="2"/>
  <c r="F439" i="2"/>
  <c r="F438" i="2"/>
  <c r="F613" i="2"/>
  <c r="F568" i="2"/>
  <c r="F648" i="2"/>
  <c r="F647" i="2"/>
  <c r="F642" i="2"/>
  <c r="F644" i="2"/>
  <c r="F645" i="2"/>
  <c r="F401" i="2"/>
  <c r="F396" i="2"/>
  <c r="F400" i="2"/>
  <c r="F443" i="2"/>
  <c r="F444" i="2"/>
  <c r="F388" i="2"/>
  <c r="F528" i="2"/>
  <c r="F554" i="2"/>
  <c r="F541" i="2"/>
  <c r="F659" i="2"/>
  <c r="F656" i="2"/>
  <c r="F658" i="2"/>
  <c r="F661" i="2"/>
  <c r="F654" i="2"/>
  <c r="F653" i="2"/>
  <c r="F652" i="2"/>
  <c r="F553" i="2"/>
  <c r="F536" i="2"/>
  <c r="F677" i="2"/>
  <c r="F435" i="2"/>
  <c r="F622" i="2"/>
  <c r="F565" i="2"/>
  <c r="F441" i="2"/>
  <c r="F616" i="2"/>
  <c r="F627" i="2"/>
  <c r="F631" i="2"/>
  <c r="F637" i="2"/>
  <c r="F587" i="2"/>
  <c r="F590" i="2"/>
  <c r="F579" i="2"/>
  <c r="F580" i="2"/>
  <c r="F581" i="2"/>
  <c r="F583" i="2"/>
  <c r="F586" i="2"/>
  <c r="F578" i="2"/>
  <c r="F574" i="2"/>
  <c r="F575" i="2"/>
  <c r="F577" i="2"/>
  <c r="F427" i="2"/>
  <c r="F422" i="2"/>
  <c r="F426" i="2"/>
  <c r="F417" i="2"/>
  <c r="F420" i="2"/>
  <c r="F367" i="2"/>
  <c r="F608" i="2"/>
  <c r="F632" i="2"/>
  <c r="F416" i="2"/>
  <c r="F620" i="2"/>
  <c r="F564" i="2"/>
  <c r="F595" i="2"/>
  <c r="F423" i="2"/>
  <c r="F612" i="2"/>
  <c r="F561" i="2"/>
  <c r="F457" i="2"/>
  <c r="F563" i="2"/>
  <c r="F569" i="2"/>
  <c r="F572" i="2"/>
  <c r="F550" i="2"/>
  <c r="F519" i="2"/>
  <c r="E379" i="2"/>
  <c r="E378" i="2"/>
  <c r="E401" i="2"/>
  <c r="E396" i="2"/>
  <c r="E397" i="2"/>
  <c r="E400" i="2"/>
  <c r="E398" i="2"/>
  <c r="E395" i="2"/>
  <c r="E392" i="2"/>
  <c r="E394" i="2"/>
  <c r="E393" i="2"/>
  <c r="E399" i="2"/>
  <c r="E391" i="2"/>
  <c r="E367" i="2"/>
  <c r="I350" i="3"/>
  <c r="I351" i="3"/>
  <c r="I352" i="3"/>
  <c r="I322" i="3"/>
  <c r="I323" i="3"/>
  <c r="I324" i="3"/>
  <c r="I325" i="3"/>
  <c r="I255" i="3"/>
  <c r="I256" i="3"/>
  <c r="I88" i="3"/>
  <c r="I67" i="3"/>
  <c r="I117" i="3"/>
  <c r="I118" i="3"/>
  <c r="I124" i="3"/>
  <c r="I125" i="3"/>
  <c r="I126" i="3"/>
  <c r="I127" i="3"/>
  <c r="I131" i="3"/>
  <c r="I132" i="3"/>
  <c r="I133" i="3"/>
  <c r="I137" i="3"/>
  <c r="H295" i="3"/>
  <c r="H296" i="3"/>
  <c r="H297" i="3"/>
  <c r="H298" i="3"/>
  <c r="H291" i="3"/>
  <c r="H292" i="3"/>
  <c r="H293" i="3"/>
  <c r="H294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37" i="3"/>
  <c r="H238" i="3"/>
  <c r="H241" i="3"/>
  <c r="H227" i="3"/>
  <c r="H159" i="3"/>
  <c r="H160" i="3"/>
  <c r="H123" i="3"/>
  <c r="H124" i="3"/>
  <c r="H125" i="3"/>
  <c r="H126" i="3"/>
  <c r="H127" i="3"/>
  <c r="H140" i="3"/>
  <c r="H141" i="3"/>
  <c r="H39" i="3"/>
  <c r="H40" i="3"/>
  <c r="H41" i="3"/>
  <c r="H43" i="3"/>
  <c r="H45" i="3"/>
  <c r="H46" i="3"/>
  <c r="H47" i="3"/>
  <c r="H48" i="3"/>
  <c r="H49" i="3"/>
  <c r="H50" i="3"/>
  <c r="H34" i="3"/>
  <c r="E88" i="3"/>
  <c r="E67" i="3"/>
  <c r="E117" i="3"/>
  <c r="E118" i="3"/>
  <c r="E35" i="3"/>
  <c r="E36" i="3"/>
  <c r="E37" i="3"/>
  <c r="E38" i="3"/>
  <c r="E39" i="3"/>
  <c r="E40" i="3"/>
  <c r="E41" i="3"/>
  <c r="E43" i="3"/>
  <c r="C1415" i="2"/>
  <c r="E1341" i="2"/>
  <c r="E1342" i="2"/>
  <c r="E1343" i="2"/>
  <c r="E1344" i="2"/>
  <c r="E1345" i="2"/>
  <c r="E1346" i="2"/>
  <c r="E1347" i="2"/>
  <c r="E1348" i="2"/>
  <c r="E1349" i="2"/>
  <c r="E1350" i="2"/>
  <c r="E1351" i="2"/>
  <c r="E1330" i="2"/>
  <c r="F1270" i="2"/>
  <c r="F1274" i="2"/>
  <c r="F1283" i="2"/>
  <c r="E1152" i="2"/>
  <c r="E97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F1100" i="2"/>
  <c r="F1101" i="2"/>
  <c r="F1102" i="2"/>
  <c r="F1103" i="2"/>
  <c r="F1104" i="2"/>
  <c r="F1105" i="2"/>
  <c r="F1108" i="2"/>
  <c r="F1109" i="2"/>
  <c r="F1110" i="2"/>
  <c r="F1111" i="2"/>
  <c r="F1112" i="2"/>
  <c r="F1053" i="2"/>
  <c r="E945" i="2"/>
  <c r="F885" i="2"/>
  <c r="F841" i="2"/>
  <c r="F842" i="2"/>
  <c r="F843" i="2"/>
  <c r="F844" i="2"/>
  <c r="E792" i="2"/>
  <c r="F87" i="2"/>
  <c r="F66" i="2"/>
  <c r="F68" i="2"/>
  <c r="E710" i="2"/>
  <c r="E1270" i="2"/>
  <c r="E1274" i="2"/>
  <c r="E1283" i="2"/>
  <c r="E1285" i="2"/>
  <c r="E1290" i="2"/>
  <c r="E34" i="2"/>
  <c r="E35" i="2"/>
  <c r="E36" i="2"/>
  <c r="E37" i="2"/>
  <c r="E1401" i="2"/>
  <c r="I328" i="3"/>
  <c r="I286" i="3"/>
  <c r="I64" i="3"/>
  <c r="I65" i="3"/>
  <c r="I66" i="3"/>
  <c r="I68" i="3"/>
  <c r="I69" i="3"/>
  <c r="H51" i="3"/>
  <c r="H52" i="3"/>
  <c r="H53" i="3"/>
  <c r="H54" i="3"/>
  <c r="H55" i="3"/>
  <c r="H56" i="3"/>
  <c r="H57" i="3"/>
  <c r="H58" i="3"/>
  <c r="H59" i="3"/>
  <c r="H60" i="3"/>
  <c r="H61" i="3"/>
  <c r="H63" i="3"/>
  <c r="H64" i="3"/>
  <c r="H65" i="3"/>
  <c r="H66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6" i="3"/>
  <c r="H107" i="3"/>
  <c r="H109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28" i="3"/>
  <c r="H229" i="3"/>
  <c r="H230" i="3"/>
  <c r="H231" i="3"/>
  <c r="H232" i="3"/>
  <c r="H233" i="3"/>
  <c r="H234" i="3"/>
  <c r="H235" i="3"/>
  <c r="H236" i="3"/>
  <c r="E66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6" i="3"/>
  <c r="E107" i="3"/>
  <c r="E109" i="3"/>
  <c r="E111" i="3"/>
  <c r="E112" i="3"/>
  <c r="E113" i="3"/>
  <c r="E114" i="3"/>
  <c r="E115" i="3"/>
  <c r="E116" i="3"/>
  <c r="E125" i="3"/>
  <c r="E126" i="3"/>
  <c r="E127" i="3"/>
  <c r="E132" i="3"/>
  <c r="E133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57" i="3"/>
  <c r="E359" i="3"/>
  <c r="E361" i="3"/>
  <c r="E360" i="3"/>
  <c r="E358" i="3"/>
  <c r="E363" i="3"/>
  <c r="E686" i="2"/>
  <c r="F685" i="2"/>
  <c r="E685" i="2"/>
  <c r="F947" i="2"/>
  <c r="E947" i="2"/>
  <c r="F946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0" i="2"/>
  <c r="E910" i="2"/>
  <c r="F909" i="2"/>
  <c r="E909" i="2"/>
  <c r="F908" i="2"/>
  <c r="E908" i="2"/>
  <c r="F907" i="2"/>
  <c r="E907" i="2"/>
  <c r="F905" i="2"/>
  <c r="E905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2" i="2"/>
  <c r="E802" i="2"/>
  <c r="F801" i="2"/>
  <c r="E801" i="2"/>
  <c r="F803" i="2"/>
  <c r="E803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6" i="2"/>
  <c r="E756" i="2"/>
  <c r="F755" i="2"/>
  <c r="E755" i="2"/>
  <c r="E754" i="2"/>
  <c r="F759" i="2"/>
  <c r="E759" i="2"/>
  <c r="F758" i="2"/>
  <c r="E758" i="2"/>
  <c r="F757" i="2"/>
  <c r="E757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F713" i="2"/>
  <c r="F712" i="2"/>
  <c r="E712" i="2"/>
  <c r="F711" i="2"/>
  <c r="E711" i="2"/>
  <c r="F709" i="2"/>
  <c r="E709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4" i="2"/>
  <c r="E684" i="2"/>
  <c r="F683" i="2"/>
  <c r="E683" i="2"/>
  <c r="F682" i="2"/>
  <c r="E682" i="2"/>
  <c r="I364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6" i="3"/>
  <c r="I107" i="3"/>
  <c r="I109" i="3"/>
  <c r="I111" i="3"/>
  <c r="I112" i="3"/>
  <c r="I113" i="3"/>
  <c r="I114" i="3"/>
  <c r="I115" i="3"/>
  <c r="I116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2" i="3"/>
  <c r="I151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5" i="3"/>
  <c r="I213" i="3"/>
  <c r="I214" i="3"/>
  <c r="I216" i="3"/>
  <c r="I217" i="3"/>
  <c r="I218" i="3"/>
  <c r="I219" i="3"/>
  <c r="I220" i="3"/>
  <c r="I221" i="3"/>
  <c r="I222" i="3"/>
  <c r="I223" i="3"/>
  <c r="I224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62" i="3"/>
  <c r="I263" i="3"/>
  <c r="I264" i="3"/>
  <c r="I265" i="3"/>
  <c r="I266" i="3"/>
  <c r="I165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7" i="3"/>
  <c r="I326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6" i="3"/>
  <c r="I347" i="3"/>
  <c r="I348" i="3"/>
  <c r="I349" i="3"/>
  <c r="I353" i="3"/>
  <c r="I354" i="3"/>
  <c r="I356" i="3"/>
  <c r="I357" i="3"/>
  <c r="I359" i="3"/>
  <c r="I361" i="3"/>
  <c r="I360" i="3"/>
  <c r="I358" i="3"/>
  <c r="I363" i="3"/>
  <c r="I35" i="3"/>
  <c r="I34" i="3"/>
  <c r="H364" i="3"/>
  <c r="E34" i="3"/>
  <c r="E1415" i="2"/>
  <c r="E1411" i="2"/>
  <c r="E1412" i="2"/>
  <c r="E1414" i="2"/>
  <c r="E1413" i="2"/>
  <c r="E1410" i="2"/>
  <c r="F1401" i="2"/>
  <c r="F1396" i="2"/>
  <c r="F1391" i="2"/>
  <c r="F1259" i="2"/>
  <c r="F1260" i="2"/>
  <c r="F1261" i="2"/>
  <c r="F1262" i="2"/>
  <c r="F1263" i="2"/>
  <c r="F1264" i="2"/>
  <c r="F1265" i="2"/>
  <c r="F1266" i="2"/>
  <c r="F1267" i="2"/>
  <c r="F1268" i="2"/>
  <c r="F1271" i="2"/>
  <c r="F1272" i="2"/>
  <c r="F1273" i="2"/>
  <c r="F1275" i="2"/>
  <c r="F1276" i="2"/>
  <c r="F1277" i="2"/>
  <c r="F1278" i="2"/>
  <c r="F1279" i="2"/>
  <c r="F1280" i="2"/>
  <c r="F1281" i="2"/>
  <c r="F1282" i="2"/>
  <c r="F1284" i="2"/>
  <c r="F1286" i="2"/>
  <c r="F1287" i="2"/>
  <c r="F1288" i="2"/>
  <c r="F1289" i="2"/>
  <c r="F1258" i="2"/>
  <c r="F1386" i="2"/>
  <c r="F1381" i="2"/>
  <c r="F1363" i="2"/>
  <c r="F1362" i="2"/>
  <c r="F1298" i="2"/>
  <c r="F1295" i="2"/>
  <c r="F1299" i="2"/>
  <c r="F1300" i="2"/>
  <c r="F1302" i="2"/>
  <c r="F1297" i="2"/>
  <c r="F1301" i="2"/>
  <c r="F1296" i="2"/>
  <c r="F1356" i="2"/>
  <c r="F1343" i="2"/>
  <c r="F1344" i="2"/>
  <c r="F1345" i="2"/>
  <c r="F1346" i="2"/>
  <c r="F1347" i="2"/>
  <c r="F1349" i="2"/>
  <c r="F1348" i="2"/>
  <c r="F1350" i="2"/>
  <c r="F1351" i="2"/>
  <c r="F1330" i="2"/>
  <c r="F1331" i="2"/>
  <c r="F1332" i="2"/>
  <c r="F1333" i="2"/>
  <c r="F1334" i="2"/>
  <c r="F1335" i="2"/>
  <c r="F1336" i="2"/>
  <c r="F1337" i="2"/>
  <c r="F1339" i="2"/>
  <c r="F1338" i="2"/>
  <c r="F1340" i="2"/>
  <c r="F1341" i="2"/>
  <c r="F1342" i="2"/>
  <c r="F1310" i="2"/>
  <c r="F1311" i="2"/>
  <c r="F1312" i="2"/>
  <c r="F1313" i="2"/>
  <c r="F1314" i="2"/>
  <c r="F1315" i="2"/>
  <c r="F1316" i="2"/>
  <c r="F1317" i="2"/>
  <c r="F1318" i="2"/>
  <c r="F1319" i="2"/>
  <c r="F1307" i="2"/>
  <c r="F1308" i="2"/>
  <c r="F1320" i="2"/>
  <c r="F1324" i="2"/>
  <c r="F1323" i="2"/>
  <c r="F1321" i="2"/>
  <c r="F1309" i="2"/>
  <c r="F1124" i="2"/>
  <c r="F1135" i="2"/>
  <c r="F1138" i="2"/>
  <c r="F1141" i="2"/>
  <c r="F1125" i="2"/>
  <c r="F1126" i="2"/>
  <c r="F1127" i="2"/>
  <c r="F1128" i="2"/>
  <c r="F1129" i="2"/>
  <c r="F1130" i="2"/>
  <c r="F1131" i="2"/>
  <c r="F1132" i="2"/>
  <c r="F1133" i="2"/>
  <c r="F1134" i="2"/>
  <c r="F1136" i="2"/>
  <c r="F1137" i="2"/>
  <c r="F1139" i="2"/>
  <c r="F1140" i="2"/>
  <c r="F1142" i="2"/>
  <c r="F1143" i="2"/>
  <c r="F1158" i="2"/>
  <c r="F1165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9" i="2"/>
  <c r="F1160" i="2"/>
  <c r="F1161" i="2"/>
  <c r="F1162" i="2"/>
  <c r="F1163" i="2"/>
  <c r="F1164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4" i="2"/>
  <c r="F1221" i="2"/>
  <c r="F1222" i="2"/>
  <c r="F1223" i="2"/>
  <c r="F1224" i="2"/>
  <c r="F1226" i="2"/>
  <c r="F1227" i="2"/>
  <c r="F1228" i="2"/>
  <c r="F1229" i="2"/>
  <c r="F1230" i="2"/>
  <c r="F1225" i="2"/>
  <c r="F1231" i="2"/>
  <c r="F1193" i="2"/>
  <c r="F1232" i="2"/>
  <c r="F1233" i="2"/>
  <c r="F1238" i="2"/>
  <c r="F1236" i="2"/>
  <c r="F1237" i="2"/>
  <c r="F1234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123" i="2"/>
  <c r="F1078" i="2"/>
  <c r="F1079" i="2"/>
  <c r="F1072" i="2"/>
  <c r="F1073" i="2"/>
  <c r="F1085" i="2"/>
  <c r="F1095" i="2"/>
  <c r="F1097" i="2"/>
  <c r="F1086" i="2"/>
  <c r="F1070" i="2"/>
  <c r="F1071" i="2"/>
  <c r="F1099" i="2"/>
  <c r="F1096" i="2"/>
  <c r="F1080" i="2"/>
  <c r="F1081" i="2"/>
  <c r="F1082" i="2"/>
  <c r="F1083" i="2"/>
  <c r="F1088" i="2"/>
  <c r="F1089" i="2"/>
  <c r="F1076" i="2"/>
  <c r="F1084" i="2"/>
  <c r="F1090" i="2"/>
  <c r="F1094" i="2"/>
  <c r="F1075" i="2"/>
  <c r="F1098" i="2"/>
  <c r="F1074" i="2"/>
  <c r="F1091" i="2"/>
  <c r="F1092" i="2"/>
  <c r="F1093" i="2"/>
  <c r="F1040" i="2"/>
  <c r="F1027" i="2"/>
  <c r="F1026" i="2"/>
  <c r="F1020" i="2"/>
  <c r="F1039" i="2"/>
  <c r="F1062" i="2"/>
  <c r="F1012" i="2"/>
  <c r="F1010" i="2"/>
  <c r="F1028" i="2"/>
  <c r="F1052" i="2"/>
  <c r="F1038" i="2"/>
  <c r="F1022" i="2"/>
  <c r="F1024" i="2"/>
  <c r="F1060" i="2"/>
  <c r="F1023" i="2"/>
  <c r="F1025" i="2"/>
  <c r="F1021" i="2"/>
  <c r="F1017" i="2"/>
  <c r="F1018" i="2"/>
  <c r="F1035" i="2"/>
  <c r="F1048" i="2"/>
  <c r="F1036" i="2"/>
  <c r="F1054" i="2"/>
  <c r="F1046" i="2"/>
  <c r="F1057" i="2"/>
  <c r="F1044" i="2"/>
  <c r="F1047" i="2"/>
  <c r="F1056" i="2"/>
  <c r="F1051" i="2"/>
  <c r="F1013" i="2"/>
  <c r="F1008" i="2"/>
  <c r="F1019" i="2"/>
  <c r="F1030" i="2"/>
  <c r="F1031" i="2"/>
  <c r="F1037" i="2"/>
  <c r="F1058" i="2"/>
  <c r="F1015" i="2"/>
  <c r="F1009" i="2"/>
  <c r="F1016" i="2"/>
  <c r="F1014" i="2"/>
  <c r="F1034" i="2"/>
  <c r="F1007" i="2"/>
  <c r="F1011" i="2"/>
  <c r="F1033" i="2"/>
  <c r="F1066" i="2"/>
  <c r="F1065" i="2"/>
  <c r="F1032" i="2"/>
  <c r="F1029" i="2"/>
  <c r="F1115" i="2"/>
  <c r="F1113" i="2"/>
  <c r="F1114" i="2"/>
  <c r="F1116" i="2"/>
  <c r="F1117" i="2"/>
  <c r="F1118" i="2"/>
  <c r="F1069" i="2"/>
  <c r="F1064" i="2"/>
  <c r="F1050" i="2"/>
  <c r="F1068" i="2"/>
  <c r="F1055" i="2"/>
  <c r="F1061" i="2"/>
  <c r="F1049" i="2"/>
  <c r="F1059" i="2"/>
  <c r="F1063" i="2"/>
  <c r="F994" i="2"/>
  <c r="F989" i="2"/>
  <c r="F993" i="2"/>
  <c r="F952" i="2"/>
  <c r="F954" i="2"/>
  <c r="F972" i="2"/>
  <c r="F974" i="2"/>
  <c r="F975" i="2"/>
  <c r="F990" i="2"/>
  <c r="F953" i="2"/>
  <c r="F985" i="2"/>
  <c r="F982" i="2"/>
  <c r="F984" i="2"/>
  <c r="F983" i="2"/>
  <c r="F992" i="2"/>
  <c r="F981" i="2"/>
  <c r="F978" i="2"/>
  <c r="F980" i="2"/>
  <c r="F991" i="2"/>
  <c r="F977" i="2"/>
  <c r="F976" i="2"/>
  <c r="F1077" i="2"/>
  <c r="F630" i="2"/>
  <c r="F607" i="2"/>
  <c r="F609" i="2"/>
  <c r="F606" i="2"/>
  <c r="F617" i="2"/>
  <c r="F562" i="2"/>
  <c r="F611" i="2"/>
  <c r="F623" i="2"/>
  <c r="F408" i="2"/>
  <c r="F591" i="2"/>
  <c r="F570" i="2"/>
  <c r="F624" i="2"/>
  <c r="F625" i="2"/>
  <c r="F604" i="2"/>
  <c r="F605" i="2"/>
  <c r="F409" i="2"/>
  <c r="F598" i="2"/>
  <c r="F651" i="2"/>
  <c r="F445" i="2"/>
  <c r="F446" i="2"/>
  <c r="F393" i="2"/>
  <c r="F399" i="2"/>
  <c r="F392" i="2"/>
  <c r="F395" i="2"/>
  <c r="F391" i="2"/>
  <c r="F402" i="2"/>
  <c r="F394" i="2"/>
  <c r="F650" i="2"/>
  <c r="F384" i="2"/>
  <c r="F414" i="2"/>
  <c r="F432" i="2"/>
  <c r="F453" i="2"/>
  <c r="F524" i="2"/>
  <c r="F512" i="2"/>
  <c r="F676" i="2"/>
  <c r="F666" i="2"/>
  <c r="F670" i="2"/>
  <c r="F671" i="2"/>
  <c r="F667" i="2"/>
  <c r="F533" i="2"/>
  <c r="F523" i="2"/>
  <c r="F548" i="2"/>
  <c r="F669" i="2"/>
  <c r="F665" i="2"/>
  <c r="F478" i="2"/>
  <c r="F537" i="2"/>
  <c r="F544" i="2"/>
  <c r="F387" i="2"/>
  <c r="F513" i="2"/>
  <c r="F475" i="2"/>
  <c r="F540" i="2"/>
  <c r="F433" i="2"/>
  <c r="F538" i="2"/>
  <c r="F479" i="2"/>
  <c r="F452" i="2"/>
  <c r="F495" i="2"/>
  <c r="F491" i="2"/>
  <c r="F494" i="2"/>
  <c r="F489" i="2"/>
  <c r="F482" i="2"/>
  <c r="F655" i="2"/>
  <c r="F477" i="2"/>
  <c r="F543" i="2"/>
  <c r="F531" i="2"/>
  <c r="F490" i="2"/>
  <c r="F492" i="2"/>
  <c r="F549" i="2"/>
  <c r="F551" i="2"/>
  <c r="F487" i="2"/>
  <c r="F532" i="2"/>
  <c r="F379" i="2"/>
  <c r="F378" i="2"/>
  <c r="F454" i="2"/>
  <c r="F476" i="2"/>
  <c r="F481" i="2"/>
  <c r="F483" i="2"/>
  <c r="F455" i="2"/>
  <c r="F485" i="2"/>
  <c r="F526" i="2"/>
  <c r="F527" i="2"/>
  <c r="F530" i="2"/>
  <c r="F480" i="2"/>
  <c r="F459" i="2"/>
  <c r="F539" i="2"/>
  <c r="F546" i="2"/>
  <c r="F410" i="2"/>
  <c r="F547" i="2"/>
  <c r="F542" i="2"/>
  <c r="F529" i="2"/>
  <c r="F629" i="2"/>
  <c r="F618" i="2"/>
  <c r="F593" i="2"/>
  <c r="F403" i="2"/>
  <c r="F398" i="2"/>
  <c r="F456" i="2"/>
  <c r="F380" i="2"/>
  <c r="F600" i="2"/>
  <c r="F451" i="2"/>
  <c r="F634" i="2"/>
  <c r="F560" i="2"/>
  <c r="F411" i="2"/>
  <c r="F558" i="2"/>
  <c r="F447" i="2"/>
  <c r="F557" i="2"/>
  <c r="F559" i="2"/>
  <c r="F431" i="2"/>
  <c r="F614" i="2"/>
  <c r="F636" i="2"/>
  <c r="F635" i="2"/>
  <c r="F596" i="2"/>
  <c r="F449" i="2"/>
  <c r="F615" i="2"/>
  <c r="F407" i="2"/>
  <c r="F412" i="2"/>
  <c r="F603" i="2"/>
  <c r="F448" i="2"/>
  <c r="F633" i="2"/>
  <c r="F450" i="2"/>
  <c r="F429" i="2"/>
  <c r="F556" i="2"/>
  <c r="F639" i="2"/>
  <c r="F638" i="2"/>
  <c r="F390" i="2"/>
  <c r="F413" i="2"/>
  <c r="F474" i="2"/>
  <c r="F434" i="2"/>
  <c r="F508" i="2"/>
  <c r="F503" i="2"/>
  <c r="F504" i="2"/>
  <c r="F507" i="2"/>
  <c r="F496" i="2"/>
  <c r="F516" i="2"/>
  <c r="F517" i="2"/>
  <c r="F518" i="2"/>
  <c r="F505" i="2"/>
  <c r="F510" i="2"/>
  <c r="F488" i="2"/>
  <c r="F502" i="2"/>
  <c r="F500" i="2"/>
  <c r="F520" i="2"/>
  <c r="F501" i="2"/>
  <c r="F506" i="2"/>
  <c r="F499" i="2"/>
  <c r="F509" i="2"/>
  <c r="F486" i="2"/>
  <c r="F498" i="2"/>
  <c r="F521" i="2"/>
  <c r="F511" i="2"/>
  <c r="F599" i="2"/>
  <c r="F34" i="2"/>
  <c r="F35" i="2"/>
  <c r="F36" i="2"/>
  <c r="F37" i="2"/>
  <c r="F38" i="2"/>
  <c r="F39" i="2"/>
  <c r="F40" i="2"/>
  <c r="F42" i="2"/>
  <c r="F63" i="2"/>
  <c r="F64" i="2"/>
  <c r="F65" i="2"/>
  <c r="F67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33" i="2"/>
  <c r="E1402" i="2"/>
  <c r="E1397" i="2"/>
  <c r="E1396" i="2"/>
  <c r="E1391" i="2"/>
  <c r="E1259" i="2"/>
  <c r="E1260" i="2"/>
  <c r="E1261" i="2"/>
  <c r="E1262" i="2"/>
  <c r="E1263" i="2"/>
  <c r="E1264" i="2"/>
  <c r="E1265" i="2"/>
  <c r="E1266" i="2"/>
  <c r="E1267" i="2"/>
  <c r="E1268" i="2"/>
  <c r="E1271" i="2"/>
  <c r="E1272" i="2"/>
  <c r="E1273" i="2"/>
  <c r="E1275" i="2"/>
  <c r="E1276" i="2"/>
  <c r="E1277" i="2"/>
  <c r="E1278" i="2"/>
  <c r="E1279" i="2"/>
  <c r="E1280" i="2"/>
  <c r="E1281" i="2"/>
  <c r="E1282" i="2"/>
  <c r="E1284" i="2"/>
  <c r="E1286" i="2"/>
  <c r="E1287" i="2"/>
  <c r="E1288" i="2"/>
  <c r="E1289" i="2"/>
  <c r="E1291" i="2"/>
  <c r="E1258" i="2"/>
  <c r="E1386" i="2"/>
  <c r="E1381" i="2"/>
  <c r="E1363" i="2"/>
  <c r="E1362" i="2"/>
  <c r="E1298" i="2"/>
  <c r="E1295" i="2"/>
  <c r="E1299" i="2"/>
  <c r="E1300" i="2"/>
  <c r="E1302" i="2"/>
  <c r="E1297" i="2"/>
  <c r="E1301" i="2"/>
  <c r="E1296" i="2"/>
  <c r="E1356" i="2"/>
  <c r="E1331" i="2"/>
  <c r="E1332" i="2"/>
  <c r="E1333" i="2"/>
  <c r="E1334" i="2"/>
  <c r="E1335" i="2"/>
  <c r="E1336" i="2"/>
  <c r="E1337" i="2"/>
  <c r="E1339" i="2"/>
  <c r="E1338" i="2"/>
  <c r="E1340" i="2"/>
  <c r="E1352" i="2"/>
  <c r="E1353" i="2"/>
  <c r="E1310" i="2"/>
  <c r="E1311" i="2"/>
  <c r="E1312" i="2"/>
  <c r="E1313" i="2"/>
  <c r="E1314" i="2"/>
  <c r="E1315" i="2"/>
  <c r="E1316" i="2"/>
  <c r="E1317" i="2"/>
  <c r="E1318" i="2"/>
  <c r="E1319" i="2"/>
  <c r="E1307" i="2"/>
  <c r="E1308" i="2"/>
  <c r="E1320" i="2"/>
  <c r="E1324" i="2"/>
  <c r="E1323" i="2"/>
  <c r="E1321" i="2"/>
  <c r="E1326" i="2"/>
  <c r="E1327" i="2"/>
  <c r="E1309" i="2"/>
  <c r="E1124" i="2"/>
  <c r="E1135" i="2"/>
  <c r="E1138" i="2"/>
  <c r="E1141" i="2"/>
  <c r="E1125" i="2"/>
  <c r="E1126" i="2"/>
  <c r="E1127" i="2"/>
  <c r="E1128" i="2"/>
  <c r="E1129" i="2"/>
  <c r="E1130" i="2"/>
  <c r="E1131" i="2"/>
  <c r="E1132" i="2"/>
  <c r="E1133" i="2"/>
  <c r="E1134" i="2"/>
  <c r="E1136" i="2"/>
  <c r="E1137" i="2"/>
  <c r="E1139" i="2"/>
  <c r="E1140" i="2"/>
  <c r="E1142" i="2"/>
  <c r="E1143" i="2"/>
  <c r="E1158" i="2"/>
  <c r="E1165" i="2"/>
  <c r="E1144" i="2"/>
  <c r="E1145" i="2"/>
  <c r="E1146" i="2"/>
  <c r="E1147" i="2"/>
  <c r="E1148" i="2"/>
  <c r="E1149" i="2"/>
  <c r="E1150" i="2"/>
  <c r="E1151" i="2"/>
  <c r="E1153" i="2"/>
  <c r="E1154" i="2"/>
  <c r="E1155" i="2"/>
  <c r="E1156" i="2"/>
  <c r="E1157" i="2"/>
  <c r="E1159" i="2"/>
  <c r="E1160" i="2"/>
  <c r="E1161" i="2"/>
  <c r="E1162" i="2"/>
  <c r="E1163" i="2"/>
  <c r="E1164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4" i="2"/>
  <c r="E1196" i="2"/>
  <c r="E1197" i="2"/>
  <c r="E1198" i="2"/>
  <c r="E1199" i="2"/>
  <c r="E1200" i="2"/>
  <c r="E1201" i="2"/>
  <c r="E1202" i="2"/>
  <c r="E1203" i="2"/>
  <c r="E1206" i="2"/>
  <c r="E1208" i="2"/>
  <c r="E1209" i="2"/>
  <c r="E1210" i="2"/>
  <c r="E1211" i="2"/>
  <c r="E1212" i="2"/>
  <c r="E1213" i="2"/>
  <c r="E1214" i="2"/>
  <c r="E1215" i="2"/>
  <c r="E1217" i="2"/>
  <c r="E1218" i="2"/>
  <c r="E1219" i="2"/>
  <c r="E1221" i="2"/>
  <c r="E1222" i="2"/>
  <c r="E1223" i="2"/>
  <c r="E1224" i="2"/>
  <c r="E1226" i="2"/>
  <c r="E1227" i="2"/>
  <c r="E1228" i="2"/>
  <c r="E1229" i="2"/>
  <c r="E1230" i="2"/>
  <c r="E1225" i="2"/>
  <c r="E1231" i="2"/>
  <c r="E1193" i="2"/>
  <c r="E1232" i="2"/>
  <c r="E1233" i="2"/>
  <c r="E1238" i="2"/>
  <c r="E1236" i="2"/>
  <c r="E1237" i="2"/>
  <c r="E1234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123" i="2"/>
  <c r="E1078" i="2"/>
  <c r="E1079" i="2"/>
  <c r="E1073" i="2"/>
  <c r="E1085" i="2"/>
  <c r="E1095" i="2"/>
  <c r="E1097" i="2"/>
  <c r="E1086" i="2"/>
  <c r="E1099" i="2"/>
  <c r="E1096" i="2"/>
  <c r="E1080" i="2"/>
  <c r="E1081" i="2"/>
  <c r="E1082" i="2"/>
  <c r="E1083" i="2"/>
  <c r="E1088" i="2"/>
  <c r="E1089" i="2"/>
  <c r="E1076" i="2"/>
  <c r="E1084" i="2"/>
  <c r="E1090" i="2"/>
  <c r="E1094" i="2"/>
  <c r="E1075" i="2"/>
  <c r="E1098" i="2"/>
  <c r="E1074" i="2"/>
  <c r="E1091" i="2"/>
  <c r="E1092" i="2"/>
  <c r="E1093" i="2"/>
  <c r="E1040" i="2"/>
  <c r="E1027" i="2"/>
  <c r="E1026" i="2"/>
  <c r="E1020" i="2"/>
  <c r="E1039" i="2"/>
  <c r="E1062" i="2"/>
  <c r="E1012" i="2"/>
  <c r="E1010" i="2"/>
  <c r="E1028" i="2"/>
  <c r="E1038" i="2"/>
  <c r="E1022" i="2"/>
  <c r="E1024" i="2"/>
  <c r="E1060" i="2"/>
  <c r="E1023" i="2"/>
  <c r="E1025" i="2"/>
  <c r="E1021" i="2"/>
  <c r="E1017" i="2"/>
  <c r="E1018" i="2"/>
  <c r="E1035" i="2"/>
  <c r="E1036" i="2"/>
  <c r="E1054" i="2"/>
  <c r="E1057" i="2"/>
  <c r="E1056" i="2"/>
  <c r="E1013" i="2"/>
  <c r="E1008" i="2"/>
  <c r="E1019" i="2"/>
  <c r="E1030" i="2"/>
  <c r="E1031" i="2"/>
  <c r="E1037" i="2"/>
  <c r="E1058" i="2"/>
  <c r="E1015" i="2"/>
  <c r="E1009" i="2"/>
  <c r="E1016" i="2"/>
  <c r="E1014" i="2"/>
  <c r="E1034" i="2"/>
  <c r="E1007" i="2"/>
  <c r="E1011" i="2"/>
  <c r="E1033" i="2"/>
  <c r="E1066" i="2"/>
  <c r="E1065" i="2"/>
  <c r="E1032" i="2"/>
  <c r="E1029" i="2"/>
  <c r="E1115" i="2"/>
  <c r="E1113" i="2"/>
  <c r="E1114" i="2"/>
  <c r="E1116" i="2"/>
  <c r="E1117" i="2"/>
  <c r="E1118" i="2"/>
  <c r="E1064" i="2"/>
  <c r="E1055" i="2"/>
  <c r="E1061" i="2"/>
  <c r="E1059" i="2"/>
  <c r="E1063" i="2"/>
  <c r="E994" i="2"/>
  <c r="E988" i="2"/>
  <c r="E989" i="2"/>
  <c r="E993" i="2"/>
  <c r="E952" i="2"/>
  <c r="E954" i="2"/>
  <c r="E972" i="2"/>
  <c r="E974" i="2"/>
  <c r="E975" i="2"/>
  <c r="E990" i="2"/>
  <c r="E953" i="2"/>
  <c r="E985" i="2"/>
  <c r="E982" i="2"/>
  <c r="E984" i="2"/>
  <c r="E983" i="2"/>
  <c r="E992" i="2"/>
  <c r="E981" i="2"/>
  <c r="E978" i="2"/>
  <c r="E980" i="2"/>
  <c r="E991" i="2"/>
  <c r="E977" i="2"/>
  <c r="E976" i="2"/>
  <c r="E1119" i="2"/>
  <c r="E1077" i="2"/>
  <c r="E678" i="2"/>
  <c r="E679" i="2"/>
  <c r="E363" i="2"/>
  <c r="E364" i="2"/>
  <c r="E33" i="2"/>
  <c r="E1392" i="2"/>
  <c r="E1387" i="2"/>
  <c r="E1303" i="2"/>
  <c r="E1358" i="2"/>
  <c r="D1405" i="2" l="1"/>
  <c r="F24" i="2"/>
  <c r="F192" i="2"/>
  <c r="F178" i="2"/>
  <c r="F167" i="2"/>
  <c r="F153" i="2"/>
  <c r="F130" i="2"/>
  <c r="F966" i="2"/>
  <c r="F1218" i="2"/>
  <c r="F16" i="2"/>
  <c r="F1368" i="2"/>
  <c r="F1376" i="2"/>
  <c r="F1206" i="2"/>
  <c r="F464" i="2"/>
  <c r="F472" i="2"/>
  <c r="F369" i="2"/>
  <c r="F9" i="2"/>
  <c r="F17" i="2"/>
  <c r="F25" i="2"/>
  <c r="F1200" i="2"/>
  <c r="F1213" i="2"/>
  <c r="F1041" i="2"/>
  <c r="F1000" i="2"/>
  <c r="F987" i="2"/>
  <c r="F961" i="2"/>
  <c r="F969" i="2"/>
  <c r="F109" i="2"/>
  <c r="F117" i="2"/>
  <c r="F125" i="2"/>
  <c r="F133" i="2"/>
  <c r="F141" i="2"/>
  <c r="F149" i="2"/>
  <c r="F157" i="2"/>
  <c r="F165" i="2"/>
  <c r="F173" i="2"/>
  <c r="F181" i="2"/>
  <c r="F189" i="2"/>
  <c r="F197" i="2"/>
  <c r="F205" i="2"/>
  <c r="F213" i="2"/>
  <c r="F221" i="2"/>
  <c r="F229" i="2"/>
  <c r="F237" i="2"/>
  <c r="F245" i="2"/>
  <c r="F253" i="2"/>
  <c r="F261" i="2"/>
  <c r="F269" i="2"/>
  <c r="F277" i="2"/>
  <c r="F285" i="2"/>
  <c r="F293" i="2"/>
  <c r="F301" i="2"/>
  <c r="F309" i="2"/>
  <c r="F317" i="2"/>
  <c r="F325" i="2"/>
  <c r="F333" i="2"/>
  <c r="F341" i="2"/>
  <c r="F349" i="2"/>
  <c r="F357" i="2"/>
  <c r="F45" i="2"/>
  <c r="F53" i="2"/>
  <c r="F61" i="2"/>
  <c r="F389" i="2"/>
  <c r="F906" i="2"/>
  <c r="F418" i="2"/>
  <c r="F406" i="2"/>
  <c r="F675" i="2"/>
  <c r="F1326" i="2"/>
  <c r="F1392" i="2"/>
  <c r="F919" i="2"/>
  <c r="F927" i="2"/>
  <c r="F646" i="2"/>
  <c r="F649" i="2"/>
  <c r="F383" i="2"/>
  <c r="F525" i="2"/>
  <c r="F662" i="2"/>
  <c r="F534" i="2"/>
  <c r="F442" i="2"/>
  <c r="F588" i="2"/>
  <c r="F584" i="2"/>
  <c r="F566" i="2"/>
  <c r="F421" i="2"/>
  <c r="F621" i="2"/>
  <c r="F424" i="2"/>
  <c r="F522" i="2"/>
  <c r="F1285" i="2"/>
  <c r="F1106" i="2"/>
  <c r="F1045" i="2"/>
  <c r="F945" i="2"/>
  <c r="F1369" i="2"/>
  <c r="F1377" i="2"/>
  <c r="F1207" i="2"/>
  <c r="F465" i="2"/>
  <c r="F473" i="2"/>
  <c r="F370" i="2"/>
  <c r="F10" i="2"/>
  <c r="F18" i="2"/>
  <c r="F26" i="2"/>
  <c r="F1201" i="2"/>
  <c r="F1214" i="2"/>
  <c r="F1042" i="2"/>
  <c r="F1001" i="2"/>
  <c r="F988" i="2"/>
  <c r="F962" i="2"/>
  <c r="F970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206" i="2"/>
  <c r="F214" i="2"/>
  <c r="F222" i="2"/>
  <c r="F230" i="2"/>
  <c r="F238" i="2"/>
  <c r="F246" i="2"/>
  <c r="F254" i="2"/>
  <c r="F262" i="2"/>
  <c r="F270" i="2"/>
  <c r="F278" i="2"/>
  <c r="F286" i="2"/>
  <c r="F294" i="2"/>
  <c r="F302" i="2"/>
  <c r="F310" i="2"/>
  <c r="F318" i="2"/>
  <c r="F326" i="2"/>
  <c r="F334" i="2"/>
  <c r="F342" i="2"/>
  <c r="F350" i="2"/>
  <c r="F358" i="2"/>
  <c r="F46" i="2"/>
  <c r="F54" i="2"/>
  <c r="F62" i="2"/>
  <c r="F404" i="2"/>
  <c r="F1322" i="2"/>
  <c r="F1087" i="2"/>
  <c r="F904" i="2"/>
  <c r="F601" i="2"/>
  <c r="F619" i="2"/>
  <c r="F674" i="2"/>
  <c r="F1352" i="2"/>
  <c r="F1397" i="2"/>
  <c r="F973" i="2"/>
  <c r="F920" i="2"/>
  <c r="F928" i="2"/>
  <c r="F567" i="2"/>
  <c r="F643" i="2"/>
  <c r="F436" i="2"/>
  <c r="F552" i="2"/>
  <c r="F660" i="2"/>
  <c r="F535" i="2"/>
  <c r="F626" i="2"/>
  <c r="F589" i="2"/>
  <c r="F585" i="2"/>
  <c r="F610" i="2"/>
  <c r="F571" i="2"/>
  <c r="F602" i="2"/>
  <c r="F437" i="2"/>
  <c r="F668" i="2"/>
  <c r="E1405" i="2"/>
  <c r="F1290" i="2"/>
  <c r="F979" i="2"/>
  <c r="F1107" i="2"/>
  <c r="F1067" i="2"/>
  <c r="F710" i="2"/>
  <c r="F686" i="2"/>
  <c r="F1370" i="2"/>
  <c r="F1378" i="2"/>
  <c r="F1208" i="2"/>
  <c r="F466" i="2"/>
  <c r="F371" i="2"/>
  <c r="F11" i="2"/>
  <c r="F19" i="2"/>
  <c r="F27" i="2"/>
  <c r="F1202" i="2"/>
  <c r="F1215" i="2"/>
  <c r="F1043" i="2"/>
  <c r="F1002" i="2"/>
  <c r="F955" i="2"/>
  <c r="F963" i="2"/>
  <c r="F971" i="2"/>
  <c r="F111" i="2"/>
  <c r="F119" i="2"/>
  <c r="F127" i="2"/>
  <c r="F135" i="2"/>
  <c r="F143" i="2"/>
  <c r="F151" i="2"/>
  <c r="F1371" i="2"/>
  <c r="F1379" i="2"/>
  <c r="F663" i="2"/>
  <c r="F467" i="2"/>
  <c r="F372" i="2"/>
  <c r="F12" i="2"/>
  <c r="F20" i="2"/>
  <c r="F28" i="2"/>
  <c r="F1195" i="2"/>
  <c r="F1203" i="2"/>
  <c r="F1216" i="2"/>
  <c r="F995" i="2"/>
  <c r="F1003" i="2"/>
  <c r="F956" i="2"/>
  <c r="F964" i="2"/>
  <c r="F104" i="2"/>
  <c r="F112" i="2"/>
  <c r="F120" i="2"/>
  <c r="F128" i="2"/>
  <c r="F136" i="2"/>
  <c r="F144" i="2"/>
  <c r="F1372" i="2"/>
  <c r="F1380" i="2"/>
  <c r="F911" i="2"/>
  <c r="F460" i="2"/>
  <c r="F468" i="2"/>
  <c r="F373" i="2"/>
  <c r="F13" i="2"/>
  <c r="F21" i="2"/>
  <c r="F29" i="2"/>
  <c r="F1196" i="2"/>
  <c r="F1209" i="2"/>
  <c r="F1217" i="2"/>
  <c r="F996" i="2"/>
  <c r="F1004" i="2"/>
  <c r="F957" i="2"/>
  <c r="F965" i="2"/>
  <c r="F105" i="2"/>
  <c r="F113" i="2"/>
  <c r="F121" i="2"/>
  <c r="F129" i="2"/>
  <c r="F137" i="2"/>
  <c r="F1373" i="2"/>
  <c r="F1269" i="2"/>
  <c r="F461" i="2"/>
  <c r="F469" i="2"/>
  <c r="F376" i="2"/>
  <c r="F374" i="2"/>
  <c r="F6" i="2"/>
  <c r="F14" i="2"/>
  <c r="F22" i="2"/>
  <c r="F30" i="2"/>
  <c r="F1374" i="2"/>
  <c r="F1204" i="2"/>
  <c r="F462" i="2"/>
  <c r="F470" i="2"/>
  <c r="F377" i="2"/>
  <c r="F375" i="2"/>
  <c r="F7" i="2"/>
  <c r="F15" i="2"/>
  <c r="F23" i="2"/>
  <c r="F31" i="2"/>
  <c r="F1198" i="2"/>
  <c r="F1211" i="2"/>
  <c r="F1219" i="2"/>
  <c r="F998" i="2"/>
  <c r="F1006" i="2"/>
  <c r="F959" i="2"/>
  <c r="F967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1" i="2"/>
  <c r="F219" i="2"/>
  <c r="F227" i="2"/>
  <c r="F235" i="2"/>
  <c r="F243" i="2"/>
  <c r="F251" i="2"/>
  <c r="F259" i="2"/>
  <c r="F267" i="2"/>
  <c r="F275" i="2"/>
  <c r="F283" i="2"/>
  <c r="F291" i="2"/>
  <c r="F299" i="2"/>
  <c r="F307" i="2"/>
  <c r="F315" i="2"/>
  <c r="F323" i="2"/>
  <c r="F331" i="2"/>
  <c r="F339" i="2"/>
  <c r="F347" i="2"/>
  <c r="F355" i="2"/>
  <c r="F43" i="2"/>
  <c r="F51" i="2"/>
  <c r="F59" i="2"/>
  <c r="F385" i="2"/>
  <c r="F381" i="2"/>
  <c r="F1239" i="2"/>
  <c r="F722" i="2"/>
  <c r="F458" i="2"/>
  <c r="F428" i="2"/>
  <c r="F1119" i="2"/>
  <c r="F1405" i="2" s="1"/>
  <c r="F1387" i="2"/>
  <c r="F708" i="2"/>
  <c r="F925" i="2"/>
  <c r="F415" i="2"/>
  <c r="F641" i="2"/>
  <c r="F397" i="2"/>
  <c r="F555" i="2"/>
  <c r="F657" i="2"/>
  <c r="F545" i="2"/>
  <c r="F440" i="2"/>
  <c r="F573" i="2"/>
  <c r="F582" i="2"/>
  <c r="F576" i="2"/>
  <c r="F419" i="2"/>
  <c r="F425" i="2"/>
  <c r="F664" i="2"/>
  <c r="F515" i="2"/>
  <c r="F58" i="2"/>
  <c r="F47" i="2"/>
  <c r="F353" i="2"/>
  <c r="F340" i="2"/>
  <c r="F328" i="2"/>
  <c r="F314" i="2"/>
  <c r="F303" i="2"/>
  <c r="F289" i="2"/>
  <c r="F276" i="2"/>
  <c r="F264" i="2"/>
  <c r="F250" i="2"/>
  <c r="F239" i="2"/>
  <c r="F225" i="2"/>
  <c r="F212" i="2"/>
  <c r="F200" i="2"/>
  <c r="F186" i="2"/>
  <c r="F175" i="2"/>
  <c r="F161" i="2"/>
  <c r="F146" i="2"/>
  <c r="F116" i="2"/>
  <c r="F986" i="2"/>
  <c r="F1199" i="2"/>
  <c r="F56" i="2"/>
  <c r="F362" i="2"/>
  <c r="F351" i="2"/>
  <c r="F337" i="2"/>
  <c r="F324" i="2"/>
  <c r="F312" i="2"/>
  <c r="F298" i="2"/>
  <c r="F287" i="2"/>
  <c r="F273" i="2"/>
  <c r="F260" i="2"/>
  <c r="F248" i="2"/>
  <c r="F234" i="2"/>
  <c r="F223" i="2"/>
  <c r="F209" i="2"/>
  <c r="F196" i="2"/>
  <c r="F184" i="2"/>
  <c r="F170" i="2"/>
  <c r="F159" i="2"/>
  <c r="F140" i="2"/>
  <c r="F108" i="2"/>
  <c r="F999" i="2"/>
  <c r="F463" i="2"/>
  <c r="F1375" i="2"/>
</calcChain>
</file>

<file path=xl/comments1.xml><?xml version="1.0" encoding="utf-8"?>
<comments xmlns="http://schemas.openxmlformats.org/spreadsheetml/2006/main">
  <authors>
    <author>Stephan Kraus</author>
  </authors>
  <commentList>
    <comment ref="C5" authorId="0" shapeId="0">
      <text>
        <r>
          <rPr>
            <b/>
            <sz val="8"/>
            <color indexed="81"/>
            <rFont val="Tahoma"/>
          </rPr>
          <t>Single Counted</t>
        </r>
      </text>
    </comment>
    <comment ref="F5" authorId="0" shapeId="0">
      <text>
        <r>
          <rPr>
            <b/>
            <sz val="8"/>
            <color indexed="81"/>
            <rFont val="Tahoma"/>
          </rPr>
          <t>Single Counted</t>
        </r>
      </text>
    </comment>
  </commentList>
</comments>
</file>

<file path=xl/sharedStrings.xml><?xml version="1.0" encoding="utf-8"?>
<sst xmlns="http://schemas.openxmlformats.org/spreadsheetml/2006/main" count="3552" uniqueCount="1379">
  <si>
    <t>iShares Emerging Market Islamic</t>
  </si>
  <si>
    <t>DE000A0NA0M3</t>
  </si>
  <si>
    <t>iShares FTSE 100 (DE)</t>
  </si>
  <si>
    <t>DE0006289408</t>
  </si>
  <si>
    <t>iShares FTSE BRIC 50</t>
  </si>
  <si>
    <t>DE000A0MSAE7</t>
  </si>
  <si>
    <t>iShares FTSE EPRA/NAREIT Asia Property Yield Fund</t>
  </si>
  <si>
    <t>DE000A0LGQJ9</t>
  </si>
  <si>
    <t>iShares FTSE EPRA/NAREIT Global Property Yield Fund</t>
  </si>
  <si>
    <t>DE000A0LGQL5</t>
  </si>
  <si>
    <t>iShares FTSE EPRA/NAREIT US Property Yield Fund</t>
  </si>
  <si>
    <t>DE000A0LGQK7</t>
  </si>
  <si>
    <t>iShares FTSE UK Dividend Plus</t>
  </si>
  <si>
    <t>DE000A0HG2R0</t>
  </si>
  <si>
    <t>iShares FTSE/EPRA European Property Index Fund</t>
  </si>
  <si>
    <t>DE000A0HG2Q2</t>
  </si>
  <si>
    <t>iShares FTSE/Macquarie Global Infrastructure 100</t>
  </si>
  <si>
    <t>DE000A0LGQM3</t>
  </si>
  <si>
    <t>iShares FTSE/Xinhua China 25</t>
  </si>
  <si>
    <t>DE000A0DPMY5</t>
  </si>
  <si>
    <t>iShares FTSEurofirst 100</t>
  </si>
  <si>
    <t>DE000A0DPM16</t>
  </si>
  <si>
    <t>iShares FTSEurofirst 80</t>
  </si>
  <si>
    <t>DE000A0DPM08</t>
  </si>
  <si>
    <t>iShares iBoxx € Liquid Sovereigns Capped 1.5-2.5 (DE)</t>
  </si>
  <si>
    <t>DE000A0H0793</t>
  </si>
  <si>
    <t>iShares iBoxx € Liquid Sovereigns Capped 10.5+ (DE)</t>
  </si>
  <si>
    <t>DE000A0H08C4</t>
  </si>
  <si>
    <t>iShares iBoxx € Liquid Sovereigns Capped 2.5-5.5 (DE)</t>
  </si>
  <si>
    <t>DE000A0H08A8</t>
  </si>
  <si>
    <t>iShares iBoxx € Liquid Sovereigns Capped 5.5-10.5 (DE)</t>
  </si>
  <si>
    <t>DE000A0H08B6</t>
  </si>
  <si>
    <t>iShares MDAX (DE)</t>
  </si>
  <si>
    <t>DE0005933923</t>
  </si>
  <si>
    <t>iShares MSCI Brazil</t>
  </si>
  <si>
    <t>DE000A0HG2M1</t>
  </si>
  <si>
    <t>iShares MSCI Eastern European</t>
  </si>
  <si>
    <t>DE000A0HGZV3</t>
  </si>
  <si>
    <t>iShares MSCI Emerging Markets</t>
  </si>
  <si>
    <t>DE000A0HGZT7</t>
  </si>
  <si>
    <t>iShares MSCI Europe</t>
  </si>
  <si>
    <t>DE000A0M5X28</t>
  </si>
  <si>
    <t>iShares MSCI Europe ex-UK</t>
  </si>
  <si>
    <t>DE000A0J2094</t>
  </si>
  <si>
    <t>iShares MSCI Far East ex-Japan</t>
  </si>
  <si>
    <t>DE000A0HGZS9</t>
  </si>
  <si>
    <t>iShares MSCI Japan</t>
  </si>
  <si>
    <t>DE000A0DPMW9</t>
  </si>
  <si>
    <t>iShares MSCI Korea</t>
  </si>
  <si>
    <t>DE000A0HG2L3</t>
  </si>
  <si>
    <t>iShares MSCI Latin America</t>
  </si>
  <si>
    <t>DE000A0NA0K7</t>
  </si>
  <si>
    <t>iShares MSCI North Amercia</t>
  </si>
  <si>
    <t>DE000A0J2060</t>
  </si>
  <si>
    <t>iShares MSCI Taiwan</t>
  </si>
  <si>
    <t>DE000A0HG2K5</t>
  </si>
  <si>
    <t>iShares MSCI Turkey</t>
  </si>
  <si>
    <t>DE000A0LGQN1</t>
  </si>
  <si>
    <t>iShares MSCI US Islamic</t>
  </si>
  <si>
    <t>DE000A0NA0N1</t>
  </si>
  <si>
    <t>iShares MSCI World</t>
  </si>
  <si>
    <t>DE000A0HGZR1</t>
  </si>
  <si>
    <t>iSHares MSCI World Islamic</t>
  </si>
  <si>
    <t>DE000A0NA0L5</t>
  </si>
  <si>
    <t>DE000A0F5UF5</t>
  </si>
  <si>
    <t>iShares NIKKEI 225 (DE)</t>
  </si>
  <si>
    <t>DE000A0H08D2</t>
  </si>
  <si>
    <t>iShares S&amp;P 500</t>
  </si>
  <si>
    <t>DE0002643889</t>
  </si>
  <si>
    <t>iShares S&amp;P Global Clean Energy</t>
  </si>
  <si>
    <t>DE000A0M5X10</t>
  </si>
  <si>
    <t>DE000A0NA0H3</t>
  </si>
  <si>
    <t>iShares S&amp;P Global Water</t>
  </si>
  <si>
    <t>DE000A0MSAG2</t>
  </si>
  <si>
    <t>iShares S&amp;P Listed Private Equity</t>
  </si>
  <si>
    <t>DE000A0MSAF4</t>
  </si>
  <si>
    <t>iShares SMI (DE)</t>
  </si>
  <si>
    <t>DE0005933964</t>
  </si>
  <si>
    <t>iShares TecDAX (DE)</t>
  </si>
  <si>
    <t>DE0005933972</t>
  </si>
  <si>
    <t>DE0006289325</t>
  </si>
  <si>
    <t>Lyxor ETF Brazil</t>
  </si>
  <si>
    <t>FR0010408799</t>
  </si>
  <si>
    <t>Lyxor ETF China Enterprise</t>
  </si>
  <si>
    <t>FR0010204081</t>
  </si>
  <si>
    <t>Lyxor ETF Commodities CRB</t>
  </si>
  <si>
    <t>FR0010270033</t>
  </si>
  <si>
    <t>Lyxor ETF Commodities CRB Non-Energy</t>
  </si>
  <si>
    <t>FR0010346205</t>
  </si>
  <si>
    <t>Lyxor ETF DAX</t>
  </si>
  <si>
    <t>LU0252633754</t>
  </si>
  <si>
    <t>Lyxor ETF DAXplus Covered Call</t>
  </si>
  <si>
    <t>LU0252635023</t>
  </si>
  <si>
    <t xml:space="preserve">Lyxor ETF DAXplus Protective Put </t>
  </si>
  <si>
    <t>LU0288030280</t>
  </si>
  <si>
    <t>FR0007054358</t>
  </si>
  <si>
    <t>Lyxor ETF DJ EURO STOXX 50 BuyWrite</t>
  </si>
  <si>
    <t>FR0010389205</t>
  </si>
  <si>
    <t xml:space="preserve">Lyxor ETF DJ STOXX 600 Automobiles &amp; Parts </t>
  </si>
  <si>
    <t>FR0010344630</t>
  </si>
  <si>
    <t xml:space="preserve">Lyxor ETF DJ STOXX 600 Banks </t>
  </si>
  <si>
    <t>FR0010345371</t>
  </si>
  <si>
    <t xml:space="preserve">Lyxor ETF DJ STOXX 600 Basic Resources </t>
  </si>
  <si>
    <t>FR0010345389</t>
  </si>
  <si>
    <t xml:space="preserve">Lyxor ETF DJ STOXX 600 Chemicals </t>
  </si>
  <si>
    <t>FR0010345470</t>
  </si>
  <si>
    <t xml:space="preserve">Lyxor ETF DJ STOXX 600 Construction &amp; Materials </t>
  </si>
  <si>
    <t>FR0010345504</t>
  </si>
  <si>
    <t>FR0010345363</t>
  </si>
  <si>
    <t xml:space="preserve">Lyxor ETF DJ STOXX 600 Food &amp; Beverage </t>
  </si>
  <si>
    <t>FR0010344861</t>
  </si>
  <si>
    <t xml:space="preserve">Lyxor ETF DJ STOXX 600 Health Care </t>
  </si>
  <si>
    <t>FR0010344879</t>
  </si>
  <si>
    <t xml:space="preserve">Lyxor ETF DJ STOXX 600 Industrial Goods &amp; Services </t>
  </si>
  <si>
    <t>FR0010344887</t>
  </si>
  <si>
    <t xml:space="preserve">Lyxor ETF DJ STOXX 600 Insurance </t>
  </si>
  <si>
    <t>FR0010344903</t>
  </si>
  <si>
    <t xml:space="preserve">Lyxor ETF DJ STOXX 600 Media </t>
  </si>
  <si>
    <t>FR0010344929</t>
  </si>
  <si>
    <t xml:space="preserve">Lyxor ETF DJ STOXX 600 Oil &amp; Gas </t>
  </si>
  <si>
    <t>FR0010344960</t>
  </si>
  <si>
    <t xml:space="preserve">Lyxor ETF DJ STOXX 600 Personal &amp; Household Goods </t>
  </si>
  <si>
    <t>FR0010344978</t>
  </si>
  <si>
    <t xml:space="preserve">Lyxor ETF DJ STOXX 600 Retail </t>
  </si>
  <si>
    <t>FR0010344986</t>
  </si>
  <si>
    <t xml:space="preserve">Lyxor ETF DJ STOXX 600 Technology </t>
  </si>
  <si>
    <t>FR0010344796</t>
  </si>
  <si>
    <t xml:space="preserve">Lyxor ETF DJ STOXX 600 Telecommunications </t>
  </si>
  <si>
    <t>FR0010344812</t>
  </si>
  <si>
    <t xml:space="preserve">Lyxor ETF DJ STOXX 600 Travel &amp; Leisure </t>
  </si>
  <si>
    <t>FR0010344838</t>
  </si>
  <si>
    <t xml:space="preserve">Lyxor ETF DJ STOXX 600 Utilities </t>
  </si>
  <si>
    <t>FR0010344853</t>
  </si>
  <si>
    <t>Lyxor ETF DJ STOXX Select Dividend 30</t>
  </si>
  <si>
    <t>FR0010378604</t>
  </si>
  <si>
    <t>FR0007056841</t>
  </si>
  <si>
    <t>Lyxor ETF Eastern Europe</t>
  </si>
  <si>
    <t>FR0010204073</t>
  </si>
  <si>
    <t>Lyxor ETF Euro Cash</t>
  </si>
  <si>
    <t>FR0010510800</t>
  </si>
  <si>
    <t>Lyxor ETF EuroMTS 10-15Y</t>
  </si>
  <si>
    <t>FR0010037242</t>
  </si>
  <si>
    <t>Lyxor ETF EuroMTS 1-3Y</t>
  </si>
  <si>
    <t>FR0010222224</t>
  </si>
  <si>
    <t>Lyxor ETF EuroMTS 15+Y</t>
  </si>
  <si>
    <t>FR0010481093</t>
  </si>
  <si>
    <t>Lyxor ETF EuroMTS 3-5Y</t>
  </si>
  <si>
    <t>FR0010037234</t>
  </si>
  <si>
    <t>Lyxor ETF EuroMTS 5-7Y</t>
  </si>
  <si>
    <t>FR0010411413</t>
  </si>
  <si>
    <t>Lyxor ETF EuroMTS 7-10Y</t>
  </si>
  <si>
    <t>FR0010411439</t>
  </si>
  <si>
    <t>Lyxor ETF EuroMTS Covered Bond Aggregate</t>
  </si>
  <si>
    <t>FR0010481127</t>
  </si>
  <si>
    <t>Lyxor ETF EuroMTS Global</t>
  </si>
  <si>
    <t>FR0010028860</t>
  </si>
  <si>
    <t>Lyxor ETF EuroMTS Inflation Linked</t>
  </si>
  <si>
    <t>FR0010174292</t>
  </si>
  <si>
    <t>Lyxor ETF FTSE RAFI Europe</t>
  </si>
  <si>
    <t>FR0010400770</t>
  </si>
  <si>
    <t>Lyxor ETF FTSE RAFI Eurozone</t>
  </si>
  <si>
    <t>FR0010400788</t>
  </si>
  <si>
    <t>Lyxor ETF FTSE RAFI Japan</t>
  </si>
  <si>
    <t>FR0010400796</t>
  </si>
  <si>
    <t>Lyxor ETF FTSE RAFI US 1000</t>
  </si>
  <si>
    <t>FR0010400804</t>
  </si>
  <si>
    <t>Lyxor ETF Hong Kong (HSI)</t>
  </si>
  <si>
    <t>FR0010361675</t>
  </si>
  <si>
    <t>Lyxor ETF Japan (TOPIX)</t>
  </si>
  <si>
    <t>FR0010245514</t>
  </si>
  <si>
    <t>Lyxor ETF LevDAX</t>
  </si>
  <si>
    <t>LU0252634307</t>
  </si>
  <si>
    <t>FR0010468983</t>
  </si>
  <si>
    <t>Lyxor ETF MSCI AC Asia-Pacific ex-Japan</t>
  </si>
  <si>
    <t>FR0010312124</t>
  </si>
  <si>
    <t>Lyxor ETF MSCI EM Latin America</t>
  </si>
  <si>
    <t>FR0010410266</t>
  </si>
  <si>
    <t>Lyxor ETF MSCI Emerging Markets</t>
  </si>
  <si>
    <t>FR0010429068</t>
  </si>
  <si>
    <t>Lyxor ETF MSCI EMU Growth</t>
  </si>
  <si>
    <t>FR0010168765</t>
  </si>
  <si>
    <t>Lyxor ETF MSCI EMU Small Cap</t>
  </si>
  <si>
    <t>FR0010168773</t>
  </si>
  <si>
    <t>Lyxor ETF MSCI EMU Value</t>
  </si>
  <si>
    <t>FR0010168781</t>
  </si>
  <si>
    <t>Lyxor ETF MSCI Europe</t>
  </si>
  <si>
    <t>FR0010261198</t>
  </si>
  <si>
    <t>Lyxor ETF MSCI Greece</t>
  </si>
  <si>
    <t>FR0010405431</t>
  </si>
  <si>
    <t>Lyxor ETF MSCI India</t>
  </si>
  <si>
    <t>FR0010361683</t>
  </si>
  <si>
    <t>Lyxor ETF MSCI Korea</t>
  </si>
  <si>
    <t>FR0010361691</t>
  </si>
  <si>
    <t>FR0007063177</t>
  </si>
  <si>
    <t>Lyxor ETF MSCI USA</t>
  </si>
  <si>
    <t>FR0010296061</t>
  </si>
  <si>
    <t>Lyxor ETF MSCI World</t>
  </si>
  <si>
    <t>FR0010315770</t>
  </si>
  <si>
    <t>Lyxor ETF New Energy</t>
  </si>
  <si>
    <t>FR0010524777</t>
  </si>
  <si>
    <t>08/2008</t>
  </si>
  <si>
    <t xml:space="preserve">iShares eb.rexx Money Market </t>
  </si>
  <si>
    <t>DE000A0Q4RZ9</t>
  </si>
  <si>
    <t>db x-trackers S&amp;P Europe 350 Shariah ETF</t>
  </si>
  <si>
    <t>LU0328475107</t>
  </si>
  <si>
    <t>db x-trackers DJ Islamic Market Titans 100 ETF</t>
  </si>
  <si>
    <t>LU0328475529</t>
  </si>
  <si>
    <t>db x-trackers S&amp;P Japan 500 Shariah ETF</t>
  </si>
  <si>
    <t>LU0328475289</t>
  </si>
  <si>
    <t>db x-trackers S&amp;P 500 Shariah ETF</t>
  </si>
  <si>
    <t>LU0328475362</t>
  </si>
  <si>
    <t>db x-trackers FTSE 100 Short ETF</t>
  </si>
  <si>
    <t>ETFlab MSCI Japan LC</t>
  </si>
  <si>
    <t>DE000ETFL102</t>
  </si>
  <si>
    <t>ETFlab MSCI Europe LC</t>
  </si>
  <si>
    <t>DE000ETFL086</t>
  </si>
  <si>
    <t>ETFlab MSCI USA LC</t>
  </si>
  <si>
    <t>DE000ETFL094</t>
  </si>
  <si>
    <t>IE00B3B8Q275</t>
  </si>
  <si>
    <t>ISHARES III PLC ISHARES EUR COVERED BOND EUR</t>
  </si>
  <si>
    <t>IE00B3B8PX14</t>
  </si>
  <si>
    <t>ISHARES III PLC ISHARES GLOBAL INFLATION-LINKED BOND EUR</t>
  </si>
  <si>
    <t>Lyxor ETF China Enterprise HSCEI</t>
  </si>
  <si>
    <t>CASAM ETF EURMIDCAP</t>
  </si>
  <si>
    <t>EasyETF DJ STOXX 600</t>
  </si>
  <si>
    <t>EasyETF DJ STOXX Asia/Pacific ex Japan (EUR)</t>
  </si>
  <si>
    <t>EasyETF DJ STOXX Asia/Pacific ex Japan (USD)</t>
  </si>
  <si>
    <t xml:space="preserve">JPM ETF GBI EMU </t>
  </si>
  <si>
    <t>Lyxor Pan Africa</t>
  </si>
  <si>
    <t>FR0010581413</t>
  </si>
  <si>
    <t>EasyETF EuroMTS Fed Funds</t>
  </si>
  <si>
    <t>FR0010616276</t>
  </si>
  <si>
    <t xml:space="preserve">db x-trackers DJ EURO STOXX Select Dividend 30 ETF </t>
  </si>
  <si>
    <t xml:space="preserve">db x-trackers DJ STOXX Global Select Dividend 100 </t>
  </si>
  <si>
    <t>Lyxor ETF PRIVEX</t>
  </si>
  <si>
    <t>FR0010407197</t>
  </si>
  <si>
    <t>Wiener Börse</t>
  </si>
  <si>
    <t>ESPA STOCK NTX</t>
  </si>
  <si>
    <t>AT0000A00EH2</t>
  </si>
  <si>
    <t>HEX</t>
  </si>
  <si>
    <t>FI0008810395</t>
  </si>
  <si>
    <t>Istanbul Stock Exchange</t>
  </si>
  <si>
    <t>DJ Istanbul 20</t>
  </si>
  <si>
    <t>TRMCU1WWWWW3</t>
  </si>
  <si>
    <t xml:space="preserve">DJ TURKİYE 15 A TİPİ BYF </t>
  </si>
  <si>
    <t>TRYISMD00035</t>
  </si>
  <si>
    <t>TRYB2IM00042</t>
  </si>
  <si>
    <t>TRYFNBK00063</t>
  </si>
  <si>
    <t>TRYFNBK00055</t>
  </si>
  <si>
    <t>TRYFNBK00048</t>
  </si>
  <si>
    <t>TRYFNBK00030</t>
  </si>
  <si>
    <t xml:space="preserve">SP-IFCI AKBANK BYF </t>
  </si>
  <si>
    <t>TRYAKBK00045</t>
  </si>
  <si>
    <t>Oslo Bors</t>
  </si>
  <si>
    <t>DnB NOR OBX</t>
  </si>
  <si>
    <t>NO0010257801</t>
  </si>
  <si>
    <t>XACT OBX</t>
  </si>
  <si>
    <t>NO0010262249</t>
  </si>
  <si>
    <t>Irish Stock Exchange</t>
  </si>
  <si>
    <t>ISEQ 20 ETF</t>
  </si>
  <si>
    <t>IE00B03TF647</t>
  </si>
  <si>
    <t>Iceland Stock Exchange</t>
  </si>
  <si>
    <t>ICEX-15 ETF</t>
  </si>
  <si>
    <t>IS0000009710</t>
  </si>
  <si>
    <t>Ljubljana Stock Exchange</t>
  </si>
  <si>
    <t>MP-EUROSTOCK.SI</t>
  </si>
  <si>
    <t>SI0021400013</t>
  </si>
  <si>
    <t>Bolsa de Madrid</t>
  </si>
  <si>
    <t>ES0105321030</t>
  </si>
  <si>
    <t>Acción FTSE Latibex Brasil ETF</t>
  </si>
  <si>
    <t>ES0105322004</t>
  </si>
  <si>
    <t>Acción FTSE Latibex Top ETF</t>
  </si>
  <si>
    <t>ES0105304002</t>
  </si>
  <si>
    <t>Acción IBEX 35 ETF</t>
  </si>
  <si>
    <t>ES0105336038</t>
  </si>
  <si>
    <t>Acción IBEX Top Dividendo ETF</t>
  </si>
  <si>
    <t>ES0105337002</t>
  </si>
  <si>
    <t>AFI Bonos Medio Plazo Euro ETF</t>
  </si>
  <si>
    <t>ES0106061007</t>
  </si>
  <si>
    <t>AFI Monetario Euro ETF</t>
  </si>
  <si>
    <t>ES0106078001</t>
  </si>
  <si>
    <t>Flame ETF IBEX 35</t>
  </si>
  <si>
    <t>ES0107993034</t>
  </si>
  <si>
    <t>Flame ETF IBEX Mid Caps</t>
  </si>
  <si>
    <t>ES0137692002</t>
  </si>
  <si>
    <t>Flame ETF IBEX Small Caps</t>
  </si>
  <si>
    <t>ES0137649002</t>
  </si>
  <si>
    <t>Flame ETF Monetario</t>
  </si>
  <si>
    <t>ES0137646008</t>
  </si>
  <si>
    <t>Lyxor ETF IBEX 35</t>
  </si>
  <si>
    <t>FR0010251744</t>
  </si>
  <si>
    <t>Lyxor ETF MSCI Russia</t>
  </si>
  <si>
    <t>Budapest Exchange</t>
  </si>
  <si>
    <t>ETF BUX OTP</t>
  </si>
  <si>
    <t>HU0000704960</t>
  </si>
  <si>
    <t xml:space="preserve">Athens Exchange </t>
  </si>
  <si>
    <t>GRF000013000</t>
  </si>
  <si>
    <t>European ETF Market</t>
  </si>
  <si>
    <t>XACT Bear</t>
  </si>
  <si>
    <t>SE0001342387</t>
  </si>
  <si>
    <t>XACT Bull</t>
  </si>
  <si>
    <t>SE0001342395</t>
  </si>
  <si>
    <t>XACT OMXS30</t>
  </si>
  <si>
    <t>SE0000693293</t>
  </si>
  <si>
    <t>XACT VINX30</t>
  </si>
  <si>
    <t>SE0001710914</t>
  </si>
  <si>
    <t>XACT OMXSB</t>
  </si>
  <si>
    <t>SE0001056045</t>
  </si>
  <si>
    <t xml:space="preserve">db x-trackers MSCI Korea TRN Index ETF </t>
  </si>
  <si>
    <t xml:space="preserve">db x-trackers MSCI Taiwan TRN Index ETF </t>
  </si>
  <si>
    <t xml:space="preserve">db x-trackers MSCI USA TRN Index ETF </t>
  </si>
  <si>
    <t xml:space="preserve">db x-trackers S&amp;P CNX NIFTY ETF </t>
  </si>
  <si>
    <t xml:space="preserve">db x-trackers ShortDAX ETF </t>
  </si>
  <si>
    <t>Diamonds</t>
  </si>
  <si>
    <t>US2527871063</t>
  </si>
  <si>
    <t>EasyETF ASPI Eurozone</t>
  </si>
  <si>
    <t>FR0007068028</t>
  </si>
  <si>
    <t>EasyETF CAC 40</t>
  </si>
  <si>
    <t>FR0010150458</t>
  </si>
  <si>
    <t>LU0246033426</t>
  </si>
  <si>
    <t xml:space="preserve">EasyETF Euro Automobile </t>
  </si>
  <si>
    <t>FR0010018333</t>
  </si>
  <si>
    <t>EasyETF Euro Banks</t>
  </si>
  <si>
    <t>FR0007068077</t>
  </si>
  <si>
    <t xml:space="preserve">EasyETF Euro Construction </t>
  </si>
  <si>
    <t>FR0010018341</t>
  </si>
  <si>
    <t>EasyETF Euro Energy</t>
  </si>
  <si>
    <t>FR0007068085</t>
  </si>
  <si>
    <t>EasyETF Euro Healthcare</t>
  </si>
  <si>
    <t>FR0007068093</t>
  </si>
  <si>
    <t>EasyETF Euro Insurance</t>
  </si>
  <si>
    <t>FR0007068101</t>
  </si>
  <si>
    <t>EasyETF Euro Media</t>
  </si>
  <si>
    <t>FR0007068051</t>
  </si>
  <si>
    <t>FR0010230516</t>
  </si>
  <si>
    <t>FR0000973588</t>
  </si>
  <si>
    <t>FR0010129072</t>
  </si>
  <si>
    <t>EasyETF Euro Technology</t>
  </si>
  <si>
    <t>FR0007068069</t>
  </si>
  <si>
    <t>EasyETF Euro Telecom</t>
  </si>
  <si>
    <t>FR0007068044</t>
  </si>
  <si>
    <t>EasyETF Euro Utilities</t>
  </si>
  <si>
    <t>FR0007068036</t>
  </si>
  <si>
    <t>LU0281118355</t>
  </si>
  <si>
    <t>EasyETF Global Titans 50</t>
  </si>
  <si>
    <t>FR0000973596</t>
  </si>
  <si>
    <t>EasyETF iBoxx Liquid Sovereigns Extra Short</t>
  </si>
  <si>
    <t>FR0010276923</t>
  </si>
  <si>
    <t>EasyETF iBoxx Liquid Sovereigns Global</t>
  </si>
  <si>
    <t>FR0010276949</t>
  </si>
  <si>
    <t>EasyETF iBoxx Liquid Sovereigns Long</t>
  </si>
  <si>
    <t>FR0010276964</t>
  </si>
  <si>
    <t>EasyETF STOXX 50 Europe</t>
  </si>
  <si>
    <t>FR0000973604</t>
  </si>
  <si>
    <t>EasyETF STOXX 50 Europe B</t>
  </si>
  <si>
    <t>FR0010148858</t>
  </si>
  <si>
    <t>IE0032895942</t>
  </si>
  <si>
    <t>IE00B1FZSC47</t>
  </si>
  <si>
    <t>IE00B14X4S71</t>
  </si>
  <si>
    <t>IE00B1FZS798</t>
  </si>
  <si>
    <t>IE0032523478</t>
  </si>
  <si>
    <t>IE00B14X4Q57</t>
  </si>
  <si>
    <t>IE00B1FZS913</t>
  </si>
  <si>
    <t>IE00B1FZS681</t>
  </si>
  <si>
    <t>IE00B1FZS806</t>
  </si>
  <si>
    <t>iShares € Inflation-Linked Bond</t>
  </si>
  <si>
    <t>IE00B0M62X26</t>
  </si>
  <si>
    <t>iShares AEX</t>
  </si>
  <si>
    <t>IE00B0M62Y33</t>
  </si>
  <si>
    <t>IE00B14X4T88</t>
  </si>
  <si>
    <t>IE00B0M62V02</t>
  </si>
  <si>
    <t>IE00B02KXL92</t>
  </si>
  <si>
    <t>IE00B0M62S72</t>
  </si>
  <si>
    <t>IE00B02KXM00</t>
  </si>
  <si>
    <t>IE00B0M62T89</t>
  </si>
  <si>
    <t>iShares FTSE 100</t>
  </si>
  <si>
    <t>IE0005042456</t>
  </si>
  <si>
    <t xml:space="preserve">iShares FTSE BRIC 50 </t>
  </si>
  <si>
    <t>IE00B1W57M07</t>
  </si>
  <si>
    <t xml:space="preserve">iShares FTSE EPRA/NAREIT Asia Property Yield Fund </t>
  </si>
  <si>
    <t>IE00B1FZS244</t>
  </si>
  <si>
    <t xml:space="preserve">iShares FTSE EPRA/NAREIT Global Property Yield Fun </t>
  </si>
  <si>
    <t>IE00B1FZS350</t>
  </si>
  <si>
    <t xml:space="preserve">iShares FTSE EPRA/NAREIT US Property Yield Fund </t>
  </si>
  <si>
    <t>IE00B1FZSF77</t>
  </si>
  <si>
    <t>iShares FTSE/EPRA European Property</t>
  </si>
  <si>
    <t>IE00B0M63284</t>
  </si>
  <si>
    <t xml:space="preserve">iShares FTSE/Macquarie Global Infrastructure 100 </t>
  </si>
  <si>
    <t>IE00B1FZS467</t>
  </si>
  <si>
    <t>IE00B02KXK85</t>
  </si>
  <si>
    <t>IE0030974079</t>
  </si>
  <si>
    <t>IE0004855221</t>
  </si>
  <si>
    <t>iShares Islam EM</t>
  </si>
  <si>
    <t>IE00B27YCP72</t>
  </si>
  <si>
    <t>iShares Islam USA</t>
  </si>
  <si>
    <t>IE00B296QM64</t>
  </si>
  <si>
    <t>iShares Islam World</t>
  </si>
  <si>
    <t>IE00B27YCN58</t>
  </si>
  <si>
    <t>IE00B0M63730</t>
  </si>
  <si>
    <t>IE00B0M63516</t>
  </si>
  <si>
    <t>iShares MSCI EM Eastern Europe</t>
  </si>
  <si>
    <t>FR0010616268</t>
  </si>
  <si>
    <t>Lyxor ETF S&amp;P MIB</t>
  </si>
  <si>
    <t>Lyxor ETF MSCI AC Asia-Pacific ex Japan</t>
  </si>
  <si>
    <t xml:space="preserve">Lyxor ETF DJ STOXX 600 Financial services </t>
  </si>
  <si>
    <t>Lyxor ETF WISE Quantitative Stratatgy</t>
  </si>
  <si>
    <t>JPM ETF EMU 1-3 Y</t>
  </si>
  <si>
    <t>JPM ETF EMU 3-5 Y</t>
  </si>
  <si>
    <t>JPM ETF EMU 5-7 Y</t>
  </si>
  <si>
    <t>JPM ETF EMU 7-10 Y</t>
  </si>
  <si>
    <t xml:space="preserve">EasyETF EuroMTS Eonia </t>
  </si>
  <si>
    <t xml:space="preserve">CASAM ETF S&amp;P Europe 350 </t>
  </si>
  <si>
    <t xml:space="preserve">CASAM ETF S&amp;P Europe </t>
  </si>
  <si>
    <t>iShares MSCI AC Far East ex Japan</t>
  </si>
  <si>
    <t>db x-trackers II EONIA TR Index ETF</t>
  </si>
  <si>
    <t>IE00B0M63953</t>
  </si>
  <si>
    <t>IE00B0M63177</t>
  </si>
  <si>
    <t xml:space="preserve">iShares MSCI Europe </t>
  </si>
  <si>
    <t>IE00B1YZSC51</t>
  </si>
  <si>
    <t>IE00B14X4N27</t>
  </si>
  <si>
    <t>IE00B02KXH56</t>
  </si>
  <si>
    <t>IE00B0M63391</t>
  </si>
  <si>
    <t>iShares MSCI LATAM</t>
  </si>
  <si>
    <t>IE00B27YCK28</t>
  </si>
  <si>
    <t>iShares MSCI North America</t>
  </si>
  <si>
    <t>IE00B14X4M10</t>
  </si>
  <si>
    <t>IE00B0M63623</t>
  </si>
  <si>
    <t xml:space="preserve">iShares MSCI Turkey </t>
  </si>
  <si>
    <t>IE00B1FZS574</t>
  </si>
  <si>
    <t>IE00B0M62Q58</t>
  </si>
  <si>
    <t>IE0031442068</t>
  </si>
  <si>
    <t xml:space="preserve">iShares S&amp;P Global Clean Energy </t>
  </si>
  <si>
    <t>IE00B1XNHC34</t>
  </si>
  <si>
    <t xml:space="preserve">iShares S&amp;P Global Water </t>
  </si>
  <si>
    <t>IE00B1TXK627</t>
  </si>
  <si>
    <t xml:space="preserve">iShares S&amp;P Listed Private Equity </t>
  </si>
  <si>
    <t>IE00B1TXHL60</t>
  </si>
  <si>
    <t>IE00B27YCF74</t>
  </si>
  <si>
    <t>FR0010476515</t>
  </si>
  <si>
    <t>FR0010398719</t>
  </si>
  <si>
    <t>Lyxor ETF BEL 20</t>
  </si>
  <si>
    <t>FR0000021842</t>
  </si>
  <si>
    <t xml:space="preserve">Lyxor ETF Brazil (IBOVESPA) </t>
  </si>
  <si>
    <t>Lyxor ETF CAC 40</t>
  </si>
  <si>
    <t>FR0007052782</t>
  </si>
  <si>
    <t>Lyxor ETF China</t>
  </si>
  <si>
    <t xml:space="preserve">Lyxor ETF Commodities CRB </t>
  </si>
  <si>
    <t xml:space="preserve">Lyxor ETF Commodities CRB Non-Energy </t>
  </si>
  <si>
    <t xml:space="preserve">Lyxor ETF DAX </t>
  </si>
  <si>
    <t xml:space="preserve">Lyxor ETF DAXplus Covered Call </t>
  </si>
  <si>
    <t>Lyxor ETF DJ Global Titans 50</t>
  </si>
  <si>
    <t>FR0007075494</t>
  </si>
  <si>
    <t>Lyxor ETF DJ Industrial Average</t>
  </si>
  <si>
    <t xml:space="preserve">Lyxor ETF DJ STOXX Select Dividend 30 </t>
  </si>
  <si>
    <t xml:space="preserve">Lyxor ETF Euro Cash </t>
  </si>
  <si>
    <t xml:space="preserve">Lyxor ETF EuroMTS 15+Y </t>
  </si>
  <si>
    <t xml:space="preserve">Lyxor ETF EuroMTS 5-7Y </t>
  </si>
  <si>
    <t xml:space="preserve">Lyxor ETF EuroMTS 7-10Y </t>
  </si>
  <si>
    <t xml:space="preserve">Lyxor ETF EuroMTS Covered Bond Aggregate </t>
  </si>
  <si>
    <t xml:space="preserve">Lyxor ETF FTSE RAFI US 1000 </t>
  </si>
  <si>
    <t>Lyxor ETF FTSEurofirst 80</t>
  </si>
  <si>
    <t>FR0007085501</t>
  </si>
  <si>
    <t xml:space="preserve">Lyxor ETF Greece </t>
  </si>
  <si>
    <t xml:space="preserve">Lyxor ETF India </t>
  </si>
  <si>
    <t>Lyxor ETF Japan</t>
  </si>
  <si>
    <t xml:space="preserve">Lyxor ETF LevDAX </t>
  </si>
  <si>
    <t xml:space="preserve">Lyxor ETF MSCI EM Latin America </t>
  </si>
  <si>
    <t xml:space="preserve">Lyxor ETF MSCI Emerging Markets </t>
  </si>
  <si>
    <t>FR0010397554</t>
  </si>
  <si>
    <t xml:space="preserve">Lyxor ETF PRIVEX </t>
  </si>
  <si>
    <t>Lyxor ETF Taiwan</t>
  </si>
  <si>
    <t>FR0010444786</t>
  </si>
  <si>
    <t xml:space="preserve">Lyxor ETF Turkey </t>
  </si>
  <si>
    <t>FR0010540690</t>
  </si>
  <si>
    <t xml:space="preserve">Market Access AMEX Gold Bugs Index Fund </t>
  </si>
  <si>
    <t xml:space="preserve">Merrill Lynch Commodity Index Extra Fund </t>
  </si>
  <si>
    <t>LU0319798384</t>
  </si>
  <si>
    <t xml:space="preserve">Merrill Lynch Europe 1 Index Fund </t>
  </si>
  <si>
    <t>LU0319797147</t>
  </si>
  <si>
    <t xml:space="preserve">PowerShares Dynamic Europe Fund </t>
  </si>
  <si>
    <t xml:space="preserve">PowerShares Dynamic Global Developed Markets Fund </t>
  </si>
  <si>
    <t xml:space="preserve">PowerShares Dynamic US Market Fund </t>
  </si>
  <si>
    <t xml:space="preserve">PowerShares EQQQ </t>
  </si>
  <si>
    <t>OMX Helsinki 25 EXCH TR Fund</t>
  </si>
  <si>
    <t>FI0008805627</t>
  </si>
  <si>
    <t>Lyxor ETF Kuwait (FTSE Coast Kuwait 40)</t>
  </si>
  <si>
    <t>Xetra Order Book Turnover in MEUR</t>
  </si>
  <si>
    <t>On Exchange Order Book Turnover in MEUR</t>
  </si>
  <si>
    <r>
      <t xml:space="preserve">2  </t>
    </r>
    <r>
      <rPr>
        <sz val="8"/>
        <rFont val="Arial"/>
      </rPr>
      <t>Total turnover includes order book turnover and off-exchange standard trades.</t>
    </r>
  </si>
  <si>
    <t>Xetra Order Book Turnover (MEUR)</t>
  </si>
  <si>
    <t>Xetra Order Book/Cascade OTC Statistics</t>
  </si>
  <si>
    <t>db x-trackers II EONIA TRI ETF</t>
  </si>
  <si>
    <t>LU0335044896</t>
  </si>
  <si>
    <t>LU0356591882</t>
  </si>
  <si>
    <t>LU0356592187</t>
  </si>
  <si>
    <t>db x-trackers USD Money Markets ETF</t>
  </si>
  <si>
    <t>db x-trackers GBP Money Markets ETF</t>
  </si>
  <si>
    <t>iShares DJ EURO STOXX Banks (DE)</t>
  </si>
  <si>
    <t>LU0321463258</t>
  </si>
  <si>
    <t>db x-trackers II Emerging Markets Liquid Eurobond Index ETF</t>
  </si>
  <si>
    <t>LU0321462953</t>
  </si>
  <si>
    <t>IE00B2QWDR12</t>
  </si>
  <si>
    <t>IE00B2QWCY14</t>
  </si>
  <si>
    <t>iShares S&amp;P Smallcap 600</t>
  </si>
  <si>
    <t>JPMorgan ETF GBI EMU 1-3 Y</t>
  </si>
  <si>
    <t>FR0010561183</t>
  </si>
  <si>
    <t>JPMorgan ETF GBI EMU 3-5 Y</t>
  </si>
  <si>
    <t>FR0010561225</t>
  </si>
  <si>
    <t>JPMorgan ETF GBI EMU 5-7 Y</t>
  </si>
  <si>
    <t>FR0010561241</t>
  </si>
  <si>
    <t>JPMorgan ETF GBI EMU 7-10 Y</t>
  </si>
  <si>
    <t>FR0010561258</t>
  </si>
  <si>
    <t>Lyxor ETF Brazil (Ibovespa)</t>
  </si>
  <si>
    <t>UBS-ETF MSCI EMU</t>
  </si>
  <si>
    <t>UBS-ETF MSCI Japan</t>
  </si>
  <si>
    <t>UBS-ETF MSCI USA</t>
  </si>
  <si>
    <t>iShares MSCI Japan Smallcap</t>
  </si>
  <si>
    <t>IE00B2QWDY88</t>
  </si>
  <si>
    <t>Lyxor ETF DJ STOXX 600 Banks</t>
  </si>
  <si>
    <t>ETFlab DAX Preisindex</t>
  </si>
  <si>
    <t>DE000ETFL060</t>
  </si>
  <si>
    <t>ETFlab DJ EURO STOXX Select Dividend 30</t>
  </si>
  <si>
    <t>DE000ETFL078</t>
  </si>
  <si>
    <t>FR0010612218</t>
  </si>
  <si>
    <t>FR0010616250</t>
  </si>
  <si>
    <t>EasyETF DJ Luxury</t>
  </si>
  <si>
    <t>FR0010616649</t>
  </si>
  <si>
    <t>EasyETF FTSE ET50 Environment</t>
  </si>
  <si>
    <t>FR0010616284</t>
  </si>
  <si>
    <t>EasyETF S-Box BNP Paribas Global Agribusiness</t>
  </si>
  <si>
    <t>FR0010616318</t>
  </si>
  <si>
    <t>EasyETF S-Box BNP Paribas Next 11 Emerging</t>
  </si>
  <si>
    <t>FR0010616656</t>
  </si>
  <si>
    <t>Lyxor ETF Leverage CAC 40</t>
  </si>
  <si>
    <t>SGAM ETF Private Equity LPX50</t>
  </si>
  <si>
    <t>FR0010413518</t>
  </si>
  <si>
    <t>EasyETF Russell 1000 (EUR)</t>
  </si>
  <si>
    <t>FR0010616292</t>
  </si>
  <si>
    <t>EasyETF Russell 1000 (USD)</t>
  </si>
  <si>
    <t>FR0010618835</t>
  </si>
  <si>
    <t>EasyETF S&amp;P 100 (EUR)</t>
  </si>
  <si>
    <t>FR0010616300</t>
  </si>
  <si>
    <t>EasyETF S&amp;P 100 (USD)</t>
  </si>
  <si>
    <t>FR0010618843</t>
  </si>
  <si>
    <t>db x-trackers CAC 40 Short</t>
  </si>
  <si>
    <t>LU0322251280</t>
  </si>
  <si>
    <t>db x-trackers CAC 40 ETF</t>
  </si>
  <si>
    <t>LU0322250985</t>
  </si>
  <si>
    <t>EasyETF S-Box BNP Paribas Global Nuclear (EUR)</t>
  </si>
  <si>
    <t>FR0010636597</t>
  </si>
  <si>
    <t>EasyETF S-Box BNP Paribas Global Nuclear (USD)</t>
  </si>
  <si>
    <t>FR0010640268</t>
  </si>
  <si>
    <t>EasyETF S-Box BNP Paribas Global Water (EUR)</t>
  </si>
  <si>
    <t>FR0010636621</t>
  </si>
  <si>
    <t>EasyETF S-Box BNP Paribas Global Water (USD)</t>
  </si>
  <si>
    <t>FR0010640276</t>
  </si>
  <si>
    <t xml:space="preserve">EasyETF FTSE South Africa </t>
  </si>
  <si>
    <t>FR0010636571</t>
  </si>
  <si>
    <t>EasyETF TSEC Taiwan</t>
  </si>
  <si>
    <t>FR0010636563</t>
  </si>
  <si>
    <t>EasyETF DJ South Korea Titans 30</t>
  </si>
  <si>
    <t>FR0010636530</t>
  </si>
  <si>
    <t>EasyETF FTSE Xinhua China 25 (EUR)</t>
  </si>
  <si>
    <t>FR0010636589</t>
  </si>
  <si>
    <t>EasyETF FTSE Xinhua China 25 (USD)</t>
  </si>
  <si>
    <t>FR0010640250</t>
  </si>
  <si>
    <t>EasyETF DJ Egypt</t>
  </si>
  <si>
    <t>FR0010636522</t>
  </si>
  <si>
    <t>FR0010636514</t>
  </si>
  <si>
    <t>FR0010640219</t>
  </si>
  <si>
    <t>EasyETF DJ Turkey Titans 20</t>
  </si>
  <si>
    <t>FR0010636555</t>
  </si>
  <si>
    <t>Lyxor ETF MSCI Thailand (Quote A)</t>
  </si>
  <si>
    <t>Lyxor ETF MSCI Malaysia (Quote A)</t>
  </si>
  <si>
    <t>db x-trackers II iTraxx Europe 5-Year Short ETF</t>
  </si>
  <si>
    <t>db x-trackers II iTraxx Crossover 5-Year Short ETF</t>
  </si>
  <si>
    <t xml:space="preserve">db x-trackers II iTraxx HiVol 5-Year Short </t>
  </si>
  <si>
    <t>db x-trackers II iTraxx Europe 5-Year ETF</t>
  </si>
  <si>
    <t xml:space="preserve">db x-trackers II iTraxx  HiVol 5- Year ETF </t>
  </si>
  <si>
    <t>db x-trackers II iTraxx Crossover 5-Year ETF</t>
  </si>
  <si>
    <t>FR0010614834</t>
  </si>
  <si>
    <t xml:space="preserve">UBS-ETF MSCI EMU </t>
  </si>
  <si>
    <t>UBS-ETF MSCI World</t>
  </si>
  <si>
    <t>LU0340285161</t>
  </si>
  <si>
    <t>XACT OMXH25 Index ETF</t>
  </si>
  <si>
    <t>Exchange and Non-Exchange Order Book Turnover in MEUR</t>
  </si>
  <si>
    <t>Source: Deutsche Börse, SWX, SWX Europe, Bloomberg</t>
  </si>
  <si>
    <t>FR0010592014</t>
  </si>
  <si>
    <t>Lyxor ETF Short CAC 40</t>
  </si>
  <si>
    <t>FR0010591362</t>
  </si>
  <si>
    <t>Lyxor ETF Short Strategy Europe</t>
  </si>
  <si>
    <t>FR0010589101</t>
  </si>
  <si>
    <t>db x-trackers II EONIA TRI ETF 1D</t>
  </si>
  <si>
    <t>db x-trackers II iBoxx € Inflation-Linked TRI ETF</t>
  </si>
  <si>
    <t>db x-trackers II iBoxx € Sovereigns Eurozone 10-15 TRI ETF</t>
  </si>
  <si>
    <t>db x-trackers II iBoxx € Sovereigns Eurozone 1-3 TRI ETF</t>
  </si>
  <si>
    <t>db x-trackers II iBoxx € Sovereigns Eurozone 15+ TRI ETF</t>
  </si>
  <si>
    <t>db x-trackers II iBoxx € Sovereigns Eurozone 25+ TRI ETF</t>
  </si>
  <si>
    <t>db x-trackers II iBoxx € Sovereigns Eurozone 3-5 TRI ETF</t>
  </si>
  <si>
    <t>db x-trackers II iBoxx € Sovereigns Eurozone 5-7 TRI ETF</t>
  </si>
  <si>
    <t>db x-trackers II iBoxx € Sovereigns Eurozone 7-10 TRI ETF</t>
  </si>
  <si>
    <t>db x-trackers II iBoxx € Sovereigns Eurozone TRI ETF</t>
  </si>
  <si>
    <t>db x-trackers II iBoxx Global Inflation-Linked TRI Hedged ETF</t>
  </si>
  <si>
    <t>db x-trackers II iTraxx Crossover 5-year TRI ETF</t>
  </si>
  <si>
    <t>db x-trackers II iTraxx Europe 5-year TRI ETF</t>
  </si>
  <si>
    <t>db x-trackers II iTraxx HiVol 5-year TRI ETF</t>
  </si>
  <si>
    <t>db x-trackers II Short IBOXX € Sovereigns Eurozone TRI ETF</t>
  </si>
  <si>
    <t>iShares DJ STOXX 600 Telecommunication Swap (DE)</t>
  </si>
  <si>
    <t xml:space="preserve">Lyxor ETF DJ STOXX 600 Financial Services </t>
  </si>
  <si>
    <t>Lyxor ETF Dow Jones Industrial Average</t>
  </si>
  <si>
    <t>db x-trackers FTSE All-World ex-UK ETF</t>
  </si>
  <si>
    <t>iShares MSCI AC Far Est ex-Japan SMLCP</t>
  </si>
  <si>
    <t>Lyxor MSCI AC Asia-Pacific ex-Japan</t>
  </si>
  <si>
    <t>Turkish Smaller Companies Istanbul 25</t>
  </si>
  <si>
    <t>db x-trackers II Emerging Markets Liquid Eurobond</t>
  </si>
  <si>
    <t>db x-trackers II Short iBoxx Sover Eurozone TRI</t>
  </si>
  <si>
    <t>Market Access AMEX Gold Bugs Index Fund</t>
  </si>
  <si>
    <t>Market Access DaxGlobal Asia Index Fund</t>
  </si>
  <si>
    <t>db x-trackers FTSE 100 ETF Short</t>
  </si>
  <si>
    <t>LU0328473581</t>
  </si>
  <si>
    <t>UBS-ETF MSCI Japan I</t>
  </si>
  <si>
    <t>Market Access DAXGlobal BRIC Index Fund</t>
  </si>
  <si>
    <t>Market Access DAXGlobal Russia Index Fund</t>
  </si>
  <si>
    <t>Market Access Dow Jones Turkey Titans 20 Fund</t>
  </si>
  <si>
    <t>Market Access Jim Rogers Int Commodity Fund</t>
  </si>
  <si>
    <t>Market Access RICI - A Index Fund</t>
  </si>
  <si>
    <t xml:space="preserve">Market Access RICI - M Index Fund     / </t>
  </si>
  <si>
    <t xml:space="preserve">PowerShares FTSE RAFI Developed 1000 Fund </t>
  </si>
  <si>
    <t xml:space="preserve">PowerShares FTSE RAFI Developed Europe Mid-Small F </t>
  </si>
  <si>
    <t xml:space="preserve">PowerShares FTSE RAFI Europe Fund </t>
  </si>
  <si>
    <t xml:space="preserve">PowerShares FTSE RAFI US 1000 Fund </t>
  </si>
  <si>
    <t xml:space="preserve">PowerShares Global Clean Energy Fund </t>
  </si>
  <si>
    <t xml:space="preserve">PowerShares Global Listed Private Equity Fund </t>
  </si>
  <si>
    <t xml:space="preserve">PowerShares Palisades Global Water Fund </t>
  </si>
  <si>
    <t>IE0031091642</t>
  </si>
  <si>
    <t>IE0031091428</t>
  </si>
  <si>
    <t>StreetTRACKS AEX</t>
  </si>
  <si>
    <t>FR0000001893</t>
  </si>
  <si>
    <t>StreetTRACKS MSCI Europe Consumer Discretionary</t>
  </si>
  <si>
    <t>FR0000001752</t>
  </si>
  <si>
    <t>StreetTRACKS MSCI Europe Consumer Staples</t>
  </si>
  <si>
    <t>FR0000001745</t>
  </si>
  <si>
    <t>StreetTRACKS MSCI Europe Energy</t>
  </si>
  <si>
    <t>FR0000001810</t>
  </si>
  <si>
    <t>db x-trackers DJ EURO STOXX 50 ETF</t>
  </si>
  <si>
    <t>db x-trackers DJ EURO STOXX 50 Short ETF</t>
  </si>
  <si>
    <t>db x-trackers DJ EURO STOXX Select Dividend 30 ETF</t>
  </si>
  <si>
    <t>EasyETF NMX Infrastructure Europe</t>
  </si>
  <si>
    <t>EasyETF NMX30 Infrastructure Global</t>
  </si>
  <si>
    <t>iShares DJ EURO STOXX 50 (DE)</t>
  </si>
  <si>
    <t>ishares DJ EURO STOXX Banks (DE)</t>
  </si>
  <si>
    <t>iShares DJ EURO STOXX Growth</t>
  </si>
  <si>
    <t>iShares DJ EURO STOXX Healthcare (DE)</t>
  </si>
  <si>
    <t>iShares DJ EURO STOXX Select Dividend</t>
  </si>
  <si>
    <t>iShares DJ EURO STOXX Select Dividend 30 (DE)</t>
  </si>
  <si>
    <t>iShares DJ EURO STOXX SmallCap</t>
  </si>
  <si>
    <t>iShares DJ EURO STOXX Telecommunication (DE)</t>
  </si>
  <si>
    <t>iShares DJ EURO STOXX Value</t>
  </si>
  <si>
    <t>iShares S&amp;P Global Timber &amp; Forestry</t>
  </si>
  <si>
    <t>Lyxor ETF DJ EURO STOXX 50</t>
  </si>
  <si>
    <t>UBS-ETF DJ EURO STOXX 50 A</t>
  </si>
  <si>
    <t>XTF Exchange Traded Funds (Deutsche Börse)</t>
  </si>
  <si>
    <t>db x-trackers DJ STOXX 600 Food &amp; Beverage ETF</t>
  </si>
  <si>
    <t>db x-trackers DJ STOXX 600 Oil &amp; Gas ETF</t>
  </si>
  <si>
    <t>iShares DJ Asia/Pacific Select Dividend 30 (DE)</t>
  </si>
  <si>
    <t>EasyETF EURO STOXX</t>
  </si>
  <si>
    <t>EasyETF EURO STOXX 50</t>
  </si>
  <si>
    <t>EasyETF EURO STOXX 50 B</t>
  </si>
  <si>
    <t xml:space="preserve">iShares DJ EURO STOXX 50 </t>
  </si>
  <si>
    <t>Lyxor ETF MSCI Thailand</t>
  </si>
  <si>
    <t>Lyxor ETF MSCI Malaysia</t>
  </si>
  <si>
    <t xml:space="preserve">Lyxor ETF South Africa (FTSE/JSE TOP 40) </t>
  </si>
  <si>
    <t>db x-trackers MSCI Europe Small Cap ETF</t>
  </si>
  <si>
    <t>EasyETF DJ EURO STOXX</t>
  </si>
  <si>
    <t>iShares S&amp;P Timber &amp; Forestry</t>
  </si>
  <si>
    <t>Lyxor ETF Leveraged DJ EURO STOXX 50</t>
  </si>
  <si>
    <t>Lyxor ETF MSCI Taiwan (Quote B)</t>
  </si>
  <si>
    <t>Lyxor ETF South Africa FTSE/JSE TOP 40</t>
  </si>
  <si>
    <t>Lyxor ETF Wise Quantitative Strategy</t>
  </si>
  <si>
    <t>SPA ETF MarketGrader 100</t>
  </si>
  <si>
    <t>SPA ETF MarketGrader 200</t>
  </si>
  <si>
    <t>SPA ETF MarketGrader 40</t>
  </si>
  <si>
    <t>SPA ETF MarketGrader Large Cap</t>
  </si>
  <si>
    <t>SPA ETF MarketGrader Mid Cap</t>
  </si>
  <si>
    <t>SPA ETF MarketGrader Small Cap</t>
  </si>
  <si>
    <t xml:space="preserve">Lyxor ETF DJ Turkey Titans 20 </t>
  </si>
  <si>
    <t>Lyxor ETF South Africa (FTSE/JSE TOP 40)</t>
  </si>
  <si>
    <t xml:space="preserve">db x-trackers S&amp;P CNX NIFTY ETF             </t>
  </si>
  <si>
    <t>ETFlab DJ EURO STOXX 50</t>
  </si>
  <si>
    <t>Lyxor ETF LevDJ EURO STOXX 50</t>
  </si>
  <si>
    <t xml:space="preserve">Lyxor ETF DJ EURO STOXX 50 Buy Write </t>
  </si>
  <si>
    <t xml:space="preserve">Lyxor ETF Leveraged DJ EURO STOXX 50 </t>
  </si>
  <si>
    <t>Acción DJ EURO STOXX 50 ETF</t>
  </si>
  <si>
    <t>Lyxor ETF NASDAQ-100</t>
  </si>
  <si>
    <t>iShares NASDAQ-100 (DE)</t>
  </si>
  <si>
    <t>Market Access RICI-Agriculture Index Fund</t>
  </si>
  <si>
    <t>Market Access RICI-Metals Index Fund</t>
  </si>
  <si>
    <t>NextTrack (Euronext)</t>
  </si>
  <si>
    <t>EasyETF FTSE/EPRA Europe</t>
  </si>
  <si>
    <t xml:space="preserve">EasyETF FTSE/EPRA NAREIT Global </t>
  </si>
  <si>
    <t>DJ Non-Financial Istanbul 20</t>
  </si>
  <si>
    <t>DJ Islamic Market Turkey</t>
  </si>
  <si>
    <t>Istanbul Gold</t>
  </si>
  <si>
    <t>FTSE Istanbul Bond</t>
  </si>
  <si>
    <t>ALPHA ETF FTSE Athex 20 Domestic Equities</t>
  </si>
  <si>
    <t>EasyETF NMX 30 Infrastructure Global</t>
  </si>
  <si>
    <t>iShares DJ EURO STOXX Technology (DE)</t>
  </si>
  <si>
    <t>StreetTRACKS MSCI Europe Financials</t>
  </si>
  <si>
    <t>FR0000001703</t>
  </si>
  <si>
    <t>StreetTRACKS MSCI Europe Health Care</t>
  </si>
  <si>
    <t>FR0000001737</t>
  </si>
  <si>
    <t>StreetTRACKS MSCI Europe Industrials</t>
  </si>
  <si>
    <t>FR0000001778</t>
  </si>
  <si>
    <t>StreetTRACKS MSCI Europe Materials</t>
  </si>
  <si>
    <t>FR0000001794</t>
  </si>
  <si>
    <t>StreetTRACKS MSCI Europe Small Cap</t>
  </si>
  <si>
    <t>FR0010149880</t>
  </si>
  <si>
    <t>StreetTRACKS MSCI Europe Technology</t>
  </si>
  <si>
    <t>FR0000001695</t>
  </si>
  <si>
    <t>StreetTRACKS MSCI Europe Telecommunication Services</t>
  </si>
  <si>
    <t>FR0000001687</t>
  </si>
  <si>
    <t>StreetTRACKS MSCI Europe Utilities</t>
  </si>
  <si>
    <t>FR0000001646</t>
  </si>
  <si>
    <t>StreetTRACKS MSCI Pan Euro</t>
  </si>
  <si>
    <t>FR0000001885</t>
  </si>
  <si>
    <t>London Stock Exchange</t>
  </si>
  <si>
    <t>LU0322254383</t>
  </si>
  <si>
    <t>iShares £ Corporate Bond</t>
  </si>
  <si>
    <t>IE00B00FV011</t>
  </si>
  <si>
    <t>iShares £ Index Linked Gilts</t>
  </si>
  <si>
    <t>IE00B1FZSD53</t>
  </si>
  <si>
    <t>iShares FTSE 250</t>
  </si>
  <si>
    <t>IE00B00FV128</t>
  </si>
  <si>
    <t>iShares FTSE EPRA/NAREIT Asia Property Yield Fund (GBP)</t>
  </si>
  <si>
    <t>iShares FTSE EPRA/NAREIT UK Property Yield Fund</t>
  </si>
  <si>
    <t>IE00B1TXLS18</t>
  </si>
  <si>
    <t>db x-trackers S&amp;P/ASX 20 ETF</t>
  </si>
  <si>
    <t>iShares FTSE UK All Stocks Gilt</t>
  </si>
  <si>
    <t>IE00B1FZSB30</t>
  </si>
  <si>
    <t>IE00B0M63060</t>
  </si>
  <si>
    <t>IE00B2NPKV68</t>
  </si>
  <si>
    <t>iShares MSCI Eastern Europe</t>
  </si>
  <si>
    <t>iShares MSCI Emerging Markets Islamic</t>
  </si>
  <si>
    <t>iShares MSCI USA Islamic</t>
  </si>
  <si>
    <t>iShares MSCI World Islamic</t>
  </si>
  <si>
    <t>IE00B2NPL135</t>
  </si>
  <si>
    <t>iShares S&amp;P Timber and Forstery</t>
  </si>
  <si>
    <t>iShares S&amp;P/MIB</t>
  </si>
  <si>
    <t>IE00B1XNH568</t>
  </si>
  <si>
    <t>FR0010499749</t>
  </si>
  <si>
    <t>FR0010499731</t>
  </si>
  <si>
    <t>FR0010455485</t>
  </si>
  <si>
    <t>FR0010455493</t>
  </si>
  <si>
    <t>FR0010551622</t>
  </si>
  <si>
    <t>FR0010542126</t>
  </si>
  <si>
    <t>FR0010542043</t>
  </si>
  <si>
    <t>Lyxor ETF FTSE 100</t>
  </si>
  <si>
    <t>FR0010438127</t>
  </si>
  <si>
    <t>Lyxor ETF FTSE 250</t>
  </si>
  <si>
    <t>FR0010438135</t>
  </si>
  <si>
    <t>Lyxor ETF FTSE All-Share</t>
  </si>
  <si>
    <t>FR0010438150</t>
  </si>
  <si>
    <t>FR0010526657</t>
  </si>
  <si>
    <t>FR0010526665</t>
  </si>
  <si>
    <t>FR0010526673</t>
  </si>
  <si>
    <t>FR0010526681</t>
  </si>
  <si>
    <t>FR0010542092</t>
  </si>
  <si>
    <t>FR0010465609</t>
  </si>
  <si>
    <t>FR0010489450</t>
  </si>
  <si>
    <t>Total</t>
  </si>
  <si>
    <t>SWX Europe</t>
  </si>
  <si>
    <t>FR0010526764</t>
  </si>
  <si>
    <t>FR0010526780</t>
  </si>
  <si>
    <t>FR0010542100</t>
  </si>
  <si>
    <t>FR0010551630</t>
  </si>
  <si>
    <t>FR0010551648</t>
  </si>
  <si>
    <t>FR0010551663</t>
  </si>
  <si>
    <t>FR0010542118</t>
  </si>
  <si>
    <t>FR0010465625</t>
  </si>
  <si>
    <t>FR0010499913</t>
  </si>
  <si>
    <t>FR0010465633</t>
  </si>
  <si>
    <t>FR0010542134</t>
  </si>
  <si>
    <t>FR0010499897</t>
  </si>
  <si>
    <t>PowerShares Dynamic UK Fund</t>
  </si>
  <si>
    <t>IE00B23LNQ02</t>
  </si>
  <si>
    <t>PowerShares FTSE RAFI UK 100 Fund</t>
  </si>
  <si>
    <t>IE00B23LNN70</t>
  </si>
  <si>
    <t>IE00B1X6MY99</t>
  </si>
  <si>
    <t>IE00B1X6PB77</t>
  </si>
  <si>
    <t>IE00B1X4RN73</t>
  </si>
  <si>
    <t>IE00B1X6PT51</t>
  </si>
  <si>
    <t>IE00B1X6PV73</t>
  </si>
  <si>
    <t>IE00B1X6R117</t>
  </si>
  <si>
    <t>Swiss Exchange</t>
  </si>
  <si>
    <t>db x-trackers MSCI EM Asia TRN Iindex ETF</t>
  </si>
  <si>
    <t>EasyETF DJ Islamic Market Titans 100</t>
  </si>
  <si>
    <t>FR0010378570</t>
  </si>
  <si>
    <t>LU0203243844</t>
  </si>
  <si>
    <t>iShares FTSE EPRA/NAREIT UK Property Fund</t>
  </si>
  <si>
    <t>iShares MSCI AC Far East ex-Japan</t>
  </si>
  <si>
    <t>FR0010413294</t>
  </si>
  <si>
    <t>FR0010318998</t>
  </si>
  <si>
    <t>FR0010358887</t>
  </si>
  <si>
    <t>Lyxor ETF MSCI Eastern Europe</t>
  </si>
  <si>
    <t>FR0010375766</t>
  </si>
  <si>
    <t>Lyxor ETF MSCI Japan (TOPIX)</t>
  </si>
  <si>
    <t>FR0010377028</t>
  </si>
  <si>
    <t>FR0010372193</t>
  </si>
  <si>
    <t>FR0010372201</t>
  </si>
  <si>
    <t>FR0010339457</t>
  </si>
  <si>
    <t>Market Access Amex Gold Bugs Index Fund</t>
  </si>
  <si>
    <t>UBS-ETF DJ EURO STOXX 50 I</t>
  </si>
  <si>
    <t>LU0258212462</t>
  </si>
  <si>
    <t>iShares DJ STOXX Large 200 (DE)</t>
  </si>
  <si>
    <t>iShares DJ STOXX Mid 200 (DE)</t>
  </si>
  <si>
    <t>iShares DJ EURO STOXX (DE)</t>
  </si>
  <si>
    <t>iShares DJ STOXX US Select Dividend (DE)</t>
  </si>
  <si>
    <t>iShares DJ STOXX Small 200 (DE)</t>
  </si>
  <si>
    <t>iShares DJ STOXX 600 Health Care Swap (DE)</t>
  </si>
  <si>
    <t>iShares DJ EURO STOXX Sustainability 40 (DE)</t>
  </si>
  <si>
    <t>UBS-ETF SLI Swiss Leader Index</t>
  </si>
  <si>
    <t>CH0032912732</t>
  </si>
  <si>
    <t>UBS-ETF SMI</t>
  </si>
  <si>
    <t>CH0017142719</t>
  </si>
  <si>
    <t>XMTCH (LUX) on MSCI EMU Mid Cap</t>
  </si>
  <si>
    <t>LU0312694234</t>
  </si>
  <si>
    <t>XMTCH on MSCI Emerging Markets</t>
  </si>
  <si>
    <t>LU0254097446</t>
  </si>
  <si>
    <t>XMTCH on MSCI Euro</t>
  </si>
  <si>
    <t>XMTCH on SBI Domestic Government 3-7</t>
  </si>
  <si>
    <t>CH0016999846</t>
  </si>
  <si>
    <t>XMTCH on SBI Domestic Government 7+</t>
  </si>
  <si>
    <t>CH0016999861</t>
  </si>
  <si>
    <t>XMTCH on SLI</t>
  </si>
  <si>
    <t>CH0031768937</t>
  </si>
  <si>
    <t>XMTCH on SMI</t>
  </si>
  <si>
    <t>CH0008899764</t>
  </si>
  <si>
    <t>XMTCH on SMIM</t>
  </si>
  <si>
    <t>CH0019852802</t>
  </si>
  <si>
    <t>ZKB Gold ETF</t>
  </si>
  <si>
    <t>CH0024391002</t>
  </si>
  <si>
    <t>ZKB Palladium ETF</t>
  </si>
  <si>
    <t>CH0029792683</t>
  </si>
  <si>
    <t>ZKB Platinum ETF</t>
  </si>
  <si>
    <t>CH0029792709</t>
  </si>
  <si>
    <t>ZKB Silver ETF</t>
  </si>
  <si>
    <t>CH0029792717</t>
  </si>
  <si>
    <t>iShares DJ EURO STOXX 50</t>
  </si>
  <si>
    <t>iShares DJ EURO STOXX MidCap</t>
  </si>
  <si>
    <t xml:space="preserve">iShares DJ EURO STOXX SmallCap </t>
  </si>
  <si>
    <t>MTF - ETF</t>
  </si>
  <si>
    <t>B1 - Ethical Index Euro</t>
  </si>
  <si>
    <t>IE0074344429</t>
  </si>
  <si>
    <t>B1 - MSCI Euro</t>
  </si>
  <si>
    <t>IE0074344205</t>
  </si>
  <si>
    <t>B1 - MSCI Pan Euro</t>
  </si>
  <si>
    <t>IE0077933707</t>
  </si>
  <si>
    <t>Lyxor ETF Russia</t>
  </si>
  <si>
    <t>FR0010326140</t>
  </si>
  <si>
    <t>Lyxor ETF South Africa</t>
  </si>
  <si>
    <t>FR0010464446</t>
  </si>
  <si>
    <t>Lyxor ETF Turkey</t>
  </si>
  <si>
    <t>FR0010326256</t>
  </si>
  <si>
    <t>Lyxor ETF World Water</t>
  </si>
  <si>
    <t>FR0010527275</t>
  </si>
  <si>
    <t>LU0259322260</t>
  </si>
  <si>
    <t>Market Access DAXglobal Asia Index Fund</t>
  </si>
  <si>
    <t>LU0259323235</t>
  </si>
  <si>
    <t>Market Access DAXglobal BRIC Index Fund</t>
  </si>
  <si>
    <t>LU0269999792</t>
  </si>
  <si>
    <t>Market Access DAXglobal Russia Index Fund</t>
  </si>
  <si>
    <t>LU0269999958</t>
  </si>
  <si>
    <t>Market Access DJ Turkey Titans 20 Index Fund</t>
  </si>
  <si>
    <t>LU0269999362</t>
  </si>
  <si>
    <t>Market Access FTSE/JSE Africa Top 40 Index Fund</t>
  </si>
  <si>
    <t>LU0270000028</t>
  </si>
  <si>
    <t>Market Access Jim Rogers Commodity Index Fund</t>
  </si>
  <si>
    <t>LU0249326488</t>
  </si>
  <si>
    <t>LU0259321452</t>
  </si>
  <si>
    <t>LU0259320728</t>
  </si>
  <si>
    <t>Market Access South-East Europe Traded Index Fund</t>
  </si>
  <si>
    <t>LU0259329869</t>
  </si>
  <si>
    <t>PowerShares Dynamic Europe Fund</t>
  </si>
  <si>
    <t>IE00B23D9570</t>
  </si>
  <si>
    <t>PowerShares Dynamic Global Developed Markets Fund</t>
  </si>
  <si>
    <t>IE00B23D9463</t>
  </si>
  <si>
    <t>PowerShares Dynamic US Market Fund</t>
  </si>
  <si>
    <t>IE00B23D9240</t>
  </si>
  <si>
    <t>PowerShares EQQQ Fund</t>
  </si>
  <si>
    <t>IE0032077012</t>
  </si>
  <si>
    <t>PowerShares FTSE RAFI Developed 1000 Fund</t>
  </si>
  <si>
    <t>IE00B23D8W74</t>
  </si>
  <si>
    <t>PowerShares FTSE RAFI Developed Europe Mid-Small Fund</t>
  </si>
  <si>
    <t>IE00B23D8Y98</t>
  </si>
  <si>
    <t>PowerShares FTSE RAFI Europe Fund</t>
  </si>
  <si>
    <t>IE00B23D8X81</t>
  </si>
  <si>
    <t>PowerShares FTSE RAFI US 1000 Fund</t>
  </si>
  <si>
    <t>IE00B23D8S39</t>
  </si>
  <si>
    <t>PowerShares Global Clean Energy Fund</t>
  </si>
  <si>
    <t>IE00B23D9133</t>
  </si>
  <si>
    <t>PowerShares Global Listed Private Equity Fund</t>
  </si>
  <si>
    <t>IE00B23D8Z06</t>
  </si>
  <si>
    <t>PowerShares Palisades Global Water Fund</t>
  </si>
  <si>
    <t>IE00B23D9026</t>
  </si>
  <si>
    <t>LU0136234068</t>
  </si>
  <si>
    <t>UBS-ETF DJ EURO STOXX 50</t>
  </si>
  <si>
    <t>LU0155367302</t>
  </si>
  <si>
    <t>LU0147308422</t>
  </si>
  <si>
    <t>LU0136234654</t>
  </si>
  <si>
    <t>LU0136240974</t>
  </si>
  <si>
    <t>UBS-ETF FTSE 100</t>
  </si>
  <si>
    <t>LU0136242590</t>
  </si>
  <si>
    <t>XMTCH (Lux) on MSCI EMU Large Cap</t>
  </si>
  <si>
    <t>LU0154139132</t>
  </si>
  <si>
    <t>CAC 40 Indexis</t>
  </si>
  <si>
    <t>FR0007080973</t>
  </si>
  <si>
    <t>db x-trackers DJ EURO STOXX 50 SHORT ETF</t>
  </si>
  <si>
    <t xml:space="preserve">db x-trackers MSCI EM Asia TRN Index ETF </t>
  </si>
  <si>
    <t xml:space="preserve">db x-trackers MSCI EM EMEA TRN Index ETF </t>
  </si>
  <si>
    <t xml:space="preserve">db x-trackers MSCI EM LATAM TRN Index ETF </t>
  </si>
  <si>
    <t xml:space="preserve">db x-trackers MSCI Europe TRN Index ETF </t>
  </si>
  <si>
    <t xml:space="preserve">db x-trackers MSCI Japan TRN Index ETF </t>
  </si>
  <si>
    <t xml:space="preserve">European ETF Statistics </t>
  </si>
  <si>
    <t>Change (%)</t>
  </si>
  <si>
    <t>Market Share</t>
  </si>
  <si>
    <t>Lyxor ETF CRB</t>
  </si>
  <si>
    <t>Lyxor ETF CRB Non-Energy</t>
  </si>
  <si>
    <t>iShares JPMorgan Emerging Markets Bonds</t>
  </si>
  <si>
    <t>iShares S&amp;P Emerging Markets Infrastructure</t>
  </si>
  <si>
    <t>db x-trackers MSCI Russia 25% Capped ETF</t>
  </si>
  <si>
    <t>Data is provided with the condition of no liability.</t>
  </si>
  <si>
    <r>
      <t>Stockholmsbörsen</t>
    </r>
    <r>
      <rPr>
        <b/>
        <vertAlign val="superscript"/>
        <sz val="8"/>
        <rFont val="Arial"/>
      </rPr>
      <t>1</t>
    </r>
  </si>
  <si>
    <r>
      <t>Total Turnover in MEUR</t>
    </r>
    <r>
      <rPr>
        <b/>
        <vertAlign val="superscript"/>
        <sz val="8"/>
        <rFont val="Arial"/>
      </rPr>
      <t>2</t>
    </r>
  </si>
  <si>
    <r>
      <t xml:space="preserve">1  </t>
    </r>
    <r>
      <rPr>
        <sz val="8"/>
        <rFont val="Arial"/>
      </rPr>
      <t>Stockholmsbörsen has not been included in the market share calculation due to the unavailability of separate on-exchange turnover data.</t>
    </r>
  </si>
  <si>
    <t>Cascade OTC Turnover (MEUR)</t>
  </si>
  <si>
    <t>% of Xetra Turnover</t>
  </si>
  <si>
    <t>db x-trackers MSCI Europe Mid Cap ETF</t>
  </si>
  <si>
    <t>db x-trackers MSCI Korea TRN INDEX ETF</t>
  </si>
  <si>
    <t>iShares DJ STOXX 600 Industrial &amp; Goods Swap (DE)</t>
  </si>
  <si>
    <t>iShares DJ STOXX 600 Personal &amp; Household Swap (DE)</t>
  </si>
  <si>
    <t>JPMorgan ETF GBI EMU</t>
  </si>
  <si>
    <t>Lyxor ETF China Enterprises</t>
  </si>
  <si>
    <t>Lyxor ETF DJ STOXX 600 Oil &amp; Gas</t>
  </si>
  <si>
    <t>Lyxor ETF Japan (Topix)</t>
  </si>
  <si>
    <t>Lyxor ETF S&amp;P/MIB</t>
  </si>
  <si>
    <t>FR0010010827</t>
  </si>
  <si>
    <t>PowerShares Dynamic Italy Fund</t>
  </si>
  <si>
    <t>IE00B23LNR19</t>
  </si>
  <si>
    <t>PowerShares FTSE RAFI Europe Developed Mid-Small Fund</t>
  </si>
  <si>
    <t>PowerShares FTSE RAFI Italy Fund</t>
  </si>
  <si>
    <t>IE00B23LNP94</t>
  </si>
  <si>
    <t>XTF Exchange Traded Funds</t>
  </si>
  <si>
    <t>ISIN</t>
  </si>
  <si>
    <t>db x-trackers Currency Carry ETF</t>
  </si>
  <si>
    <t>LU0328474126</t>
  </si>
  <si>
    <t>db x-trackers Currency Momentum ETF</t>
  </si>
  <si>
    <t>LU0328474043</t>
  </si>
  <si>
    <t>db x-trackers Currency Returns ETF</t>
  </si>
  <si>
    <t>LU0328474472</t>
  </si>
  <si>
    <t>db x-trackers Currency Valuation ETF</t>
  </si>
  <si>
    <t>LU0328473748</t>
  </si>
  <si>
    <t>db x-trackers DAX ETF</t>
  </si>
  <si>
    <t>LU0274211480</t>
  </si>
  <si>
    <t>db x-trackers DBLCI - OY Balanced ETF</t>
  </si>
  <si>
    <t>LU0292106167</t>
  </si>
  <si>
    <t>LU0274211217</t>
  </si>
  <si>
    <t>LU0292106753</t>
  </si>
  <si>
    <t>LU0292095535</t>
  </si>
  <si>
    <t>db x-trackers DJ STOXX 600 Banks ETF</t>
  </si>
  <si>
    <t>LU0292103651</t>
  </si>
  <si>
    <t>db x-trackers DJ STOXX 600 Banks Short ETF</t>
  </si>
  <si>
    <t>LU0322249037</t>
  </si>
  <si>
    <t>db x-trackers DJ STOXX 600 Basic Resources ETF</t>
  </si>
  <si>
    <t>LU0292100806</t>
  </si>
  <si>
    <t>LU0292105359</t>
  </si>
  <si>
    <t>db x-trackers DJ STOXX 600 Health Care ETF</t>
  </si>
  <si>
    <t>LU0292103222</t>
  </si>
  <si>
    <t>db x-trackers DJ STOXX 600 Health Care Short ETF</t>
  </si>
  <si>
    <t>LU0322249466</t>
  </si>
  <si>
    <t>db x-trackers DJ STOXX 600 Industrial Goods ETF</t>
  </si>
  <si>
    <t>LU0292106084</t>
  </si>
  <si>
    <t>db x-trackers DJ STOXX 600 Insurance ETF</t>
  </si>
  <si>
    <t>LU0292105193</t>
  </si>
  <si>
    <t>db x-trackers DJ STOXX 600 Oil &amp; Gas Short ETF</t>
  </si>
  <si>
    <t>LU0322249623</t>
  </si>
  <si>
    <t>LU0292101796</t>
  </si>
  <si>
    <t>db x-trackers DJ STOXX 600 Technology ETF</t>
  </si>
  <si>
    <t>LU0292104469</t>
  </si>
  <si>
    <t>db x-trackers DJ STOXX 600 Technology Short ETF</t>
  </si>
  <si>
    <t>LU0322250043</t>
  </si>
  <si>
    <t>db x-trackers DJ STOXX 600 Telecommunications ETF</t>
  </si>
  <si>
    <t>LU0292104030</t>
  </si>
  <si>
    <t>db x-trackers DJ STOXX 600 Telecommunications Short ETF</t>
  </si>
  <si>
    <t>LU0322250126</t>
  </si>
  <si>
    <t>db x-trackers DJ STOXX 600 Utilities ETF</t>
  </si>
  <si>
    <t>LU0292104899</t>
  </si>
  <si>
    <t>db x-trackers DJ STOXX Global Select Dividend 100 ETF</t>
  </si>
  <si>
    <t>LU0292096186</t>
  </si>
  <si>
    <t>db x-trackers FTSE 100 ETF</t>
  </si>
  <si>
    <t>LU0292097234</t>
  </si>
  <si>
    <t>db x-trackers FTSE 250 ETF</t>
  </si>
  <si>
    <t>LU0292097317</t>
  </si>
  <si>
    <t>db x-trackers FTSE All-Share ETF</t>
  </si>
  <si>
    <t>LU0292097747</t>
  </si>
  <si>
    <t>db x-trackers FTSE Vietnam ETF</t>
  </si>
  <si>
    <t>LU0322252924</t>
  </si>
  <si>
    <t>db x-trackers FTSE/XINHUA China 25 ETF</t>
  </si>
  <si>
    <t>LU0292109856</t>
  </si>
  <si>
    <t>LU0290358497</t>
  </si>
  <si>
    <t>db x-trackers II FED Funds Effective Rate TRI ETF</t>
  </si>
  <si>
    <t>LU0321465469</t>
  </si>
  <si>
    <t>db x-trackers II iBoxx € Germany Covered TRI ETF</t>
  </si>
  <si>
    <t>LU0321463506</t>
  </si>
  <si>
    <t>LU0290358224</t>
  </si>
  <si>
    <t>LU0290357333</t>
  </si>
  <si>
    <t>LU0290356871</t>
  </si>
  <si>
    <t>LU0290357507</t>
  </si>
  <si>
    <t>LU0290357846</t>
  </si>
  <si>
    <t>LU0290356954</t>
  </si>
  <si>
    <t>LU0290357176</t>
  </si>
  <si>
    <t>LU0290357259</t>
  </si>
  <si>
    <t>LU0290355717</t>
  </si>
  <si>
    <t>LU0290357929</t>
  </si>
  <si>
    <t>db x-trackers II iTraxx Crossover 5-year Short TRI ETF</t>
  </si>
  <si>
    <t>LU0321462870</t>
  </si>
  <si>
    <t>LU0290359032</t>
  </si>
  <si>
    <t>db x-trackers II iTraxx Europe 5-year Short TRI ETF</t>
  </si>
  <si>
    <t>LU0321462102</t>
  </si>
  <si>
    <t>LU0290358653</t>
  </si>
  <si>
    <t>db x-trackers II iTraxx HiVol 5-year Short TRI ETF</t>
  </si>
  <si>
    <t>LU0321462441</t>
  </si>
  <si>
    <t>LU0290358737</t>
  </si>
  <si>
    <t>db x-trackers II SONIA TRI ETF</t>
  </si>
  <si>
    <t>LU0321464652</t>
  </si>
  <si>
    <t>db x-trackers LPX MM Private Equity ETF</t>
  </si>
  <si>
    <t>LU0322250712</t>
  </si>
  <si>
    <t>db x-trackers MSCI Brazil TRN Index ETF</t>
  </si>
  <si>
    <t>LU0292109344</t>
  </si>
  <si>
    <t>db x-trackers MSCI EM Asia TRN Index ETF</t>
  </si>
  <si>
    <t>LU0292107991</t>
  </si>
  <si>
    <t>db x-trackers MSCI EM EMEA TRN Index ETF</t>
  </si>
  <si>
    <t>LU0292109005</t>
  </si>
  <si>
    <t>db x-trackers MSCI EM LATAM TRN Index ETF</t>
  </si>
  <si>
    <t>LU0292108619</t>
  </si>
  <si>
    <t>db x-trackers MSCI Emerging Markets TRN Index ETF</t>
  </si>
  <si>
    <t>LU0292107645</t>
  </si>
  <si>
    <t>db x-trackers MSCI Europe Mid Cap TRN Index ETF</t>
  </si>
  <si>
    <t>LU0322253732</t>
  </si>
  <si>
    <t>db x-trackers MSCI Europe Small Cap TRN Index ETF</t>
  </si>
  <si>
    <t>LU0322253906</t>
  </si>
  <si>
    <t>db x-trackers MSCI Europe TRN Index ETF</t>
  </si>
  <si>
    <t>LU0274209237</t>
  </si>
  <si>
    <t>db x-trackers MSCI Japan TRN Index ETF</t>
  </si>
  <si>
    <t>LU0274209740</t>
  </si>
  <si>
    <t>db x-trackers MSCI Korea TRN Index ETF</t>
  </si>
  <si>
    <t>LU0292100046</t>
  </si>
  <si>
    <t>db x-trackers MSCI Russia Capped Index ETF</t>
  </si>
  <si>
    <t>LU0322252502</t>
  </si>
  <si>
    <t>db x-trackers MSCI Taiwan TRN Index ETF</t>
  </si>
  <si>
    <t>LU0292109187</t>
  </si>
  <si>
    <t>db x-trackers MSCI USA TRN Index ETF</t>
  </si>
  <si>
    <t>LU0274210672</t>
  </si>
  <si>
    <t>db x-trackers MSCI World TRN Index ETF</t>
  </si>
  <si>
    <t>LU0274208692</t>
  </si>
  <si>
    <t>db x-trackers S&amp;P 500 Short ETF</t>
  </si>
  <si>
    <t>LU0322251520</t>
  </si>
  <si>
    <t>FR0010655696</t>
  </si>
  <si>
    <t>FR0010655688</t>
  </si>
  <si>
    <t>FR0010655704</t>
  </si>
  <si>
    <t>FR0010655712</t>
  </si>
  <si>
    <t>FR0010655720</t>
  </si>
  <si>
    <t>FR0010655746</t>
  </si>
  <si>
    <t>FR0010655753</t>
  </si>
  <si>
    <t>FR0010655738</t>
  </si>
  <si>
    <t>FR0010655761</t>
  </si>
  <si>
    <t>db x-trackers S&amp;P CNX NIFTY ETF</t>
  </si>
  <si>
    <t>LU0292109690</t>
  </si>
  <si>
    <t>db x-trackers S&amp;P Global Infrastructure ETF</t>
  </si>
  <si>
    <t>LU0322253229</t>
  </si>
  <si>
    <t>db x-trackers S&amp;P Select Frontier ETF</t>
  </si>
  <si>
    <t>LU0328476410</t>
  </si>
  <si>
    <t>db x-trackers S&amp;P/ASX 200 ETF</t>
  </si>
  <si>
    <t>LU0328474803</t>
  </si>
  <si>
    <t>db x-trackers S&amp;P/MIB Index ETF</t>
  </si>
  <si>
    <t>LU0274212538</t>
  </si>
  <si>
    <t>db x-trackers ShortDAX ETF</t>
  </si>
  <si>
    <t>LU0292106241</t>
  </si>
  <si>
    <t>db x-trackers SLI ETF</t>
  </si>
  <si>
    <t>LU0322248146</t>
  </si>
  <si>
    <t>db x-trackers SMI ETF</t>
  </si>
  <si>
    <t>LU0274221281</t>
  </si>
  <si>
    <t>LU0315455286</t>
  </si>
  <si>
    <t>LU0315440411</t>
  </si>
  <si>
    <t>EasyETF EPRA Eurozone</t>
  </si>
  <si>
    <t>LU0192223062</t>
  </si>
  <si>
    <t>EasyETF GS Ultra-Light Energy</t>
  </si>
  <si>
    <t>LU0246046329</t>
  </si>
  <si>
    <t>EasyETF GSAL</t>
  </si>
  <si>
    <t>LU0252701189</t>
  </si>
  <si>
    <t>EasyETF GSCI</t>
  </si>
  <si>
    <t>LU0203243414</t>
  </si>
  <si>
    <t>EasyETF GSNE</t>
  </si>
  <si>
    <t>LU0230484932</t>
  </si>
  <si>
    <t>EasyETF iTraxx Crossover</t>
  </si>
  <si>
    <t>LU0281436138</t>
  </si>
  <si>
    <t>EasyETF iTraxx Europe HiVol</t>
  </si>
  <si>
    <t>LU0281436302</t>
  </si>
  <si>
    <t>EasyETF S&amp;P GSCI Light Energy Dynamic TR</t>
  </si>
  <si>
    <t>LU0309198074</t>
  </si>
  <si>
    <t>ETFlab DAX</t>
  </si>
  <si>
    <t>DE000ETFL011</t>
  </si>
  <si>
    <t>DE000ETFL029</t>
  </si>
  <si>
    <t>ETFlab DJ STOXX Strong Growth 20</t>
  </si>
  <si>
    <t>DE000ETFL037</t>
  </si>
  <si>
    <t>ETFlab DJ STOXX Strong Style Composite 40</t>
  </si>
  <si>
    <t>DE000ETFL052</t>
  </si>
  <si>
    <t>ETFlab DJ STOXX Strong Value 20</t>
  </si>
  <si>
    <t>DE000ETFL045</t>
  </si>
  <si>
    <t>iShares  iBoxx € Liquid Sovereigns Capped 1.5-10.5 (DE)</t>
  </si>
  <si>
    <t>DE000A0H0785</t>
  </si>
  <si>
    <t>iShares $ Corporate Bond</t>
  </si>
  <si>
    <t>DE000A0DPYY0</t>
  </si>
  <si>
    <t>iShares $ TIPS</t>
  </si>
  <si>
    <t>DE000A0LGQF7</t>
  </si>
  <si>
    <t>iShares $ Treasury Bond 1-3</t>
  </si>
  <si>
    <t>DE000A0J2078</t>
  </si>
  <si>
    <t>iShares $ Treasury Bond 7-10</t>
  </si>
  <si>
    <t>DE000A0LGQB6</t>
  </si>
  <si>
    <t>iShares € Corporate Bond</t>
  </si>
  <si>
    <t>DE0002511243</t>
  </si>
  <si>
    <t>iShares € Government Bond 1-3</t>
  </si>
  <si>
    <t>DE000A0J21A7</t>
  </si>
  <si>
    <t>iShares € Government Bond 15-30</t>
  </si>
  <si>
    <t>DE000A0LGQC4</t>
  </si>
  <si>
    <t>iShares € Government Bond 3-5</t>
  </si>
  <si>
    <t>DE000A0LGQD2</t>
  </si>
  <si>
    <t>iShares € Government Bond 7-10</t>
  </si>
  <si>
    <t>DE000A0LGQH3</t>
  </si>
  <si>
    <t>iShares € Inflation Linked Bond</t>
  </si>
  <si>
    <t>DE000A0HG2S8</t>
  </si>
  <si>
    <t>iShares ATX (DE)</t>
  </si>
  <si>
    <t>DE000A0D8Q23</t>
  </si>
  <si>
    <t>iShares DAX (DE)</t>
  </si>
  <si>
    <t>DE0005933931</t>
  </si>
  <si>
    <t>iShares DivDAX (DE)</t>
  </si>
  <si>
    <t>DE0002635273</t>
  </si>
  <si>
    <t>DE000A0H0744</t>
  </si>
  <si>
    <t>iShares DJ Asia/Pacific Select Dividend</t>
  </si>
  <si>
    <t>DE000A0J2086</t>
  </si>
  <si>
    <t>iShares DJ China Offshore 50 (DE)</t>
  </si>
  <si>
    <t>DE000A0F5UE8</t>
  </si>
  <si>
    <t>DE000A0D8Q07</t>
  </si>
  <si>
    <t>IE0008471009</t>
  </si>
  <si>
    <t>DE0005933956</t>
  </si>
  <si>
    <t>DE0006289309</t>
  </si>
  <si>
    <t>DE000A0HG3L1</t>
  </si>
  <si>
    <t>DE0006289333</t>
  </si>
  <si>
    <t>DE000A0DPMX7</t>
  </si>
  <si>
    <t>DE000A0HG2P4</t>
  </si>
  <si>
    <t>DE0002635281</t>
  </si>
  <si>
    <t>DE000A0DPMZ2</t>
  </si>
  <si>
    <t>DE000A0F5UG3</t>
  </si>
  <si>
    <t>DE0006289317</t>
  </si>
  <si>
    <t>DE000A0HG2N9</t>
  </si>
  <si>
    <t>iShares DJ Global Titans 50 (DE)</t>
  </si>
  <si>
    <t>DE0006289382</t>
  </si>
  <si>
    <t>iShares DJ Industrial Average (DE)</t>
  </si>
  <si>
    <t>DE0006289390</t>
  </si>
  <si>
    <t>iShares DJ STOXX 50</t>
  </si>
  <si>
    <t>IE0008470928</t>
  </si>
  <si>
    <t>iShares DJ STOXX 50 (DE)</t>
  </si>
  <si>
    <t>DE0005933949</t>
  </si>
  <si>
    <t>iShares DJ STOXX 600 (DE)</t>
  </si>
  <si>
    <t>DE0002635307</t>
  </si>
  <si>
    <t>iShares DJ STOXX 600 Automobiles &amp; Parts (DE)</t>
  </si>
  <si>
    <t>DE0006344716</t>
  </si>
  <si>
    <t>iShares DJ STOXX 600 Automobiles &amp; Parts Swap (DE)</t>
  </si>
  <si>
    <t>DE000A0D8Q56</t>
  </si>
  <si>
    <t>iShares DJ STOXX 600 Banks (DE)</t>
  </si>
  <si>
    <t>DE0006289341</t>
  </si>
  <si>
    <t>iShares DJ STOXX 600 Banks Swap (DE)</t>
  </si>
  <si>
    <t>DE000A0D8Q64</t>
  </si>
  <si>
    <t>iShares DJ STOXX 600 Basic Resources (DE)</t>
  </si>
  <si>
    <t>DE0006344724</t>
  </si>
  <si>
    <t>iShares DJ STOXX 600 Basic Resources Swap (DE)</t>
  </si>
  <si>
    <t>DE000A0D8Q72</t>
  </si>
  <si>
    <t>iShares DJ STOXX 600 Chemicals (DE)</t>
  </si>
  <si>
    <t>DE0006344732</t>
  </si>
  <si>
    <t>iShares DJ STOXX 600 Chemicals Swap (DE)</t>
  </si>
  <si>
    <t>DE000A0D8Q80</t>
  </si>
  <si>
    <t>iShares DJ STOXX 600 Construction &amp; Materials (DE)</t>
  </si>
  <si>
    <t>DE0006344740</t>
  </si>
  <si>
    <t>iShares DJ STOXX 600 Construction &amp; Materials Swap (DE)</t>
  </si>
  <si>
    <t>DE000A0F5T02</t>
  </si>
  <si>
    <t>db x-trackers DJ EURO STOXX ETF Anteilsklasse "1C"</t>
  </si>
  <si>
    <t>LU0380865021</t>
  </si>
  <si>
    <t>ComStage ETF DAX TR</t>
  </si>
  <si>
    <t>LU0378438732</t>
  </si>
  <si>
    <t>ComStage ETF DJ EURO STOXX 50 TR</t>
  </si>
  <si>
    <t>LU0378434079</t>
  </si>
  <si>
    <t>ComStage ETF DJ EURO STOXX Select Dividend 30 TR</t>
  </si>
  <si>
    <t>LU0378434236</t>
  </si>
  <si>
    <t>ComStage ETF DJ STOXX 600 TR</t>
  </si>
  <si>
    <t>LU0378434582</t>
  </si>
  <si>
    <t>ComStage ETF DJ STOXX 600 Automobiles &amp; Parts TR</t>
  </si>
  <si>
    <t>LU0378435043</t>
  </si>
  <si>
    <t>ComStage ETF DJ STOXX 600 Banks TR</t>
  </si>
  <si>
    <t>LU0378435399</t>
  </si>
  <si>
    <t>ComStage ETF DJ STOXX 600 Basic Resources TR</t>
  </si>
  <si>
    <t>LU0378435472</t>
  </si>
  <si>
    <t>ComStage ETF DJ STOXX 600 Chemicals TR</t>
  </si>
  <si>
    <t>LU0378435555</t>
  </si>
  <si>
    <t>ComStage ETF DJ STOXX 600 Construction &amp; Materials TR</t>
  </si>
  <si>
    <t>LU0378435639</t>
  </si>
  <si>
    <t>ComStage ETF DJ STOXX 600 Financial Services TR</t>
  </si>
  <si>
    <t>LU0378435712</t>
  </si>
  <si>
    <t>ComStage ETF DJ STOXX 600 Food &amp; Beverage TR</t>
  </si>
  <si>
    <t>LU0378435803</t>
  </si>
  <si>
    <t>ComStage ETF DJ STOXX 600 Health Care TR</t>
  </si>
  <si>
    <t>LU0378435985</t>
  </si>
  <si>
    <t>ComStage ETF DJ STOXX 600 Industrial Goods &amp; Services TR</t>
  </si>
  <si>
    <t>LU0378436017</t>
  </si>
  <si>
    <t>ComStage ETF DJ STOXX 600 Insurance TR</t>
  </si>
  <si>
    <t>LU0378436108</t>
  </si>
  <si>
    <t>ComStage ETF DJ STOXX 600 Media TR</t>
  </si>
  <si>
    <t>LU0378436363</t>
  </si>
  <si>
    <t>ComStage ETF DJ STOXX 600 Oil &amp; Gas TR</t>
  </si>
  <si>
    <t>LU0378436447</t>
  </si>
  <si>
    <t>ComStage ETF DJ STOXX 600 Personal &amp; Household Goods TR</t>
  </si>
  <si>
    <t>LU0378436520</t>
  </si>
  <si>
    <t>ComStage ETF DJ STOXX 600 Retail TR</t>
  </si>
  <si>
    <t>LU0378436876</t>
  </si>
  <si>
    <t>ComStage ETF DJ STOXX 600 Technology TR</t>
  </si>
  <si>
    <t>LU0378437098</t>
  </si>
  <si>
    <t>ComStage ETF DJ STOXX 600 Telecommunications TR</t>
  </si>
  <si>
    <t>LU0378437171</t>
  </si>
  <si>
    <t>ComStage ETF DJ STOXX 600 Travel &amp; Leisure TR</t>
  </si>
  <si>
    <t>LU0378437254</t>
  </si>
  <si>
    <t>ComStage ETF DJ STOXX 600 Utilities TR</t>
  </si>
  <si>
    <t>LU0378437338</t>
  </si>
  <si>
    <t>ComStage ETF Dow Jones Industrial Average TR</t>
  </si>
  <si>
    <t>LU0378437502</t>
  </si>
  <si>
    <t>ComStage ETF NASDAQ-100</t>
  </si>
  <si>
    <t>LU0378449770</t>
  </si>
  <si>
    <t>ComStage ETF Nikkei 225</t>
  </si>
  <si>
    <t>LU0378453376</t>
  </si>
  <si>
    <t>ComStage ETF Commerzbank EONIA Index TR</t>
  </si>
  <si>
    <t>LU0378437684</t>
  </si>
  <si>
    <t>ComStage ETF Commerzbank FED Funds Effective Rate Index TR</t>
  </si>
  <si>
    <t>LU0378437767</t>
  </si>
  <si>
    <t>09/2008</t>
  </si>
  <si>
    <t>September 2008</t>
  </si>
  <si>
    <t xml:space="preserve">CASAM ETF DJ ES 50 </t>
  </si>
  <si>
    <t xml:space="preserve">CASAM ETF MSCI EMU </t>
  </si>
  <si>
    <t xml:space="preserve">CASAM ETF MSCI EUR </t>
  </si>
  <si>
    <t xml:space="preserve">CASAM ETF MSCI FRA </t>
  </si>
  <si>
    <t xml:space="preserve">CASAM ETF MSCI GER </t>
  </si>
  <si>
    <t xml:space="preserve">CASAM ETF MSCI ITA </t>
  </si>
  <si>
    <t xml:space="preserve">CASAM ETF MSCI NOR </t>
  </si>
  <si>
    <t xml:space="preserve">CASAM ETF MSCI SPA </t>
  </si>
  <si>
    <t xml:space="preserve">CASAM ETF MSCI SWI </t>
  </si>
  <si>
    <t xml:space="preserve">CASAM ETF MSCI UK </t>
  </si>
  <si>
    <t xml:space="preserve">PSI 20 FUND </t>
  </si>
  <si>
    <t>IE00B3BLZ293</t>
  </si>
  <si>
    <t>FR0010636464</t>
  </si>
  <si>
    <t>FR0010654913</t>
  </si>
  <si>
    <t xml:space="preserve">Lyxor ETF PAN AFRICA </t>
  </si>
  <si>
    <t>FR0010581421</t>
  </si>
  <si>
    <t>FR0010581439</t>
  </si>
  <si>
    <t>FR0010435297</t>
  </si>
  <si>
    <t>FTSE4GOOD IBEX ETF</t>
  </si>
  <si>
    <t>ES0139761003</t>
  </si>
  <si>
    <t>ETFS DAXglobal Alternative Energy Fund</t>
  </si>
  <si>
    <t>IE00B3CNHC86</t>
  </si>
  <si>
    <t>ETFS Dow Jones STOXX 600 Basic Resources</t>
  </si>
  <si>
    <t>IE00B3CNH733</t>
  </si>
  <si>
    <t>ETFS Dow Jones STOXX 600 Oil &amp; Gas Fund</t>
  </si>
  <si>
    <t>IE00B3CNH840</t>
  </si>
  <si>
    <t>ETFS Dow Jones STOXX 600 Utilities</t>
  </si>
  <si>
    <t>IE00B3CNH956</t>
  </si>
  <si>
    <t>ETFS Russell 1000 Fund</t>
  </si>
  <si>
    <t>IE00B3CNHH32</t>
  </si>
  <si>
    <t>ETFS Russell 2000 Fund</t>
  </si>
  <si>
    <t>IE00B3CNHJ55</t>
  </si>
  <si>
    <t>ETFS Russell Global Coal Fund</t>
  </si>
  <si>
    <t>IE00B3CNHF18</t>
  </si>
  <si>
    <t>ETFS Russell Global Gold Fund</t>
  </si>
  <si>
    <t>IE00B3CNHG25</t>
  </si>
  <si>
    <t>ETFS Russell Global Shipping Large Cap Fund</t>
  </si>
  <si>
    <t>IE00B3CMS880</t>
  </si>
  <si>
    <t>ETFS Russell Global Steel Large Cap Fund</t>
  </si>
  <si>
    <t>IE00B3CNJ002</t>
  </si>
  <si>
    <t>ETFS S-Net ITG Global Agri Business Fund</t>
  </si>
  <si>
    <t>IE00B3CNHD93</t>
  </si>
  <si>
    <t>ETFS WNA Global Nuclear Fund</t>
  </si>
  <si>
    <t>IE00B3C94706</t>
  </si>
  <si>
    <t>ETFS Janney Global Water Fund</t>
  </si>
  <si>
    <t>E00B3CNHB79</t>
  </si>
  <si>
    <t>iShares DJ STOXX 600 Financial Services (DE)</t>
  </si>
  <si>
    <t>DE0006344773</t>
  </si>
  <si>
    <t>iShares DJ STOXX 600 Financial Services Swap (DE)</t>
  </si>
  <si>
    <t>DE000A0F5T10</t>
  </si>
  <si>
    <t>iShares DJ STOXX 600 Food &amp; Beverage (DE)</t>
  </si>
  <si>
    <t>DE0006344781</t>
  </si>
  <si>
    <t>iShares DJ STOXX 600 Food &amp; Beverage Swap (DE)</t>
  </si>
  <si>
    <t>DE000A0F5T28</t>
  </si>
  <si>
    <t>iShares DJ STOXX 600 Healthcare (DE)</t>
  </si>
  <si>
    <t>DE0006289374</t>
  </si>
  <si>
    <t>iShares DJ STOXX 600 Healthcare Swap (DE)</t>
  </si>
  <si>
    <t>DE000A0F5T36</t>
  </si>
  <si>
    <t>iShares DJ STOXX 600 Industrial Goods &amp; Services (DE)</t>
  </si>
  <si>
    <t>DE0006344799</t>
  </si>
  <si>
    <t>iShares DJ STOXX 600 Industrial Goods &amp; Services Swap (DE)</t>
  </si>
  <si>
    <t>DE000A0F5T44</t>
  </si>
  <si>
    <t>iShares DJ STOXX 600 Insurance (DE)</t>
  </si>
  <si>
    <t>DE0006289416</t>
  </si>
  <si>
    <t>iShares DJ STOXX 600 Insurance Swap (DE)</t>
  </si>
  <si>
    <t>DE000A0F5T51</t>
  </si>
  <si>
    <t>iShares DJ STOXX 600 Media (DE)</t>
  </si>
  <si>
    <t>DE0006289424</t>
  </si>
  <si>
    <t>iShares DJ STOXX 600 Media Swap (DE)</t>
  </si>
  <si>
    <t>DE000A0F5T69</t>
  </si>
  <si>
    <t>iShares DJ STOXX 600 Oil &amp; Gas (DE)</t>
  </si>
  <si>
    <t>DE0006344765</t>
  </si>
  <si>
    <t>iShares DJ STOXX 600 Oil &amp; Gas Swap (DE)</t>
  </si>
  <si>
    <t>DE000A0F5T77</t>
  </si>
  <si>
    <t xml:space="preserve">iShares DJ STOXX 600 Personal &amp; Household Goods (DE) </t>
  </si>
  <si>
    <t>DE0006289432</t>
  </si>
  <si>
    <t>iShares DJ STOXX 600 Personal &amp; Household Goods Swap (DE)</t>
  </si>
  <si>
    <t>DE000A0F5T85</t>
  </si>
  <si>
    <t>iShares DJ STOXX 600 Real Estate (DE)</t>
  </si>
  <si>
    <t>DE000A0H0751</t>
  </si>
  <si>
    <t>iShares DJ STOXX 600 Retail (DE)</t>
  </si>
  <si>
    <t>DE0006289440</t>
  </si>
  <si>
    <t>iShares DJ STOXX 600 Retail Swap (DE)</t>
  </si>
  <si>
    <t>DE000A0F5T93</t>
  </si>
  <si>
    <t>iShares DJ STOXX 600 Technology (DE)</t>
  </si>
  <si>
    <t>DE0006289366</t>
  </si>
  <si>
    <t>iShares DJ STOXX 600 Technology Swap (DE)</t>
  </si>
  <si>
    <t>DE000A0F5UA6</t>
  </si>
  <si>
    <t>iShares DJ STOXX 600 Telecommunication (DE)</t>
  </si>
  <si>
    <t>DE0006289358</t>
  </si>
  <si>
    <t>iShares DJ STOXX 600 Telecommunications Swap (DE)</t>
  </si>
  <si>
    <t>DE000A0F5UB4</t>
  </si>
  <si>
    <t>iShares DJ STOXX 600 Travel &amp; Leisure (DE)</t>
  </si>
  <si>
    <t>DE0006344757</t>
  </si>
  <si>
    <t>iShares DJ STOXX 600 Travel &amp; Leisure Swap (DE)</t>
  </si>
  <si>
    <t>DE000A0F5UC2</t>
  </si>
  <si>
    <t>iShares DJ STOXX 600 Utilities (DE)</t>
  </si>
  <si>
    <t>DE0006289457</t>
  </si>
  <si>
    <t>iShares DJ STOXX 600 Utilities Swap (DE)</t>
  </si>
  <si>
    <t>DE000A0F5UD0</t>
  </si>
  <si>
    <t>iShares DJ STOXX Americas 600 Real Estate (DE)</t>
  </si>
  <si>
    <t>DE000A0H0769</t>
  </si>
  <si>
    <t>iShares DJ STOXX Asia-Pacific 600 Real Estate (DE)</t>
  </si>
  <si>
    <t>DE000A0H0777</t>
  </si>
  <si>
    <t>iShares DJ STOXX EU Enlarged 15 (DE)</t>
  </si>
  <si>
    <t>DE000A0D8Q15</t>
  </si>
  <si>
    <t>iShares DJ STOXX Select Dividend 30 (DE)</t>
  </si>
  <si>
    <t>DE0002635299</t>
  </si>
  <si>
    <t>DE0005933980</t>
  </si>
  <si>
    <t>DE0005933998</t>
  </si>
  <si>
    <t>DE000A0D8QZ7</t>
  </si>
  <si>
    <t>iShares DJ US Select Dividend (DE)</t>
  </si>
  <si>
    <t>DE000A0D8Q49</t>
  </si>
  <si>
    <t>iShares DJ-AIG Commodity Swap (DE)</t>
  </si>
  <si>
    <t>DE000A0H0728</t>
  </si>
  <si>
    <t>iShares eb.rexx Government Germany (DE)</t>
  </si>
  <si>
    <t>DE0006289465</t>
  </si>
  <si>
    <t>iShares eb.rexx Government Germany 1,5-2,5 (DE)</t>
  </si>
  <si>
    <t>DE0006289473</t>
  </si>
  <si>
    <t>iShares eb.rexx Government Germany 10,5+ (DE)</t>
  </si>
  <si>
    <t>DE000A0D8Q31</t>
  </si>
  <si>
    <t>iShares eb.rexx Government Germany 2,5-5,5 (DE)</t>
  </si>
  <si>
    <t>DE0006289481</t>
  </si>
  <si>
    <t>iShares eb.rexx Government Germany 5,5-10,5 (DE)</t>
  </si>
  <si>
    <t>DE0006289499</t>
  </si>
  <si>
    <t>iShares eb.rexx Jumbo Pfandbriefe (DE)</t>
  </si>
  <si>
    <t>DE0002635265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</si>
</sst>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i/>
      <sz val="8"/>
      <name val="Arial"/>
    </font>
    <font>
      <b/>
      <sz val="8"/>
      <name val="Arial"/>
    </font>
    <font>
      <b/>
      <vertAlign val="superscript"/>
      <sz val="8"/>
      <name val="Arial"/>
    </font>
    <font>
      <vertAlign val="superscript"/>
      <sz val="8"/>
      <name val="Arial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49" fontId="3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horizontal="right" vertical="top" wrapText="1"/>
    </xf>
    <xf numFmtId="49" fontId="3" fillId="3" borderId="4" xfId="0" applyNumberFormat="1" applyFont="1" applyFill="1" applyBorder="1" applyAlignment="1">
      <alignment horizontal="right" vertical="top" wrapText="1"/>
    </xf>
    <xf numFmtId="49" fontId="3" fillId="3" borderId="5" xfId="0" applyNumberFormat="1" applyFont="1" applyFill="1" applyBorder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4" fontId="4" fillId="3" borderId="6" xfId="1" applyNumberFormat="1" applyFont="1" applyFill="1" applyBorder="1"/>
    <xf numFmtId="10" fontId="3" fillId="3" borderId="7" xfId="0" applyNumberFormat="1" applyFont="1" applyFill="1" applyBorder="1"/>
    <xf numFmtId="4" fontId="4" fillId="3" borderId="8" xfId="1" applyNumberFormat="1" applyFont="1" applyFill="1" applyBorder="1"/>
    <xf numFmtId="2" fontId="6" fillId="0" borderId="0" xfId="0" applyNumberFormat="1" applyFont="1"/>
    <xf numFmtId="0" fontId="4" fillId="2" borderId="1" xfId="0" applyFont="1" applyFill="1" applyBorder="1"/>
    <xf numFmtId="49" fontId="3" fillId="3" borderId="3" xfId="0" applyNumberFormat="1" applyFont="1" applyFill="1" applyBorder="1" applyAlignment="1">
      <alignment horizontal="right" vertical="top" wrapText="1"/>
    </xf>
    <xf numFmtId="10" fontId="3" fillId="3" borderId="9" xfId="0" applyNumberFormat="1" applyFont="1" applyFill="1" applyBorder="1"/>
    <xf numFmtId="0" fontId="4" fillId="0" borderId="0" xfId="0" applyFont="1" applyBorder="1"/>
    <xf numFmtId="10" fontId="4" fillId="0" borderId="0" xfId="0" applyNumberFormat="1" applyFont="1" applyBorder="1"/>
    <xf numFmtId="0" fontId="2" fillId="0" borderId="1" xfId="0" applyFont="1" applyBorder="1"/>
    <xf numFmtId="2" fontId="2" fillId="0" borderId="10" xfId="0" applyNumberFormat="1" applyFont="1" applyBorder="1"/>
    <xf numFmtId="2" fontId="2" fillId="0" borderId="0" xfId="0" applyNumberFormat="1" applyFont="1" applyBorder="1"/>
    <xf numFmtId="10" fontId="2" fillId="0" borderId="11" xfId="1" applyNumberFormat="1" applyFont="1" applyBorder="1"/>
    <xf numFmtId="10" fontId="2" fillId="0" borderId="12" xfId="1" applyNumberFormat="1" applyFont="1" applyBorder="1"/>
    <xf numFmtId="0" fontId="2" fillId="0" borderId="12" xfId="0" applyFont="1" applyBorder="1"/>
    <xf numFmtId="0" fontId="2" fillId="0" borderId="3" xfId="0" applyFont="1" applyBorder="1"/>
    <xf numFmtId="0" fontId="7" fillId="3" borderId="9" xfId="0" applyFont="1" applyFill="1" applyBorder="1"/>
    <xf numFmtId="4" fontId="2" fillId="3" borderId="6" xfId="1" applyNumberFormat="1" applyFont="1" applyFill="1" applyBorder="1"/>
    <xf numFmtId="4" fontId="2" fillId="3" borderId="8" xfId="1" applyNumberFormat="1" applyFont="1" applyFill="1" applyBorder="1"/>
    <xf numFmtId="10" fontId="8" fillId="3" borderId="7" xfId="1" applyNumberFormat="1" applyFont="1" applyFill="1" applyBorder="1"/>
    <xf numFmtId="10" fontId="8" fillId="3" borderId="9" xfId="1" applyNumberFormat="1" applyFont="1" applyFill="1" applyBorder="1"/>
    <xf numFmtId="0" fontId="2" fillId="0" borderId="0" xfId="0" applyFont="1"/>
    <xf numFmtId="10" fontId="2" fillId="0" borderId="0" xfId="1" applyNumberFormat="1" applyFont="1"/>
    <xf numFmtId="0" fontId="8" fillId="2" borderId="13" xfId="0" applyFont="1" applyFill="1" applyBorder="1"/>
    <xf numFmtId="0" fontId="8" fillId="2" borderId="1" xfId="0" applyFont="1" applyFill="1" applyBorder="1" applyAlignment="1">
      <alignment horizontal="left"/>
    </xf>
    <xf numFmtId="0" fontId="2" fillId="2" borderId="1" xfId="0" applyFont="1" applyFill="1" applyBorder="1"/>
    <xf numFmtId="49" fontId="8" fillId="3" borderId="2" xfId="0" applyNumberFormat="1" applyFont="1" applyFill="1" applyBorder="1" applyAlignment="1">
      <alignment vertical="top" wrapText="1"/>
    </xf>
    <xf numFmtId="49" fontId="8" fillId="3" borderId="3" xfId="0" applyNumberFormat="1" applyFont="1" applyFill="1" applyBorder="1" applyAlignment="1">
      <alignment vertical="top" wrapText="1"/>
    </xf>
    <xf numFmtId="49" fontId="8" fillId="3" borderId="4" xfId="0" applyNumberFormat="1" applyFont="1" applyFill="1" applyBorder="1" applyAlignment="1">
      <alignment horizontal="right" vertical="top" wrapText="1"/>
    </xf>
    <xf numFmtId="49" fontId="8" fillId="3" borderId="5" xfId="0" applyNumberFormat="1" applyFont="1" applyFill="1" applyBorder="1" applyAlignment="1">
      <alignment horizontal="right" vertical="top" wrapText="1"/>
    </xf>
    <xf numFmtId="49" fontId="8" fillId="3" borderId="3" xfId="0" applyNumberFormat="1" applyFont="1" applyFill="1" applyBorder="1" applyAlignment="1">
      <alignment horizontal="right" vertical="top" wrapText="1"/>
    </xf>
    <xf numFmtId="10" fontId="2" fillId="0" borderId="14" xfId="1" applyNumberFormat="1" applyFont="1" applyBorder="1"/>
    <xf numFmtId="10" fontId="2" fillId="0" borderId="1" xfId="1" applyNumberFormat="1" applyFont="1" applyBorder="1"/>
    <xf numFmtId="10" fontId="2" fillId="0" borderId="3" xfId="1" applyNumberFormat="1" applyFont="1" applyBorder="1"/>
    <xf numFmtId="2" fontId="2" fillId="0" borderId="13" xfId="0" applyNumberFormat="1" applyFont="1" applyBorder="1"/>
    <xf numFmtId="2" fontId="2" fillId="0" borderId="15" xfId="0" applyNumberFormat="1" applyFont="1" applyBorder="1"/>
    <xf numFmtId="2" fontId="2" fillId="0" borderId="2" xfId="0" applyNumberFormat="1" applyFont="1" applyBorder="1"/>
    <xf numFmtId="2" fontId="2" fillId="0" borderId="4" xfId="0" applyNumberFormat="1" applyFont="1" applyBorder="1"/>
    <xf numFmtId="10" fontId="2" fillId="0" borderId="5" xfId="1" applyNumberFormat="1" applyFont="1" applyBorder="1"/>
    <xf numFmtId="10" fontId="8" fillId="3" borderId="9" xfId="0" applyNumberFormat="1" applyFont="1" applyFill="1" applyBorder="1"/>
    <xf numFmtId="10" fontId="8" fillId="3" borderId="7" xfId="0" applyNumberFormat="1" applyFont="1" applyFill="1" applyBorder="1"/>
    <xf numFmtId="0" fontId="2" fillId="0" borderId="0" xfId="0" applyFont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2" fontId="2" fillId="0" borderId="6" xfId="0" applyNumberFormat="1" applyFont="1" applyBorder="1"/>
    <xf numFmtId="2" fontId="2" fillId="0" borderId="8" xfId="0" applyNumberFormat="1" applyFont="1" applyBorder="1"/>
    <xf numFmtId="10" fontId="2" fillId="0" borderId="7" xfId="1" applyNumberFormat="1" applyFont="1" applyBorder="1"/>
    <xf numFmtId="10" fontId="2" fillId="0" borderId="9" xfId="1" applyNumberFormat="1" applyFont="1" applyBorder="1"/>
    <xf numFmtId="0" fontId="7" fillId="3" borderId="2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7" fillId="3" borderId="6" xfId="0" applyFont="1" applyFill="1" applyBorder="1"/>
    <xf numFmtId="10" fontId="8" fillId="3" borderId="8" xfId="0" applyNumberFormat="1" applyFont="1" applyFill="1" applyBorder="1"/>
    <xf numFmtId="0" fontId="2" fillId="0" borderId="12" xfId="0" applyFont="1" applyBorder="1" applyAlignment="1">
      <alignment wrapText="1"/>
    </xf>
    <xf numFmtId="0" fontId="2" fillId="0" borderId="12" xfId="0" applyFont="1" applyFill="1" applyBorder="1"/>
    <xf numFmtId="0" fontId="8" fillId="3" borderId="16" xfId="0" applyFont="1" applyFill="1" applyBorder="1"/>
    <xf numFmtId="4" fontId="2" fillId="3" borderId="17" xfId="0" applyNumberFormat="1" applyFont="1" applyFill="1" applyBorder="1"/>
    <xf numFmtId="0" fontId="2" fillId="0" borderId="0" xfId="0" applyFont="1" applyFill="1"/>
    <xf numFmtId="4" fontId="2" fillId="0" borderId="0" xfId="0" applyNumberFormat="1" applyFont="1" applyFill="1"/>
    <xf numFmtId="0" fontId="8" fillId="0" borderId="1" xfId="0" applyFont="1" applyFill="1" applyBorder="1"/>
    <xf numFmtId="0" fontId="2" fillId="0" borderId="1" xfId="0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vertical="top" wrapText="1"/>
    </xf>
    <xf numFmtId="49" fontId="8" fillId="0" borderId="4" xfId="0" applyNumberFormat="1" applyFont="1" applyFill="1" applyBorder="1" applyAlignment="1">
      <alignment horizontal="right" vertical="top" wrapText="1"/>
    </xf>
    <xf numFmtId="49" fontId="8" fillId="0" borderId="5" xfId="0" applyNumberFormat="1" applyFont="1" applyFill="1" applyBorder="1" applyAlignment="1">
      <alignment horizontal="right" vertical="top" wrapText="1"/>
    </xf>
    <xf numFmtId="49" fontId="8" fillId="0" borderId="3" xfId="0" applyNumberFormat="1" applyFont="1" applyFill="1" applyBorder="1" applyAlignment="1">
      <alignment horizontal="right" vertical="top" wrapText="1"/>
    </xf>
    <xf numFmtId="49" fontId="2" fillId="0" borderId="1" xfId="0" applyNumberFormat="1" applyFont="1" applyFill="1" applyBorder="1" applyAlignment="1">
      <alignment vertical="top" wrapText="1"/>
    </xf>
    <xf numFmtId="2" fontId="2" fillId="0" borderId="0" xfId="0" applyNumberFormat="1" applyFont="1" applyFill="1" applyBorder="1" applyAlignment="1">
      <alignment horizontal="right" vertical="top" wrapText="1"/>
    </xf>
    <xf numFmtId="10" fontId="2" fillId="0" borderId="0" xfId="0" applyNumberFormat="1" applyFont="1" applyFill="1" applyBorder="1"/>
    <xf numFmtId="49" fontId="2" fillId="0" borderId="1" xfId="0" applyNumberFormat="1" applyFont="1" applyFill="1" applyBorder="1" applyAlignment="1">
      <alignment horizontal="right" vertical="top" wrapText="1"/>
    </xf>
    <xf numFmtId="49" fontId="2" fillId="0" borderId="12" xfId="0" applyNumberFormat="1" applyFont="1" applyFill="1" applyBorder="1" applyAlignment="1">
      <alignment vertical="top" wrapText="1"/>
    </xf>
    <xf numFmtId="49" fontId="2" fillId="0" borderId="12" xfId="0" applyNumberFormat="1" applyFont="1" applyFill="1" applyBorder="1" applyAlignment="1">
      <alignment horizontal="right" vertical="top" wrapText="1"/>
    </xf>
    <xf numFmtId="10" fontId="2" fillId="0" borderId="12" xfId="0" applyNumberFormat="1" applyFont="1" applyFill="1" applyBorder="1"/>
    <xf numFmtId="0" fontId="2" fillId="0" borderId="3" xfId="0" applyFont="1" applyFill="1" applyBorder="1"/>
    <xf numFmtId="10" fontId="2" fillId="0" borderId="3" xfId="0" applyNumberFormat="1" applyFont="1" applyFill="1" applyBorder="1"/>
    <xf numFmtId="0" fontId="7" fillId="0" borderId="9" xfId="0" applyFont="1" applyFill="1" applyBorder="1"/>
    <xf numFmtId="4" fontId="2" fillId="0" borderId="6" xfId="1" applyNumberFormat="1" applyFont="1" applyFill="1" applyBorder="1"/>
    <xf numFmtId="10" fontId="8" fillId="0" borderId="7" xfId="0" applyNumberFormat="1" applyFont="1" applyFill="1" applyBorder="1"/>
    <xf numFmtId="0" fontId="10" fillId="0" borderId="0" xfId="0" applyFont="1" applyBorder="1"/>
    <xf numFmtId="10" fontId="2" fillId="0" borderId="0" xfId="0" applyNumberFormat="1" applyFont="1" applyBorder="1"/>
    <xf numFmtId="0" fontId="3" fillId="0" borderId="0" xfId="0" applyFont="1" applyAlignment="1">
      <alignment horizontal="left"/>
    </xf>
    <xf numFmtId="11" fontId="4" fillId="0" borderId="0" xfId="0" applyNumberFormat="1" applyFont="1" applyBorder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right" vertical="top" wrapText="1"/>
    </xf>
    <xf numFmtId="4" fontId="4" fillId="0" borderId="0" xfId="0" applyNumberFormat="1" applyFont="1" applyBorder="1"/>
    <xf numFmtId="4" fontId="4" fillId="0" borderId="10" xfId="0" applyNumberFormat="1" applyFont="1" applyBorder="1"/>
    <xf numFmtId="10" fontId="4" fillId="0" borderId="11" xfId="0" applyNumberFormat="1" applyFont="1" applyBorder="1"/>
    <xf numFmtId="10" fontId="4" fillId="0" borderId="12" xfId="0" applyNumberFormat="1" applyFont="1" applyBorder="1"/>
    <xf numFmtId="0" fontId="5" fillId="3" borderId="8" xfId="0" applyFont="1" applyFill="1" applyBorder="1"/>
    <xf numFmtId="0" fontId="4" fillId="0" borderId="0" xfId="0" applyFont="1" applyAlignment="1">
      <alignment horizontal="left"/>
    </xf>
    <xf numFmtId="0" fontId="4" fillId="0" borderId="10" xfId="0" applyFont="1" applyBorder="1"/>
    <xf numFmtId="2" fontId="4" fillId="0" borderId="10" xfId="0" applyNumberFormat="1" applyFont="1" applyBorder="1"/>
    <xf numFmtId="0" fontId="6" fillId="0" borderId="10" xfId="0" applyFont="1" applyBorder="1"/>
    <xf numFmtId="0" fontId="4" fillId="0" borderId="2" xfId="0" applyFont="1" applyBorder="1"/>
    <xf numFmtId="4" fontId="4" fillId="0" borderId="4" xfId="0" applyNumberFormat="1" applyFont="1" applyBorder="1"/>
    <xf numFmtId="10" fontId="4" fillId="0" borderId="5" xfId="0" applyNumberFormat="1" applyFont="1" applyBorder="1"/>
    <xf numFmtId="10" fontId="4" fillId="0" borderId="3" xfId="0" applyNumberFormat="1" applyFont="1" applyBorder="1"/>
    <xf numFmtId="10" fontId="3" fillId="3" borderId="17" xfId="1" applyNumberFormat="1" applyFont="1" applyFill="1" applyBorder="1"/>
    <xf numFmtId="0" fontId="3" fillId="2" borderId="1" xfId="0" applyFont="1" applyFill="1" applyBorder="1"/>
    <xf numFmtId="0" fontId="8" fillId="2" borderId="1" xfId="0" applyFont="1" applyFill="1" applyBorder="1"/>
    <xf numFmtId="0" fontId="3" fillId="3" borderId="9" xfId="0" applyFont="1" applyFill="1" applyBorder="1"/>
    <xf numFmtId="0" fontId="2" fillId="2" borderId="1" xfId="0" applyFont="1" applyFill="1" applyBorder="1" applyAlignment="1">
      <alignment horizontal="center"/>
    </xf>
    <xf numFmtId="4" fontId="2" fillId="0" borderId="0" xfId="0" applyNumberFormat="1" applyFont="1"/>
    <xf numFmtId="4" fontId="4" fillId="0" borderId="0" xfId="0" applyNumberFormat="1" applyFont="1"/>
    <xf numFmtId="0" fontId="0" fillId="0" borderId="0" xfId="0" applyBorder="1"/>
    <xf numFmtId="2" fontId="4" fillId="0" borderId="12" xfId="0" applyNumberFormat="1" applyFont="1" applyBorder="1"/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10" xfId="0" applyFont="1" applyBorder="1"/>
    <xf numFmtId="2" fontId="0" fillId="0" borderId="0" xfId="0" applyNumberFormat="1"/>
    <xf numFmtId="4" fontId="2" fillId="0" borderId="13" xfId="0" applyNumberFormat="1" applyFont="1" applyBorder="1"/>
    <xf numFmtId="4" fontId="2" fillId="0" borderId="10" xfId="0" applyNumberFormat="1" applyFont="1" applyBorder="1"/>
    <xf numFmtId="4" fontId="2" fillId="0" borderId="2" xfId="0" applyNumberFormat="1" applyFont="1" applyBorder="1"/>
    <xf numFmtId="4" fontId="2" fillId="0" borderId="15" xfId="0" applyNumberFormat="1" applyFont="1" applyBorder="1"/>
    <xf numFmtId="4" fontId="2" fillId="0" borderId="0" xfId="0" applyNumberFormat="1" applyFont="1" applyBorder="1"/>
    <xf numFmtId="4" fontId="2" fillId="0" borderId="4" xfId="0" applyNumberFormat="1" applyFont="1" applyBorder="1"/>
    <xf numFmtId="4" fontId="2" fillId="0" borderId="8" xfId="1" applyNumberFormat="1" applyFont="1" applyFill="1" applyBorder="1"/>
    <xf numFmtId="2" fontId="4" fillId="0" borderId="0" xfId="0" applyNumberFormat="1" applyFont="1"/>
    <xf numFmtId="0" fontId="5" fillId="3" borderId="9" xfId="0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 vertical="top" wrapText="1"/>
    </xf>
    <xf numFmtId="49" fontId="3" fillId="3" borderId="6" xfId="0" applyNumberFormat="1" applyFont="1" applyFill="1" applyBorder="1" applyAlignment="1">
      <alignment horizontal="right" vertical="top" wrapText="1"/>
    </xf>
    <xf numFmtId="49" fontId="3" fillId="3" borderId="8" xfId="0" applyNumberFormat="1" applyFont="1" applyFill="1" applyBorder="1" applyAlignment="1">
      <alignment horizontal="right" vertical="top" wrapText="1"/>
    </xf>
    <xf numFmtId="0" fontId="8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1"/>
  <sheetViews>
    <sheetView tabSelected="1" workbookViewId="0"/>
  </sheetViews>
  <sheetFormatPr baseColWidth="10" defaultRowHeight="13" x14ac:dyDescent="0.15"/>
  <cols>
    <col min="1" max="1" width="45.83203125" style="32" customWidth="1"/>
    <col min="2" max="2" width="15" style="32" customWidth="1"/>
    <col min="3" max="5" width="16.83203125" style="32" customWidth="1"/>
    <col min="6" max="6" width="13.5" style="32" bestFit="1" customWidth="1"/>
    <col min="7" max="7" width="23.6640625" customWidth="1"/>
    <col min="8" max="8" width="13.5" bestFit="1" customWidth="1"/>
    <col min="9" max="256" width="8.83203125" customWidth="1"/>
  </cols>
  <sheetData>
    <row r="1" spans="1:7" x14ac:dyDescent="0.15">
      <c r="A1" s="1" t="s">
        <v>922</v>
      </c>
      <c r="B1"/>
      <c r="C1"/>
      <c r="D1"/>
      <c r="E1"/>
      <c r="F1"/>
    </row>
    <row r="2" spans="1:7" x14ac:dyDescent="0.15">
      <c r="A2" s="2" t="s">
        <v>1251</v>
      </c>
      <c r="B2"/>
      <c r="C2"/>
      <c r="D2"/>
      <c r="E2"/>
      <c r="F2"/>
    </row>
    <row r="3" spans="1:7" x14ac:dyDescent="0.15">
      <c r="A3"/>
      <c r="B3"/>
      <c r="C3"/>
      <c r="D3"/>
      <c r="E3"/>
      <c r="F3"/>
    </row>
    <row r="4" spans="1:7" s="4" customFormat="1" x14ac:dyDescent="0.15">
      <c r="A4" s="115" t="s">
        <v>661</v>
      </c>
      <c r="B4" s="3" t="s">
        <v>952</v>
      </c>
      <c r="C4" s="143" t="s">
        <v>486</v>
      </c>
      <c r="D4" s="144"/>
      <c r="E4" s="145"/>
      <c r="F4" s="15"/>
    </row>
    <row r="5" spans="1:7" s="10" customFormat="1" ht="12" x14ac:dyDescent="0.15">
      <c r="A5" s="6"/>
      <c r="B5" s="6"/>
      <c r="C5" s="7" t="s">
        <v>1250</v>
      </c>
      <c r="D5" s="8" t="s">
        <v>200</v>
      </c>
      <c r="E5" s="9" t="s">
        <v>923</v>
      </c>
      <c r="F5" s="16" t="s">
        <v>924</v>
      </c>
    </row>
    <row r="6" spans="1:7" x14ac:dyDescent="0.15">
      <c r="A6" s="20" t="s">
        <v>1246</v>
      </c>
      <c r="B6" s="20" t="s">
        <v>1247</v>
      </c>
      <c r="C6" s="21">
        <v>35.764377064999998</v>
      </c>
      <c r="D6" s="22"/>
      <c r="E6" s="23"/>
      <c r="F6" s="24">
        <f t="shared" ref="F6:F32" si="0">C6/$C$1405</f>
        <v>1.1155028961053724E-3</v>
      </c>
      <c r="G6" s="127"/>
    </row>
    <row r="7" spans="1:7" x14ac:dyDescent="0.15">
      <c r="A7" s="25" t="s">
        <v>1248</v>
      </c>
      <c r="B7" s="25" t="s">
        <v>1249</v>
      </c>
      <c r="C7" s="21">
        <v>5.7729535349999992</v>
      </c>
      <c r="D7" s="22"/>
      <c r="E7" s="23"/>
      <c r="F7" s="24">
        <f t="shared" si="0"/>
        <v>1.800603537891999E-4</v>
      </c>
      <c r="G7" s="127"/>
    </row>
    <row r="8" spans="1:7" x14ac:dyDescent="0.15">
      <c r="A8" s="25" t="s">
        <v>1196</v>
      </c>
      <c r="B8" s="25" t="s">
        <v>1197</v>
      </c>
      <c r="C8" s="21">
        <v>30.516318576000003</v>
      </c>
      <c r="D8" s="22"/>
      <c r="E8" s="23"/>
      <c r="F8" s="24">
        <f t="shared" si="0"/>
        <v>9.5181419455829628E-4</v>
      </c>
      <c r="G8" s="127"/>
    </row>
    <row r="9" spans="1:7" x14ac:dyDescent="0.15">
      <c r="A9" s="25" t="s">
        <v>1198</v>
      </c>
      <c r="B9" s="25" t="s">
        <v>1199</v>
      </c>
      <c r="C9" s="21">
        <v>16.990504423000001</v>
      </c>
      <c r="D9" s="22"/>
      <c r="E9" s="23"/>
      <c r="F9" s="24">
        <f t="shared" si="0"/>
        <v>5.2993952210328085E-4</v>
      </c>
      <c r="G9" s="127"/>
    </row>
    <row r="10" spans="1:7" x14ac:dyDescent="0.15">
      <c r="A10" s="25" t="s">
        <v>1200</v>
      </c>
      <c r="B10" s="25" t="s">
        <v>1201</v>
      </c>
      <c r="C10" s="21">
        <v>4.061207714</v>
      </c>
      <c r="D10" s="22"/>
      <c r="E10" s="23"/>
      <c r="F10" s="24">
        <f t="shared" si="0"/>
        <v>1.2667042846626131E-4</v>
      </c>
      <c r="G10" s="127"/>
    </row>
    <row r="11" spans="1:7" x14ac:dyDescent="0.15">
      <c r="A11" s="25" t="s">
        <v>1204</v>
      </c>
      <c r="B11" s="25" t="s">
        <v>1205</v>
      </c>
      <c r="C11" s="21">
        <v>0</v>
      </c>
      <c r="D11" s="22"/>
      <c r="E11" s="23"/>
      <c r="F11" s="24">
        <f t="shared" si="0"/>
        <v>0</v>
      </c>
      <c r="G11" s="127"/>
    </row>
    <row r="12" spans="1:7" x14ac:dyDescent="0.15">
      <c r="A12" s="25" t="s">
        <v>1206</v>
      </c>
      <c r="B12" s="25" t="s">
        <v>1207</v>
      </c>
      <c r="C12" s="21">
        <v>3.2223069839999998</v>
      </c>
      <c r="D12" s="22"/>
      <c r="E12" s="23"/>
      <c r="F12" s="24">
        <f t="shared" si="0"/>
        <v>1.0050483379760127E-4</v>
      </c>
      <c r="G12" s="127"/>
    </row>
    <row r="13" spans="1:7" x14ac:dyDescent="0.15">
      <c r="A13" s="25" t="s">
        <v>1208</v>
      </c>
      <c r="B13" s="25" t="s">
        <v>1209</v>
      </c>
      <c r="C13" s="21">
        <v>0.22140537400000002</v>
      </c>
      <c r="D13" s="22"/>
      <c r="E13" s="23"/>
      <c r="F13" s="24">
        <f t="shared" si="0"/>
        <v>6.9057077510792972E-6</v>
      </c>
      <c r="G13" s="127"/>
    </row>
    <row r="14" spans="1:7" x14ac:dyDescent="0.15">
      <c r="A14" s="25" t="s">
        <v>1210</v>
      </c>
      <c r="B14" s="25" t="s">
        <v>1211</v>
      </c>
      <c r="C14" s="21">
        <v>6.9128085000000006E-2</v>
      </c>
      <c r="D14" s="22"/>
      <c r="E14" s="23"/>
      <c r="F14" s="24">
        <f t="shared" si="0"/>
        <v>2.1561281181990122E-6</v>
      </c>
      <c r="G14" s="127"/>
    </row>
    <row r="15" spans="1:7" x14ac:dyDescent="0.15">
      <c r="A15" s="25" t="s">
        <v>1212</v>
      </c>
      <c r="B15" s="25" t="s">
        <v>1213</v>
      </c>
      <c r="C15" s="21">
        <v>0</v>
      </c>
      <c r="D15" s="22"/>
      <c r="E15" s="23"/>
      <c r="F15" s="24">
        <f t="shared" si="0"/>
        <v>0</v>
      </c>
      <c r="G15" s="127"/>
    </row>
    <row r="16" spans="1:7" x14ac:dyDescent="0.15">
      <c r="A16" s="25" t="s">
        <v>1214</v>
      </c>
      <c r="B16" s="25" t="s">
        <v>1215</v>
      </c>
      <c r="C16" s="21">
        <v>8.4318650000000002E-3</v>
      </c>
      <c r="D16" s="22"/>
      <c r="E16" s="23"/>
      <c r="F16" s="24">
        <f t="shared" si="0"/>
        <v>2.6299269270019722E-7</v>
      </c>
      <c r="G16" s="127"/>
    </row>
    <row r="17" spans="1:7" x14ac:dyDescent="0.15">
      <c r="A17" s="25" t="s">
        <v>1216</v>
      </c>
      <c r="B17" s="25" t="s">
        <v>1217</v>
      </c>
      <c r="C17" s="21">
        <v>0</v>
      </c>
      <c r="D17" s="22"/>
      <c r="E17" s="23"/>
      <c r="F17" s="24">
        <f t="shared" si="0"/>
        <v>0</v>
      </c>
      <c r="G17" s="127"/>
    </row>
    <row r="18" spans="1:7" x14ac:dyDescent="0.15">
      <c r="A18" s="25" t="s">
        <v>1218</v>
      </c>
      <c r="B18" s="25" t="s">
        <v>1219</v>
      </c>
      <c r="C18" s="21">
        <v>0.12930894700000001</v>
      </c>
      <c r="D18" s="22"/>
      <c r="E18" s="23"/>
      <c r="F18" s="24">
        <f t="shared" si="0"/>
        <v>4.0331893551138559E-6</v>
      </c>
      <c r="G18" s="127"/>
    </row>
    <row r="19" spans="1:7" x14ac:dyDescent="0.15">
      <c r="A19" s="25" t="s">
        <v>1220</v>
      </c>
      <c r="B19" s="25" t="s">
        <v>1221</v>
      </c>
      <c r="C19" s="21">
        <v>0</v>
      </c>
      <c r="D19" s="22"/>
      <c r="E19" s="23"/>
      <c r="F19" s="24">
        <f t="shared" si="0"/>
        <v>0</v>
      </c>
      <c r="G19" s="127"/>
    </row>
    <row r="20" spans="1:7" x14ac:dyDescent="0.15">
      <c r="A20" s="25" t="s">
        <v>1222</v>
      </c>
      <c r="B20" s="25" t="s">
        <v>1223</v>
      </c>
      <c r="C20" s="21">
        <v>7.7286899999999992E-2</v>
      </c>
      <c r="D20" s="22"/>
      <c r="E20" s="23"/>
      <c r="F20" s="24">
        <f t="shared" si="0"/>
        <v>2.4106042899703529E-6</v>
      </c>
      <c r="G20" s="127"/>
    </row>
    <row r="21" spans="1:7" x14ac:dyDescent="0.15">
      <c r="A21" s="25" t="s">
        <v>1224</v>
      </c>
      <c r="B21" s="25" t="s">
        <v>1225</v>
      </c>
      <c r="C21" s="21">
        <v>0</v>
      </c>
      <c r="D21" s="22"/>
      <c r="E21" s="23"/>
      <c r="F21" s="24">
        <f t="shared" si="0"/>
        <v>0</v>
      </c>
      <c r="G21" s="127"/>
    </row>
    <row r="22" spans="1:7" x14ac:dyDescent="0.15">
      <c r="A22" s="25" t="s">
        <v>1226</v>
      </c>
      <c r="B22" s="25" t="s">
        <v>1227</v>
      </c>
      <c r="C22" s="21">
        <v>0.269256736</v>
      </c>
      <c r="D22" s="22"/>
      <c r="E22" s="23"/>
      <c r="F22" s="24">
        <f t="shared" si="0"/>
        <v>8.3982077545485041E-6</v>
      </c>
      <c r="G22" s="127"/>
    </row>
    <row r="23" spans="1:7" x14ac:dyDescent="0.15">
      <c r="A23" s="25" t="s">
        <v>1228</v>
      </c>
      <c r="B23" s="25" t="s">
        <v>1229</v>
      </c>
      <c r="C23" s="21">
        <v>0</v>
      </c>
      <c r="D23" s="22"/>
      <c r="E23" s="23"/>
      <c r="F23" s="24">
        <f t="shared" si="0"/>
        <v>0</v>
      </c>
      <c r="G23" s="127"/>
    </row>
    <row r="24" spans="1:7" x14ac:dyDescent="0.15">
      <c r="A24" s="25" t="s">
        <v>1230</v>
      </c>
      <c r="B24" s="25" t="s">
        <v>1231</v>
      </c>
      <c r="C24" s="21">
        <v>0</v>
      </c>
      <c r="D24" s="22"/>
      <c r="E24" s="23"/>
      <c r="F24" s="24">
        <f t="shared" si="0"/>
        <v>0</v>
      </c>
      <c r="G24" s="127"/>
    </row>
    <row r="25" spans="1:7" x14ac:dyDescent="0.15">
      <c r="A25" s="25" t="s">
        <v>1232</v>
      </c>
      <c r="B25" s="25" t="s">
        <v>1233</v>
      </c>
      <c r="C25" s="21">
        <v>0</v>
      </c>
      <c r="D25" s="22"/>
      <c r="E25" s="23"/>
      <c r="F25" s="24">
        <f t="shared" si="0"/>
        <v>0</v>
      </c>
      <c r="G25" s="127"/>
    </row>
    <row r="26" spans="1:7" x14ac:dyDescent="0.15">
      <c r="A26" s="25" t="s">
        <v>1234</v>
      </c>
      <c r="B26" s="25" t="s">
        <v>1235</v>
      </c>
      <c r="C26" s="21">
        <v>0</v>
      </c>
      <c r="D26" s="22"/>
      <c r="E26" s="23"/>
      <c r="F26" s="24">
        <f t="shared" si="0"/>
        <v>0</v>
      </c>
      <c r="G26" s="127"/>
    </row>
    <row r="27" spans="1:7" x14ac:dyDescent="0.15">
      <c r="A27" s="25" t="s">
        <v>1202</v>
      </c>
      <c r="B27" s="25" t="s">
        <v>1203</v>
      </c>
      <c r="C27" s="21">
        <v>2.3831149230000004</v>
      </c>
      <c r="D27" s="22"/>
      <c r="E27" s="23"/>
      <c r="F27" s="24">
        <f t="shared" si="0"/>
        <v>7.4330152417501134E-5</v>
      </c>
      <c r="G27" s="127"/>
    </row>
    <row r="28" spans="1:7" x14ac:dyDescent="0.15">
      <c r="A28" s="25" t="s">
        <v>1236</v>
      </c>
      <c r="B28" s="25" t="s">
        <v>1237</v>
      </c>
      <c r="C28" s="21">
        <v>0</v>
      </c>
      <c r="D28" s="22"/>
      <c r="E28" s="23"/>
      <c r="F28" s="24">
        <f t="shared" si="0"/>
        <v>0</v>
      </c>
      <c r="G28" s="127"/>
    </row>
    <row r="29" spans="1:7" x14ac:dyDescent="0.15">
      <c r="A29" s="25" t="s">
        <v>1238</v>
      </c>
      <c r="B29" s="25" t="s">
        <v>1239</v>
      </c>
      <c r="C29" s="21">
        <v>0.30533600999999999</v>
      </c>
      <c r="D29" s="22"/>
      <c r="E29" s="23"/>
      <c r="F29" s="24">
        <f t="shared" si="0"/>
        <v>9.5235323914975326E-6</v>
      </c>
      <c r="G29" s="127"/>
    </row>
    <row r="30" spans="1:7" x14ac:dyDescent="0.15">
      <c r="A30" s="25" t="s">
        <v>1240</v>
      </c>
      <c r="B30" s="25" t="s">
        <v>1241</v>
      </c>
      <c r="C30" s="21">
        <v>1.3330111299999998</v>
      </c>
      <c r="D30" s="22"/>
      <c r="E30" s="23"/>
      <c r="F30" s="24">
        <f t="shared" si="0"/>
        <v>4.1577063494023277E-5</v>
      </c>
      <c r="G30" s="127"/>
    </row>
    <row r="31" spans="1:7" x14ac:dyDescent="0.15">
      <c r="A31" s="25" t="s">
        <v>1242</v>
      </c>
      <c r="B31" s="25" t="s">
        <v>1243</v>
      </c>
      <c r="C31" s="21">
        <v>0.31985997999999999</v>
      </c>
      <c r="D31" s="22"/>
      <c r="E31" s="23"/>
      <c r="F31" s="24">
        <f t="shared" si="0"/>
        <v>9.9765398790458834E-6</v>
      </c>
      <c r="G31" s="127"/>
    </row>
    <row r="32" spans="1:7" x14ac:dyDescent="0.15">
      <c r="A32" s="25" t="s">
        <v>1244</v>
      </c>
      <c r="B32" s="25" t="s">
        <v>1245</v>
      </c>
      <c r="C32" s="21">
        <v>0.30490461299999999</v>
      </c>
      <c r="D32" s="22"/>
      <c r="E32" s="23"/>
      <c r="F32" s="24">
        <f t="shared" si="0"/>
        <v>9.5100769746173052E-6</v>
      </c>
      <c r="G32" s="127"/>
    </row>
    <row r="33" spans="1:7" x14ac:dyDescent="0.15">
      <c r="A33" s="25" t="s">
        <v>953</v>
      </c>
      <c r="B33" s="25" t="s">
        <v>954</v>
      </c>
      <c r="C33" s="21">
        <v>0.74108931999999994</v>
      </c>
      <c r="D33" s="22">
        <v>2.0722501799999997</v>
      </c>
      <c r="E33" s="23">
        <f t="shared" ref="E33:E40" si="1">IF(ISERROR(C33/D33-1),"",((C33/D33-1)))</f>
        <v>-0.64237459011826459</v>
      </c>
      <c r="F33" s="24">
        <f t="shared" ref="F33:F40" si="2">C33/$C$1405</f>
        <v>2.3114824039303061E-5</v>
      </c>
      <c r="G33" s="127"/>
    </row>
    <row r="34" spans="1:7" x14ac:dyDescent="0.15">
      <c r="A34" s="25" t="s">
        <v>955</v>
      </c>
      <c r="B34" s="25" t="s">
        <v>956</v>
      </c>
      <c r="C34" s="21">
        <v>6.9319999999999998E-3</v>
      </c>
      <c r="D34" s="22">
        <v>0.31515616999999996</v>
      </c>
      <c r="E34" s="23">
        <f t="shared" si="1"/>
        <v>-0.97800455564617372</v>
      </c>
      <c r="F34" s="24">
        <f t="shared" si="2"/>
        <v>2.1621140113103886E-7</v>
      </c>
      <c r="G34" s="127"/>
    </row>
    <row r="35" spans="1:7" x14ac:dyDescent="0.15">
      <c r="A35" s="25" t="s">
        <v>957</v>
      </c>
      <c r="B35" s="25" t="s">
        <v>958</v>
      </c>
      <c r="C35" s="21">
        <v>0.11324379</v>
      </c>
      <c r="D35" s="22">
        <v>0.38921585999999997</v>
      </c>
      <c r="E35" s="23">
        <f t="shared" si="1"/>
        <v>-0.7090463117304624</v>
      </c>
      <c r="F35" s="24">
        <f t="shared" si="2"/>
        <v>3.5321117289799665E-6</v>
      </c>
      <c r="G35" s="127"/>
    </row>
    <row r="36" spans="1:7" x14ac:dyDescent="0.15">
      <c r="A36" s="25" t="s">
        <v>959</v>
      </c>
      <c r="B36" s="25" t="s">
        <v>960</v>
      </c>
      <c r="C36" s="21">
        <v>0</v>
      </c>
      <c r="D36" s="22">
        <v>7.8039199999999998E-3</v>
      </c>
      <c r="E36" s="23">
        <f t="shared" si="1"/>
        <v>-1</v>
      </c>
      <c r="F36" s="24">
        <f t="shared" si="2"/>
        <v>0</v>
      </c>
      <c r="G36" s="127"/>
    </row>
    <row r="37" spans="1:7" x14ac:dyDescent="0.15">
      <c r="A37" s="25" t="s">
        <v>961</v>
      </c>
      <c r="B37" s="25" t="s">
        <v>962</v>
      </c>
      <c r="C37" s="21">
        <v>402.60371612499995</v>
      </c>
      <c r="D37" s="22">
        <v>170.18833244000001</v>
      </c>
      <c r="E37" s="23">
        <f t="shared" si="1"/>
        <v>1.3656364120433349</v>
      </c>
      <c r="F37" s="24">
        <f t="shared" si="2"/>
        <v>1.2557344714937862E-2</v>
      </c>
      <c r="G37" s="127"/>
    </row>
    <row r="38" spans="1:7" x14ac:dyDescent="0.15">
      <c r="A38" s="25" t="s">
        <v>963</v>
      </c>
      <c r="B38" s="25" t="s">
        <v>964</v>
      </c>
      <c r="C38" s="21">
        <v>25.911796623999997</v>
      </c>
      <c r="D38" s="22">
        <v>17.75062578</v>
      </c>
      <c r="E38" s="23">
        <f t="shared" si="1"/>
        <v>0.45976806368118917</v>
      </c>
      <c r="F38" s="24">
        <f t="shared" si="2"/>
        <v>8.0819761308389526E-4</v>
      </c>
      <c r="G38" s="127"/>
    </row>
    <row r="39" spans="1:7" x14ac:dyDescent="0.15">
      <c r="A39" s="25" t="s">
        <v>644</v>
      </c>
      <c r="B39" s="25" t="s">
        <v>965</v>
      </c>
      <c r="C39" s="21">
        <v>187.60047107099999</v>
      </c>
      <c r="D39" s="22">
        <v>123.63059356999999</v>
      </c>
      <c r="E39" s="23">
        <f t="shared" si="1"/>
        <v>0.51742756912980514</v>
      </c>
      <c r="F39" s="24">
        <f t="shared" si="2"/>
        <v>5.8513215093917818E-3</v>
      </c>
      <c r="G39" s="127"/>
    </row>
    <row r="40" spans="1:7" x14ac:dyDescent="0.15">
      <c r="A40" s="25" t="s">
        <v>645</v>
      </c>
      <c r="B40" s="25" t="s">
        <v>966</v>
      </c>
      <c r="C40" s="21">
        <v>322.38609542399996</v>
      </c>
      <c r="D40" s="22">
        <v>132.52471026000001</v>
      </c>
      <c r="E40" s="23">
        <f t="shared" si="1"/>
        <v>1.4326489361230159</v>
      </c>
      <c r="F40" s="24">
        <f t="shared" si="2"/>
        <v>1.0055330264972278E-2</v>
      </c>
      <c r="G40" s="127"/>
    </row>
    <row r="41" spans="1:7" x14ac:dyDescent="0.15">
      <c r="A41" s="25" t="s">
        <v>1194</v>
      </c>
      <c r="B41" s="25" t="s">
        <v>1195</v>
      </c>
      <c r="C41" s="21">
        <v>13.01518656</v>
      </c>
      <c r="D41" s="22"/>
      <c r="E41" s="23"/>
      <c r="F41" s="24"/>
      <c r="G41" s="127"/>
    </row>
    <row r="42" spans="1:7" x14ac:dyDescent="0.15">
      <c r="A42" s="25" t="s">
        <v>646</v>
      </c>
      <c r="B42" s="25" t="s">
        <v>967</v>
      </c>
      <c r="C42" s="21">
        <v>7.0465535999999993</v>
      </c>
      <c r="D42" s="22">
        <v>13.94209642</v>
      </c>
      <c r="E42" s="23">
        <f t="shared" ref="E42:E73" si="3">IF(ISERROR(C42/D42-1),"",((C42/D42-1)))</f>
        <v>-0.4945843589281389</v>
      </c>
      <c r="F42" s="24">
        <f t="shared" ref="F42:F105" si="4">C42/$C$1405</f>
        <v>2.1978436627249941E-4</v>
      </c>
      <c r="G42" s="127"/>
    </row>
    <row r="43" spans="1:7" x14ac:dyDescent="0.15">
      <c r="A43" s="25" t="s">
        <v>205</v>
      </c>
      <c r="B43" s="25" t="s">
        <v>206</v>
      </c>
      <c r="C43" s="21">
        <v>0.40644184</v>
      </c>
      <c r="D43" s="22">
        <v>0</v>
      </c>
      <c r="E43" s="23" t="str">
        <f t="shared" si="3"/>
        <v/>
      </c>
      <c r="F43" s="24">
        <f t="shared" si="4"/>
        <v>1.2677057083767674E-5</v>
      </c>
      <c r="G43" s="127"/>
    </row>
    <row r="44" spans="1:7" x14ac:dyDescent="0.15">
      <c r="A44" s="25" t="s">
        <v>968</v>
      </c>
      <c r="B44" s="25" t="s">
        <v>969</v>
      </c>
      <c r="C44" s="21">
        <v>46.327413171000003</v>
      </c>
      <c r="D44" s="22">
        <v>20.694860909999999</v>
      </c>
      <c r="E44" s="23">
        <f t="shared" si="3"/>
        <v>1.2385950489096573</v>
      </c>
      <c r="F44" s="24">
        <f t="shared" si="4"/>
        <v>1.4449675292092406E-3</v>
      </c>
      <c r="G44" s="127"/>
    </row>
    <row r="45" spans="1:7" x14ac:dyDescent="0.15">
      <c r="A45" s="25" t="s">
        <v>970</v>
      </c>
      <c r="B45" s="25" t="s">
        <v>971</v>
      </c>
      <c r="C45" s="21">
        <v>76.459147959999996</v>
      </c>
      <c r="D45" s="22">
        <v>24.431759570000001</v>
      </c>
      <c r="E45" s="23">
        <f t="shared" si="3"/>
        <v>2.1294982148516612</v>
      </c>
      <c r="F45" s="24">
        <f t="shared" si="4"/>
        <v>2.3847864266758529E-3</v>
      </c>
      <c r="G45" s="127"/>
    </row>
    <row r="46" spans="1:7" x14ac:dyDescent="0.15">
      <c r="A46" s="25" t="s">
        <v>972</v>
      </c>
      <c r="B46" s="25" t="s">
        <v>973</v>
      </c>
      <c r="C46" s="21">
        <v>4.9450142580000014</v>
      </c>
      <c r="D46" s="22">
        <v>6.6548118499999998</v>
      </c>
      <c r="E46" s="23">
        <f t="shared" si="3"/>
        <v>-0.25692651130324573</v>
      </c>
      <c r="F46" s="24">
        <f t="shared" si="4"/>
        <v>1.5423665050997472E-4</v>
      </c>
      <c r="G46" s="127"/>
    </row>
    <row r="47" spans="1:7" x14ac:dyDescent="0.15">
      <c r="A47" s="25" t="s">
        <v>662</v>
      </c>
      <c r="B47" s="25" t="s">
        <v>974</v>
      </c>
      <c r="C47" s="21">
        <v>3.5500632300000006</v>
      </c>
      <c r="D47" s="22">
        <v>1.54201582</v>
      </c>
      <c r="E47" s="23">
        <f t="shared" si="3"/>
        <v>1.302222314424764</v>
      </c>
      <c r="F47" s="24">
        <f t="shared" si="4"/>
        <v>1.1072766085719584E-4</v>
      </c>
      <c r="G47" s="127"/>
    </row>
    <row r="48" spans="1:7" x14ac:dyDescent="0.15">
      <c r="A48" s="25" t="s">
        <v>975</v>
      </c>
      <c r="B48" s="25" t="s">
        <v>976</v>
      </c>
      <c r="C48" s="21">
        <v>2.85687807</v>
      </c>
      <c r="D48" s="22">
        <v>1.7579878100000002</v>
      </c>
      <c r="E48" s="23">
        <f t="shared" si="3"/>
        <v>0.62508411818851006</v>
      </c>
      <c r="F48" s="24">
        <f t="shared" si="4"/>
        <v>8.9106983608661016E-5</v>
      </c>
      <c r="G48" s="127"/>
    </row>
    <row r="49" spans="1:7" x14ac:dyDescent="0.15">
      <c r="A49" s="25" t="s">
        <v>977</v>
      </c>
      <c r="B49" s="25" t="s">
        <v>978</v>
      </c>
      <c r="C49" s="21">
        <v>4.9191600000000002E-2</v>
      </c>
      <c r="D49" s="22">
        <v>1.2262139299999999</v>
      </c>
      <c r="E49" s="23">
        <f t="shared" si="3"/>
        <v>-0.95988334596720815</v>
      </c>
      <c r="F49" s="24">
        <f t="shared" si="4"/>
        <v>1.5343024754583976E-6</v>
      </c>
      <c r="G49" s="127"/>
    </row>
    <row r="50" spans="1:7" x14ac:dyDescent="0.15">
      <c r="A50" s="25" t="s">
        <v>979</v>
      </c>
      <c r="B50" s="25" t="s">
        <v>980</v>
      </c>
      <c r="C50" s="21">
        <v>0.54609192000000006</v>
      </c>
      <c r="D50" s="22">
        <v>0.25134769000000001</v>
      </c>
      <c r="E50" s="23">
        <f t="shared" si="3"/>
        <v>1.1726554160891633</v>
      </c>
      <c r="F50" s="24">
        <f t="shared" si="4"/>
        <v>1.7032789839806578E-5</v>
      </c>
      <c r="G50" s="127"/>
    </row>
    <row r="51" spans="1:7" x14ac:dyDescent="0.15">
      <c r="A51" s="25" t="s">
        <v>981</v>
      </c>
      <c r="B51" s="25" t="s">
        <v>982</v>
      </c>
      <c r="C51" s="21">
        <v>2.1480342220000002</v>
      </c>
      <c r="D51" s="22">
        <v>0.23287711999999999</v>
      </c>
      <c r="E51" s="23">
        <f t="shared" si="3"/>
        <v>8.2238955119335042</v>
      </c>
      <c r="F51" s="24">
        <f t="shared" si="4"/>
        <v>6.6997906638205574E-5</v>
      </c>
      <c r="G51" s="127"/>
    </row>
    <row r="52" spans="1:7" x14ac:dyDescent="0.15">
      <c r="A52" s="25" t="s">
        <v>663</v>
      </c>
      <c r="B52" s="25" t="s">
        <v>985</v>
      </c>
      <c r="C52" s="21">
        <v>8.7321595999999992</v>
      </c>
      <c r="D52" s="22">
        <v>8.07292041</v>
      </c>
      <c r="E52" s="23">
        <f t="shared" si="3"/>
        <v>8.1660558573498854E-2</v>
      </c>
      <c r="F52" s="24">
        <f t="shared" si="4"/>
        <v>2.7235898182571431E-4</v>
      </c>
      <c r="G52" s="127"/>
    </row>
    <row r="53" spans="1:7" x14ac:dyDescent="0.15">
      <c r="A53" s="25" t="s">
        <v>983</v>
      </c>
      <c r="B53" s="25" t="s">
        <v>984</v>
      </c>
      <c r="C53" s="21">
        <v>11.563762669999997</v>
      </c>
      <c r="D53" s="22">
        <v>6.9548740000000002</v>
      </c>
      <c r="E53" s="23">
        <f t="shared" si="3"/>
        <v>0.6626847114699701</v>
      </c>
      <c r="F53" s="24">
        <f t="shared" si="4"/>
        <v>3.6067762972122076E-4</v>
      </c>
      <c r="G53" s="127"/>
    </row>
    <row r="54" spans="1:7" x14ac:dyDescent="0.15">
      <c r="A54" s="25" t="s">
        <v>986</v>
      </c>
      <c r="B54" s="25" t="s">
        <v>987</v>
      </c>
      <c r="C54" s="21">
        <v>4.8014806350000008</v>
      </c>
      <c r="D54" s="22">
        <v>0.72473833999999993</v>
      </c>
      <c r="E54" s="23">
        <f t="shared" si="3"/>
        <v>5.6251229857661471</v>
      </c>
      <c r="F54" s="24">
        <f t="shared" si="4"/>
        <v>1.4975978874738898E-4</v>
      </c>
      <c r="G54" s="127"/>
    </row>
    <row r="55" spans="1:7" x14ac:dyDescent="0.15">
      <c r="A55" s="25" t="s">
        <v>988</v>
      </c>
      <c r="B55" s="25" t="s">
        <v>989</v>
      </c>
      <c r="C55" s="21">
        <v>7.3521842499999996</v>
      </c>
      <c r="D55" s="22">
        <v>0.18064442</v>
      </c>
      <c r="E55" s="23">
        <f t="shared" si="3"/>
        <v>39.699758398294286</v>
      </c>
      <c r="F55" s="24">
        <f t="shared" si="4"/>
        <v>2.2931708858425504E-4</v>
      </c>
      <c r="G55" s="127"/>
    </row>
    <row r="56" spans="1:7" x14ac:dyDescent="0.15">
      <c r="A56" s="25" t="s">
        <v>990</v>
      </c>
      <c r="B56" s="25" t="s">
        <v>991</v>
      </c>
      <c r="C56" s="21">
        <v>0.40599713900000001</v>
      </c>
      <c r="D56" s="22">
        <v>0.15620482999999999</v>
      </c>
      <c r="E56" s="23">
        <f t="shared" si="3"/>
        <v>1.5991330677802988</v>
      </c>
      <c r="F56" s="24">
        <f t="shared" si="4"/>
        <v>1.2663186710672699E-5</v>
      </c>
      <c r="G56" s="127"/>
    </row>
    <row r="57" spans="1:7" x14ac:dyDescent="0.15">
      <c r="A57" s="25" t="s">
        <v>992</v>
      </c>
      <c r="B57" s="25" t="s">
        <v>993</v>
      </c>
      <c r="C57" s="21">
        <v>1.7489363500000001</v>
      </c>
      <c r="D57" s="22">
        <v>1.6589119999999999</v>
      </c>
      <c r="E57" s="23">
        <f t="shared" si="3"/>
        <v>5.4267103981404885E-2</v>
      </c>
      <c r="F57" s="24">
        <f t="shared" si="4"/>
        <v>5.4549910375433501E-5</v>
      </c>
      <c r="G57" s="127"/>
    </row>
    <row r="58" spans="1:7" x14ac:dyDescent="0.15">
      <c r="A58" s="25" t="s">
        <v>994</v>
      </c>
      <c r="B58" s="25" t="s">
        <v>995</v>
      </c>
      <c r="C58" s="21">
        <v>1.11114</v>
      </c>
      <c r="D58" s="22">
        <v>0.57825556</v>
      </c>
      <c r="E58" s="23">
        <f t="shared" si="3"/>
        <v>0.92153794422659763</v>
      </c>
      <c r="F58" s="24">
        <f t="shared" si="4"/>
        <v>3.465682865734889E-5</v>
      </c>
      <c r="G58" s="127"/>
    </row>
    <row r="59" spans="1:7" x14ac:dyDescent="0.15">
      <c r="A59" s="25" t="s">
        <v>996</v>
      </c>
      <c r="B59" s="25" t="s">
        <v>997</v>
      </c>
      <c r="C59" s="21">
        <v>4.9351691540000004</v>
      </c>
      <c r="D59" s="22">
        <v>1.8040013100000001</v>
      </c>
      <c r="E59" s="23">
        <f t="shared" si="3"/>
        <v>1.7356793626718598</v>
      </c>
      <c r="F59" s="24">
        <f t="shared" si="4"/>
        <v>1.5392957841965145E-4</v>
      </c>
      <c r="G59" s="127"/>
    </row>
    <row r="60" spans="1:7" x14ac:dyDescent="0.15">
      <c r="A60" s="25" t="s">
        <v>998</v>
      </c>
      <c r="B60" s="25" t="s">
        <v>999</v>
      </c>
      <c r="C60" s="21">
        <v>31.734604109999999</v>
      </c>
      <c r="D60" s="22">
        <v>14.4916108</v>
      </c>
      <c r="E60" s="23">
        <f t="shared" si="3"/>
        <v>1.1898603645910777</v>
      </c>
      <c r="F60" s="24">
        <f t="shared" si="4"/>
        <v>9.8981292829802728E-4</v>
      </c>
      <c r="G60" s="127"/>
    </row>
    <row r="61" spans="1:7" x14ac:dyDescent="0.15">
      <c r="A61" s="25" t="s">
        <v>211</v>
      </c>
      <c r="B61" s="25" t="s">
        <v>619</v>
      </c>
      <c r="C61" s="21">
        <v>1.71038504</v>
      </c>
      <c r="D61" s="22">
        <v>0</v>
      </c>
      <c r="E61" s="23" t="str">
        <f t="shared" si="3"/>
        <v/>
      </c>
      <c r="F61" s="24">
        <f t="shared" si="4"/>
        <v>5.3347482107900743E-5</v>
      </c>
      <c r="G61" s="127"/>
    </row>
    <row r="62" spans="1:7" x14ac:dyDescent="0.15">
      <c r="A62" s="25" t="s">
        <v>1000</v>
      </c>
      <c r="B62" s="25" t="s">
        <v>1001</v>
      </c>
      <c r="C62" s="21">
        <v>1.77801728</v>
      </c>
      <c r="D62" s="22">
        <v>0.67009796999999993</v>
      </c>
      <c r="E62" s="23">
        <f t="shared" si="3"/>
        <v>1.6533691483948236</v>
      </c>
      <c r="F62" s="24">
        <f t="shared" si="4"/>
        <v>5.5456954319676667E-5</v>
      </c>
      <c r="G62" s="127"/>
    </row>
    <row r="63" spans="1:7" x14ac:dyDescent="0.15">
      <c r="A63" s="25" t="s">
        <v>1002</v>
      </c>
      <c r="B63" s="25" t="s">
        <v>1003</v>
      </c>
      <c r="C63" s="21">
        <v>0.76130900000000001</v>
      </c>
      <c r="D63" s="22">
        <v>0.56616949999999999</v>
      </c>
      <c r="E63" s="23">
        <f t="shared" si="3"/>
        <v>0.34466621744901493</v>
      </c>
      <c r="F63" s="24">
        <f t="shared" si="4"/>
        <v>2.3745482628919513E-5</v>
      </c>
      <c r="G63" s="127"/>
    </row>
    <row r="64" spans="1:7" x14ac:dyDescent="0.15">
      <c r="A64" s="25" t="s">
        <v>1004</v>
      </c>
      <c r="B64" s="25" t="s">
        <v>1005</v>
      </c>
      <c r="C64" s="21">
        <v>19.753061679999998</v>
      </c>
      <c r="D64" s="22">
        <v>17.421218360000001</v>
      </c>
      <c r="E64" s="23">
        <f t="shared" si="3"/>
        <v>0.13385076013707664</v>
      </c>
      <c r="F64" s="24">
        <f t="shared" si="4"/>
        <v>6.1610460797181647E-4</v>
      </c>
      <c r="G64" s="127"/>
    </row>
    <row r="65" spans="1:7" x14ac:dyDescent="0.15">
      <c r="A65" s="25" t="s">
        <v>1006</v>
      </c>
      <c r="B65" s="25" t="s">
        <v>1007</v>
      </c>
      <c r="C65" s="21">
        <v>52.521714951</v>
      </c>
      <c r="D65" s="22">
        <v>21.807963770000001</v>
      </c>
      <c r="E65" s="23">
        <f t="shared" si="3"/>
        <v>1.4083731752733004</v>
      </c>
      <c r="F65" s="24">
        <f t="shared" si="4"/>
        <v>1.638169875845462E-3</v>
      </c>
      <c r="G65" s="127"/>
    </row>
    <row r="66" spans="1:7" x14ac:dyDescent="0.15">
      <c r="A66" s="25" t="s">
        <v>499</v>
      </c>
      <c r="B66" s="25" t="s">
        <v>500</v>
      </c>
      <c r="C66" s="21">
        <v>1.56807181</v>
      </c>
      <c r="D66" s="22">
        <v>0.65431276999999999</v>
      </c>
      <c r="E66" s="23">
        <f t="shared" si="3"/>
        <v>1.3965172038442715</v>
      </c>
      <c r="F66" s="24">
        <f t="shared" si="4"/>
        <v>4.8908684811624948E-5</v>
      </c>
      <c r="G66" s="127"/>
    </row>
    <row r="67" spans="1:7" x14ac:dyDescent="0.15">
      <c r="A67" s="25" t="s">
        <v>491</v>
      </c>
      <c r="B67" s="25" t="s">
        <v>1008</v>
      </c>
      <c r="C67" s="21">
        <v>516.36334300399994</v>
      </c>
      <c r="D67" s="22">
        <v>366.71460356</v>
      </c>
      <c r="E67" s="23">
        <f t="shared" si="3"/>
        <v>0.40807957466443012</v>
      </c>
      <c r="F67" s="24">
        <f t="shared" si="4"/>
        <v>1.610554556889816E-2</v>
      </c>
      <c r="G67" s="127"/>
    </row>
    <row r="68" spans="1:7" x14ac:dyDescent="0.15">
      <c r="A68" s="25" t="s">
        <v>592</v>
      </c>
      <c r="B68" s="25" t="s">
        <v>492</v>
      </c>
      <c r="C68" s="21">
        <v>16.428412080000001</v>
      </c>
      <c r="D68" s="22">
        <v>4.1367982000000003</v>
      </c>
      <c r="E68" s="23">
        <f t="shared" si="3"/>
        <v>2.9712867985680327</v>
      </c>
      <c r="F68" s="24">
        <f t="shared" si="4"/>
        <v>5.124076737124762E-4</v>
      </c>
      <c r="G68" s="127"/>
    </row>
    <row r="69" spans="1:7" x14ac:dyDescent="0.15">
      <c r="A69" s="25" t="s">
        <v>1009</v>
      </c>
      <c r="B69" s="25" t="s">
        <v>1010</v>
      </c>
      <c r="C69" s="21">
        <v>11.39268948</v>
      </c>
      <c r="D69" s="22">
        <v>5.53623391</v>
      </c>
      <c r="E69" s="23">
        <f t="shared" si="3"/>
        <v>1.0578410640167477</v>
      </c>
      <c r="F69" s="24">
        <f t="shared" si="4"/>
        <v>3.5534179964247643E-4</v>
      </c>
      <c r="G69" s="127"/>
    </row>
    <row r="70" spans="1:7" x14ac:dyDescent="0.15">
      <c r="A70" s="25" t="s">
        <v>1011</v>
      </c>
      <c r="B70" s="25" t="s">
        <v>1012</v>
      </c>
      <c r="C70" s="21">
        <v>2.0186146900000002</v>
      </c>
      <c r="D70" s="22">
        <v>0.64163369999999997</v>
      </c>
      <c r="E70" s="23">
        <f t="shared" si="3"/>
        <v>2.1460546570418608</v>
      </c>
      <c r="F70" s="24">
        <f t="shared" si="4"/>
        <v>6.2961268099913115E-5</v>
      </c>
      <c r="G70" s="127"/>
    </row>
    <row r="71" spans="1:7" x14ac:dyDescent="0.15">
      <c r="A71" s="25" t="s">
        <v>593</v>
      </c>
      <c r="B71" s="25" t="s">
        <v>1013</v>
      </c>
      <c r="C71" s="21">
        <v>3.2214100999999999</v>
      </c>
      <c r="D71" s="22">
        <v>9.8297769200000005</v>
      </c>
      <c r="E71" s="23">
        <f t="shared" si="3"/>
        <v>-0.6722804468282888</v>
      </c>
      <c r="F71" s="24">
        <f t="shared" si="4"/>
        <v>1.0047685968532602E-4</v>
      </c>
      <c r="G71" s="127"/>
    </row>
    <row r="72" spans="1:7" x14ac:dyDescent="0.15">
      <c r="A72" s="25" t="s">
        <v>594</v>
      </c>
      <c r="B72" s="25" t="s">
        <v>1014</v>
      </c>
      <c r="C72" s="21">
        <v>7.4853049249999994</v>
      </c>
      <c r="D72" s="22">
        <v>0.97668175000000002</v>
      </c>
      <c r="E72" s="23">
        <f t="shared" si="3"/>
        <v>6.6640163748324355</v>
      </c>
      <c r="F72" s="24">
        <f t="shared" si="4"/>
        <v>2.33469167012019E-4</v>
      </c>
      <c r="G72" s="127"/>
    </row>
    <row r="73" spans="1:7" x14ac:dyDescent="0.15">
      <c r="A73" s="25" t="s">
        <v>595</v>
      </c>
      <c r="B73" s="25" t="s">
        <v>1015</v>
      </c>
      <c r="C73" s="21">
        <v>37.550122721000008</v>
      </c>
      <c r="D73" s="22">
        <v>38.6158243</v>
      </c>
      <c r="E73" s="23">
        <f t="shared" si="3"/>
        <v>-2.7597535422803077E-2</v>
      </c>
      <c r="F73" s="24">
        <f t="shared" si="4"/>
        <v>1.1712009010602811E-3</v>
      </c>
      <c r="G73" s="127"/>
    </row>
    <row r="74" spans="1:7" x14ac:dyDescent="0.15">
      <c r="A74" s="25" t="s">
        <v>596</v>
      </c>
      <c r="B74" s="25" t="s">
        <v>1016</v>
      </c>
      <c r="C74" s="21">
        <v>4.4485938000000012</v>
      </c>
      <c r="D74" s="22">
        <v>0.80673826999999998</v>
      </c>
      <c r="E74" s="23">
        <f t="shared" ref="E74:E103" si="5">IF(ISERROR(C74/D74-1),"",((C74/D74-1)))</f>
        <v>4.5142962289368045</v>
      </c>
      <c r="F74" s="24">
        <f t="shared" si="4"/>
        <v>1.3875313020208493E-4</v>
      </c>
      <c r="G74" s="127"/>
    </row>
    <row r="75" spans="1:7" x14ac:dyDescent="0.15">
      <c r="A75" s="25" t="s">
        <v>597</v>
      </c>
      <c r="B75" s="25" t="s">
        <v>1017</v>
      </c>
      <c r="C75" s="21">
        <v>3.55419996</v>
      </c>
      <c r="D75" s="22">
        <v>1.05471552</v>
      </c>
      <c r="E75" s="23">
        <f t="shared" si="5"/>
        <v>2.3698185838774801</v>
      </c>
      <c r="F75" s="24">
        <f t="shared" si="4"/>
        <v>1.1085668685105053E-4</v>
      </c>
      <c r="G75" s="127"/>
    </row>
    <row r="76" spans="1:7" x14ac:dyDescent="0.15">
      <c r="A76" s="25" t="s">
        <v>598</v>
      </c>
      <c r="B76" s="25" t="s">
        <v>1018</v>
      </c>
      <c r="C76" s="21">
        <v>7.0900733889999996</v>
      </c>
      <c r="D76" s="22">
        <v>9.5606314700000006</v>
      </c>
      <c r="E76" s="23">
        <f t="shared" si="5"/>
        <v>-0.25840950869744184</v>
      </c>
      <c r="F76" s="24">
        <f t="shared" si="4"/>
        <v>2.2114176306370213E-4</v>
      </c>
      <c r="G76" s="127"/>
    </row>
    <row r="77" spans="1:7" x14ac:dyDescent="0.15">
      <c r="A77" s="25" t="s">
        <v>599</v>
      </c>
      <c r="B77" s="25" t="s">
        <v>1019</v>
      </c>
      <c r="C77" s="21">
        <v>25.338939845000002</v>
      </c>
      <c r="D77" s="22">
        <v>9.1027216400000004</v>
      </c>
      <c r="E77" s="23">
        <f t="shared" si="5"/>
        <v>1.7836663414657599</v>
      </c>
      <c r="F77" s="24">
        <f t="shared" si="4"/>
        <v>7.9033001832985565E-4</v>
      </c>
      <c r="G77" s="127"/>
    </row>
    <row r="78" spans="1:7" x14ac:dyDescent="0.15">
      <c r="A78" s="25" t="s">
        <v>600</v>
      </c>
      <c r="B78" s="25" t="s">
        <v>1020</v>
      </c>
      <c r="C78" s="21">
        <v>8.7479166660000001</v>
      </c>
      <c r="D78" s="22">
        <v>1.68481529</v>
      </c>
      <c r="E78" s="23">
        <f t="shared" si="5"/>
        <v>4.1922111093851724</v>
      </c>
      <c r="F78" s="24">
        <f t="shared" si="4"/>
        <v>2.7285044999039617E-4</v>
      </c>
      <c r="G78" s="127"/>
    </row>
    <row r="79" spans="1:7" x14ac:dyDescent="0.15">
      <c r="A79" s="25" t="s">
        <v>601</v>
      </c>
      <c r="B79" s="25" t="s">
        <v>1021</v>
      </c>
      <c r="C79" s="21">
        <v>6.0373069819999996</v>
      </c>
      <c r="D79" s="22">
        <v>20.321516020000001</v>
      </c>
      <c r="E79" s="23">
        <f t="shared" si="5"/>
        <v>-0.70291060095820557</v>
      </c>
      <c r="F79" s="24">
        <f t="shared" si="4"/>
        <v>1.8830562631800686E-4</v>
      </c>
      <c r="G79" s="127"/>
    </row>
    <row r="80" spans="1:7" x14ac:dyDescent="0.15">
      <c r="A80" s="25" t="s">
        <v>602</v>
      </c>
      <c r="B80" s="25" t="s">
        <v>1022</v>
      </c>
      <c r="C80" s="21">
        <v>34.576070641999991</v>
      </c>
      <c r="D80" s="22">
        <v>10.839420730000001</v>
      </c>
      <c r="E80" s="23">
        <f t="shared" si="5"/>
        <v>2.1898448730110314</v>
      </c>
      <c r="F80" s="24">
        <f t="shared" si="4"/>
        <v>1.0784392208760237E-3</v>
      </c>
      <c r="G80" s="127"/>
    </row>
    <row r="81" spans="1:7" x14ac:dyDescent="0.15">
      <c r="A81" s="25" t="s">
        <v>1023</v>
      </c>
      <c r="B81" s="25" t="s">
        <v>1024</v>
      </c>
      <c r="C81" s="21">
        <v>10.723107159999998</v>
      </c>
      <c r="D81" s="22">
        <v>5.9221630999999997</v>
      </c>
      <c r="E81" s="23">
        <f t="shared" si="5"/>
        <v>0.81067406941223874</v>
      </c>
      <c r="F81" s="24">
        <f t="shared" si="4"/>
        <v>3.3445730287678515E-4</v>
      </c>
      <c r="G81" s="127"/>
    </row>
    <row r="82" spans="1:7" x14ac:dyDescent="0.15">
      <c r="A82" s="25" t="s">
        <v>603</v>
      </c>
      <c r="B82" s="25" t="s">
        <v>1025</v>
      </c>
      <c r="C82" s="21">
        <v>17.121499374999996</v>
      </c>
      <c r="D82" s="22">
        <v>4.6651481500000003</v>
      </c>
      <c r="E82" s="23">
        <f t="shared" si="5"/>
        <v>2.6700869564024443</v>
      </c>
      <c r="F82" s="24">
        <f t="shared" si="4"/>
        <v>5.3402529851889139E-4</v>
      </c>
      <c r="G82" s="127"/>
    </row>
    <row r="83" spans="1:7" x14ac:dyDescent="0.15">
      <c r="A83" s="25" t="s">
        <v>1026</v>
      </c>
      <c r="B83" s="25" t="s">
        <v>1027</v>
      </c>
      <c r="C83" s="21">
        <v>1.289508E-2</v>
      </c>
      <c r="D83" s="22">
        <v>7.4970000000000002E-3</v>
      </c>
      <c r="E83" s="23">
        <f t="shared" si="5"/>
        <v>0.72003201280512208</v>
      </c>
      <c r="F83" s="24">
        <f t="shared" si="4"/>
        <v>4.0220186302608721E-7</v>
      </c>
      <c r="G83" s="127"/>
    </row>
    <row r="84" spans="1:7" x14ac:dyDescent="0.15">
      <c r="A84" s="25" t="s">
        <v>604</v>
      </c>
      <c r="B84" s="25" t="s">
        <v>1028</v>
      </c>
      <c r="C84" s="21">
        <v>12.147675220000002</v>
      </c>
      <c r="D84" s="22">
        <v>2.1719190799999999</v>
      </c>
      <c r="E84" s="23">
        <f t="shared" si="5"/>
        <v>4.5930606862204106</v>
      </c>
      <c r="F84" s="24">
        <f t="shared" si="4"/>
        <v>3.7889005767469721E-4</v>
      </c>
      <c r="G84" s="127"/>
    </row>
    <row r="85" spans="1:7" x14ac:dyDescent="0.15">
      <c r="A85" s="25" t="s">
        <v>1029</v>
      </c>
      <c r="B85" s="25" t="s">
        <v>1030</v>
      </c>
      <c r="C85" s="21">
        <v>6.6419414700000008</v>
      </c>
      <c r="D85" s="22">
        <v>0</v>
      </c>
      <c r="E85" s="23" t="str">
        <f t="shared" si="5"/>
        <v/>
      </c>
      <c r="F85" s="24">
        <f t="shared" si="4"/>
        <v>2.071643784562972E-4</v>
      </c>
      <c r="G85" s="127"/>
    </row>
    <row r="86" spans="1:7" x14ac:dyDescent="0.15">
      <c r="A86" s="25" t="s">
        <v>605</v>
      </c>
      <c r="B86" s="25" t="s">
        <v>1031</v>
      </c>
      <c r="C86" s="21">
        <v>2.78800363</v>
      </c>
      <c r="D86" s="22">
        <v>0.70847209999999994</v>
      </c>
      <c r="E86" s="23">
        <f t="shared" si="5"/>
        <v>2.935234189179786</v>
      </c>
      <c r="F86" s="24">
        <f t="shared" si="4"/>
        <v>8.6958766762943221E-5</v>
      </c>
      <c r="G86" s="127"/>
    </row>
    <row r="87" spans="1:7" x14ac:dyDescent="0.15">
      <c r="A87" s="25" t="s">
        <v>606</v>
      </c>
      <c r="B87" s="25" t="s">
        <v>498</v>
      </c>
      <c r="C87" s="21">
        <v>1.2876334299999999</v>
      </c>
      <c r="D87" s="22">
        <v>3.4358828099999998</v>
      </c>
      <c r="E87" s="23">
        <f t="shared" si="5"/>
        <v>-0.62523942136431598</v>
      </c>
      <c r="F87" s="24">
        <f t="shared" si="4"/>
        <v>4.0161717836622247E-5</v>
      </c>
      <c r="G87" s="127"/>
    </row>
    <row r="88" spans="1:7" x14ac:dyDescent="0.15">
      <c r="A88" s="25" t="s">
        <v>1032</v>
      </c>
      <c r="B88" s="25" t="s">
        <v>1033</v>
      </c>
      <c r="C88" s="21">
        <v>2.48523988</v>
      </c>
      <c r="D88" s="22">
        <v>3.9837129999999998E-2</v>
      </c>
      <c r="E88" s="23">
        <f t="shared" si="5"/>
        <v>61.385013177405099</v>
      </c>
      <c r="F88" s="24">
        <f t="shared" si="4"/>
        <v>7.7515464022148714E-5</v>
      </c>
      <c r="G88" s="127"/>
    </row>
    <row r="89" spans="1:7" x14ac:dyDescent="0.15">
      <c r="A89" s="25" t="s">
        <v>1034</v>
      </c>
      <c r="B89" s="25" t="s">
        <v>1035</v>
      </c>
      <c r="C89" s="21">
        <v>3.1365248299999999</v>
      </c>
      <c r="D89" s="22">
        <v>0.40494684999999997</v>
      </c>
      <c r="E89" s="23">
        <f t="shared" si="5"/>
        <v>6.7455222333498837</v>
      </c>
      <c r="F89" s="24">
        <f t="shared" si="4"/>
        <v>9.7829259690795358E-5</v>
      </c>
      <c r="G89" s="127"/>
    </row>
    <row r="90" spans="1:7" x14ac:dyDescent="0.15">
      <c r="A90" s="25" t="s">
        <v>1036</v>
      </c>
      <c r="B90" s="25" t="s">
        <v>1037</v>
      </c>
      <c r="C90" s="21">
        <v>67.601266440999979</v>
      </c>
      <c r="D90" s="22">
        <v>39.437115229999996</v>
      </c>
      <c r="E90" s="23">
        <f t="shared" si="5"/>
        <v>0.71415343254050656</v>
      </c>
      <c r="F90" s="24">
        <f t="shared" si="4"/>
        <v>2.1085061360994347E-3</v>
      </c>
      <c r="G90" s="127"/>
    </row>
    <row r="91" spans="1:7" x14ac:dyDescent="0.15">
      <c r="A91" s="25" t="s">
        <v>1038</v>
      </c>
      <c r="B91" s="25" t="s">
        <v>1039</v>
      </c>
      <c r="C91" s="21">
        <v>30.496238560000005</v>
      </c>
      <c r="D91" s="22">
        <v>7.4167788200000002</v>
      </c>
      <c r="E91" s="23">
        <f t="shared" si="5"/>
        <v>3.1117902124523651</v>
      </c>
      <c r="F91" s="24">
        <f t="shared" si="4"/>
        <v>9.5118789213560534E-4</v>
      </c>
      <c r="G91" s="127"/>
    </row>
    <row r="92" spans="1:7" x14ac:dyDescent="0.15">
      <c r="A92" s="25" t="s">
        <v>1040</v>
      </c>
      <c r="B92" s="25" t="s">
        <v>1041</v>
      </c>
      <c r="C92" s="21">
        <v>8.7254909410000021</v>
      </c>
      <c r="D92" s="22">
        <v>1.3989921699999999</v>
      </c>
      <c r="E92" s="23">
        <f t="shared" si="5"/>
        <v>5.2369833999857214</v>
      </c>
      <c r="F92" s="24">
        <f t="shared" si="4"/>
        <v>2.7215098411855122E-4</v>
      </c>
      <c r="G92" s="127"/>
    </row>
    <row r="93" spans="1:7" x14ac:dyDescent="0.15">
      <c r="A93" s="25" t="s">
        <v>1042</v>
      </c>
      <c r="B93" s="25" t="s">
        <v>1043</v>
      </c>
      <c r="C93" s="21">
        <v>41.414826871999999</v>
      </c>
      <c r="D93" s="22">
        <v>33.922731030000001</v>
      </c>
      <c r="E93" s="23">
        <f t="shared" si="5"/>
        <v>0.2208576849362236</v>
      </c>
      <c r="F93" s="24">
        <f t="shared" si="4"/>
        <v>1.2917423175987477E-3</v>
      </c>
      <c r="G93" s="127"/>
    </row>
    <row r="94" spans="1:7" x14ac:dyDescent="0.15">
      <c r="A94" s="25" t="s">
        <v>1044</v>
      </c>
      <c r="B94" s="25" t="s">
        <v>1045</v>
      </c>
      <c r="C94" s="21">
        <v>58.030271778999989</v>
      </c>
      <c r="D94" s="22">
        <v>14.61282963</v>
      </c>
      <c r="E94" s="23">
        <f t="shared" si="5"/>
        <v>2.9711865017480523</v>
      </c>
      <c r="F94" s="24">
        <f t="shared" si="4"/>
        <v>1.8099836078119692E-3</v>
      </c>
      <c r="G94" s="127"/>
    </row>
    <row r="95" spans="1:7" x14ac:dyDescent="0.15">
      <c r="A95" s="25" t="s">
        <v>1046</v>
      </c>
      <c r="B95" s="25" t="s">
        <v>1047</v>
      </c>
      <c r="C95" s="21">
        <v>0.26926609000000001</v>
      </c>
      <c r="D95" s="22">
        <v>8.0145949999999994E-2</v>
      </c>
      <c r="E95" s="23">
        <f t="shared" si="5"/>
        <v>2.3596967781902896</v>
      </c>
      <c r="F95" s="24">
        <f t="shared" si="4"/>
        <v>8.3984995089406255E-6</v>
      </c>
      <c r="G95" s="127"/>
    </row>
    <row r="96" spans="1:7" x14ac:dyDescent="0.15">
      <c r="A96" s="25" t="s">
        <v>1048</v>
      </c>
      <c r="B96" s="25" t="s">
        <v>1049</v>
      </c>
      <c r="C96" s="21">
        <v>1.0560301999999999</v>
      </c>
      <c r="D96" s="22">
        <v>0.57368255000000001</v>
      </c>
      <c r="E96" s="23">
        <f t="shared" si="5"/>
        <v>0.84079191531971809</v>
      </c>
      <c r="F96" s="24">
        <f t="shared" si="4"/>
        <v>3.2937935542223192E-5</v>
      </c>
      <c r="G96" s="127"/>
    </row>
    <row r="97" spans="1:7" x14ac:dyDescent="0.15">
      <c r="A97" s="25" t="s">
        <v>1050</v>
      </c>
      <c r="B97" s="25" t="s">
        <v>1051</v>
      </c>
      <c r="C97" s="21">
        <v>44.620317437000004</v>
      </c>
      <c r="D97" s="22">
        <v>31.561928760000001</v>
      </c>
      <c r="E97" s="23">
        <f t="shared" si="5"/>
        <v>0.41373861452819538</v>
      </c>
      <c r="F97" s="24">
        <f t="shared" si="4"/>
        <v>1.3917226416568806E-3</v>
      </c>
      <c r="G97" s="127"/>
    </row>
    <row r="98" spans="1:7" x14ac:dyDescent="0.15">
      <c r="A98" s="25" t="s">
        <v>1052</v>
      </c>
      <c r="B98" s="25" t="s">
        <v>1053</v>
      </c>
      <c r="C98" s="21">
        <v>53.592513356999994</v>
      </c>
      <c r="D98" s="22">
        <v>18.668631789999999</v>
      </c>
      <c r="E98" s="23">
        <f t="shared" si="5"/>
        <v>1.8707252872011355</v>
      </c>
      <c r="F98" s="24">
        <f t="shared" si="4"/>
        <v>1.671568436677854E-3</v>
      </c>
      <c r="G98" s="127"/>
    </row>
    <row r="99" spans="1:7" x14ac:dyDescent="0.15">
      <c r="A99" s="25" t="s">
        <v>1054</v>
      </c>
      <c r="B99" s="25" t="s">
        <v>1055</v>
      </c>
      <c r="C99" s="21">
        <v>24.689625431999996</v>
      </c>
      <c r="D99" s="22">
        <v>8.6166736699999991</v>
      </c>
      <c r="E99" s="23">
        <f t="shared" si="5"/>
        <v>1.8653313769975925</v>
      </c>
      <c r="F99" s="24">
        <f t="shared" si="4"/>
        <v>7.7007768437005908E-4</v>
      </c>
      <c r="G99" s="127"/>
    </row>
    <row r="100" spans="1:7" x14ac:dyDescent="0.15">
      <c r="A100" s="25" t="s">
        <v>1056</v>
      </c>
      <c r="B100" s="25" t="s">
        <v>1057</v>
      </c>
      <c r="C100" s="21">
        <v>68.510060459999991</v>
      </c>
      <c r="D100" s="22">
        <v>34.417599259999996</v>
      </c>
      <c r="E100" s="23">
        <f t="shared" si="5"/>
        <v>0.99055314528059268</v>
      </c>
      <c r="F100" s="24">
        <f t="shared" si="4"/>
        <v>2.1368517258552773E-3</v>
      </c>
      <c r="G100" s="127"/>
    </row>
    <row r="101" spans="1:7" x14ac:dyDescent="0.15">
      <c r="A101" s="25" t="s">
        <v>1058</v>
      </c>
      <c r="B101" s="25" t="s">
        <v>1059</v>
      </c>
      <c r="C101" s="21">
        <v>23.440534101000001</v>
      </c>
      <c r="D101" s="22">
        <v>7.9182630700000001</v>
      </c>
      <c r="E101" s="23">
        <f t="shared" si="5"/>
        <v>1.9603126208081392</v>
      </c>
      <c r="F101" s="24">
        <f t="shared" si="4"/>
        <v>7.3111810750679557E-4</v>
      </c>
      <c r="G101" s="127"/>
    </row>
    <row r="102" spans="1:7" x14ac:dyDescent="0.15">
      <c r="A102" s="25" t="s">
        <v>1060</v>
      </c>
      <c r="B102" s="25" t="s">
        <v>1061</v>
      </c>
      <c r="C102" s="21">
        <v>91.431238037</v>
      </c>
      <c r="D102" s="22">
        <v>50.610491229999994</v>
      </c>
      <c r="E102" s="23">
        <f t="shared" si="5"/>
        <v>0.80656689581394558</v>
      </c>
      <c r="F102" s="24">
        <f t="shared" si="4"/>
        <v>2.8517709294756644E-3</v>
      </c>
      <c r="G102" s="127"/>
    </row>
    <row r="103" spans="1:7" x14ac:dyDescent="0.15">
      <c r="A103" s="25" t="s">
        <v>1062</v>
      </c>
      <c r="B103" s="25" t="s">
        <v>1063</v>
      </c>
      <c r="C103" s="21">
        <v>57.58924262499999</v>
      </c>
      <c r="D103" s="22">
        <v>41.187864420000004</v>
      </c>
      <c r="E103" s="23">
        <f t="shared" si="5"/>
        <v>0.39820899762493656</v>
      </c>
      <c r="F103" s="24">
        <f t="shared" si="4"/>
        <v>1.7962277608232248E-3</v>
      </c>
      <c r="G103" s="127"/>
    </row>
    <row r="104" spans="1:7" x14ac:dyDescent="0.15">
      <c r="A104" s="25" t="s">
        <v>209</v>
      </c>
      <c r="B104" s="25" t="s">
        <v>210</v>
      </c>
      <c r="C104" s="21">
        <v>0.71749099999999999</v>
      </c>
      <c r="D104" s="22">
        <v>0</v>
      </c>
      <c r="E104" s="23" t="str">
        <f t="shared" ref="E104:E114" si="6">IF(ISERROR(C104/D104-1),"",((C104/D104-1)))</f>
        <v/>
      </c>
      <c r="F104" s="24">
        <f t="shared" si="4"/>
        <v>2.2378784536772967E-5</v>
      </c>
      <c r="G104" s="127"/>
    </row>
    <row r="105" spans="1:7" x14ac:dyDescent="0.15">
      <c r="A105" s="25" t="s">
        <v>1064</v>
      </c>
      <c r="B105" s="25" t="s">
        <v>1065</v>
      </c>
      <c r="C105" s="21">
        <v>41.697553160000005</v>
      </c>
      <c r="D105" s="22">
        <v>3.41856962</v>
      </c>
      <c r="E105" s="23">
        <f t="shared" si="6"/>
        <v>11.197368430367087</v>
      </c>
      <c r="F105" s="24">
        <f t="shared" si="4"/>
        <v>1.3005606451903604E-3</v>
      </c>
      <c r="G105" s="127"/>
    </row>
    <row r="106" spans="1:7" x14ac:dyDescent="0.15">
      <c r="A106" s="25" t="s">
        <v>1075</v>
      </c>
      <c r="B106" s="25" t="s">
        <v>1076</v>
      </c>
      <c r="C106" s="21">
        <v>26.450512921000005</v>
      </c>
      <c r="D106" s="22">
        <v>25.92017907</v>
      </c>
      <c r="E106" s="23">
        <f t="shared" si="6"/>
        <v>2.0460269567111666E-2</v>
      </c>
      <c r="F106" s="24">
        <f t="shared" ref="F106:F169" si="7">C106/$C$1405</f>
        <v>8.2500035477265699E-4</v>
      </c>
      <c r="G106" s="127"/>
    </row>
    <row r="107" spans="1:7" x14ac:dyDescent="0.15">
      <c r="A107" s="25" t="s">
        <v>203</v>
      </c>
      <c r="B107" s="25" t="s">
        <v>204</v>
      </c>
      <c r="C107" s="21">
        <v>1.2196549999999999E-2</v>
      </c>
      <c r="D107" s="22">
        <v>0</v>
      </c>
      <c r="E107" s="23" t="str">
        <f t="shared" si="6"/>
        <v/>
      </c>
      <c r="F107" s="24">
        <f t="shared" si="7"/>
        <v>3.804144784282706E-7</v>
      </c>
      <c r="G107" s="127"/>
    </row>
    <row r="108" spans="1:7" x14ac:dyDescent="0.15">
      <c r="A108" s="25" t="s">
        <v>1077</v>
      </c>
      <c r="B108" s="25" t="s">
        <v>1078</v>
      </c>
      <c r="C108" s="21">
        <v>1.1441695000000001</v>
      </c>
      <c r="D108" s="22">
        <v>1.8679268200000001</v>
      </c>
      <c r="E108" s="23">
        <f t="shared" si="6"/>
        <v>-0.38746556463063153</v>
      </c>
      <c r="F108" s="24">
        <f t="shared" si="7"/>
        <v>3.5687029822042729E-5</v>
      </c>
      <c r="G108" s="127"/>
    </row>
    <row r="109" spans="1:7" x14ac:dyDescent="0.15">
      <c r="A109" s="25" t="s">
        <v>207</v>
      </c>
      <c r="B109" s="25" t="s">
        <v>208</v>
      </c>
      <c r="C109" s="21">
        <v>1.3596975</v>
      </c>
      <c r="D109" s="22">
        <v>0</v>
      </c>
      <c r="E109" s="23" t="str">
        <f t="shared" si="6"/>
        <v/>
      </c>
      <c r="F109" s="24">
        <f t="shared" si="7"/>
        <v>4.2409420310065019E-5</v>
      </c>
      <c r="G109" s="127"/>
    </row>
    <row r="110" spans="1:7" x14ac:dyDescent="0.15">
      <c r="A110" s="25" t="s">
        <v>1079</v>
      </c>
      <c r="B110" s="25" t="s">
        <v>1080</v>
      </c>
      <c r="C110" s="21">
        <v>0.38088760999999999</v>
      </c>
      <c r="D110" s="22">
        <v>0.55835465000000006</v>
      </c>
      <c r="E110" s="23">
        <f t="shared" si="6"/>
        <v>-0.31783928010629092</v>
      </c>
      <c r="F110" s="24">
        <f t="shared" si="7"/>
        <v>1.1880012093414987E-5</v>
      </c>
      <c r="G110" s="127"/>
    </row>
    <row r="111" spans="1:7" x14ac:dyDescent="0.15">
      <c r="A111" s="25" t="s">
        <v>1081</v>
      </c>
      <c r="B111" s="25" t="s">
        <v>1082</v>
      </c>
      <c r="C111" s="21">
        <v>6.5128112199999997</v>
      </c>
      <c r="D111" s="22">
        <v>4.9566529199999998</v>
      </c>
      <c r="E111" s="23">
        <f t="shared" si="6"/>
        <v>0.31395345308946898</v>
      </c>
      <c r="F111" s="24">
        <f t="shared" si="7"/>
        <v>2.0313676272044873E-4</v>
      </c>
      <c r="G111" s="127"/>
    </row>
    <row r="112" spans="1:7" x14ac:dyDescent="0.15">
      <c r="A112" s="25" t="s">
        <v>1083</v>
      </c>
      <c r="B112" s="25" t="s">
        <v>1084</v>
      </c>
      <c r="C112" s="21">
        <v>4.1964864000000004</v>
      </c>
      <c r="D112" s="22">
        <v>4.1426759899999999</v>
      </c>
      <c r="E112" s="23">
        <f t="shared" si="6"/>
        <v>1.2989287631929969E-2</v>
      </c>
      <c r="F112" s="24">
        <f t="shared" si="7"/>
        <v>1.3088981597970993E-4</v>
      </c>
      <c r="G112" s="127"/>
    </row>
    <row r="113" spans="1:7" x14ac:dyDescent="0.15">
      <c r="A113" s="25" t="s">
        <v>1085</v>
      </c>
      <c r="B113" s="25" t="s">
        <v>1086</v>
      </c>
      <c r="C113" s="21">
        <v>518.60302354500004</v>
      </c>
      <c r="D113" s="22">
        <v>204.46475677000001</v>
      </c>
      <c r="E113" s="23">
        <f t="shared" si="6"/>
        <v>1.5363932236418156</v>
      </c>
      <c r="F113" s="24">
        <f t="shared" si="7"/>
        <v>1.6175401954913099E-2</v>
      </c>
      <c r="G113" s="127"/>
    </row>
    <row r="114" spans="1:7" x14ac:dyDescent="0.15">
      <c r="A114" s="25" t="s">
        <v>1087</v>
      </c>
      <c r="B114" s="25" t="s">
        <v>1088</v>
      </c>
      <c r="C114" s="21">
        <v>0.30850169999999999</v>
      </c>
      <c r="D114" s="22">
        <v>7.9346914000000002</v>
      </c>
      <c r="E114" s="23">
        <f t="shared" si="6"/>
        <v>-0.96111988677971771</v>
      </c>
      <c r="F114" s="24">
        <f t="shared" si="7"/>
        <v>9.6222713226063775E-6</v>
      </c>
      <c r="G114" s="127"/>
    </row>
    <row r="115" spans="1:7" x14ac:dyDescent="0.15">
      <c r="A115" s="25" t="s">
        <v>1089</v>
      </c>
      <c r="B115" s="25" t="s">
        <v>1090</v>
      </c>
      <c r="C115" s="21">
        <v>77.234361633999995</v>
      </c>
      <c r="D115" s="22">
        <v>27.88944429</v>
      </c>
      <c r="E115" s="23">
        <f t="shared" ref="E115:E178" si="8">IF(ISERROR(C115/D115-1),"",((C115/D115-1)))</f>
        <v>1.7693044304110801</v>
      </c>
      <c r="F115" s="24">
        <f t="shared" si="7"/>
        <v>2.4089656007427137E-3</v>
      </c>
      <c r="G115" s="127"/>
    </row>
    <row r="116" spans="1:7" x14ac:dyDescent="0.15">
      <c r="A116" s="25" t="s">
        <v>1093</v>
      </c>
      <c r="B116" s="25" t="s">
        <v>1094</v>
      </c>
      <c r="C116" s="21">
        <v>0.21368381100000003</v>
      </c>
      <c r="D116" s="22">
        <v>0.16076008</v>
      </c>
      <c r="E116" s="23">
        <f t="shared" si="8"/>
        <v>0.32920940945040611</v>
      </c>
      <c r="F116" s="24">
        <f t="shared" si="7"/>
        <v>6.664869615598687E-6</v>
      </c>
      <c r="G116" s="127"/>
    </row>
    <row r="117" spans="1:7" x14ac:dyDescent="0.15">
      <c r="A117" s="25" t="s">
        <v>1095</v>
      </c>
      <c r="B117" s="25" t="s">
        <v>1096</v>
      </c>
      <c r="C117" s="21">
        <v>11.097260094000001</v>
      </c>
      <c r="D117" s="22">
        <v>3.7003169800000002</v>
      </c>
      <c r="E117" s="23">
        <f t="shared" si="8"/>
        <v>1.9990025595050511</v>
      </c>
      <c r="F117" s="24">
        <f t="shared" si="7"/>
        <v>3.4612725817070172E-4</v>
      </c>
      <c r="G117" s="127"/>
    </row>
    <row r="118" spans="1:7" x14ac:dyDescent="0.15">
      <c r="A118" s="25" t="s">
        <v>1097</v>
      </c>
      <c r="B118" s="25" t="s">
        <v>1098</v>
      </c>
      <c r="C118" s="21">
        <v>17.59186081</v>
      </c>
      <c r="D118" s="22">
        <v>19.627355899999998</v>
      </c>
      <c r="E118" s="23">
        <f t="shared" si="8"/>
        <v>-0.10370704543040354</v>
      </c>
      <c r="F118" s="24">
        <f t="shared" si="7"/>
        <v>5.4869602917373232E-4</v>
      </c>
      <c r="G118" s="127"/>
    </row>
    <row r="119" spans="1:7" x14ac:dyDescent="0.15">
      <c r="A119" s="25" t="s">
        <v>1099</v>
      </c>
      <c r="B119" s="25" t="s">
        <v>1100</v>
      </c>
      <c r="C119" s="21">
        <v>29.347633898999998</v>
      </c>
      <c r="D119" s="22">
        <v>19.93708835</v>
      </c>
      <c r="E119" s="23">
        <f t="shared" si="8"/>
        <v>0.47201203023208738</v>
      </c>
      <c r="F119" s="24">
        <f t="shared" si="7"/>
        <v>9.1536252815689015E-4</v>
      </c>
      <c r="G119" s="127"/>
    </row>
    <row r="120" spans="1:7" x14ac:dyDescent="0.15">
      <c r="A120" s="25" t="s">
        <v>1101</v>
      </c>
      <c r="B120" s="25" t="s">
        <v>1102</v>
      </c>
      <c r="C120" s="21">
        <v>6.4724172050000002</v>
      </c>
      <c r="D120" s="22">
        <v>18.356076089999998</v>
      </c>
      <c r="E120" s="23">
        <f t="shared" si="8"/>
        <v>-0.64739647115943066</v>
      </c>
      <c r="F120" s="24">
        <f t="shared" si="7"/>
        <v>2.0187685986694929E-4</v>
      </c>
      <c r="G120" s="127"/>
    </row>
    <row r="121" spans="1:7" x14ac:dyDescent="0.15">
      <c r="A121" s="25" t="s">
        <v>1103</v>
      </c>
      <c r="B121" s="25" t="s">
        <v>1104</v>
      </c>
      <c r="C121" s="21">
        <v>11.738968269999997</v>
      </c>
      <c r="D121" s="22">
        <v>5.5880599599999998</v>
      </c>
      <c r="E121" s="23">
        <f t="shared" si="8"/>
        <v>1.1007233913073469</v>
      </c>
      <c r="F121" s="24">
        <f t="shared" si="7"/>
        <v>3.6614235105157341E-4</v>
      </c>
      <c r="G121" s="127"/>
    </row>
    <row r="122" spans="1:7" x14ac:dyDescent="0.15">
      <c r="A122" s="25" t="s">
        <v>1105</v>
      </c>
      <c r="B122" s="25" t="s">
        <v>1106</v>
      </c>
      <c r="C122" s="21">
        <v>26.277300129999997</v>
      </c>
      <c r="D122" s="22">
        <v>6.3624177400000006</v>
      </c>
      <c r="E122" s="23">
        <f t="shared" si="8"/>
        <v>3.1300809226650994</v>
      </c>
      <c r="F122" s="24">
        <f t="shared" si="7"/>
        <v>8.1959778982229213E-4</v>
      </c>
      <c r="G122" s="127"/>
    </row>
    <row r="123" spans="1:7" x14ac:dyDescent="0.15">
      <c r="A123" s="25" t="s">
        <v>647</v>
      </c>
      <c r="B123" s="25" t="s">
        <v>1091</v>
      </c>
      <c r="C123" s="21">
        <v>9.9344000000000002E-2</v>
      </c>
      <c r="D123" s="22">
        <v>4.8333710000000002E-2</v>
      </c>
      <c r="E123" s="23">
        <f t="shared" si="8"/>
        <v>1.0553770856820219</v>
      </c>
      <c r="F123" s="24">
        <f t="shared" si="7"/>
        <v>3.0985726246338611E-6</v>
      </c>
      <c r="G123" s="127"/>
    </row>
    <row r="124" spans="1:7" x14ac:dyDescent="0.15">
      <c r="A124" s="25" t="s">
        <v>648</v>
      </c>
      <c r="B124" s="25" t="s">
        <v>1092</v>
      </c>
      <c r="C124" s="21">
        <v>0.82939118999999994</v>
      </c>
      <c r="D124" s="22">
        <v>3.17600697</v>
      </c>
      <c r="E124" s="23">
        <f t="shared" si="8"/>
        <v>-0.73885725131138491</v>
      </c>
      <c r="F124" s="24">
        <f t="shared" si="7"/>
        <v>2.5868988931858001E-5</v>
      </c>
      <c r="G124" s="127"/>
    </row>
    <row r="125" spans="1:7" x14ac:dyDescent="0.15">
      <c r="A125" s="25" t="s">
        <v>1107</v>
      </c>
      <c r="B125" s="25" t="s">
        <v>1108</v>
      </c>
      <c r="C125" s="21">
        <v>2.0993441600000002</v>
      </c>
      <c r="D125" s="22">
        <v>41.361635749999998</v>
      </c>
      <c r="E125" s="23">
        <f t="shared" si="8"/>
        <v>-0.949244169822273</v>
      </c>
      <c r="F125" s="24">
        <f t="shared" si="7"/>
        <v>6.547924730090362E-5</v>
      </c>
      <c r="G125" s="127"/>
    </row>
    <row r="126" spans="1:7" x14ac:dyDescent="0.15">
      <c r="A126" s="25" t="s">
        <v>1109</v>
      </c>
      <c r="B126" s="25" t="s">
        <v>1110</v>
      </c>
      <c r="C126" s="21">
        <v>90.644619985000006</v>
      </c>
      <c r="D126" s="22">
        <v>73.574271109999998</v>
      </c>
      <c r="E126" s="23">
        <f t="shared" si="8"/>
        <v>0.23201519522331848</v>
      </c>
      <c r="F126" s="24">
        <f t="shared" si="7"/>
        <v>2.8272360490403086E-3</v>
      </c>
      <c r="G126" s="127"/>
    </row>
    <row r="127" spans="1:7" x14ac:dyDescent="0.15">
      <c r="A127" s="25" t="s">
        <v>519</v>
      </c>
      <c r="B127" s="25" t="s">
        <v>520</v>
      </c>
      <c r="C127" s="21">
        <v>2.0666089799999998</v>
      </c>
      <c r="D127" s="22">
        <v>3.2229553599999998</v>
      </c>
      <c r="E127" s="23">
        <f t="shared" si="8"/>
        <v>-0.35878448530543716</v>
      </c>
      <c r="F127" s="24">
        <f t="shared" si="7"/>
        <v>6.4458226075560736E-5</v>
      </c>
      <c r="G127" s="127"/>
    </row>
    <row r="128" spans="1:7" x14ac:dyDescent="0.15">
      <c r="A128" s="25" t="s">
        <v>688</v>
      </c>
      <c r="B128" s="25" t="s">
        <v>1111</v>
      </c>
      <c r="C128" s="21">
        <v>58.627647110000005</v>
      </c>
      <c r="D128" s="22">
        <v>110.35709801</v>
      </c>
      <c r="E128" s="23">
        <f t="shared" si="8"/>
        <v>-0.46874602388794728</v>
      </c>
      <c r="F128" s="24">
        <f t="shared" si="7"/>
        <v>1.8286159444127529E-3</v>
      </c>
      <c r="G128" s="127"/>
    </row>
    <row r="129" spans="1:7" x14ac:dyDescent="0.15">
      <c r="A129" s="25" t="s">
        <v>521</v>
      </c>
      <c r="B129" s="25" t="s">
        <v>522</v>
      </c>
      <c r="C129" s="21">
        <v>5.3523070800000001</v>
      </c>
      <c r="D129" s="22">
        <v>1.0946577</v>
      </c>
      <c r="E129" s="23">
        <f t="shared" si="8"/>
        <v>3.8894801361192641</v>
      </c>
      <c r="F129" s="24">
        <f t="shared" si="7"/>
        <v>1.6694025000726765E-4</v>
      </c>
      <c r="G129" s="127"/>
    </row>
    <row r="130" spans="1:7" x14ac:dyDescent="0.15">
      <c r="A130" s="25" t="s">
        <v>1112</v>
      </c>
      <c r="B130" s="25" t="s">
        <v>1113</v>
      </c>
      <c r="C130" s="21">
        <v>0.18540032000000001</v>
      </c>
      <c r="D130" s="22">
        <v>0.16700000000000001</v>
      </c>
      <c r="E130" s="23">
        <f t="shared" si="8"/>
        <v>0.11018155688622744</v>
      </c>
      <c r="F130" s="24">
        <f t="shared" si="7"/>
        <v>5.7826980607823093E-6</v>
      </c>
      <c r="G130" s="127"/>
    </row>
    <row r="131" spans="1:7" x14ac:dyDescent="0.15">
      <c r="A131" s="25" t="s">
        <v>1114</v>
      </c>
      <c r="B131" s="25" t="s">
        <v>1115</v>
      </c>
      <c r="C131" s="21">
        <v>4.6685749999999998E-2</v>
      </c>
      <c r="D131" s="22">
        <v>3.1189999999999999E-2</v>
      </c>
      <c r="E131" s="23">
        <f t="shared" si="8"/>
        <v>0.49681789034947088</v>
      </c>
      <c r="F131" s="24">
        <f t="shared" si="7"/>
        <v>1.4561441748922961E-6</v>
      </c>
      <c r="G131" s="127"/>
    </row>
    <row r="132" spans="1:7" x14ac:dyDescent="0.15">
      <c r="A132" s="25" t="s">
        <v>1116</v>
      </c>
      <c r="B132" s="25" t="s">
        <v>1117</v>
      </c>
      <c r="C132" s="21">
        <v>0.18070370499999999</v>
      </c>
      <c r="D132" s="22">
        <v>0.24385689000000002</v>
      </c>
      <c r="E132" s="23">
        <f t="shared" si="8"/>
        <v>-0.25897642260589815</v>
      </c>
      <c r="F132" s="24">
        <f t="shared" si="7"/>
        <v>5.636209066304084E-6</v>
      </c>
      <c r="G132" s="127"/>
    </row>
    <row r="133" spans="1:7" x14ac:dyDescent="0.15">
      <c r="A133" s="25" t="s">
        <v>214</v>
      </c>
      <c r="B133" s="25" t="s">
        <v>215</v>
      </c>
      <c r="C133" s="21">
        <v>2.4226999999999999E-2</v>
      </c>
      <c r="D133" s="22">
        <v>1.4829999999999999E-3</v>
      </c>
      <c r="E133" s="23">
        <f t="shared" si="8"/>
        <v>15.336480107889415</v>
      </c>
      <c r="F133" s="24">
        <f t="shared" si="7"/>
        <v>7.5564824223913423E-7</v>
      </c>
      <c r="G133" s="127"/>
    </row>
    <row r="134" spans="1:7" x14ac:dyDescent="0.15">
      <c r="A134" s="25" t="s">
        <v>212</v>
      </c>
      <c r="B134" s="25" t="s">
        <v>213</v>
      </c>
      <c r="C134" s="21">
        <v>2.6702599999999999</v>
      </c>
      <c r="D134" s="22">
        <v>8.966E-4</v>
      </c>
      <c r="E134" s="23">
        <f t="shared" si="8"/>
        <v>2977.2065581084094</v>
      </c>
      <c r="F134" s="24">
        <f t="shared" si="7"/>
        <v>8.3286303517623742E-5</v>
      </c>
      <c r="G134" s="127"/>
    </row>
    <row r="135" spans="1:7" x14ac:dyDescent="0.15">
      <c r="A135" s="25" t="s">
        <v>216</v>
      </c>
      <c r="B135" s="25" t="s">
        <v>217</v>
      </c>
      <c r="C135" s="21">
        <v>0.47518151000000003</v>
      </c>
      <c r="D135" s="22">
        <v>2.9341999999999997E-3</v>
      </c>
      <c r="E135" s="23">
        <f t="shared" si="8"/>
        <v>160.94584895371824</v>
      </c>
      <c r="F135" s="24">
        <f t="shared" si="7"/>
        <v>1.4821070408058679E-5</v>
      </c>
      <c r="G135" s="127"/>
    </row>
    <row r="136" spans="1:7" x14ac:dyDescent="0.15">
      <c r="A136" s="25" t="s">
        <v>1118</v>
      </c>
      <c r="B136" s="25" t="s">
        <v>1119</v>
      </c>
      <c r="C136" s="21">
        <v>4.0477800449999997</v>
      </c>
      <c r="D136" s="22">
        <v>7.0589001799999993</v>
      </c>
      <c r="E136" s="23">
        <f t="shared" si="8"/>
        <v>-0.42657072039797561</v>
      </c>
      <c r="F136" s="24">
        <f t="shared" si="7"/>
        <v>1.2625161497399157E-4</v>
      </c>
      <c r="G136" s="127"/>
    </row>
    <row r="137" spans="1:7" x14ac:dyDescent="0.15">
      <c r="A137" s="25" t="s">
        <v>1120</v>
      </c>
      <c r="B137" s="25" t="s">
        <v>1121</v>
      </c>
      <c r="C137" s="21">
        <v>0.51990095299999994</v>
      </c>
      <c r="D137" s="22">
        <v>0.30151346999999995</v>
      </c>
      <c r="E137" s="23">
        <f t="shared" si="8"/>
        <v>0.72430423423537271</v>
      </c>
      <c r="F137" s="24">
        <f t="shared" si="7"/>
        <v>1.6215884809217017E-5</v>
      </c>
      <c r="G137" s="127"/>
    </row>
    <row r="138" spans="1:7" x14ac:dyDescent="0.15">
      <c r="A138" s="25" t="s">
        <v>1122</v>
      </c>
      <c r="B138" s="25" t="s">
        <v>1123</v>
      </c>
      <c r="C138" s="21">
        <v>1.2552595950000001</v>
      </c>
      <c r="D138" s="22">
        <v>1.468914E-2</v>
      </c>
      <c r="E138" s="23">
        <f t="shared" si="8"/>
        <v>84.454941201459036</v>
      </c>
      <c r="F138" s="24">
        <f t="shared" si="7"/>
        <v>3.9151967082823197E-5</v>
      </c>
      <c r="G138" s="127"/>
    </row>
    <row r="139" spans="1:7" x14ac:dyDescent="0.15">
      <c r="A139" s="25" t="s">
        <v>1124</v>
      </c>
      <c r="B139" s="25" t="s">
        <v>1125</v>
      </c>
      <c r="C139" s="21">
        <v>12.775882832000001</v>
      </c>
      <c r="D139" s="22">
        <v>13.766069550000001</v>
      </c>
      <c r="E139" s="23">
        <f t="shared" si="8"/>
        <v>-7.1929515858068616E-2</v>
      </c>
      <c r="F139" s="24">
        <f t="shared" si="7"/>
        <v>3.9848406344384089E-4</v>
      </c>
      <c r="G139" s="127"/>
    </row>
    <row r="140" spans="1:7" x14ac:dyDescent="0.15">
      <c r="A140" s="25" t="s">
        <v>1126</v>
      </c>
      <c r="B140" s="25" t="s">
        <v>1127</v>
      </c>
      <c r="C140" s="21">
        <v>3.55915443</v>
      </c>
      <c r="D140" s="22">
        <v>5.52594297</v>
      </c>
      <c r="E140" s="23">
        <f t="shared" si="8"/>
        <v>-0.35591908035923869</v>
      </c>
      <c r="F140" s="24">
        <f t="shared" si="7"/>
        <v>1.1101121842931967E-4</v>
      </c>
      <c r="G140" s="127"/>
    </row>
    <row r="141" spans="1:7" x14ac:dyDescent="0.15">
      <c r="A141" s="25" t="s">
        <v>1128</v>
      </c>
      <c r="B141" s="25" t="s">
        <v>1129</v>
      </c>
      <c r="C141" s="21">
        <v>32.303128994999994</v>
      </c>
      <c r="D141" s="22">
        <v>10.74698474</v>
      </c>
      <c r="E141" s="23">
        <f t="shared" si="8"/>
        <v>2.0057853227211333</v>
      </c>
      <c r="F141" s="24">
        <f t="shared" si="7"/>
        <v>1.0075454098277029E-3</v>
      </c>
      <c r="G141" s="127"/>
    </row>
    <row r="142" spans="1:7" x14ac:dyDescent="0.15">
      <c r="A142" s="25" t="s">
        <v>1130</v>
      </c>
      <c r="B142" s="25" t="s">
        <v>1131</v>
      </c>
      <c r="C142" s="21">
        <v>36.625871350000004</v>
      </c>
      <c r="D142" s="22">
        <v>13.9552362</v>
      </c>
      <c r="E142" s="23">
        <f t="shared" si="8"/>
        <v>1.6245253627452043</v>
      </c>
      <c r="F142" s="24">
        <f t="shared" si="7"/>
        <v>1.1423731913197742E-3</v>
      </c>
      <c r="G142" s="127"/>
    </row>
    <row r="143" spans="1:7" x14ac:dyDescent="0.15">
      <c r="A143" s="25" t="s">
        <v>1132</v>
      </c>
      <c r="B143" s="25" t="s">
        <v>1133</v>
      </c>
      <c r="C143" s="21">
        <v>23.067551600000002</v>
      </c>
      <c r="D143" s="22">
        <v>4.4849952699999998</v>
      </c>
      <c r="E143" s="23">
        <f t="shared" si="8"/>
        <v>4.1432722246772853</v>
      </c>
      <c r="F143" s="24">
        <f t="shared" si="7"/>
        <v>7.1948465841006025E-4</v>
      </c>
      <c r="G143" s="127"/>
    </row>
    <row r="144" spans="1:7" x14ac:dyDescent="0.15">
      <c r="A144" s="25" t="s">
        <v>1134</v>
      </c>
      <c r="B144" s="25" t="s">
        <v>1135</v>
      </c>
      <c r="C144" s="21">
        <v>38.812785909999995</v>
      </c>
      <c r="D144" s="22">
        <v>44.166591770000004</v>
      </c>
      <c r="E144" s="23">
        <f t="shared" si="8"/>
        <v>-0.12121845144584065</v>
      </c>
      <c r="F144" s="24">
        <f t="shared" si="7"/>
        <v>1.2105837887190049E-3</v>
      </c>
      <c r="G144" s="127"/>
    </row>
    <row r="145" spans="1:7" x14ac:dyDescent="0.15">
      <c r="A145" s="25" t="s">
        <v>1136</v>
      </c>
      <c r="B145" s="25" t="s">
        <v>1137</v>
      </c>
      <c r="C145" s="21">
        <v>40.857194450000001</v>
      </c>
      <c r="D145" s="22">
        <v>41.584146189999998</v>
      </c>
      <c r="E145" s="23">
        <f t="shared" si="8"/>
        <v>-1.7481463649115625E-2</v>
      </c>
      <c r="F145" s="24">
        <f t="shared" si="7"/>
        <v>1.274349575637306E-3</v>
      </c>
      <c r="G145" s="127"/>
    </row>
    <row r="146" spans="1:7" x14ac:dyDescent="0.15">
      <c r="A146" s="25" t="s">
        <v>1138</v>
      </c>
      <c r="B146" s="25" t="s">
        <v>1139</v>
      </c>
      <c r="C146" s="21">
        <v>22.082850202000003</v>
      </c>
      <c r="D146" s="22">
        <v>0.80892505000000003</v>
      </c>
      <c r="E146" s="23">
        <f t="shared" si="8"/>
        <v>26.299006504990793</v>
      </c>
      <c r="F146" s="24">
        <f t="shared" si="7"/>
        <v>6.8877149208616058E-4</v>
      </c>
      <c r="G146" s="127"/>
    </row>
    <row r="147" spans="1:7" x14ac:dyDescent="0.15">
      <c r="A147" s="25" t="s">
        <v>1140</v>
      </c>
      <c r="B147" s="25" t="s">
        <v>1141</v>
      </c>
      <c r="C147" s="21">
        <v>20.836670209999998</v>
      </c>
      <c r="D147" s="22">
        <v>22.000115109999999</v>
      </c>
      <c r="E147" s="23">
        <f t="shared" si="8"/>
        <v>-5.288358238958335E-2</v>
      </c>
      <c r="F147" s="24">
        <f t="shared" si="7"/>
        <v>6.4990272086114795E-4</v>
      </c>
      <c r="G147" s="127"/>
    </row>
    <row r="148" spans="1:7" x14ac:dyDescent="0.15">
      <c r="A148" s="25" t="s">
        <v>1142</v>
      </c>
      <c r="B148" s="25" t="s">
        <v>1143</v>
      </c>
      <c r="C148" s="21">
        <v>2578.8475924169998</v>
      </c>
      <c r="D148" s="22">
        <v>1748.6280093399998</v>
      </c>
      <c r="E148" s="23">
        <f t="shared" si="8"/>
        <v>0.47478341799543577</v>
      </c>
      <c r="F148" s="24">
        <f t="shared" si="7"/>
        <v>8.043511991631358E-2</v>
      </c>
      <c r="G148" s="127"/>
    </row>
    <row r="149" spans="1:7" x14ac:dyDescent="0.15">
      <c r="A149" s="25" t="s">
        <v>1144</v>
      </c>
      <c r="B149" s="25" t="s">
        <v>1145</v>
      </c>
      <c r="C149" s="21">
        <v>29.974506672999997</v>
      </c>
      <c r="D149" s="22">
        <v>35.441935189999995</v>
      </c>
      <c r="E149" s="23">
        <f t="shared" si="8"/>
        <v>-0.15426439012683035</v>
      </c>
      <c r="F149" s="24">
        <f t="shared" si="7"/>
        <v>9.3491489988185275E-4</v>
      </c>
      <c r="G149" s="127"/>
    </row>
    <row r="150" spans="1:7" x14ac:dyDescent="0.15">
      <c r="A150" s="25" t="s">
        <v>1147</v>
      </c>
      <c r="B150" s="25" t="s">
        <v>1148</v>
      </c>
      <c r="C150" s="21">
        <v>1.1508804799999999</v>
      </c>
      <c r="D150" s="22">
        <v>0.52376423999999999</v>
      </c>
      <c r="E150" s="23">
        <f t="shared" si="8"/>
        <v>1.1973254225985337</v>
      </c>
      <c r="F150" s="24">
        <f t="shared" si="7"/>
        <v>3.589634753536678E-5</v>
      </c>
      <c r="G150" s="127"/>
    </row>
    <row r="151" spans="1:7" x14ac:dyDescent="0.15">
      <c r="A151" s="25" t="s">
        <v>664</v>
      </c>
      <c r="B151" s="25" t="s">
        <v>1146</v>
      </c>
      <c r="C151" s="21">
        <v>5.3437156460000006</v>
      </c>
      <c r="D151" s="22">
        <v>5.0088085499999995</v>
      </c>
      <c r="E151" s="23">
        <f t="shared" si="8"/>
        <v>6.6863624883406914E-2</v>
      </c>
      <c r="F151" s="24">
        <f t="shared" si="7"/>
        <v>1.6667228030402693E-4</v>
      </c>
      <c r="G151" s="127"/>
    </row>
    <row r="152" spans="1:7" x14ac:dyDescent="0.15">
      <c r="A152" s="25" t="s">
        <v>1149</v>
      </c>
      <c r="B152" s="25" t="s">
        <v>1150</v>
      </c>
      <c r="C152" s="21">
        <v>9.6379411659999992</v>
      </c>
      <c r="D152" s="22">
        <v>4.9878274200000003</v>
      </c>
      <c r="E152" s="23">
        <f t="shared" si="8"/>
        <v>0.9322924300376052</v>
      </c>
      <c r="F152" s="24">
        <f t="shared" si="7"/>
        <v>3.0061061216378796E-4</v>
      </c>
      <c r="G152" s="127"/>
    </row>
    <row r="153" spans="1:7" x14ac:dyDescent="0.15">
      <c r="A153" s="25" t="s">
        <v>815</v>
      </c>
      <c r="B153" s="25" t="s">
        <v>1151</v>
      </c>
      <c r="C153" s="21">
        <v>18.359127040000001</v>
      </c>
      <c r="D153" s="22">
        <v>40.29941736</v>
      </c>
      <c r="E153" s="23">
        <f t="shared" si="8"/>
        <v>-0.54443194858140243</v>
      </c>
      <c r="F153" s="24">
        <f t="shared" si="7"/>
        <v>5.726273198010881E-4</v>
      </c>
      <c r="G153" s="127"/>
    </row>
    <row r="154" spans="1:7" x14ac:dyDescent="0.15">
      <c r="A154" s="25" t="s">
        <v>847</v>
      </c>
      <c r="B154" s="25" t="s">
        <v>1152</v>
      </c>
      <c r="C154" s="21">
        <v>606.36356197799989</v>
      </c>
      <c r="D154" s="22">
        <v>235.78976551</v>
      </c>
      <c r="E154" s="23">
        <f t="shared" si="8"/>
        <v>1.5716279952459753</v>
      </c>
      <c r="F154" s="24">
        <f t="shared" si="7"/>
        <v>1.8912682534632269E-2</v>
      </c>
      <c r="G154" s="127"/>
    </row>
    <row r="155" spans="1:7" x14ac:dyDescent="0.15">
      <c r="A155" s="25" t="s">
        <v>649</v>
      </c>
      <c r="B155" s="25" t="s">
        <v>1153</v>
      </c>
      <c r="C155" s="21">
        <v>1525.5613882710002</v>
      </c>
      <c r="D155" s="22">
        <v>713.16972883000005</v>
      </c>
      <c r="E155" s="23">
        <f t="shared" si="8"/>
        <v>1.1391280737248621</v>
      </c>
      <c r="F155" s="24">
        <f t="shared" si="7"/>
        <v>4.7582770523584207E-2</v>
      </c>
      <c r="G155" s="127"/>
    </row>
    <row r="156" spans="1:7" x14ac:dyDescent="0.15">
      <c r="A156" s="25" t="s">
        <v>650</v>
      </c>
      <c r="B156" s="25" t="s">
        <v>1154</v>
      </c>
      <c r="C156" s="21">
        <v>43.726526892999992</v>
      </c>
      <c r="D156" s="22">
        <v>14.151628929999999</v>
      </c>
      <c r="E156" s="23">
        <f t="shared" si="8"/>
        <v>2.0898582141525948</v>
      </c>
      <c r="F156" s="24">
        <f t="shared" si="7"/>
        <v>1.3638450153100952E-3</v>
      </c>
      <c r="G156" s="127"/>
    </row>
    <row r="157" spans="1:7" x14ac:dyDescent="0.15">
      <c r="A157" s="25" t="s">
        <v>651</v>
      </c>
      <c r="B157" s="25" t="s">
        <v>1155</v>
      </c>
      <c r="C157" s="21">
        <v>4.2966104499999993</v>
      </c>
      <c r="D157" s="22">
        <v>2.6751098799999999</v>
      </c>
      <c r="E157" s="23">
        <f t="shared" si="8"/>
        <v>0.60614353904595486</v>
      </c>
      <c r="F157" s="24">
        <f t="shared" si="7"/>
        <v>1.3401271862503798E-4</v>
      </c>
      <c r="G157" s="127"/>
    </row>
    <row r="158" spans="1:7" x14ac:dyDescent="0.15">
      <c r="A158" s="25" t="s">
        <v>652</v>
      </c>
      <c r="B158" s="25" t="s">
        <v>1156</v>
      </c>
      <c r="C158" s="21">
        <v>2.3235655299999998</v>
      </c>
      <c r="D158" s="22">
        <v>2.2065251099999998</v>
      </c>
      <c r="E158" s="23">
        <f t="shared" si="8"/>
        <v>5.3042867932737936E-2</v>
      </c>
      <c r="F158" s="24">
        <f t="shared" si="7"/>
        <v>7.2472786910139189E-5</v>
      </c>
      <c r="G158" s="127"/>
    </row>
    <row r="159" spans="1:7" x14ac:dyDescent="0.15">
      <c r="A159" s="25" t="s">
        <v>848</v>
      </c>
      <c r="B159" s="25" t="s">
        <v>1157</v>
      </c>
      <c r="C159" s="21">
        <v>1.7548823500000001</v>
      </c>
      <c r="D159" s="22">
        <v>4.2747067000000003</v>
      </c>
      <c r="E159" s="23">
        <f t="shared" si="8"/>
        <v>-0.58947303916781002</v>
      </c>
      <c r="F159" s="24">
        <f t="shared" si="7"/>
        <v>5.4735368106409432E-5</v>
      </c>
      <c r="G159" s="127"/>
    </row>
    <row r="160" spans="1:7" x14ac:dyDescent="0.15">
      <c r="A160" s="25" t="s">
        <v>653</v>
      </c>
      <c r="B160" s="25" t="s">
        <v>1158</v>
      </c>
      <c r="C160" s="21">
        <v>1.55309904</v>
      </c>
      <c r="D160" s="22">
        <v>0.85435373999999997</v>
      </c>
      <c r="E160" s="23">
        <f t="shared" si="8"/>
        <v>0.81786415542583102</v>
      </c>
      <c r="F160" s="24">
        <f t="shared" si="7"/>
        <v>4.84416791017991E-5</v>
      </c>
      <c r="G160" s="127"/>
    </row>
    <row r="161" spans="1:7" x14ac:dyDescent="0.15">
      <c r="A161" s="25" t="s">
        <v>654</v>
      </c>
      <c r="B161" s="25" t="s">
        <v>1159</v>
      </c>
      <c r="C161" s="21">
        <v>46.048827670999998</v>
      </c>
      <c r="D161" s="22">
        <v>38.718417710000004</v>
      </c>
      <c r="E161" s="23">
        <f t="shared" si="8"/>
        <v>0.18932617587589928</v>
      </c>
      <c r="F161" s="24">
        <f t="shared" si="7"/>
        <v>1.4362783541818614E-3</v>
      </c>
      <c r="G161" s="127"/>
    </row>
    <row r="162" spans="1:7" x14ac:dyDescent="0.15">
      <c r="A162" s="25" t="s">
        <v>655</v>
      </c>
      <c r="B162" s="25" t="s">
        <v>1160</v>
      </c>
      <c r="C162" s="21">
        <v>3.0017374229999998</v>
      </c>
      <c r="D162" s="22">
        <v>2.9726136699999999</v>
      </c>
      <c r="E162" s="23">
        <f t="shared" si="8"/>
        <v>9.797355537290553E-3</v>
      </c>
      <c r="F162" s="24">
        <f t="shared" si="7"/>
        <v>9.3625195333858028E-5</v>
      </c>
      <c r="G162" s="127"/>
    </row>
    <row r="163" spans="1:7" x14ac:dyDescent="0.15">
      <c r="A163" s="25" t="s">
        <v>819</v>
      </c>
      <c r="B163" s="25" t="s">
        <v>1161</v>
      </c>
      <c r="C163" s="21">
        <v>2.425645625</v>
      </c>
      <c r="D163" s="22">
        <v>2.5589366200000003</v>
      </c>
      <c r="E163" s="23">
        <f t="shared" si="8"/>
        <v>-5.2088431561075677E-2</v>
      </c>
      <c r="F163" s="24">
        <f t="shared" si="7"/>
        <v>7.5656699253985073E-5</v>
      </c>
      <c r="G163" s="127"/>
    </row>
    <row r="164" spans="1:7" x14ac:dyDescent="0.15">
      <c r="A164" s="25" t="s">
        <v>656</v>
      </c>
      <c r="B164" s="25" t="s">
        <v>1162</v>
      </c>
      <c r="C164" s="21">
        <v>4.5572099000000001</v>
      </c>
      <c r="D164" s="22">
        <v>4.6996925000000003</v>
      </c>
      <c r="E164" s="23">
        <f t="shared" si="8"/>
        <v>-3.0317430342517104E-2</v>
      </c>
      <c r="F164" s="24">
        <f t="shared" si="7"/>
        <v>1.4214090273041569E-4</v>
      </c>
      <c r="G164" s="127"/>
    </row>
    <row r="165" spans="1:7" x14ac:dyDescent="0.15">
      <c r="A165" s="25" t="s">
        <v>657</v>
      </c>
      <c r="B165" s="25" t="s">
        <v>1163</v>
      </c>
      <c r="C165" s="21">
        <v>4.4468031050000008</v>
      </c>
      <c r="D165" s="22">
        <v>0.82230588000000004</v>
      </c>
      <c r="E165" s="23">
        <f t="shared" si="8"/>
        <v>4.4077238326448551</v>
      </c>
      <c r="F165" s="24">
        <f t="shared" si="7"/>
        <v>1.3869727782543338E-4</v>
      </c>
      <c r="G165" s="127"/>
    </row>
    <row r="166" spans="1:7" x14ac:dyDescent="0.15">
      <c r="A166" s="25" t="s">
        <v>1164</v>
      </c>
      <c r="B166" s="25" t="s">
        <v>1165</v>
      </c>
      <c r="C166" s="21">
        <v>2.0235959109999997</v>
      </c>
      <c r="D166" s="22">
        <v>2.31528014</v>
      </c>
      <c r="E166" s="23">
        <f t="shared" si="8"/>
        <v>-0.12598226191323891</v>
      </c>
      <c r="F166" s="24">
        <f t="shared" si="7"/>
        <v>6.3116634050829618E-5</v>
      </c>
      <c r="G166" s="127"/>
    </row>
    <row r="167" spans="1:7" x14ac:dyDescent="0.15">
      <c r="A167" s="25" t="s">
        <v>1166</v>
      </c>
      <c r="B167" s="25" t="s">
        <v>1167</v>
      </c>
      <c r="C167" s="21">
        <v>19.060559529999999</v>
      </c>
      <c r="D167" s="22">
        <v>6.5705945300000002</v>
      </c>
      <c r="E167" s="23">
        <f t="shared" si="8"/>
        <v>1.9008881073049562</v>
      </c>
      <c r="F167" s="24">
        <f t="shared" si="7"/>
        <v>5.9450523403388282E-4</v>
      </c>
      <c r="G167" s="127"/>
    </row>
    <row r="168" spans="1:7" x14ac:dyDescent="0.15">
      <c r="A168" s="25" t="s">
        <v>1168</v>
      </c>
      <c r="B168" s="25" t="s">
        <v>1169</v>
      </c>
      <c r="C168" s="21">
        <v>123.74501955799997</v>
      </c>
      <c r="D168" s="22">
        <v>52.460882380000001</v>
      </c>
      <c r="E168" s="23">
        <f t="shared" si="8"/>
        <v>1.3588055317418006</v>
      </c>
      <c r="F168" s="24">
        <f t="shared" si="7"/>
        <v>3.8596485951562292E-3</v>
      </c>
      <c r="G168" s="127"/>
    </row>
    <row r="169" spans="1:7" x14ac:dyDescent="0.15">
      <c r="A169" s="25" t="s">
        <v>1170</v>
      </c>
      <c r="B169" s="25" t="s">
        <v>1171</v>
      </c>
      <c r="C169" s="21">
        <v>49.003383974000002</v>
      </c>
      <c r="D169" s="22">
        <v>26.7702195</v>
      </c>
      <c r="E169" s="23">
        <f t="shared" si="8"/>
        <v>0.83051857210210778</v>
      </c>
      <c r="F169" s="24">
        <f t="shared" si="7"/>
        <v>1.5284319545846561E-3</v>
      </c>
      <c r="G169" s="127"/>
    </row>
    <row r="170" spans="1:7" x14ac:dyDescent="0.15">
      <c r="A170" s="25" t="s">
        <v>1172</v>
      </c>
      <c r="B170" s="25" t="s">
        <v>1173</v>
      </c>
      <c r="C170" s="21">
        <v>64.165326957999994</v>
      </c>
      <c r="D170" s="22">
        <v>40.665072680000002</v>
      </c>
      <c r="E170" s="23">
        <f t="shared" si="8"/>
        <v>0.57789775670456245</v>
      </c>
      <c r="F170" s="24">
        <f t="shared" ref="F170:F233" si="9">C170/$C$1405</f>
        <v>2.0013380331246966E-3</v>
      </c>
      <c r="G170" s="127"/>
    </row>
    <row r="171" spans="1:7" x14ac:dyDescent="0.15">
      <c r="A171" s="25" t="s">
        <v>1174</v>
      </c>
      <c r="B171" s="25" t="s">
        <v>1175</v>
      </c>
      <c r="C171" s="21">
        <v>6.0312566199999988</v>
      </c>
      <c r="D171" s="22">
        <v>7.7690060399999998</v>
      </c>
      <c r="E171" s="23">
        <f t="shared" si="8"/>
        <v>-0.22367718741019293</v>
      </c>
      <c r="F171" s="24">
        <f t="shared" si="9"/>
        <v>1.8811691350130604E-4</v>
      </c>
      <c r="G171" s="127"/>
    </row>
    <row r="172" spans="1:7" x14ac:dyDescent="0.15">
      <c r="A172" s="25" t="s">
        <v>1176</v>
      </c>
      <c r="B172" s="25" t="s">
        <v>1177</v>
      </c>
      <c r="C172" s="21">
        <v>1.06231761</v>
      </c>
      <c r="D172" s="22">
        <v>0.43126397</v>
      </c>
      <c r="E172" s="23">
        <f t="shared" si="8"/>
        <v>1.4632653870899532</v>
      </c>
      <c r="F172" s="24">
        <f t="shared" si="9"/>
        <v>3.3134041965417847E-5</v>
      </c>
      <c r="G172" s="127"/>
    </row>
    <row r="173" spans="1:7" x14ac:dyDescent="0.15">
      <c r="A173" s="25" t="s">
        <v>1178</v>
      </c>
      <c r="B173" s="25" t="s">
        <v>1179</v>
      </c>
      <c r="C173" s="21">
        <v>112.413336851</v>
      </c>
      <c r="D173" s="22">
        <v>47.639208179999997</v>
      </c>
      <c r="E173" s="23">
        <f t="shared" si="8"/>
        <v>1.3596810515039928</v>
      </c>
      <c r="F173" s="24">
        <f t="shared" si="9"/>
        <v>3.5062096171913091E-3</v>
      </c>
      <c r="G173" s="127"/>
    </row>
    <row r="174" spans="1:7" x14ac:dyDescent="0.15">
      <c r="A174" s="25" t="s">
        <v>1180</v>
      </c>
      <c r="B174" s="25" t="s">
        <v>1181</v>
      </c>
      <c r="C174" s="21">
        <v>7.051174584</v>
      </c>
      <c r="D174" s="22">
        <v>9.582809150000001</v>
      </c>
      <c r="E174" s="23">
        <f t="shared" si="8"/>
        <v>-0.26418501363976354</v>
      </c>
      <c r="F174" s="24">
        <f t="shared" si="9"/>
        <v>2.1992849631076314E-4</v>
      </c>
      <c r="G174" s="127"/>
    </row>
    <row r="175" spans="1:7" x14ac:dyDescent="0.15">
      <c r="A175" s="25" t="s">
        <v>1182</v>
      </c>
      <c r="B175" s="25" t="s">
        <v>1183</v>
      </c>
      <c r="C175" s="21">
        <v>58.892260594999996</v>
      </c>
      <c r="D175" s="22">
        <v>41.450940259999996</v>
      </c>
      <c r="E175" s="23">
        <f t="shared" si="8"/>
        <v>0.42077019786764192</v>
      </c>
      <c r="F175" s="24">
        <f t="shared" si="9"/>
        <v>1.8368693276138513E-3</v>
      </c>
      <c r="G175" s="127"/>
    </row>
    <row r="176" spans="1:7" x14ac:dyDescent="0.15">
      <c r="A176" s="25" t="s">
        <v>1184</v>
      </c>
      <c r="B176" s="25" t="s">
        <v>1185</v>
      </c>
      <c r="C176" s="21">
        <v>25.732934874999998</v>
      </c>
      <c r="D176" s="22">
        <v>12.6975237</v>
      </c>
      <c r="E176" s="23">
        <f t="shared" si="8"/>
        <v>1.0266105016208789</v>
      </c>
      <c r="F176" s="24">
        <f t="shared" si="9"/>
        <v>8.0261885524199707E-4</v>
      </c>
      <c r="G176" s="127"/>
    </row>
    <row r="177" spans="1:7" x14ac:dyDescent="0.15">
      <c r="A177" s="25" t="s">
        <v>1186</v>
      </c>
      <c r="B177" s="25" t="s">
        <v>1187</v>
      </c>
      <c r="C177" s="21">
        <v>3.2347579900000003</v>
      </c>
      <c r="D177" s="22">
        <v>1.43810181</v>
      </c>
      <c r="E177" s="23">
        <f t="shared" si="8"/>
        <v>1.2493247470427704</v>
      </c>
      <c r="F177" s="24">
        <f t="shared" si="9"/>
        <v>1.0089318484387234E-4</v>
      </c>
      <c r="G177" s="127"/>
    </row>
    <row r="178" spans="1:7" x14ac:dyDescent="0.15">
      <c r="A178" s="25" t="s">
        <v>1188</v>
      </c>
      <c r="B178" s="25" t="s">
        <v>1189</v>
      </c>
      <c r="C178" s="21">
        <v>2.5185567400000002</v>
      </c>
      <c r="D178" s="22">
        <v>0.40990200999999998</v>
      </c>
      <c r="E178" s="23">
        <f t="shared" si="8"/>
        <v>5.1442898023359298</v>
      </c>
      <c r="F178" s="24">
        <f t="shared" si="9"/>
        <v>7.8554628041463013E-5</v>
      </c>
      <c r="G178" s="127"/>
    </row>
    <row r="179" spans="1:7" x14ac:dyDescent="0.15">
      <c r="A179" s="25" t="s">
        <v>1190</v>
      </c>
      <c r="B179" s="25" t="s">
        <v>1191</v>
      </c>
      <c r="C179" s="21">
        <v>2.4760342000000004</v>
      </c>
      <c r="D179" s="22">
        <v>12.84291114</v>
      </c>
      <c r="E179" s="23">
        <f t="shared" ref="E179:E242" si="10">IF(ISERROR(C179/D179-1),"",((C179/D179-1)))</f>
        <v>-0.80720615653189043</v>
      </c>
      <c r="F179" s="24">
        <f t="shared" si="9"/>
        <v>7.7228335780492061E-5</v>
      </c>
      <c r="G179" s="127"/>
    </row>
    <row r="180" spans="1:7" x14ac:dyDescent="0.15">
      <c r="A180" s="25" t="s">
        <v>1192</v>
      </c>
      <c r="B180" s="25" t="s">
        <v>1193</v>
      </c>
      <c r="C180" s="21">
        <v>0.87147431000000009</v>
      </c>
      <c r="D180" s="22">
        <v>1.4617606999999999</v>
      </c>
      <c r="E180" s="23">
        <f t="shared" si="10"/>
        <v>-0.40381875774878873</v>
      </c>
      <c r="F180" s="24">
        <f t="shared" si="9"/>
        <v>2.7181575535892286E-5</v>
      </c>
      <c r="G180" s="127"/>
    </row>
    <row r="181" spans="1:7" x14ac:dyDescent="0.15">
      <c r="A181" s="25" t="s">
        <v>1298</v>
      </c>
      <c r="B181" s="25" t="s">
        <v>1299</v>
      </c>
      <c r="C181" s="21">
        <v>3.1217921170000005</v>
      </c>
      <c r="D181" s="22">
        <v>9.6356028800000004</v>
      </c>
      <c r="E181" s="23">
        <f t="shared" si="10"/>
        <v>-0.67601486322358684</v>
      </c>
      <c r="F181" s="24">
        <f t="shared" si="9"/>
        <v>9.7369741439180921E-5</v>
      </c>
      <c r="G181" s="127"/>
    </row>
    <row r="182" spans="1:7" x14ac:dyDescent="0.15">
      <c r="A182" s="25" t="s">
        <v>1300</v>
      </c>
      <c r="B182" s="25" t="s">
        <v>1301</v>
      </c>
      <c r="C182" s="21">
        <v>8.8631961799999992</v>
      </c>
      <c r="D182" s="22">
        <v>2.7058088199999997</v>
      </c>
      <c r="E182" s="23">
        <f t="shared" si="10"/>
        <v>2.2756180386757703</v>
      </c>
      <c r="F182" s="24">
        <f t="shared" si="9"/>
        <v>2.7644605663258384E-4</v>
      </c>
      <c r="G182" s="127"/>
    </row>
    <row r="183" spans="1:7" x14ac:dyDescent="0.15">
      <c r="A183" s="25" t="s">
        <v>1302</v>
      </c>
      <c r="B183" s="25" t="s">
        <v>1303</v>
      </c>
      <c r="C183" s="21">
        <v>6.091876182</v>
      </c>
      <c r="D183" s="22">
        <v>3.8111540099999996</v>
      </c>
      <c r="E183" s="23">
        <f t="shared" si="10"/>
        <v>0.59843348393050122</v>
      </c>
      <c r="F183" s="24">
        <f t="shared" si="9"/>
        <v>1.9000765793811649E-4</v>
      </c>
      <c r="G183" s="127"/>
    </row>
    <row r="184" spans="1:7" x14ac:dyDescent="0.15">
      <c r="A184" s="25" t="s">
        <v>1304</v>
      </c>
      <c r="B184" s="25" t="s">
        <v>1305</v>
      </c>
      <c r="C184" s="21">
        <v>12.752459067</v>
      </c>
      <c r="D184" s="22">
        <v>2.5012823900000001</v>
      </c>
      <c r="E184" s="23">
        <f t="shared" si="10"/>
        <v>4.098368388145091</v>
      </c>
      <c r="F184" s="24">
        <f t="shared" si="9"/>
        <v>3.9775346837020925E-4</v>
      </c>
      <c r="G184" s="127"/>
    </row>
    <row r="185" spans="1:7" x14ac:dyDescent="0.15">
      <c r="A185" s="25" t="s">
        <v>1306</v>
      </c>
      <c r="B185" s="25" t="s">
        <v>1307</v>
      </c>
      <c r="C185" s="21">
        <v>14.706181854</v>
      </c>
      <c r="D185" s="22">
        <v>20.046031370000001</v>
      </c>
      <c r="E185" s="23">
        <f t="shared" si="10"/>
        <v>-0.26637938539751971</v>
      </c>
      <c r="F185" s="24">
        <f t="shared" si="9"/>
        <v>4.5869073628695885E-4</v>
      </c>
      <c r="G185" s="127"/>
    </row>
    <row r="186" spans="1:7" x14ac:dyDescent="0.15">
      <c r="A186" s="25" t="s">
        <v>1308</v>
      </c>
      <c r="B186" s="25" t="s">
        <v>1309</v>
      </c>
      <c r="C186" s="21">
        <v>18.646783774999999</v>
      </c>
      <c r="D186" s="22">
        <v>1.6391936200000001</v>
      </c>
      <c r="E186" s="23">
        <f t="shared" si="10"/>
        <v>10.375583425587026</v>
      </c>
      <c r="F186" s="24">
        <f t="shared" si="9"/>
        <v>5.8159942968555572E-4</v>
      </c>
      <c r="G186" s="127"/>
    </row>
    <row r="187" spans="1:7" x14ac:dyDescent="0.15">
      <c r="A187" s="25" t="s">
        <v>1310</v>
      </c>
      <c r="B187" s="25" t="s">
        <v>1311</v>
      </c>
      <c r="C187" s="21">
        <v>1.6281043799999999</v>
      </c>
      <c r="D187" s="22">
        <v>2.0968141999999999</v>
      </c>
      <c r="E187" s="23">
        <f t="shared" si="10"/>
        <v>-0.22353426450469482</v>
      </c>
      <c r="F187" s="24">
        <f t="shared" si="9"/>
        <v>5.0781120771405267E-5</v>
      </c>
      <c r="G187" s="127"/>
    </row>
    <row r="188" spans="1:7" x14ac:dyDescent="0.15">
      <c r="A188" s="25" t="s">
        <v>1312</v>
      </c>
      <c r="B188" s="25" t="s">
        <v>1313</v>
      </c>
      <c r="C188" s="21">
        <v>0.72286653000000001</v>
      </c>
      <c r="D188" s="22">
        <v>1.7340749999999999E-2</v>
      </c>
      <c r="E188" s="23">
        <f t="shared" si="10"/>
        <v>40.686001470524637</v>
      </c>
      <c r="F188" s="24">
        <f t="shared" si="9"/>
        <v>2.2546449117431064E-5</v>
      </c>
      <c r="G188" s="127"/>
    </row>
    <row r="189" spans="1:7" x14ac:dyDescent="0.15">
      <c r="A189" s="25" t="s">
        <v>1314</v>
      </c>
      <c r="B189" s="25" t="s">
        <v>1315</v>
      </c>
      <c r="C189" s="21">
        <v>13.317279710000001</v>
      </c>
      <c r="D189" s="22">
        <v>18.046956399999999</v>
      </c>
      <c r="E189" s="23">
        <f t="shared" si="10"/>
        <v>-0.26207614099405696</v>
      </c>
      <c r="F189" s="24">
        <f t="shared" si="9"/>
        <v>4.1537041335156595E-4</v>
      </c>
      <c r="G189" s="127"/>
    </row>
    <row r="190" spans="1:7" x14ac:dyDescent="0.15">
      <c r="A190" s="25" t="s">
        <v>1316</v>
      </c>
      <c r="B190" s="25" t="s">
        <v>1317</v>
      </c>
      <c r="C190" s="21">
        <v>2.9434400799999998</v>
      </c>
      <c r="D190" s="22">
        <v>0.85619529000000005</v>
      </c>
      <c r="E190" s="23">
        <f t="shared" si="10"/>
        <v>2.4378139127581506</v>
      </c>
      <c r="F190" s="24">
        <f t="shared" si="9"/>
        <v>9.1806881685236168E-5</v>
      </c>
      <c r="G190" s="127"/>
    </row>
    <row r="191" spans="1:7" x14ac:dyDescent="0.15">
      <c r="A191" s="25" t="s">
        <v>1318</v>
      </c>
      <c r="B191" s="25" t="s">
        <v>1319</v>
      </c>
      <c r="C191" s="21">
        <v>4.2134974100000004</v>
      </c>
      <c r="D191" s="22">
        <v>2.7988430699999998</v>
      </c>
      <c r="E191" s="23">
        <f t="shared" si="10"/>
        <v>0.50544253629768554</v>
      </c>
      <c r="F191" s="24">
        <f t="shared" si="9"/>
        <v>1.3142039507762601E-4</v>
      </c>
      <c r="G191" s="127"/>
    </row>
    <row r="192" spans="1:7" x14ac:dyDescent="0.15">
      <c r="A192" s="25" t="s">
        <v>1320</v>
      </c>
      <c r="B192" s="25" t="s">
        <v>1321</v>
      </c>
      <c r="C192" s="21">
        <v>7.4397498900000008</v>
      </c>
      <c r="D192" s="22">
        <v>2.9907884</v>
      </c>
      <c r="E192" s="23">
        <f t="shared" si="10"/>
        <v>1.4875547497776842</v>
      </c>
      <c r="F192" s="24">
        <f t="shared" si="9"/>
        <v>2.3204829021658863E-4</v>
      </c>
      <c r="G192" s="127"/>
    </row>
    <row r="193" spans="1:7" x14ac:dyDescent="0.15">
      <c r="A193" s="25" t="s">
        <v>1322</v>
      </c>
      <c r="B193" s="25" t="s">
        <v>1323</v>
      </c>
      <c r="C193" s="21">
        <v>27.044835454999998</v>
      </c>
      <c r="D193" s="22">
        <v>27.873820540000001</v>
      </c>
      <c r="E193" s="23">
        <f t="shared" si="10"/>
        <v>-2.9740633646197834E-2</v>
      </c>
      <c r="F193" s="24">
        <f t="shared" si="9"/>
        <v>8.435374736128024E-4</v>
      </c>
      <c r="G193" s="127"/>
    </row>
    <row r="194" spans="1:7" x14ac:dyDescent="0.15">
      <c r="A194" s="25" t="s">
        <v>1324</v>
      </c>
      <c r="B194" s="25" t="s">
        <v>1325</v>
      </c>
      <c r="C194" s="21">
        <v>5.2187065549999998</v>
      </c>
      <c r="D194" s="22">
        <v>0.66179592000000009</v>
      </c>
      <c r="E194" s="23">
        <f t="shared" si="10"/>
        <v>6.8856735094407941</v>
      </c>
      <c r="F194" s="24">
        <f t="shared" si="9"/>
        <v>1.6277320489732934E-4</v>
      </c>
      <c r="G194" s="127"/>
    </row>
    <row r="195" spans="1:7" x14ac:dyDescent="0.15">
      <c r="A195" s="25" t="s">
        <v>1326</v>
      </c>
      <c r="B195" s="25" t="s">
        <v>1327</v>
      </c>
      <c r="C195" s="21">
        <v>2.5739851800000002</v>
      </c>
      <c r="D195" s="22">
        <v>1.8132977100000001</v>
      </c>
      <c r="E195" s="23">
        <f t="shared" si="10"/>
        <v>0.41950500781253397</v>
      </c>
      <c r="F195" s="24">
        <f t="shared" si="9"/>
        <v>8.0283459644883058E-5</v>
      </c>
      <c r="G195" s="127"/>
    </row>
    <row r="196" spans="1:7" x14ac:dyDescent="0.15">
      <c r="A196" s="25" t="s">
        <v>1328</v>
      </c>
      <c r="B196" s="25" t="s">
        <v>1329</v>
      </c>
      <c r="C196" s="21">
        <v>2.4546189700000003</v>
      </c>
      <c r="D196" s="22">
        <v>1.0866585800000002</v>
      </c>
      <c r="E196" s="23">
        <f t="shared" si="10"/>
        <v>1.2588686227462538</v>
      </c>
      <c r="F196" s="24">
        <f t="shared" si="9"/>
        <v>7.6560387586054165E-5</v>
      </c>
      <c r="G196" s="127"/>
    </row>
    <row r="197" spans="1:7" x14ac:dyDescent="0.15">
      <c r="A197" s="25" t="s">
        <v>1330</v>
      </c>
      <c r="B197" s="25" t="s">
        <v>1331</v>
      </c>
      <c r="C197" s="21">
        <v>0.82493017899999999</v>
      </c>
      <c r="D197" s="22">
        <v>0.24846963</v>
      </c>
      <c r="E197" s="23">
        <f t="shared" si="10"/>
        <v>2.3200443007863778</v>
      </c>
      <c r="F197" s="24">
        <f t="shared" si="9"/>
        <v>2.5729848505030107E-5</v>
      </c>
      <c r="G197" s="127"/>
    </row>
    <row r="198" spans="1:7" x14ac:dyDescent="0.15">
      <c r="A198" s="25" t="s">
        <v>1332</v>
      </c>
      <c r="B198" s="25" t="s">
        <v>1333</v>
      </c>
      <c r="C198" s="21">
        <v>6.400952010000001</v>
      </c>
      <c r="D198" s="22">
        <v>8.3681554499999997</v>
      </c>
      <c r="E198" s="23">
        <f t="shared" si="10"/>
        <v>-0.23508208610058734</v>
      </c>
      <c r="F198" s="24">
        <f t="shared" si="9"/>
        <v>1.9964783650528559E-4</v>
      </c>
      <c r="G198" s="127"/>
    </row>
    <row r="199" spans="1:7" x14ac:dyDescent="0.15">
      <c r="A199" s="25" t="s">
        <v>1334</v>
      </c>
      <c r="B199" s="25" t="s">
        <v>1335</v>
      </c>
      <c r="C199" s="21">
        <v>0.34495596999999995</v>
      </c>
      <c r="D199" s="22">
        <v>2.85639333</v>
      </c>
      <c r="E199" s="23">
        <f t="shared" si="10"/>
        <v>-0.87923372934076971</v>
      </c>
      <c r="F199" s="24">
        <f t="shared" si="9"/>
        <v>1.0759292210360155E-5</v>
      </c>
      <c r="G199" s="127"/>
    </row>
    <row r="200" spans="1:7" x14ac:dyDescent="0.15">
      <c r="A200" s="25" t="s">
        <v>1336</v>
      </c>
      <c r="B200" s="25" t="s">
        <v>1337</v>
      </c>
      <c r="C200" s="21">
        <v>10.272849829000002</v>
      </c>
      <c r="D200" s="22">
        <v>2.2283289599999998</v>
      </c>
      <c r="E200" s="23">
        <f t="shared" si="10"/>
        <v>3.6101136831251353</v>
      </c>
      <c r="F200" s="24">
        <f t="shared" si="9"/>
        <v>3.2041362595742117E-4</v>
      </c>
      <c r="G200" s="127"/>
    </row>
    <row r="201" spans="1:7" x14ac:dyDescent="0.15">
      <c r="A201" s="25" t="s">
        <v>1338</v>
      </c>
      <c r="B201" s="25" t="s">
        <v>1339</v>
      </c>
      <c r="C201" s="21">
        <v>14.026244461999999</v>
      </c>
      <c r="D201" s="22">
        <v>4.0274590699999999</v>
      </c>
      <c r="E201" s="23">
        <f t="shared" si="10"/>
        <v>2.48265350887849</v>
      </c>
      <c r="F201" s="24">
        <f t="shared" si="9"/>
        <v>4.3748326135826517E-4</v>
      </c>
      <c r="G201" s="127"/>
    </row>
    <row r="202" spans="1:7" x14ac:dyDescent="0.15">
      <c r="A202" s="25" t="s">
        <v>1340</v>
      </c>
      <c r="B202" s="25" t="s">
        <v>1341</v>
      </c>
      <c r="C202" s="21">
        <v>13.099973626000002</v>
      </c>
      <c r="D202" s="22">
        <v>12.4700708</v>
      </c>
      <c r="E202" s="23">
        <f t="shared" si="10"/>
        <v>5.0513171585200745E-2</v>
      </c>
      <c r="F202" s="24">
        <f t="shared" si="9"/>
        <v>4.0859256382820488E-4</v>
      </c>
      <c r="G202" s="127"/>
    </row>
    <row r="203" spans="1:7" x14ac:dyDescent="0.15">
      <c r="A203" s="25" t="s">
        <v>607</v>
      </c>
      <c r="B203" s="25" t="s">
        <v>1343</v>
      </c>
      <c r="C203" s="21">
        <v>2.5903308689999998</v>
      </c>
      <c r="D203" s="22">
        <v>0.81828664000000007</v>
      </c>
      <c r="E203" s="23">
        <f t="shared" si="10"/>
        <v>2.1655543942401398</v>
      </c>
      <c r="F203" s="24">
        <f t="shared" si="9"/>
        <v>8.0793287158031075E-5</v>
      </c>
      <c r="G203" s="127"/>
    </row>
    <row r="204" spans="1:7" x14ac:dyDescent="0.15">
      <c r="A204" s="25" t="s">
        <v>1344</v>
      </c>
      <c r="B204" s="25" t="s">
        <v>1345</v>
      </c>
      <c r="C204" s="21">
        <v>2.0926807599999999</v>
      </c>
      <c r="D204" s="22">
        <v>5.3569159699999993</v>
      </c>
      <c r="E204" s="23">
        <f t="shared" si="10"/>
        <v>-0.60934971320821374</v>
      </c>
      <c r="F204" s="24">
        <f t="shared" si="9"/>
        <v>6.5271413623711378E-5</v>
      </c>
      <c r="G204" s="127"/>
    </row>
    <row r="205" spans="1:7" x14ac:dyDescent="0.15">
      <c r="A205" s="25" t="s">
        <v>1346</v>
      </c>
      <c r="B205" s="25" t="s">
        <v>1347</v>
      </c>
      <c r="C205" s="21">
        <v>0.97067569999999992</v>
      </c>
      <c r="D205" s="22">
        <v>3.3652905199999998</v>
      </c>
      <c r="E205" s="23">
        <f t="shared" si="10"/>
        <v>-0.71156258449864829</v>
      </c>
      <c r="F205" s="24">
        <f t="shared" si="9"/>
        <v>3.0275700106874195E-5</v>
      </c>
      <c r="G205" s="127"/>
    </row>
    <row r="206" spans="1:7" x14ac:dyDescent="0.15">
      <c r="A206" s="25" t="s">
        <v>1348</v>
      </c>
      <c r="B206" s="25" t="s">
        <v>1349</v>
      </c>
      <c r="C206" s="21">
        <v>8.2349629299999982</v>
      </c>
      <c r="D206" s="22">
        <v>6.1698760000000004</v>
      </c>
      <c r="E206" s="23">
        <f t="shared" si="10"/>
        <v>0.3347047704038133</v>
      </c>
      <c r="F206" s="24">
        <f t="shared" si="9"/>
        <v>2.5685125120563545E-4</v>
      </c>
      <c r="G206" s="127"/>
    </row>
    <row r="207" spans="1:7" x14ac:dyDescent="0.15">
      <c r="A207" s="25" t="s">
        <v>1350</v>
      </c>
      <c r="B207" s="25" t="s">
        <v>1351</v>
      </c>
      <c r="C207" s="21">
        <v>3.7089140249999999</v>
      </c>
      <c r="D207" s="22">
        <v>1.17981264</v>
      </c>
      <c r="E207" s="23">
        <f t="shared" si="10"/>
        <v>2.1436466259591862</v>
      </c>
      <c r="F207" s="24">
        <f t="shared" si="9"/>
        <v>1.1568227034330797E-4</v>
      </c>
      <c r="G207" s="127"/>
    </row>
    <row r="208" spans="1:7" x14ac:dyDescent="0.15">
      <c r="A208" s="25" t="s">
        <v>1352</v>
      </c>
      <c r="B208" s="25" t="s">
        <v>1353</v>
      </c>
      <c r="C208" s="21">
        <v>1.4481952169999999</v>
      </c>
      <c r="D208" s="22">
        <v>4.2131179999999997E-2</v>
      </c>
      <c r="E208" s="23">
        <f t="shared" si="10"/>
        <v>33.373478668292698</v>
      </c>
      <c r="F208" s="24">
        <f t="shared" si="9"/>
        <v>4.5169693736127938E-5</v>
      </c>
      <c r="G208" s="127"/>
    </row>
    <row r="209" spans="1:7" x14ac:dyDescent="0.15">
      <c r="A209" s="25" t="s">
        <v>1354</v>
      </c>
      <c r="B209" s="25" t="s">
        <v>1355</v>
      </c>
      <c r="C209" s="21">
        <v>0.37720935600000005</v>
      </c>
      <c r="D209" s="22">
        <v>0.34308069000000002</v>
      </c>
      <c r="E209" s="23">
        <f t="shared" si="10"/>
        <v>9.9477082198942801E-2</v>
      </c>
      <c r="F209" s="24">
        <f t="shared" si="9"/>
        <v>1.1765286119517722E-5</v>
      </c>
      <c r="G209" s="127"/>
    </row>
    <row r="210" spans="1:7" x14ac:dyDescent="0.15">
      <c r="A210" s="25" t="s">
        <v>1356</v>
      </c>
      <c r="B210" s="25" t="s">
        <v>1357</v>
      </c>
      <c r="C210" s="21">
        <v>7.6872243080000002</v>
      </c>
      <c r="D210" s="22">
        <v>2.6948330600000001</v>
      </c>
      <c r="E210" s="23">
        <f t="shared" si="10"/>
        <v>1.8525790417607539</v>
      </c>
      <c r="F210" s="24">
        <f t="shared" si="9"/>
        <v>2.3976710017906242E-4</v>
      </c>
      <c r="G210" s="127"/>
    </row>
    <row r="211" spans="1:7" x14ac:dyDescent="0.15">
      <c r="A211" s="25" t="s">
        <v>813</v>
      </c>
      <c r="B211" s="25" t="s">
        <v>1360</v>
      </c>
      <c r="C211" s="21">
        <v>0.221137</v>
      </c>
      <c r="D211" s="22">
        <v>1.4637931799999999</v>
      </c>
      <c r="E211" s="23">
        <f t="shared" si="10"/>
        <v>-0.84892879470855298</v>
      </c>
      <c r="F211" s="24">
        <f t="shared" si="9"/>
        <v>6.897337076156166E-6</v>
      </c>
      <c r="G211" s="127"/>
    </row>
    <row r="212" spans="1:7" x14ac:dyDescent="0.15">
      <c r="A212" s="25" t="s">
        <v>814</v>
      </c>
      <c r="B212" s="25" t="s">
        <v>1361</v>
      </c>
      <c r="C212" s="21">
        <v>12.994307699999997</v>
      </c>
      <c r="D212" s="22">
        <v>16.706331339999998</v>
      </c>
      <c r="E212" s="23">
        <f t="shared" si="10"/>
        <v>-0.22219262652311322</v>
      </c>
      <c r="F212" s="24">
        <f t="shared" si="9"/>
        <v>4.0529680821477877E-4</v>
      </c>
      <c r="G212" s="127"/>
    </row>
    <row r="213" spans="1:7" x14ac:dyDescent="0.15">
      <c r="A213" s="25" t="s">
        <v>1358</v>
      </c>
      <c r="B213" s="25" t="s">
        <v>1359</v>
      </c>
      <c r="C213" s="21">
        <v>4.6250474140000009</v>
      </c>
      <c r="D213" s="22">
        <v>5.81837362</v>
      </c>
      <c r="E213" s="23">
        <f t="shared" si="10"/>
        <v>-0.20509618046838307</v>
      </c>
      <c r="F213" s="24">
        <f t="shared" si="9"/>
        <v>1.4425677750698617E-4</v>
      </c>
      <c r="G213" s="127"/>
    </row>
    <row r="214" spans="1:7" x14ac:dyDescent="0.15">
      <c r="A214" s="25" t="s">
        <v>817</v>
      </c>
      <c r="B214" s="25" t="s">
        <v>1362</v>
      </c>
      <c r="C214" s="21">
        <v>7.3065705290000009</v>
      </c>
      <c r="D214" s="22">
        <v>1.03691139</v>
      </c>
      <c r="E214" s="23">
        <f t="shared" si="10"/>
        <v>6.0464753299700957</v>
      </c>
      <c r="F214" s="24">
        <f t="shared" si="9"/>
        <v>2.278943813528341E-4</v>
      </c>
      <c r="G214" s="127"/>
    </row>
    <row r="215" spans="1:7" x14ac:dyDescent="0.15">
      <c r="A215" s="25" t="s">
        <v>1363</v>
      </c>
      <c r="B215" s="25" t="s">
        <v>1364</v>
      </c>
      <c r="C215" s="21">
        <v>20.997278536</v>
      </c>
      <c r="D215" s="22">
        <v>15.45285675</v>
      </c>
      <c r="E215" s="23">
        <f t="shared" si="10"/>
        <v>0.358795909112404</v>
      </c>
      <c r="F215" s="24">
        <f t="shared" si="9"/>
        <v>6.5491214832764694E-4</v>
      </c>
      <c r="G215" s="127"/>
    </row>
    <row r="216" spans="1:7" x14ac:dyDescent="0.15">
      <c r="A216" s="25" t="s">
        <v>1365</v>
      </c>
      <c r="B216" s="25" t="s">
        <v>1366</v>
      </c>
      <c r="C216" s="21">
        <v>28.427050036999997</v>
      </c>
      <c r="D216" s="22">
        <v>15.901304830000001</v>
      </c>
      <c r="E216" s="23">
        <f t="shared" si="10"/>
        <v>0.78771807351107781</v>
      </c>
      <c r="F216" s="24">
        <f t="shared" si="9"/>
        <v>8.8664920925013262E-4</v>
      </c>
      <c r="G216" s="127"/>
    </row>
    <row r="217" spans="1:7" x14ac:dyDescent="0.15">
      <c r="A217" s="25" t="s">
        <v>1367</v>
      </c>
      <c r="B217" s="25" t="s">
        <v>1368</v>
      </c>
      <c r="C217" s="21">
        <v>43.897870654999991</v>
      </c>
      <c r="D217" s="22">
        <v>17.286977589999999</v>
      </c>
      <c r="E217" s="23">
        <f t="shared" si="10"/>
        <v>1.5393606503194404</v>
      </c>
      <c r="F217" s="24">
        <f t="shared" si="9"/>
        <v>1.3691892846201187E-3</v>
      </c>
      <c r="G217" s="127"/>
    </row>
    <row r="218" spans="1:7" x14ac:dyDescent="0.15">
      <c r="A218" s="25" t="s">
        <v>1369</v>
      </c>
      <c r="B218" s="25" t="s">
        <v>1370</v>
      </c>
      <c r="C218" s="21">
        <v>224.648824526</v>
      </c>
      <c r="D218" s="22">
        <v>26.71989482</v>
      </c>
      <c r="E218" s="23">
        <f t="shared" si="10"/>
        <v>7.4075489832336103</v>
      </c>
      <c r="F218" s="24">
        <f t="shared" si="9"/>
        <v>7.0068720590316423E-3</v>
      </c>
      <c r="G218" s="127"/>
    </row>
    <row r="219" spans="1:7" x14ac:dyDescent="0.15">
      <c r="A219" s="25" t="s">
        <v>1371</v>
      </c>
      <c r="B219" s="25" t="s">
        <v>1372</v>
      </c>
      <c r="C219" s="21">
        <v>27.047838405</v>
      </c>
      <c r="D219" s="22">
        <v>15.633194300000001</v>
      </c>
      <c r="E219" s="23">
        <f t="shared" si="10"/>
        <v>0.73015430410149751</v>
      </c>
      <c r="F219" s="24">
        <f t="shared" si="9"/>
        <v>8.43631136628819E-4</v>
      </c>
      <c r="G219" s="127"/>
    </row>
    <row r="220" spans="1:7" x14ac:dyDescent="0.15">
      <c r="A220" s="25" t="s">
        <v>1373</v>
      </c>
      <c r="B220" s="25" t="s">
        <v>1374</v>
      </c>
      <c r="C220" s="21">
        <v>50.579119374000008</v>
      </c>
      <c r="D220" s="22">
        <v>29.831509230000002</v>
      </c>
      <c r="E220" s="23">
        <f t="shared" si="10"/>
        <v>0.69549314397862272</v>
      </c>
      <c r="F220" s="24">
        <f t="shared" si="9"/>
        <v>1.5775796693344799E-3</v>
      </c>
      <c r="G220" s="127"/>
    </row>
    <row r="221" spans="1:7" x14ac:dyDescent="0.15">
      <c r="A221" s="25" t="s">
        <v>1375</v>
      </c>
      <c r="B221" s="25" t="s">
        <v>1376</v>
      </c>
      <c r="C221" s="21">
        <v>119.48506766300001</v>
      </c>
      <c r="D221" s="22">
        <v>53.032856070000001</v>
      </c>
      <c r="E221" s="23">
        <f t="shared" si="10"/>
        <v>1.2530385221057547</v>
      </c>
      <c r="F221" s="24">
        <f t="shared" si="9"/>
        <v>3.7267792691364995E-3</v>
      </c>
      <c r="G221" s="127"/>
    </row>
    <row r="222" spans="1:7" x14ac:dyDescent="0.15">
      <c r="A222" s="25" t="s">
        <v>1377</v>
      </c>
      <c r="B222" s="25" t="s">
        <v>1378</v>
      </c>
      <c r="C222" s="21">
        <v>142.31887709900005</v>
      </c>
      <c r="D222" s="22">
        <v>56.449613390000003</v>
      </c>
      <c r="E222" s="23">
        <f t="shared" si="10"/>
        <v>1.5211665510575791</v>
      </c>
      <c r="F222" s="24">
        <f t="shared" si="9"/>
        <v>4.4389734311844949E-3</v>
      </c>
      <c r="G222" s="127"/>
    </row>
    <row r="223" spans="1:7" x14ac:dyDescent="0.15">
      <c r="A223" s="25" t="s">
        <v>201</v>
      </c>
      <c r="B223" s="25" t="s">
        <v>202</v>
      </c>
      <c r="C223" s="21">
        <v>309.39464765600002</v>
      </c>
      <c r="D223" s="22">
        <v>28.507315210000002</v>
      </c>
      <c r="E223" s="23">
        <f t="shared" si="10"/>
        <v>9.853166823211339</v>
      </c>
      <c r="F223" s="24">
        <f t="shared" si="9"/>
        <v>9.6501226589942087E-3</v>
      </c>
      <c r="G223" s="127"/>
    </row>
    <row r="224" spans="1:7" x14ac:dyDescent="0.15">
      <c r="A224" s="25" t="s">
        <v>0</v>
      </c>
      <c r="B224" s="25" t="s">
        <v>1</v>
      </c>
      <c r="C224" s="21">
        <v>4.8184399999999994E-3</v>
      </c>
      <c r="D224" s="22">
        <v>4.4843500000000007E-3</v>
      </c>
      <c r="E224" s="23">
        <f t="shared" si="10"/>
        <v>7.4501321261720932E-2</v>
      </c>
      <c r="F224" s="24">
        <f t="shared" si="9"/>
        <v>1.5028875702046203E-7</v>
      </c>
      <c r="G224" s="127"/>
    </row>
    <row r="225" spans="1:7" x14ac:dyDescent="0.15">
      <c r="A225" s="25" t="s">
        <v>2</v>
      </c>
      <c r="B225" s="25" t="s">
        <v>3</v>
      </c>
      <c r="C225" s="21">
        <v>10.567641920000002</v>
      </c>
      <c r="D225" s="22">
        <v>10.698564169999999</v>
      </c>
      <c r="E225" s="23">
        <f t="shared" si="10"/>
        <v>-1.2237366427835128E-2</v>
      </c>
      <c r="F225" s="24">
        <f t="shared" si="9"/>
        <v>3.296082899847522E-4</v>
      </c>
      <c r="G225" s="127"/>
    </row>
    <row r="226" spans="1:7" x14ac:dyDescent="0.15">
      <c r="A226" s="25" t="s">
        <v>4</v>
      </c>
      <c r="B226" s="25" t="s">
        <v>5</v>
      </c>
      <c r="C226" s="21">
        <v>2.8079961340000001</v>
      </c>
      <c r="D226" s="22">
        <v>0.50842251999999999</v>
      </c>
      <c r="E226" s="23">
        <f t="shared" si="10"/>
        <v>4.5229578225606533</v>
      </c>
      <c r="F226" s="24">
        <f t="shared" si="9"/>
        <v>8.7582339657051416E-5</v>
      </c>
      <c r="G226" s="127"/>
    </row>
    <row r="227" spans="1:7" x14ac:dyDescent="0.15">
      <c r="A227" s="25" t="s">
        <v>6</v>
      </c>
      <c r="B227" s="25" t="s">
        <v>7</v>
      </c>
      <c r="C227" s="21">
        <v>3.3309051730000001</v>
      </c>
      <c r="D227" s="22">
        <v>6.7897628600000006</v>
      </c>
      <c r="E227" s="23">
        <f t="shared" si="10"/>
        <v>-0.50942245823884347</v>
      </c>
      <c r="F227" s="24">
        <f t="shared" si="9"/>
        <v>1.0389204767584469E-4</v>
      </c>
      <c r="G227" s="127"/>
    </row>
    <row r="228" spans="1:7" x14ac:dyDescent="0.15">
      <c r="A228" s="25" t="s">
        <v>8</v>
      </c>
      <c r="B228" s="25" t="s">
        <v>9</v>
      </c>
      <c r="C228" s="21">
        <v>3.8370157200000001</v>
      </c>
      <c r="D228" s="22">
        <v>2.3694579199999999</v>
      </c>
      <c r="E228" s="23">
        <f t="shared" si="10"/>
        <v>0.61936436499366088</v>
      </c>
      <c r="F228" s="24">
        <f t="shared" si="9"/>
        <v>1.1967780510430207E-4</v>
      </c>
      <c r="G228" s="127"/>
    </row>
    <row r="229" spans="1:7" x14ac:dyDescent="0.15">
      <c r="A229" s="25" t="s">
        <v>10</v>
      </c>
      <c r="B229" s="25" t="s">
        <v>11</v>
      </c>
      <c r="C229" s="21">
        <v>5.8622449079999992</v>
      </c>
      <c r="D229" s="22">
        <v>2.9254159799999999</v>
      </c>
      <c r="E229" s="23">
        <f t="shared" si="10"/>
        <v>1.003901307738122</v>
      </c>
      <c r="F229" s="24">
        <f t="shared" si="9"/>
        <v>1.828453816116529E-4</v>
      </c>
      <c r="G229" s="127"/>
    </row>
    <row r="230" spans="1:7" x14ac:dyDescent="0.15">
      <c r="A230" s="25" t="s">
        <v>12</v>
      </c>
      <c r="B230" s="25" t="s">
        <v>13</v>
      </c>
      <c r="C230" s="21">
        <v>11.63533825</v>
      </c>
      <c r="D230" s="22">
        <v>8.9778552200000004</v>
      </c>
      <c r="E230" s="23">
        <f t="shared" si="10"/>
        <v>0.29600421981409486</v>
      </c>
      <c r="F230" s="24">
        <f t="shared" si="9"/>
        <v>3.6291009602799624E-4</v>
      </c>
      <c r="G230" s="127"/>
    </row>
    <row r="231" spans="1:7" x14ac:dyDescent="0.15">
      <c r="A231" s="25" t="s">
        <v>14</v>
      </c>
      <c r="B231" s="25" t="s">
        <v>15</v>
      </c>
      <c r="C231" s="21">
        <v>2.0642764389999999</v>
      </c>
      <c r="D231" s="22">
        <v>5.7660687900000003</v>
      </c>
      <c r="E231" s="23">
        <f t="shared" si="10"/>
        <v>-0.64199587029207117</v>
      </c>
      <c r="F231" s="24">
        <f t="shared" si="9"/>
        <v>6.4385473340735925E-5</v>
      </c>
      <c r="G231" s="127"/>
    </row>
    <row r="232" spans="1:7" x14ac:dyDescent="0.15">
      <c r="A232" s="25" t="s">
        <v>16</v>
      </c>
      <c r="B232" s="25" t="s">
        <v>17</v>
      </c>
      <c r="C232" s="21">
        <v>4.3152513800000003</v>
      </c>
      <c r="D232" s="22">
        <v>0.70337254000000005</v>
      </c>
      <c r="E232" s="23">
        <f t="shared" si="10"/>
        <v>5.1350865076421668</v>
      </c>
      <c r="F232" s="24">
        <f t="shared" si="9"/>
        <v>1.3459413547352121E-4</v>
      </c>
      <c r="G232" s="127"/>
    </row>
    <row r="233" spans="1:7" x14ac:dyDescent="0.15">
      <c r="A233" s="25" t="s">
        <v>18</v>
      </c>
      <c r="B233" s="25" t="s">
        <v>19</v>
      </c>
      <c r="C233" s="21">
        <v>11.766596709</v>
      </c>
      <c r="D233" s="22">
        <v>3.4594216499999999</v>
      </c>
      <c r="E233" s="23">
        <f t="shared" si="10"/>
        <v>2.4013190352208151</v>
      </c>
      <c r="F233" s="24">
        <f t="shared" si="9"/>
        <v>3.6700409131517036E-4</v>
      </c>
      <c r="G233" s="127"/>
    </row>
    <row r="234" spans="1:7" x14ac:dyDescent="0.15">
      <c r="A234" s="25" t="s">
        <v>20</v>
      </c>
      <c r="B234" s="25" t="s">
        <v>21</v>
      </c>
      <c r="C234" s="21">
        <v>1.92060461</v>
      </c>
      <c r="D234" s="22">
        <v>0.96021664000000007</v>
      </c>
      <c r="E234" s="23">
        <f t="shared" si="10"/>
        <v>1.0001784284846384</v>
      </c>
      <c r="F234" s="24">
        <f t="shared" ref="F234:F297" si="11">C234/$C$1405</f>
        <v>5.9904300886732902E-5</v>
      </c>
      <c r="G234" s="127"/>
    </row>
    <row r="235" spans="1:7" x14ac:dyDescent="0.15">
      <c r="A235" s="25" t="s">
        <v>22</v>
      </c>
      <c r="B235" s="25" t="s">
        <v>23</v>
      </c>
      <c r="C235" s="21">
        <v>0.41665989000000003</v>
      </c>
      <c r="D235" s="22">
        <v>0.84999504000000004</v>
      </c>
      <c r="E235" s="23">
        <f t="shared" si="10"/>
        <v>-0.50980903370918496</v>
      </c>
      <c r="F235" s="24">
        <f t="shared" si="11"/>
        <v>1.2995761484709253E-5</v>
      </c>
      <c r="G235" s="127"/>
    </row>
    <row r="236" spans="1:7" x14ac:dyDescent="0.15">
      <c r="A236" s="25" t="s">
        <v>24</v>
      </c>
      <c r="B236" s="25" t="s">
        <v>25</v>
      </c>
      <c r="C236" s="21">
        <v>17.065983222000003</v>
      </c>
      <c r="D236" s="22">
        <v>2.08880416</v>
      </c>
      <c r="E236" s="23">
        <f t="shared" si="10"/>
        <v>7.170216982907581</v>
      </c>
      <c r="F236" s="24">
        <f t="shared" si="11"/>
        <v>5.3229373111763159E-4</v>
      </c>
      <c r="G236" s="127"/>
    </row>
    <row r="237" spans="1:7" x14ac:dyDescent="0.15">
      <c r="A237" s="25" t="s">
        <v>26</v>
      </c>
      <c r="B237" s="25" t="s">
        <v>27</v>
      </c>
      <c r="C237" s="21">
        <v>4.3435311899999993</v>
      </c>
      <c r="D237" s="22">
        <v>3.8780796500000001</v>
      </c>
      <c r="E237" s="23">
        <f t="shared" si="10"/>
        <v>0.12002113984430385</v>
      </c>
      <c r="F237" s="24">
        <f t="shared" si="11"/>
        <v>1.35476192216715E-4</v>
      </c>
      <c r="G237" s="127"/>
    </row>
    <row r="238" spans="1:7" x14ac:dyDescent="0.15">
      <c r="A238" s="25" t="s">
        <v>28</v>
      </c>
      <c r="B238" s="25" t="s">
        <v>29</v>
      </c>
      <c r="C238" s="21">
        <v>5.1647647599999997</v>
      </c>
      <c r="D238" s="22">
        <v>0.48238599999999998</v>
      </c>
      <c r="E238" s="23">
        <f t="shared" si="10"/>
        <v>9.7067053355611481</v>
      </c>
      <c r="F238" s="24">
        <f t="shared" si="11"/>
        <v>1.6109074224925183E-4</v>
      </c>
      <c r="G238" s="127"/>
    </row>
    <row r="239" spans="1:7" x14ac:dyDescent="0.15">
      <c r="A239" s="25" t="s">
        <v>30</v>
      </c>
      <c r="B239" s="25" t="s">
        <v>31</v>
      </c>
      <c r="C239" s="21">
        <v>13.86301286</v>
      </c>
      <c r="D239" s="22">
        <v>6.7120356500000007</v>
      </c>
      <c r="E239" s="23">
        <f t="shared" si="10"/>
        <v>1.0653961902005094</v>
      </c>
      <c r="F239" s="24">
        <f t="shared" si="11"/>
        <v>4.3239201303494089E-4</v>
      </c>
      <c r="G239" s="127"/>
    </row>
    <row r="240" spans="1:7" x14ac:dyDescent="0.15">
      <c r="A240" s="25" t="s">
        <v>32</v>
      </c>
      <c r="B240" s="25" t="s">
        <v>33</v>
      </c>
      <c r="C240" s="21">
        <v>52.275108382999996</v>
      </c>
      <c r="D240" s="22">
        <v>42.294883329999998</v>
      </c>
      <c r="E240" s="23">
        <f t="shared" si="10"/>
        <v>0.23596766954363413</v>
      </c>
      <c r="F240" s="24">
        <f t="shared" si="11"/>
        <v>1.6304781344150814E-3</v>
      </c>
      <c r="G240" s="127"/>
    </row>
    <row r="241" spans="1:7" x14ac:dyDescent="0.15">
      <c r="A241" s="25" t="s">
        <v>34</v>
      </c>
      <c r="B241" s="25" t="s">
        <v>35</v>
      </c>
      <c r="C241" s="21">
        <v>18.063879543000006</v>
      </c>
      <c r="D241" s="22">
        <v>14.376270609999999</v>
      </c>
      <c r="E241" s="23">
        <f t="shared" si="10"/>
        <v>0.25650664438904913</v>
      </c>
      <c r="F241" s="24">
        <f t="shared" si="11"/>
        <v>5.6341845150812775E-4</v>
      </c>
      <c r="G241" s="127"/>
    </row>
    <row r="242" spans="1:7" x14ac:dyDescent="0.15">
      <c r="A242" s="25" t="s">
        <v>36</v>
      </c>
      <c r="B242" s="25" t="s">
        <v>37</v>
      </c>
      <c r="C242" s="21">
        <v>10.445963877000001</v>
      </c>
      <c r="D242" s="22">
        <v>8.4269679100000001</v>
      </c>
      <c r="E242" s="23">
        <f t="shared" si="10"/>
        <v>0.23958747541973269</v>
      </c>
      <c r="F242" s="24">
        <f t="shared" si="11"/>
        <v>3.2581311108055236E-4</v>
      </c>
      <c r="G242" s="127"/>
    </row>
    <row r="243" spans="1:7" x14ac:dyDescent="0.15">
      <c r="A243" s="25" t="s">
        <v>38</v>
      </c>
      <c r="B243" s="25" t="s">
        <v>39</v>
      </c>
      <c r="C243" s="21">
        <v>17.640972959000003</v>
      </c>
      <c r="D243" s="22">
        <v>12.17891917</v>
      </c>
      <c r="E243" s="23">
        <f t="shared" ref="E243:E306" si="12">IF(ISERROR(C243/D243-1),"",((C243/D243-1)))</f>
        <v>0.44848427949620762</v>
      </c>
      <c r="F243" s="24">
        <f t="shared" si="11"/>
        <v>5.5022785354589719E-4</v>
      </c>
      <c r="G243" s="127"/>
    </row>
    <row r="244" spans="1:7" x14ac:dyDescent="0.15">
      <c r="A244" s="25" t="s">
        <v>40</v>
      </c>
      <c r="B244" s="25" t="s">
        <v>41</v>
      </c>
      <c r="C244" s="21">
        <v>2.22283038</v>
      </c>
      <c r="D244" s="22">
        <v>0.27173734000000005</v>
      </c>
      <c r="E244" s="23">
        <f t="shared" si="12"/>
        <v>7.1800696952432066</v>
      </c>
      <c r="F244" s="24">
        <f t="shared" si="11"/>
        <v>6.933082385118862E-5</v>
      </c>
      <c r="G244" s="127"/>
    </row>
    <row r="245" spans="1:7" x14ac:dyDescent="0.15">
      <c r="A245" s="25" t="s">
        <v>42</v>
      </c>
      <c r="B245" s="25" t="s">
        <v>43</v>
      </c>
      <c r="C245" s="21">
        <v>4.9072637500000003</v>
      </c>
      <c r="D245" s="22">
        <v>5.40814488</v>
      </c>
      <c r="E245" s="23">
        <f t="shared" si="12"/>
        <v>-9.2616070965909403E-2</v>
      </c>
      <c r="F245" s="24">
        <f t="shared" si="11"/>
        <v>1.5305919952496481E-4</v>
      </c>
      <c r="G245" s="127"/>
    </row>
    <row r="246" spans="1:7" x14ac:dyDescent="0.15">
      <c r="A246" s="25" t="s">
        <v>44</v>
      </c>
      <c r="B246" s="25" t="s">
        <v>45</v>
      </c>
      <c r="C246" s="21">
        <v>6.2702228939999998</v>
      </c>
      <c r="D246" s="22">
        <v>6.3896867000000004</v>
      </c>
      <c r="E246" s="23">
        <f t="shared" si="12"/>
        <v>-1.8696347975871941E-2</v>
      </c>
      <c r="F246" s="24">
        <f t="shared" si="11"/>
        <v>1.9557035160352817E-4</v>
      </c>
      <c r="G246" s="127"/>
    </row>
    <row r="247" spans="1:7" x14ac:dyDescent="0.15">
      <c r="A247" s="25" t="s">
        <v>46</v>
      </c>
      <c r="B247" s="25" t="s">
        <v>47</v>
      </c>
      <c r="C247" s="21">
        <v>27.456440543999996</v>
      </c>
      <c r="D247" s="22">
        <v>16.733176369999999</v>
      </c>
      <c r="E247" s="23">
        <f t="shared" si="12"/>
        <v>0.64083853160271187</v>
      </c>
      <c r="F247" s="24">
        <f t="shared" si="11"/>
        <v>8.5637557416175735E-4</v>
      </c>
      <c r="G247" s="127"/>
    </row>
    <row r="248" spans="1:7" x14ac:dyDescent="0.15">
      <c r="A248" s="25" t="s">
        <v>48</v>
      </c>
      <c r="B248" s="25" t="s">
        <v>49</v>
      </c>
      <c r="C248" s="21">
        <v>2.7021948299999998</v>
      </c>
      <c r="D248" s="22">
        <v>1.6810128400000002</v>
      </c>
      <c r="E248" s="23">
        <f t="shared" si="12"/>
        <v>0.60748018438693152</v>
      </c>
      <c r="F248" s="24">
        <f t="shared" si="11"/>
        <v>8.4282361558475098E-5</v>
      </c>
      <c r="G248" s="127"/>
    </row>
    <row r="249" spans="1:7" x14ac:dyDescent="0.15">
      <c r="A249" s="25" t="s">
        <v>50</v>
      </c>
      <c r="B249" s="25" t="s">
        <v>51</v>
      </c>
      <c r="C249" s="21">
        <v>0.66278928000000004</v>
      </c>
      <c r="D249" s="22">
        <v>4.4028370000000004E-2</v>
      </c>
      <c r="E249" s="23">
        <f t="shared" si="12"/>
        <v>14.053686520759229</v>
      </c>
      <c r="F249" s="24">
        <f t="shared" si="11"/>
        <v>2.0672619573489967E-5</v>
      </c>
      <c r="G249" s="127"/>
    </row>
    <row r="250" spans="1:7" x14ac:dyDescent="0.15">
      <c r="A250" s="25" t="s">
        <v>52</v>
      </c>
      <c r="B250" s="25" t="s">
        <v>53</v>
      </c>
      <c r="C250" s="21">
        <v>8.3796108439999983</v>
      </c>
      <c r="D250" s="22">
        <v>3.86146265</v>
      </c>
      <c r="E250" s="23">
        <f t="shared" si="12"/>
        <v>1.1700613481267257</v>
      </c>
      <c r="F250" s="24">
        <f t="shared" si="11"/>
        <v>2.6136286807762357E-4</v>
      </c>
      <c r="G250" s="127"/>
    </row>
    <row r="251" spans="1:7" x14ac:dyDescent="0.15">
      <c r="A251" s="25" t="s">
        <v>54</v>
      </c>
      <c r="B251" s="25" t="s">
        <v>55</v>
      </c>
      <c r="C251" s="21">
        <v>7.0273032899999999</v>
      </c>
      <c r="D251" s="22">
        <v>8.9132762499999991</v>
      </c>
      <c r="E251" s="23">
        <f t="shared" si="12"/>
        <v>-0.21159144035281074</v>
      </c>
      <c r="F251" s="24">
        <f t="shared" si="11"/>
        <v>2.1918394265776962E-4</v>
      </c>
      <c r="G251" s="127"/>
    </row>
    <row r="252" spans="1:7" x14ac:dyDescent="0.15">
      <c r="A252" s="25" t="s">
        <v>56</v>
      </c>
      <c r="B252" s="25" t="s">
        <v>57</v>
      </c>
      <c r="C252" s="21">
        <v>1.4661679299999999</v>
      </c>
      <c r="D252" s="22">
        <v>0.8318738</v>
      </c>
      <c r="E252" s="23">
        <f t="shared" si="12"/>
        <v>0.76248840869853085</v>
      </c>
      <c r="F252" s="24">
        <f t="shared" si="11"/>
        <v>4.5730268672633421E-5</v>
      </c>
      <c r="G252" s="127"/>
    </row>
    <row r="253" spans="1:7" x14ac:dyDescent="0.15">
      <c r="A253" s="25" t="s">
        <v>58</v>
      </c>
      <c r="B253" s="25" t="s">
        <v>59</v>
      </c>
      <c r="C253" s="21">
        <v>0</v>
      </c>
      <c r="D253" s="22">
        <v>0.15434210000000001</v>
      </c>
      <c r="E253" s="23">
        <f t="shared" si="12"/>
        <v>-1</v>
      </c>
      <c r="F253" s="24">
        <f t="shared" si="11"/>
        <v>0</v>
      </c>
      <c r="G253" s="127"/>
    </row>
    <row r="254" spans="1:7" x14ac:dyDescent="0.15">
      <c r="A254" s="25" t="s">
        <v>60</v>
      </c>
      <c r="B254" s="25" t="s">
        <v>61</v>
      </c>
      <c r="C254" s="21">
        <v>35.252507583000003</v>
      </c>
      <c r="D254" s="22">
        <v>22.215671459999999</v>
      </c>
      <c r="E254" s="23">
        <f t="shared" si="12"/>
        <v>0.58683061398676295</v>
      </c>
      <c r="F254" s="24">
        <f t="shared" si="11"/>
        <v>1.0995375155659266E-3</v>
      </c>
      <c r="G254" s="127"/>
    </row>
    <row r="255" spans="1:7" x14ac:dyDescent="0.15">
      <c r="A255" s="25" t="s">
        <v>744</v>
      </c>
      <c r="B255" s="25" t="s">
        <v>63</v>
      </c>
      <c r="C255" s="21">
        <v>2.7788400000000003E-3</v>
      </c>
      <c r="D255" s="22">
        <v>1.488774E-2</v>
      </c>
      <c r="E255" s="23">
        <f t="shared" si="12"/>
        <v>-0.81334708961870639</v>
      </c>
      <c r="F255" s="24">
        <f t="shared" si="11"/>
        <v>8.6672950074866716E-8</v>
      </c>
      <c r="G255" s="127"/>
    </row>
    <row r="256" spans="1:7" x14ac:dyDescent="0.15">
      <c r="A256" s="25" t="s">
        <v>694</v>
      </c>
      <c r="B256" s="25" t="s">
        <v>64</v>
      </c>
      <c r="C256" s="21">
        <v>17.310923475999999</v>
      </c>
      <c r="D256" s="22">
        <v>37.088045880000003</v>
      </c>
      <c r="E256" s="23">
        <f t="shared" si="12"/>
        <v>-0.53324789523798988</v>
      </c>
      <c r="F256" s="24">
        <f t="shared" si="11"/>
        <v>5.3993349965639832E-4</v>
      </c>
      <c r="G256" s="127"/>
    </row>
    <row r="257" spans="1:7" x14ac:dyDescent="0.15">
      <c r="A257" s="25" t="s">
        <v>65</v>
      </c>
      <c r="B257" s="25" t="s">
        <v>66</v>
      </c>
      <c r="C257" s="21">
        <v>35.638892939999998</v>
      </c>
      <c r="D257" s="22">
        <v>28.618994739999998</v>
      </c>
      <c r="E257" s="23">
        <f t="shared" si="12"/>
        <v>0.24528807750848336</v>
      </c>
      <c r="F257" s="24">
        <f t="shared" si="11"/>
        <v>1.1115890042291529E-3</v>
      </c>
      <c r="G257" s="127"/>
    </row>
    <row r="258" spans="1:7" x14ac:dyDescent="0.15">
      <c r="A258" s="25" t="s">
        <v>67</v>
      </c>
      <c r="B258" s="25" t="s">
        <v>68</v>
      </c>
      <c r="C258" s="21">
        <v>111.3928226</v>
      </c>
      <c r="D258" s="22">
        <v>102.93587031999999</v>
      </c>
      <c r="E258" s="23">
        <f t="shared" si="12"/>
        <v>8.2157485565620858E-2</v>
      </c>
      <c r="F258" s="24">
        <f t="shared" si="11"/>
        <v>3.4743794359906595E-3</v>
      </c>
      <c r="G258" s="127"/>
    </row>
    <row r="259" spans="1:7" x14ac:dyDescent="0.15">
      <c r="A259" s="25" t="s">
        <v>69</v>
      </c>
      <c r="B259" s="25" t="s">
        <v>70</v>
      </c>
      <c r="C259" s="21">
        <v>3.6843417000000001</v>
      </c>
      <c r="D259" s="22">
        <v>1.88786188</v>
      </c>
      <c r="E259" s="23">
        <f t="shared" si="12"/>
        <v>0.95159494401147615</v>
      </c>
      <c r="F259" s="24">
        <f t="shared" si="11"/>
        <v>1.1491585129868922E-4</v>
      </c>
      <c r="G259" s="127"/>
    </row>
    <row r="260" spans="1:7" x14ac:dyDescent="0.15">
      <c r="A260" s="25" t="s">
        <v>658</v>
      </c>
      <c r="B260" s="25" t="s">
        <v>71</v>
      </c>
      <c r="C260" s="21">
        <v>0.85650293000000011</v>
      </c>
      <c r="D260" s="22">
        <v>0.14286413000000001</v>
      </c>
      <c r="E260" s="23">
        <f t="shared" si="12"/>
        <v>4.995227283433568</v>
      </c>
      <c r="F260" s="24">
        <f t="shared" si="11"/>
        <v>2.6714613180631869E-5</v>
      </c>
      <c r="G260" s="127"/>
    </row>
    <row r="261" spans="1:7" x14ac:dyDescent="0.15">
      <c r="A261" s="25" t="s">
        <v>72</v>
      </c>
      <c r="B261" s="25" t="s">
        <v>73</v>
      </c>
      <c r="C261" s="21">
        <v>1.0777436269999998</v>
      </c>
      <c r="D261" s="22">
        <v>0.88303675999999998</v>
      </c>
      <c r="E261" s="23">
        <f t="shared" si="12"/>
        <v>0.22049689867950661</v>
      </c>
      <c r="F261" s="24">
        <f t="shared" si="11"/>
        <v>3.3615184600940229E-5</v>
      </c>
      <c r="G261" s="127"/>
    </row>
    <row r="262" spans="1:7" x14ac:dyDescent="0.15">
      <c r="A262" s="25" t="s">
        <v>74</v>
      </c>
      <c r="B262" s="25" t="s">
        <v>75</v>
      </c>
      <c r="C262" s="21">
        <v>1.5855799999999998E-3</v>
      </c>
      <c r="D262" s="22">
        <v>1.5023700000000001E-2</v>
      </c>
      <c r="E262" s="23">
        <f t="shared" si="12"/>
        <v>-0.8944614176268163</v>
      </c>
      <c r="F262" s="24">
        <f t="shared" si="11"/>
        <v>4.94547711202182E-8</v>
      </c>
      <c r="G262" s="127"/>
    </row>
    <row r="263" spans="1:7" x14ac:dyDescent="0.15">
      <c r="A263" s="25" t="s">
        <v>76</v>
      </c>
      <c r="B263" s="25" t="s">
        <v>77</v>
      </c>
      <c r="C263" s="21">
        <v>9.517252375</v>
      </c>
      <c r="D263" s="22">
        <v>6.6866972000000002</v>
      </c>
      <c r="E263" s="23">
        <f t="shared" si="12"/>
        <v>0.42331140327395111</v>
      </c>
      <c r="F263" s="24">
        <f t="shared" si="11"/>
        <v>2.9684628836071223E-4</v>
      </c>
      <c r="G263" s="127"/>
    </row>
    <row r="264" spans="1:7" x14ac:dyDescent="0.15">
      <c r="A264" s="25" t="s">
        <v>78</v>
      </c>
      <c r="B264" s="25" t="s">
        <v>79</v>
      </c>
      <c r="C264" s="21">
        <v>18.999448408999999</v>
      </c>
      <c r="D264" s="22">
        <v>15.51390559</v>
      </c>
      <c r="E264" s="23">
        <f t="shared" si="12"/>
        <v>0.22467216902794096</v>
      </c>
      <c r="F264" s="24">
        <f t="shared" si="11"/>
        <v>5.9259915770726735E-4</v>
      </c>
      <c r="G264" s="127"/>
    </row>
    <row r="265" spans="1:7" x14ac:dyDescent="0.15">
      <c r="A265" s="25" t="s">
        <v>706</v>
      </c>
      <c r="B265" s="25" t="s">
        <v>80</v>
      </c>
      <c r="C265" s="21">
        <v>4.2810624600000011</v>
      </c>
      <c r="D265" s="22">
        <v>2.9314438799999998</v>
      </c>
      <c r="E265" s="23">
        <f t="shared" si="12"/>
        <v>0.46039379747566622</v>
      </c>
      <c r="F265" s="24">
        <f t="shared" si="11"/>
        <v>1.3352777161080385E-4</v>
      </c>
      <c r="G265" s="127"/>
    </row>
    <row r="266" spans="1:7" x14ac:dyDescent="0.15">
      <c r="A266" s="25" t="s">
        <v>81</v>
      </c>
      <c r="B266" s="25" t="s">
        <v>82</v>
      </c>
      <c r="C266" s="21">
        <v>32.376359888999993</v>
      </c>
      <c r="D266" s="22">
        <v>11.52022556</v>
      </c>
      <c r="E266" s="23">
        <f t="shared" si="12"/>
        <v>1.8103928799289926</v>
      </c>
      <c r="F266" s="24">
        <f t="shared" si="11"/>
        <v>1.0098295059324082E-3</v>
      </c>
      <c r="G266" s="127"/>
    </row>
    <row r="267" spans="1:7" x14ac:dyDescent="0.15">
      <c r="A267" s="25" t="s">
        <v>83</v>
      </c>
      <c r="B267" s="25" t="s">
        <v>84</v>
      </c>
      <c r="C267" s="21">
        <v>34.482167730999997</v>
      </c>
      <c r="D267" s="22">
        <v>22.677261649999998</v>
      </c>
      <c r="E267" s="23">
        <f t="shared" si="12"/>
        <v>0.52056135626939759</v>
      </c>
      <c r="F267" s="24">
        <f t="shared" si="11"/>
        <v>1.0755103576392101E-3</v>
      </c>
      <c r="G267" s="127"/>
    </row>
    <row r="268" spans="1:7" x14ac:dyDescent="0.15">
      <c r="A268" s="25" t="s">
        <v>85</v>
      </c>
      <c r="B268" s="25" t="s">
        <v>86</v>
      </c>
      <c r="C268" s="21">
        <v>6.0808338999999991</v>
      </c>
      <c r="D268" s="22">
        <v>6.3711245199999995</v>
      </c>
      <c r="E268" s="23">
        <f t="shared" si="12"/>
        <v>-4.55634824101665E-2</v>
      </c>
      <c r="F268" s="24">
        <f t="shared" si="11"/>
        <v>1.8966324546510665E-4</v>
      </c>
      <c r="G268" s="127"/>
    </row>
    <row r="269" spans="1:7" x14ac:dyDescent="0.15">
      <c r="A269" s="25" t="s">
        <v>87</v>
      </c>
      <c r="B269" s="25" t="s">
        <v>88</v>
      </c>
      <c r="C269" s="21">
        <v>1.1312873450000001</v>
      </c>
      <c r="D269" s="22">
        <v>1.0592415800000001</v>
      </c>
      <c r="E269" s="23">
        <f t="shared" si="12"/>
        <v>6.8016367899756958E-2</v>
      </c>
      <c r="F269" s="24">
        <f t="shared" si="11"/>
        <v>3.5285231094094482E-5</v>
      </c>
      <c r="G269" s="127"/>
    </row>
    <row r="270" spans="1:7" x14ac:dyDescent="0.15">
      <c r="A270" s="25" t="s">
        <v>89</v>
      </c>
      <c r="B270" s="25" t="s">
        <v>90</v>
      </c>
      <c r="C270" s="21">
        <v>427.62906420799987</v>
      </c>
      <c r="D270" s="22">
        <v>213.13432417999999</v>
      </c>
      <c r="E270" s="23">
        <f t="shared" si="12"/>
        <v>1.0063829036136429</v>
      </c>
      <c r="F270" s="24">
        <f t="shared" si="11"/>
        <v>1.3337893701206959E-2</v>
      </c>
      <c r="G270" s="127"/>
    </row>
    <row r="271" spans="1:7" x14ac:dyDescent="0.15">
      <c r="A271" s="25" t="s">
        <v>91</v>
      </c>
      <c r="B271" s="25" t="s">
        <v>92</v>
      </c>
      <c r="C271" s="21">
        <v>1.5793592060000003</v>
      </c>
      <c r="D271" s="22">
        <v>0.91381451999999996</v>
      </c>
      <c r="E271" s="23">
        <f t="shared" si="12"/>
        <v>0.72831485102688065</v>
      </c>
      <c r="F271" s="24">
        <f t="shared" si="11"/>
        <v>4.926074247236946E-5</v>
      </c>
      <c r="G271" s="127"/>
    </row>
    <row r="272" spans="1:7" x14ac:dyDescent="0.15">
      <c r="A272" s="25" t="s">
        <v>93</v>
      </c>
      <c r="B272" s="25" t="s">
        <v>94</v>
      </c>
      <c r="C272" s="21">
        <v>11.762733903000001</v>
      </c>
      <c r="D272" s="22">
        <v>1.8210673799999999</v>
      </c>
      <c r="E272" s="23">
        <f t="shared" si="12"/>
        <v>5.459252431944611</v>
      </c>
      <c r="F272" s="24">
        <f t="shared" si="11"/>
        <v>3.6688360910259717E-4</v>
      </c>
      <c r="G272" s="127"/>
    </row>
    <row r="273" spans="1:7" x14ac:dyDescent="0.15">
      <c r="A273" s="25" t="s">
        <v>659</v>
      </c>
      <c r="B273" s="25" t="s">
        <v>95</v>
      </c>
      <c r="C273" s="21">
        <v>283.57634821099998</v>
      </c>
      <c r="D273" s="22">
        <v>81.749740760000009</v>
      </c>
      <c r="E273" s="23">
        <f t="shared" si="12"/>
        <v>2.4688348314586137</v>
      </c>
      <c r="F273" s="24">
        <f t="shared" si="11"/>
        <v>8.8448412542301898E-3</v>
      </c>
      <c r="G273" s="127"/>
    </row>
    <row r="274" spans="1:7" x14ac:dyDescent="0.15">
      <c r="A274" s="25" t="s">
        <v>96</v>
      </c>
      <c r="B274" s="25" t="s">
        <v>97</v>
      </c>
      <c r="C274" s="21">
        <v>0.35881578000000003</v>
      </c>
      <c r="D274" s="22">
        <v>6.3582024600000002</v>
      </c>
      <c r="E274" s="23">
        <f t="shared" si="12"/>
        <v>-0.94356647460389298</v>
      </c>
      <c r="F274" s="24">
        <f t="shared" si="11"/>
        <v>1.1191584325119244E-5</v>
      </c>
      <c r="G274" s="127"/>
    </row>
    <row r="275" spans="1:7" x14ac:dyDescent="0.15">
      <c r="A275" s="25" t="s">
        <v>98</v>
      </c>
      <c r="B275" s="25" t="s">
        <v>99</v>
      </c>
      <c r="C275" s="21">
        <v>3.54338028</v>
      </c>
      <c r="D275" s="22">
        <v>1.22024299</v>
      </c>
      <c r="E275" s="23">
        <f t="shared" si="12"/>
        <v>1.9038317032249452</v>
      </c>
      <c r="F275" s="24">
        <f t="shared" si="11"/>
        <v>1.1051921740895742E-4</v>
      </c>
      <c r="G275" s="127"/>
    </row>
    <row r="276" spans="1:7" x14ac:dyDescent="0.15">
      <c r="A276" s="25" t="s">
        <v>100</v>
      </c>
      <c r="B276" s="25" t="s">
        <v>101</v>
      </c>
      <c r="C276" s="21">
        <v>31.469214630999996</v>
      </c>
      <c r="D276" s="22">
        <v>6.6261785300000007</v>
      </c>
      <c r="E276" s="23">
        <f t="shared" si="12"/>
        <v>3.7492252870222611</v>
      </c>
      <c r="F276" s="24">
        <f t="shared" si="11"/>
        <v>9.8153534158423221E-4</v>
      </c>
      <c r="G276" s="127"/>
    </row>
    <row r="277" spans="1:7" x14ac:dyDescent="0.15">
      <c r="A277" s="25" t="s">
        <v>102</v>
      </c>
      <c r="B277" s="25" t="s">
        <v>103</v>
      </c>
      <c r="C277" s="21">
        <v>10.65062657</v>
      </c>
      <c r="D277" s="22">
        <v>7.8405038200000003</v>
      </c>
      <c r="E277" s="23">
        <f t="shared" si="12"/>
        <v>0.35841099175690472</v>
      </c>
      <c r="F277" s="24">
        <f t="shared" si="11"/>
        <v>3.3219660900507368E-4</v>
      </c>
      <c r="G277" s="127"/>
    </row>
    <row r="278" spans="1:7" x14ac:dyDescent="0.15">
      <c r="A278" s="25" t="s">
        <v>104</v>
      </c>
      <c r="B278" s="25" t="s">
        <v>105</v>
      </c>
      <c r="C278" s="21">
        <v>1.2462281200000001</v>
      </c>
      <c r="D278" s="22">
        <v>2.3684061400000003</v>
      </c>
      <c r="E278" s="23">
        <f t="shared" si="12"/>
        <v>-0.47381148066099854</v>
      </c>
      <c r="F278" s="24">
        <f t="shared" si="11"/>
        <v>3.8870272353447844E-5</v>
      </c>
      <c r="G278" s="127"/>
    </row>
    <row r="279" spans="1:7" x14ac:dyDescent="0.15">
      <c r="A279" s="25" t="s">
        <v>106</v>
      </c>
      <c r="B279" s="25" t="s">
        <v>107</v>
      </c>
      <c r="C279" s="21">
        <v>2.0096328400000001</v>
      </c>
      <c r="D279" s="22">
        <v>0.54149988000000004</v>
      </c>
      <c r="E279" s="23">
        <f t="shared" si="12"/>
        <v>2.7112341373002704</v>
      </c>
      <c r="F279" s="24">
        <f t="shared" si="11"/>
        <v>6.2681121190904336E-5</v>
      </c>
      <c r="G279" s="127"/>
    </row>
    <row r="280" spans="1:7" x14ac:dyDescent="0.15">
      <c r="A280" s="25" t="s">
        <v>608</v>
      </c>
      <c r="B280" s="25" t="s">
        <v>108</v>
      </c>
      <c r="C280" s="21">
        <v>0.96037677500000007</v>
      </c>
      <c r="D280" s="22">
        <v>3.1479564600000001</v>
      </c>
      <c r="E280" s="23">
        <f t="shared" si="12"/>
        <v>-0.69492056602333063</v>
      </c>
      <c r="F280" s="24">
        <f t="shared" si="11"/>
        <v>2.9954473187602204E-5</v>
      </c>
      <c r="G280" s="127"/>
    </row>
    <row r="281" spans="1:7" x14ac:dyDescent="0.15">
      <c r="A281" s="25" t="s">
        <v>109</v>
      </c>
      <c r="B281" s="25" t="s">
        <v>110</v>
      </c>
      <c r="C281" s="21">
        <v>4.8631569499999996</v>
      </c>
      <c r="D281" s="22">
        <v>2.2774231199999999</v>
      </c>
      <c r="E281" s="23">
        <f t="shared" si="12"/>
        <v>1.1353770001245969</v>
      </c>
      <c r="F281" s="24">
        <f t="shared" si="11"/>
        <v>1.5168349366411561E-4</v>
      </c>
      <c r="G281" s="127"/>
    </row>
    <row r="282" spans="1:7" x14ac:dyDescent="0.15">
      <c r="A282" s="25" t="s">
        <v>111</v>
      </c>
      <c r="B282" s="25" t="s">
        <v>112</v>
      </c>
      <c r="C282" s="21">
        <v>13.561094150000001</v>
      </c>
      <c r="D282" s="22">
        <v>7.67766372</v>
      </c>
      <c r="E282" s="23">
        <f t="shared" si="12"/>
        <v>0.76630478288257198</v>
      </c>
      <c r="F282" s="24">
        <f t="shared" si="11"/>
        <v>4.2297506737470209E-4</v>
      </c>
      <c r="G282" s="127"/>
    </row>
    <row r="283" spans="1:7" x14ac:dyDescent="0.15">
      <c r="A283" s="25" t="s">
        <v>113</v>
      </c>
      <c r="B283" s="25" t="s">
        <v>114</v>
      </c>
      <c r="C283" s="21">
        <v>0.40616006999999998</v>
      </c>
      <c r="D283" s="22">
        <v>1.0621977600000001</v>
      </c>
      <c r="E283" s="23">
        <f t="shared" si="12"/>
        <v>-0.61762292739159985</v>
      </c>
      <c r="F283" s="24">
        <f t="shared" si="11"/>
        <v>1.2668268583118988E-5</v>
      </c>
      <c r="G283" s="127"/>
    </row>
    <row r="284" spans="1:7" x14ac:dyDescent="0.15">
      <c r="A284" s="25" t="s">
        <v>115</v>
      </c>
      <c r="B284" s="25" t="s">
        <v>116</v>
      </c>
      <c r="C284" s="21">
        <v>5.0289034599999995</v>
      </c>
      <c r="D284" s="22">
        <v>0.86683666000000004</v>
      </c>
      <c r="E284" s="23">
        <f t="shared" si="12"/>
        <v>4.8014429846564166</v>
      </c>
      <c r="F284" s="24">
        <f t="shared" si="11"/>
        <v>1.5685318281005901E-4</v>
      </c>
      <c r="G284" s="127"/>
    </row>
    <row r="285" spans="1:7" x14ac:dyDescent="0.15">
      <c r="A285" s="25" t="s">
        <v>117</v>
      </c>
      <c r="B285" s="25" t="s">
        <v>118</v>
      </c>
      <c r="C285" s="21">
        <v>1.36141756</v>
      </c>
      <c r="D285" s="22">
        <v>4.9237782499999998</v>
      </c>
      <c r="E285" s="23">
        <f t="shared" si="12"/>
        <v>-0.72350144728796428</v>
      </c>
      <c r="F285" s="24">
        <f t="shared" si="11"/>
        <v>4.2463069557414912E-5</v>
      </c>
      <c r="G285" s="127"/>
    </row>
    <row r="286" spans="1:7" x14ac:dyDescent="0.15">
      <c r="A286" s="25" t="s">
        <v>119</v>
      </c>
      <c r="B286" s="25" t="s">
        <v>120</v>
      </c>
      <c r="C286" s="21">
        <v>1.8359085100000001</v>
      </c>
      <c r="D286" s="22">
        <v>6.5144276100000003</v>
      </c>
      <c r="E286" s="23">
        <f t="shared" si="12"/>
        <v>-0.718178077966239</v>
      </c>
      <c r="F286" s="24">
        <f t="shared" si="11"/>
        <v>5.7262601167844477E-5</v>
      </c>
      <c r="G286" s="127"/>
    </row>
    <row r="287" spans="1:7" x14ac:dyDescent="0.15">
      <c r="A287" s="25" t="s">
        <v>121</v>
      </c>
      <c r="B287" s="25" t="s">
        <v>122</v>
      </c>
      <c r="C287" s="21">
        <v>0.32349279999999997</v>
      </c>
      <c r="D287" s="22">
        <v>6.0961999999999995E-3</v>
      </c>
      <c r="E287" s="23">
        <f t="shared" si="12"/>
        <v>52.064663232833567</v>
      </c>
      <c r="F287" s="24">
        <f t="shared" si="11"/>
        <v>1.0089848751269897E-5</v>
      </c>
      <c r="G287" s="127"/>
    </row>
    <row r="288" spans="1:7" x14ac:dyDescent="0.15">
      <c r="A288" s="25" t="s">
        <v>123</v>
      </c>
      <c r="B288" s="25" t="s">
        <v>124</v>
      </c>
      <c r="C288" s="21">
        <v>0.24016467999999999</v>
      </c>
      <c r="D288" s="22">
        <v>1.0829441499999999</v>
      </c>
      <c r="E288" s="23">
        <f t="shared" si="12"/>
        <v>-0.77822985608260598</v>
      </c>
      <c r="F288" s="24">
        <f t="shared" si="11"/>
        <v>7.4908167866398708E-6</v>
      </c>
      <c r="G288" s="127"/>
    </row>
    <row r="289" spans="1:7" x14ac:dyDescent="0.15">
      <c r="A289" s="25" t="s">
        <v>125</v>
      </c>
      <c r="B289" s="25" t="s">
        <v>126</v>
      </c>
      <c r="C289" s="21">
        <v>1.02794333</v>
      </c>
      <c r="D289" s="22">
        <v>3.6104197500000001</v>
      </c>
      <c r="E289" s="23">
        <f t="shared" si="12"/>
        <v>-0.71528426023040681</v>
      </c>
      <c r="F289" s="24">
        <f t="shared" si="11"/>
        <v>3.2061896662233968E-5</v>
      </c>
      <c r="G289" s="127"/>
    </row>
    <row r="290" spans="1:7" x14ac:dyDescent="0.15">
      <c r="A290" s="25" t="s">
        <v>127</v>
      </c>
      <c r="B290" s="25" t="s">
        <v>128</v>
      </c>
      <c r="C290" s="21">
        <v>0.99850577000000007</v>
      </c>
      <c r="D290" s="22">
        <v>5.6945914499999999</v>
      </c>
      <c r="E290" s="23">
        <f t="shared" si="12"/>
        <v>-0.82465717185031773</v>
      </c>
      <c r="F290" s="24">
        <f t="shared" si="11"/>
        <v>3.1143729308875772E-5</v>
      </c>
      <c r="G290" s="127"/>
    </row>
    <row r="291" spans="1:7" x14ac:dyDescent="0.15">
      <c r="A291" s="25" t="s">
        <v>129</v>
      </c>
      <c r="B291" s="25" t="s">
        <v>130</v>
      </c>
      <c r="C291" s="21">
        <v>0.51470000000000005</v>
      </c>
      <c r="D291" s="22">
        <v>5.3758829000000006</v>
      </c>
      <c r="E291" s="23">
        <f t="shared" si="12"/>
        <v>-0.904257587158381</v>
      </c>
      <c r="F291" s="24">
        <f t="shared" si="11"/>
        <v>1.6053665343644793E-5</v>
      </c>
      <c r="G291" s="127"/>
    </row>
    <row r="292" spans="1:7" x14ac:dyDescent="0.15">
      <c r="A292" s="25" t="s">
        <v>131</v>
      </c>
      <c r="B292" s="25" t="s">
        <v>132</v>
      </c>
      <c r="C292" s="21">
        <v>0.98785069999999997</v>
      </c>
      <c r="D292" s="22">
        <v>1.0442107</v>
      </c>
      <c r="E292" s="23">
        <f t="shared" si="12"/>
        <v>-5.3973781345086791E-2</v>
      </c>
      <c r="F292" s="24">
        <f t="shared" si="11"/>
        <v>3.0811394107801143E-5</v>
      </c>
      <c r="G292" s="127"/>
    </row>
    <row r="293" spans="1:7" x14ac:dyDescent="0.15">
      <c r="A293" s="25" t="s">
        <v>133</v>
      </c>
      <c r="B293" s="25" t="s">
        <v>134</v>
      </c>
      <c r="C293" s="21">
        <v>9.8966619209999998</v>
      </c>
      <c r="D293" s="22">
        <v>1.7396899399999999</v>
      </c>
      <c r="E293" s="23">
        <f t="shared" si="12"/>
        <v>4.6887504453810891</v>
      </c>
      <c r="F293" s="24">
        <f t="shared" si="11"/>
        <v>3.0868019914304801E-4</v>
      </c>
      <c r="G293" s="127"/>
    </row>
    <row r="294" spans="1:7" x14ac:dyDescent="0.15">
      <c r="A294" s="25" t="s">
        <v>609</v>
      </c>
      <c r="B294" s="25" t="s">
        <v>135</v>
      </c>
      <c r="C294" s="21">
        <v>9.7122272949999999</v>
      </c>
      <c r="D294" s="22">
        <v>2.3347725800000001</v>
      </c>
      <c r="E294" s="23">
        <f t="shared" si="12"/>
        <v>3.1598172679413592</v>
      </c>
      <c r="F294" s="24">
        <f t="shared" si="11"/>
        <v>3.0292762140148147E-4</v>
      </c>
      <c r="G294" s="127"/>
    </row>
    <row r="295" spans="1:7" x14ac:dyDescent="0.15">
      <c r="A295" s="25" t="s">
        <v>136</v>
      </c>
      <c r="B295" s="25" t="s">
        <v>137</v>
      </c>
      <c r="C295" s="21">
        <v>30.387492559999995</v>
      </c>
      <c r="D295" s="22">
        <v>15.44351326</v>
      </c>
      <c r="E295" s="23">
        <f t="shared" si="12"/>
        <v>0.96765412431808251</v>
      </c>
      <c r="F295" s="24">
        <f t="shared" si="11"/>
        <v>9.4779606798277814E-4</v>
      </c>
      <c r="G295" s="127"/>
    </row>
    <row r="296" spans="1:7" x14ac:dyDescent="0.15">
      <c r="A296" s="25" t="s">
        <v>138</v>
      </c>
      <c r="B296" s="25" t="s">
        <v>139</v>
      </c>
      <c r="C296" s="21">
        <v>68.990268119999996</v>
      </c>
      <c r="D296" s="22">
        <v>42.266145180000002</v>
      </c>
      <c r="E296" s="23">
        <f t="shared" si="12"/>
        <v>0.63228200315380634</v>
      </c>
      <c r="F296" s="24">
        <f t="shared" si="11"/>
        <v>2.1518295635648069E-3</v>
      </c>
      <c r="G296" s="127"/>
    </row>
    <row r="297" spans="1:7" x14ac:dyDescent="0.15">
      <c r="A297" s="25" t="s">
        <v>140</v>
      </c>
      <c r="B297" s="25" t="s">
        <v>141</v>
      </c>
      <c r="C297" s="21">
        <v>11.722407779000001</v>
      </c>
      <c r="D297" s="22">
        <v>2.8612195699999998</v>
      </c>
      <c r="E297" s="23">
        <f t="shared" si="12"/>
        <v>3.0969969246365814</v>
      </c>
      <c r="F297" s="24">
        <f t="shared" si="11"/>
        <v>3.6562582379212052E-4</v>
      </c>
      <c r="G297" s="127"/>
    </row>
    <row r="298" spans="1:7" x14ac:dyDescent="0.15">
      <c r="A298" s="25" t="s">
        <v>142</v>
      </c>
      <c r="B298" s="25" t="s">
        <v>143</v>
      </c>
      <c r="C298" s="21">
        <v>23.470913382999999</v>
      </c>
      <c r="D298" s="22">
        <v>49.506839710000001</v>
      </c>
      <c r="E298" s="23">
        <f t="shared" si="12"/>
        <v>-0.52590564211960689</v>
      </c>
      <c r="F298" s="24">
        <f t="shared" ref="F298:F363" si="13">C298/$C$1405</f>
        <v>7.3206564748466263E-4</v>
      </c>
      <c r="G298" s="127"/>
    </row>
    <row r="299" spans="1:7" x14ac:dyDescent="0.15">
      <c r="A299" s="25" t="s">
        <v>144</v>
      </c>
      <c r="B299" s="25" t="s">
        <v>145</v>
      </c>
      <c r="C299" s="21">
        <v>0.31490319999999999</v>
      </c>
      <c r="D299" s="22">
        <v>0</v>
      </c>
      <c r="E299" s="23" t="str">
        <f t="shared" si="12"/>
        <v/>
      </c>
      <c r="F299" s="24">
        <f t="shared" si="13"/>
        <v>9.8219362511032544E-6</v>
      </c>
      <c r="G299" s="127"/>
    </row>
    <row r="300" spans="1:7" x14ac:dyDescent="0.15">
      <c r="A300" s="25" t="s">
        <v>146</v>
      </c>
      <c r="B300" s="25" t="s">
        <v>147</v>
      </c>
      <c r="C300" s="21">
        <v>42.443712994000002</v>
      </c>
      <c r="D300" s="22">
        <v>29.068379699999998</v>
      </c>
      <c r="E300" s="23">
        <f t="shared" si="12"/>
        <v>0.4601334313105867</v>
      </c>
      <c r="F300" s="24">
        <f t="shared" si="13"/>
        <v>1.3238336202591491E-3</v>
      </c>
      <c r="G300" s="127"/>
    </row>
    <row r="301" spans="1:7" x14ac:dyDescent="0.15">
      <c r="A301" s="25" t="s">
        <v>148</v>
      </c>
      <c r="B301" s="25" t="s">
        <v>149</v>
      </c>
      <c r="C301" s="21">
        <v>13.337897125</v>
      </c>
      <c r="D301" s="22">
        <v>23.783062600000001</v>
      </c>
      <c r="E301" s="23">
        <f t="shared" si="12"/>
        <v>-0.43918504738746311</v>
      </c>
      <c r="F301" s="24">
        <f t="shared" si="13"/>
        <v>4.1601347742901111E-4</v>
      </c>
      <c r="G301" s="127"/>
    </row>
    <row r="302" spans="1:7" x14ac:dyDescent="0.15">
      <c r="A302" s="25" t="s">
        <v>150</v>
      </c>
      <c r="B302" s="25" t="s">
        <v>151</v>
      </c>
      <c r="C302" s="21">
        <v>16.236724815000002</v>
      </c>
      <c r="D302" s="22">
        <v>10.036695640000001</v>
      </c>
      <c r="E302" s="23">
        <f t="shared" si="12"/>
        <v>0.6177360953629556</v>
      </c>
      <c r="F302" s="24">
        <f t="shared" si="13"/>
        <v>5.0642888373200496E-4</v>
      </c>
      <c r="G302" s="127"/>
    </row>
    <row r="303" spans="1:7" x14ac:dyDescent="0.15">
      <c r="A303" s="25" t="s">
        <v>152</v>
      </c>
      <c r="B303" s="25" t="s">
        <v>153</v>
      </c>
      <c r="C303" s="21">
        <v>0.33573642999999997</v>
      </c>
      <c r="D303" s="22">
        <v>3.2795160000000004E-2</v>
      </c>
      <c r="E303" s="23">
        <f t="shared" si="12"/>
        <v>9.2373774056903493</v>
      </c>
      <c r="F303" s="24">
        <f t="shared" si="13"/>
        <v>1.0471731670662571E-5</v>
      </c>
      <c r="G303" s="127"/>
    </row>
    <row r="304" spans="1:7" x14ac:dyDescent="0.15">
      <c r="A304" s="25" t="s">
        <v>154</v>
      </c>
      <c r="B304" s="25" t="s">
        <v>155</v>
      </c>
      <c r="C304" s="21">
        <v>1.1229712250000001</v>
      </c>
      <c r="D304" s="22">
        <v>9.7012706400000006</v>
      </c>
      <c r="E304" s="23">
        <f t="shared" si="12"/>
        <v>-0.88424493381621605</v>
      </c>
      <c r="F304" s="24">
        <f t="shared" si="13"/>
        <v>3.5025848526700683E-5</v>
      </c>
      <c r="G304" s="127"/>
    </row>
    <row r="305" spans="1:7" x14ac:dyDescent="0.15">
      <c r="A305" s="25" t="s">
        <v>156</v>
      </c>
      <c r="B305" s="25" t="s">
        <v>157</v>
      </c>
      <c r="C305" s="21">
        <v>7.9983033959999998</v>
      </c>
      <c r="D305" s="22">
        <v>11.762162740000001</v>
      </c>
      <c r="E305" s="23">
        <f t="shared" si="12"/>
        <v>-0.31999721711043094</v>
      </c>
      <c r="F305" s="24">
        <f t="shared" si="13"/>
        <v>2.4946976109640887E-4</v>
      </c>
      <c r="G305" s="127"/>
    </row>
    <row r="306" spans="1:7" x14ac:dyDescent="0.15">
      <c r="A306" s="25" t="s">
        <v>158</v>
      </c>
      <c r="B306" s="25" t="s">
        <v>159</v>
      </c>
      <c r="C306" s="21">
        <v>3.0394914800000006</v>
      </c>
      <c r="D306" s="22">
        <v>0.68415426000000001</v>
      </c>
      <c r="E306" s="23">
        <f t="shared" si="12"/>
        <v>3.4426990486034548</v>
      </c>
      <c r="F306" s="24">
        <f t="shared" si="13"/>
        <v>9.480275701336629E-5</v>
      </c>
      <c r="G306" s="127"/>
    </row>
    <row r="307" spans="1:7" x14ac:dyDescent="0.15">
      <c r="A307" s="25" t="s">
        <v>160</v>
      </c>
      <c r="B307" s="25" t="s">
        <v>161</v>
      </c>
      <c r="C307" s="21">
        <v>0.31388440500000003</v>
      </c>
      <c r="D307" s="22">
        <v>0.51632220000000006</v>
      </c>
      <c r="E307" s="23">
        <f t="shared" ref="E307:E364" si="14">IF(ISERROR(C307/D307-1),"",((C307/D307-1)))</f>
        <v>-0.39207648828580299</v>
      </c>
      <c r="F307" s="24">
        <f t="shared" si="13"/>
        <v>9.7901596939169742E-6</v>
      </c>
      <c r="G307" s="127"/>
    </row>
    <row r="308" spans="1:7" x14ac:dyDescent="0.15">
      <c r="A308" s="25" t="s">
        <v>162</v>
      </c>
      <c r="B308" s="25" t="s">
        <v>163</v>
      </c>
      <c r="C308" s="21">
        <v>2.02084602</v>
      </c>
      <c r="D308" s="22">
        <v>0.38581914</v>
      </c>
      <c r="E308" s="23">
        <f t="shared" si="14"/>
        <v>4.2378065536095484</v>
      </c>
      <c r="F308" s="24">
        <f t="shared" si="13"/>
        <v>6.3030864029758139E-5</v>
      </c>
      <c r="G308" s="127"/>
    </row>
    <row r="309" spans="1:7" x14ac:dyDescent="0.15">
      <c r="A309" s="25" t="s">
        <v>164</v>
      </c>
      <c r="B309" s="25" t="s">
        <v>165</v>
      </c>
      <c r="C309" s="21">
        <v>1.8463972099999999</v>
      </c>
      <c r="D309" s="22">
        <v>7.7495140000000004E-2</v>
      </c>
      <c r="E309" s="23">
        <f t="shared" si="14"/>
        <v>22.82597424819156</v>
      </c>
      <c r="F309" s="24">
        <f t="shared" si="13"/>
        <v>5.7589747232911276E-5</v>
      </c>
      <c r="G309" s="127"/>
    </row>
    <row r="310" spans="1:7" x14ac:dyDescent="0.15">
      <c r="A310" s="25" t="s">
        <v>166</v>
      </c>
      <c r="B310" s="25" t="s">
        <v>167</v>
      </c>
      <c r="C310" s="21">
        <v>16.567211453999999</v>
      </c>
      <c r="D310" s="22">
        <v>6.8910966299999998</v>
      </c>
      <c r="E310" s="23">
        <f t="shared" si="14"/>
        <v>1.4041473140683558</v>
      </c>
      <c r="F310" s="24">
        <f t="shared" si="13"/>
        <v>5.1673687266352213E-4</v>
      </c>
      <c r="G310" s="127"/>
    </row>
    <row r="311" spans="1:7" x14ac:dyDescent="0.15">
      <c r="A311" s="25" t="s">
        <v>168</v>
      </c>
      <c r="B311" s="25" t="s">
        <v>169</v>
      </c>
      <c r="C311" s="21">
        <v>14.986630630000002</v>
      </c>
      <c r="D311" s="22">
        <v>13.241339119999999</v>
      </c>
      <c r="E311" s="23">
        <f t="shared" si="14"/>
        <v>0.13180626930427897</v>
      </c>
      <c r="F311" s="24">
        <f t="shared" si="13"/>
        <v>4.6743802751668265E-4</v>
      </c>
      <c r="G311" s="127"/>
    </row>
    <row r="312" spans="1:7" x14ac:dyDescent="0.15">
      <c r="A312" s="25" t="s">
        <v>170</v>
      </c>
      <c r="B312" s="25" t="s">
        <v>171</v>
      </c>
      <c r="C312" s="21">
        <v>157.35539389399997</v>
      </c>
      <c r="D312" s="22">
        <v>122.60880995999999</v>
      </c>
      <c r="E312" s="23">
        <f t="shared" si="14"/>
        <v>0.28339386007690437</v>
      </c>
      <c r="F312" s="24">
        <f t="shared" si="13"/>
        <v>4.9079674248915543E-3</v>
      </c>
      <c r="G312" s="127"/>
    </row>
    <row r="313" spans="1:7" x14ac:dyDescent="0.15">
      <c r="A313" s="25" t="s">
        <v>689</v>
      </c>
      <c r="B313" s="25" t="s">
        <v>172</v>
      </c>
      <c r="C313" s="21">
        <v>27.524603581999997</v>
      </c>
      <c r="D313" s="22">
        <v>12.553531830000001</v>
      </c>
      <c r="E313" s="23">
        <f t="shared" si="14"/>
        <v>1.1925784675371309</v>
      </c>
      <c r="F313" s="24">
        <f t="shared" si="13"/>
        <v>8.5850160214088729E-4</v>
      </c>
      <c r="G313" s="127"/>
    </row>
    <row r="314" spans="1:7" x14ac:dyDescent="0.15">
      <c r="A314" s="25" t="s">
        <v>173</v>
      </c>
      <c r="B314" s="25" t="s">
        <v>174</v>
      </c>
      <c r="C314" s="21">
        <v>15.839664042000001</v>
      </c>
      <c r="D314" s="22">
        <v>8.3862003600000001</v>
      </c>
      <c r="E314" s="23">
        <f t="shared" si="14"/>
        <v>0.88877720088242684</v>
      </c>
      <c r="F314" s="24">
        <f t="shared" si="13"/>
        <v>4.9404442526915096E-4</v>
      </c>
      <c r="G314" s="127"/>
    </row>
    <row r="315" spans="1:7" x14ac:dyDescent="0.15">
      <c r="A315" s="25" t="s">
        <v>175</v>
      </c>
      <c r="B315" s="25" t="s">
        <v>176</v>
      </c>
      <c r="C315" s="21">
        <v>7.6634919999999989</v>
      </c>
      <c r="D315" s="22">
        <v>3.6858750800000002</v>
      </c>
      <c r="E315" s="23">
        <f t="shared" si="14"/>
        <v>1.0791513097074357</v>
      </c>
      <c r="F315" s="24">
        <f t="shared" si="13"/>
        <v>2.3902688154594736E-4</v>
      </c>
      <c r="G315" s="127"/>
    </row>
    <row r="316" spans="1:7" x14ac:dyDescent="0.15">
      <c r="A316" s="25" t="s">
        <v>177</v>
      </c>
      <c r="B316" s="25" t="s">
        <v>178</v>
      </c>
      <c r="C316" s="21">
        <v>14.069222898999998</v>
      </c>
      <c r="D316" s="22">
        <v>9.4319086799999994</v>
      </c>
      <c r="E316" s="23">
        <f t="shared" si="14"/>
        <v>0.49166233223114686</v>
      </c>
      <c r="F316" s="24">
        <f t="shared" si="13"/>
        <v>4.3882377319931997E-4</v>
      </c>
      <c r="G316" s="127"/>
    </row>
    <row r="317" spans="1:7" x14ac:dyDescent="0.15">
      <c r="A317" s="25" t="s">
        <v>179</v>
      </c>
      <c r="B317" s="25" t="s">
        <v>180</v>
      </c>
      <c r="C317" s="21">
        <v>8.9422089349999982</v>
      </c>
      <c r="D317" s="22">
        <v>2.9380533999999998</v>
      </c>
      <c r="E317" s="23">
        <f t="shared" si="14"/>
        <v>2.0435828480857423</v>
      </c>
      <c r="F317" s="24">
        <f t="shared" si="13"/>
        <v>2.789104909178945E-4</v>
      </c>
      <c r="G317" s="127"/>
    </row>
    <row r="318" spans="1:7" x14ac:dyDescent="0.15">
      <c r="A318" s="25" t="s">
        <v>181</v>
      </c>
      <c r="B318" s="25" t="s">
        <v>182</v>
      </c>
      <c r="C318" s="21">
        <v>4.4431871480000007</v>
      </c>
      <c r="D318" s="22">
        <v>0.50703784000000007</v>
      </c>
      <c r="E318" s="23">
        <f t="shared" si="14"/>
        <v>7.7630287080743319</v>
      </c>
      <c r="F318" s="24">
        <f t="shared" si="13"/>
        <v>1.3858449491582582E-4</v>
      </c>
      <c r="G318" s="127"/>
    </row>
    <row r="319" spans="1:7" x14ac:dyDescent="0.15">
      <c r="A319" s="25" t="s">
        <v>183</v>
      </c>
      <c r="B319" s="25" t="s">
        <v>184</v>
      </c>
      <c r="C319" s="21">
        <v>8.1420317640000022</v>
      </c>
      <c r="D319" s="22">
        <v>1.58806179</v>
      </c>
      <c r="E319" s="23">
        <f t="shared" si="14"/>
        <v>4.1270245372505325</v>
      </c>
      <c r="F319" s="24">
        <f t="shared" si="13"/>
        <v>2.5395269702075367E-4</v>
      </c>
      <c r="G319" s="127"/>
    </row>
    <row r="320" spans="1:7" x14ac:dyDescent="0.15">
      <c r="A320" s="25" t="s">
        <v>185</v>
      </c>
      <c r="B320" s="25" t="s">
        <v>186</v>
      </c>
      <c r="C320" s="21">
        <v>11.926932205</v>
      </c>
      <c r="D320" s="22">
        <v>10.71054502</v>
      </c>
      <c r="E320" s="23">
        <f t="shared" si="14"/>
        <v>0.11356912115383655</v>
      </c>
      <c r="F320" s="24">
        <f t="shared" si="13"/>
        <v>3.7200500912261408E-4</v>
      </c>
      <c r="G320" s="127"/>
    </row>
    <row r="321" spans="1:7" x14ac:dyDescent="0.15">
      <c r="A321" s="25" t="s">
        <v>187</v>
      </c>
      <c r="B321" s="25" t="s">
        <v>188</v>
      </c>
      <c r="C321" s="21">
        <v>2.820425E-2</v>
      </c>
      <c r="D321" s="22">
        <v>1.37205E-2</v>
      </c>
      <c r="E321" s="23">
        <f t="shared" si="14"/>
        <v>1.0556284391968225</v>
      </c>
      <c r="F321" s="24">
        <f t="shared" si="13"/>
        <v>8.7970000149309041E-7</v>
      </c>
      <c r="G321" s="127"/>
    </row>
    <row r="322" spans="1:7" x14ac:dyDescent="0.15">
      <c r="A322" s="25" t="s">
        <v>189</v>
      </c>
      <c r="B322" s="25" t="s">
        <v>190</v>
      </c>
      <c r="C322" s="21">
        <v>19.758598400999997</v>
      </c>
      <c r="D322" s="22">
        <v>12.673800759999999</v>
      </c>
      <c r="E322" s="23">
        <f t="shared" si="14"/>
        <v>0.55901128439390102</v>
      </c>
      <c r="F322" s="24">
        <f t="shared" si="13"/>
        <v>6.1627730015373827E-4</v>
      </c>
      <c r="G322" s="127"/>
    </row>
    <row r="323" spans="1:7" x14ac:dyDescent="0.15">
      <c r="A323" s="25" t="s">
        <v>191</v>
      </c>
      <c r="B323" s="25" t="s">
        <v>192</v>
      </c>
      <c r="C323" s="21">
        <v>17.60882823</v>
      </c>
      <c r="D323" s="22">
        <v>1.50858431</v>
      </c>
      <c r="E323" s="23">
        <f t="shared" si="14"/>
        <v>10.672419044315793</v>
      </c>
      <c r="F323" s="24">
        <f t="shared" si="13"/>
        <v>5.492252486849526E-4</v>
      </c>
      <c r="G323" s="127"/>
    </row>
    <row r="324" spans="1:7" x14ac:dyDescent="0.15">
      <c r="A324" s="25" t="s">
        <v>194</v>
      </c>
      <c r="B324" s="25" t="s">
        <v>195</v>
      </c>
      <c r="C324" s="21">
        <v>35.292754113999997</v>
      </c>
      <c r="D324" s="22">
        <v>8.2491924000000001</v>
      </c>
      <c r="E324" s="23">
        <f t="shared" si="14"/>
        <v>3.2783283990321284</v>
      </c>
      <c r="F324" s="24">
        <f t="shared" si="13"/>
        <v>1.1007928183440819E-3</v>
      </c>
      <c r="G324" s="127"/>
    </row>
    <row r="325" spans="1:7" x14ac:dyDescent="0.15">
      <c r="A325" s="25" t="s">
        <v>196</v>
      </c>
      <c r="B325" s="25" t="s">
        <v>197</v>
      </c>
      <c r="C325" s="21">
        <v>23.525510073000007</v>
      </c>
      <c r="D325" s="22">
        <v>17.93034282</v>
      </c>
      <c r="E325" s="23">
        <f t="shared" si="14"/>
        <v>0.31205021059379878</v>
      </c>
      <c r="F325" s="24">
        <f t="shared" si="13"/>
        <v>7.3376853652707731E-4</v>
      </c>
      <c r="G325" s="127"/>
    </row>
    <row r="326" spans="1:7" x14ac:dyDescent="0.15">
      <c r="A326" s="25" t="s">
        <v>693</v>
      </c>
      <c r="B326" s="25" t="s">
        <v>193</v>
      </c>
      <c r="C326" s="21">
        <v>10.952723390000003</v>
      </c>
      <c r="D326" s="22">
        <v>11.53827995</v>
      </c>
      <c r="E326" s="23">
        <f t="shared" si="14"/>
        <v>-5.0749033871378413E-2</v>
      </c>
      <c r="F326" s="24">
        <f t="shared" si="13"/>
        <v>3.4161910997585149E-4</v>
      </c>
      <c r="G326" s="127"/>
    </row>
    <row r="327" spans="1:7" x14ac:dyDescent="0.15">
      <c r="A327" s="25" t="s">
        <v>198</v>
      </c>
      <c r="B327" s="25" t="s">
        <v>199</v>
      </c>
      <c r="C327" s="21">
        <v>3.0421274399999993</v>
      </c>
      <c r="D327" s="22">
        <v>2.64931677</v>
      </c>
      <c r="E327" s="23">
        <f t="shared" si="14"/>
        <v>0.14826866852920695</v>
      </c>
      <c r="F327" s="24">
        <f t="shared" si="13"/>
        <v>9.488497348839876E-5</v>
      </c>
      <c r="G327" s="127"/>
    </row>
    <row r="328" spans="1:7" x14ac:dyDescent="0.15">
      <c r="A328" s="25" t="s">
        <v>234</v>
      </c>
      <c r="B328" s="25" t="s">
        <v>235</v>
      </c>
      <c r="C328" s="21">
        <v>1.4259359299999999</v>
      </c>
      <c r="D328" s="22">
        <v>0.45514333000000001</v>
      </c>
      <c r="E328" s="23">
        <f t="shared" si="14"/>
        <v>2.1329382109147899</v>
      </c>
      <c r="F328" s="24">
        <f t="shared" si="13"/>
        <v>4.4475419121233545E-5</v>
      </c>
      <c r="G328" s="127"/>
    </row>
    <row r="329" spans="1:7" x14ac:dyDescent="0.15">
      <c r="A329" s="25" t="s">
        <v>857</v>
      </c>
      <c r="B329" s="25" t="s">
        <v>858</v>
      </c>
      <c r="C329" s="21">
        <v>62.488861369999988</v>
      </c>
      <c r="D329" s="22">
        <v>31.73212156</v>
      </c>
      <c r="E329" s="23">
        <f t="shared" si="14"/>
        <v>0.9692620063819013</v>
      </c>
      <c r="F329" s="24">
        <f t="shared" si="13"/>
        <v>1.9490485100823638E-3</v>
      </c>
      <c r="G329" s="127"/>
    </row>
    <row r="330" spans="1:7" x14ac:dyDescent="0.15">
      <c r="A330" s="25" t="s">
        <v>859</v>
      </c>
      <c r="B330" s="25" t="s">
        <v>860</v>
      </c>
      <c r="C330" s="21">
        <v>1.1494095950000001</v>
      </c>
      <c r="D330" s="22">
        <v>0.71306693999999993</v>
      </c>
      <c r="E330" s="23">
        <f t="shared" si="14"/>
        <v>0.6119238328452028</v>
      </c>
      <c r="F330" s="24">
        <f t="shared" si="13"/>
        <v>3.5850470139701377E-5</v>
      </c>
      <c r="G330" s="127"/>
    </row>
    <row r="331" spans="1:7" x14ac:dyDescent="0.15">
      <c r="A331" s="25" t="s">
        <v>861</v>
      </c>
      <c r="B331" s="25" t="s">
        <v>862</v>
      </c>
      <c r="C331" s="21">
        <v>9.4172085919999997</v>
      </c>
      <c r="D331" s="22">
        <v>3.8504619199999999</v>
      </c>
      <c r="E331" s="23">
        <f t="shared" si="14"/>
        <v>1.445734768362545</v>
      </c>
      <c r="F331" s="24">
        <f t="shared" si="13"/>
        <v>2.9372588926999103E-4</v>
      </c>
      <c r="G331" s="127"/>
    </row>
    <row r="332" spans="1:7" x14ac:dyDescent="0.15">
      <c r="A332" s="25" t="s">
        <v>863</v>
      </c>
      <c r="B332" s="25" t="s">
        <v>864</v>
      </c>
      <c r="C332" s="21">
        <v>1.2012819299999999</v>
      </c>
      <c r="D332" s="22">
        <v>0.56768872999999997</v>
      </c>
      <c r="E332" s="23">
        <f t="shared" si="14"/>
        <v>1.116092616459023</v>
      </c>
      <c r="F332" s="24">
        <f t="shared" si="13"/>
        <v>3.7468385637434876E-5</v>
      </c>
      <c r="G332" s="127"/>
    </row>
    <row r="333" spans="1:7" x14ac:dyDescent="0.15">
      <c r="A333" s="25" t="s">
        <v>810</v>
      </c>
      <c r="B333" s="25" t="s">
        <v>865</v>
      </c>
      <c r="C333" s="21">
        <v>23.96224321</v>
      </c>
      <c r="D333" s="22">
        <v>13.1141395</v>
      </c>
      <c r="E333" s="23">
        <f t="shared" si="14"/>
        <v>0.82720667337723541</v>
      </c>
      <c r="F333" s="24">
        <f t="shared" si="13"/>
        <v>7.4739038930710078E-4</v>
      </c>
      <c r="G333" s="127"/>
    </row>
    <row r="334" spans="1:7" x14ac:dyDescent="0.15">
      <c r="A334" s="25" t="s">
        <v>866</v>
      </c>
      <c r="B334" s="25" t="s">
        <v>867</v>
      </c>
      <c r="C334" s="21">
        <v>0.47455396999999999</v>
      </c>
      <c r="D334" s="22">
        <v>0.97555093000000004</v>
      </c>
      <c r="E334" s="23">
        <f t="shared" si="14"/>
        <v>-0.51355284956778213</v>
      </c>
      <c r="F334" s="24">
        <f t="shared" si="13"/>
        <v>1.4801497225331359E-5</v>
      </c>
      <c r="G334" s="127"/>
    </row>
    <row r="335" spans="1:7" x14ac:dyDescent="0.15">
      <c r="A335" s="25" t="s">
        <v>868</v>
      </c>
      <c r="B335" s="25" t="s">
        <v>869</v>
      </c>
      <c r="C335" s="21">
        <v>1.620144177</v>
      </c>
      <c r="D335" s="22">
        <v>0.86834594999999992</v>
      </c>
      <c r="E335" s="23">
        <f t="shared" si="14"/>
        <v>0.86578192366763518</v>
      </c>
      <c r="F335" s="24">
        <f t="shared" si="13"/>
        <v>5.0532839374417746E-5</v>
      </c>
      <c r="G335" s="127"/>
    </row>
    <row r="336" spans="1:7" x14ac:dyDescent="0.15">
      <c r="A336" s="25" t="s">
        <v>870</v>
      </c>
      <c r="B336" s="25" t="s">
        <v>871</v>
      </c>
      <c r="C336" s="21">
        <v>1.6925112019999997</v>
      </c>
      <c r="D336" s="22">
        <v>1.60633099</v>
      </c>
      <c r="E336" s="23">
        <f t="shared" si="14"/>
        <v>5.3650345125944243E-2</v>
      </c>
      <c r="F336" s="24">
        <f t="shared" si="13"/>
        <v>5.2789991115752842E-5</v>
      </c>
      <c r="G336" s="127"/>
    </row>
    <row r="337" spans="1:7" x14ac:dyDescent="0.15">
      <c r="A337" s="25" t="s">
        <v>872</v>
      </c>
      <c r="B337" s="25" t="s">
        <v>873</v>
      </c>
      <c r="C337" s="21">
        <v>5.1549381999999998E-2</v>
      </c>
      <c r="D337" s="22">
        <v>0.33700896000000002</v>
      </c>
      <c r="E337" s="23">
        <f t="shared" si="14"/>
        <v>-0.84703854164589576</v>
      </c>
      <c r="F337" s="24">
        <f t="shared" si="13"/>
        <v>1.6078424855249789E-6</v>
      </c>
      <c r="G337" s="127"/>
    </row>
    <row r="338" spans="1:7" x14ac:dyDescent="0.15">
      <c r="A338" s="25" t="s">
        <v>874</v>
      </c>
      <c r="B338" s="25" t="s">
        <v>875</v>
      </c>
      <c r="C338" s="21">
        <v>0.23259714000000001</v>
      </c>
      <c r="D338" s="22">
        <v>9.6003480000000002E-2</v>
      </c>
      <c r="E338" s="23">
        <f t="shared" si="14"/>
        <v>1.4227990485344906</v>
      </c>
      <c r="F338" s="24">
        <f t="shared" si="13"/>
        <v>7.2547826801027708E-6</v>
      </c>
      <c r="G338" s="127"/>
    </row>
    <row r="339" spans="1:7" x14ac:dyDescent="0.15">
      <c r="A339" s="25" t="s">
        <v>876</v>
      </c>
      <c r="B339" s="25" t="s">
        <v>877</v>
      </c>
      <c r="C339" s="21">
        <v>10.847092585999999</v>
      </c>
      <c r="D339" s="22">
        <v>6.6035566799999996</v>
      </c>
      <c r="E339" s="23">
        <f t="shared" si="14"/>
        <v>0.64261368708354905</v>
      </c>
      <c r="F339" s="24">
        <f t="shared" si="13"/>
        <v>3.3832444982936574E-4</v>
      </c>
      <c r="G339" s="127"/>
    </row>
    <row r="340" spans="1:7" x14ac:dyDescent="0.15">
      <c r="A340" s="25" t="s">
        <v>695</v>
      </c>
      <c r="B340" s="25" t="s">
        <v>878</v>
      </c>
      <c r="C340" s="21">
        <v>4.8335779900000002</v>
      </c>
      <c r="D340" s="22">
        <v>3.6631396499999997</v>
      </c>
      <c r="E340" s="23">
        <f t="shared" si="14"/>
        <v>0.31951780489722803</v>
      </c>
      <c r="F340" s="24">
        <f t="shared" si="13"/>
        <v>1.5076091599741065E-4</v>
      </c>
      <c r="G340" s="127"/>
    </row>
    <row r="341" spans="1:7" x14ac:dyDescent="0.15">
      <c r="A341" s="25" t="s">
        <v>696</v>
      </c>
      <c r="B341" s="25" t="s">
        <v>879</v>
      </c>
      <c r="C341" s="21">
        <v>0.6661975</v>
      </c>
      <c r="D341" s="22">
        <v>0.59601590000000004</v>
      </c>
      <c r="E341" s="23">
        <f t="shared" si="14"/>
        <v>0.11775122106641778</v>
      </c>
      <c r="F341" s="24">
        <f t="shared" si="13"/>
        <v>2.0778923096508262E-5</v>
      </c>
      <c r="G341" s="127"/>
    </row>
    <row r="342" spans="1:7" x14ac:dyDescent="0.15">
      <c r="A342" s="25" t="s">
        <v>880</v>
      </c>
      <c r="B342" s="25" t="s">
        <v>881</v>
      </c>
      <c r="C342" s="21">
        <v>0.30271524699999997</v>
      </c>
      <c r="D342" s="22">
        <v>0.10546723</v>
      </c>
      <c r="E342" s="23">
        <f t="shared" si="14"/>
        <v>1.8702303739275221</v>
      </c>
      <c r="F342" s="24">
        <f t="shared" si="13"/>
        <v>9.4417899159836262E-6</v>
      </c>
      <c r="G342" s="127"/>
    </row>
    <row r="343" spans="1:7" x14ac:dyDescent="0.15">
      <c r="A343" s="25" t="s">
        <v>882</v>
      </c>
      <c r="B343" s="25" t="s">
        <v>883</v>
      </c>
      <c r="C343" s="21">
        <v>0.42553035</v>
      </c>
      <c r="D343" s="22">
        <v>3.79E-4</v>
      </c>
      <c r="E343" s="23">
        <f t="shared" si="14"/>
        <v>1121.7713720316624</v>
      </c>
      <c r="F343" s="24">
        <f t="shared" si="13"/>
        <v>1.3272434102319874E-5</v>
      </c>
      <c r="G343" s="127"/>
    </row>
    <row r="344" spans="1:7" x14ac:dyDescent="0.15">
      <c r="A344" s="25" t="s">
        <v>884</v>
      </c>
      <c r="B344" s="25" t="s">
        <v>885</v>
      </c>
      <c r="C344" s="21">
        <v>5.1437800000000006E-2</v>
      </c>
      <c r="D344" s="22">
        <v>0</v>
      </c>
      <c r="E344" s="23" t="str">
        <f t="shared" si="14"/>
        <v/>
      </c>
      <c r="F344" s="24">
        <f t="shared" si="13"/>
        <v>1.6043622055825379E-6</v>
      </c>
      <c r="G344" s="127"/>
    </row>
    <row r="345" spans="1:7" x14ac:dyDescent="0.15">
      <c r="A345" s="25" t="s">
        <v>886</v>
      </c>
      <c r="B345" s="25" t="s">
        <v>887</v>
      </c>
      <c r="C345" s="21">
        <v>0.63411370999999994</v>
      </c>
      <c r="D345" s="22">
        <v>3.53418E-3</v>
      </c>
      <c r="E345" s="23">
        <f t="shared" si="14"/>
        <v>178.42315049035417</v>
      </c>
      <c r="F345" s="24">
        <f t="shared" si="13"/>
        <v>1.9778218943378712E-5</v>
      </c>
      <c r="G345" s="127"/>
    </row>
    <row r="346" spans="1:7" x14ac:dyDescent="0.15">
      <c r="A346" s="25" t="s">
        <v>888</v>
      </c>
      <c r="B346" s="25" t="s">
        <v>889</v>
      </c>
      <c r="C346" s="21">
        <v>36.251414062999999</v>
      </c>
      <c r="D346" s="22">
        <v>14.31052025</v>
      </c>
      <c r="E346" s="23">
        <f t="shared" si="14"/>
        <v>1.5332002910935398</v>
      </c>
      <c r="F346" s="24">
        <f t="shared" si="13"/>
        <v>1.1306937431538771E-3</v>
      </c>
      <c r="G346" s="127"/>
    </row>
    <row r="347" spans="1:7" x14ac:dyDescent="0.15">
      <c r="A347" s="25" t="s">
        <v>890</v>
      </c>
      <c r="B347" s="25" t="s">
        <v>891</v>
      </c>
      <c r="C347" s="21">
        <v>5.3820410000000006E-2</v>
      </c>
      <c r="D347" s="22">
        <v>1.555515E-2</v>
      </c>
      <c r="E347" s="23">
        <f t="shared" si="14"/>
        <v>2.4599737064573475</v>
      </c>
      <c r="F347" s="24">
        <f t="shared" si="13"/>
        <v>1.6786766092825991E-6</v>
      </c>
      <c r="G347" s="127"/>
    </row>
    <row r="348" spans="1:7" x14ac:dyDescent="0.15">
      <c r="A348" s="25" t="s">
        <v>892</v>
      </c>
      <c r="B348" s="25" t="s">
        <v>893</v>
      </c>
      <c r="C348" s="21">
        <v>7.0681574999999996E-2</v>
      </c>
      <c r="D348" s="22">
        <v>0.15707279999999998</v>
      </c>
      <c r="E348" s="23">
        <f t="shared" si="14"/>
        <v>-0.55000754427246479</v>
      </c>
      <c r="F348" s="24">
        <f t="shared" si="13"/>
        <v>2.2045819914741212E-6</v>
      </c>
      <c r="G348" s="127"/>
    </row>
    <row r="349" spans="1:7" x14ac:dyDescent="0.15">
      <c r="A349" s="25" t="s">
        <v>894</v>
      </c>
      <c r="B349" s="25" t="s">
        <v>895</v>
      </c>
      <c r="C349" s="21">
        <v>7.43E-3</v>
      </c>
      <c r="D349" s="22">
        <v>1.35775E-3</v>
      </c>
      <c r="E349" s="23">
        <f t="shared" si="14"/>
        <v>4.4722887129442093</v>
      </c>
      <c r="F349" s="24">
        <f t="shared" si="13"/>
        <v>2.317441878828071E-7</v>
      </c>
      <c r="G349" s="127"/>
    </row>
    <row r="350" spans="1:7" x14ac:dyDescent="0.15">
      <c r="A350" s="25" t="s">
        <v>896</v>
      </c>
      <c r="B350" s="25" t="s">
        <v>897</v>
      </c>
      <c r="C350" s="21">
        <v>1.1509528</v>
      </c>
      <c r="D350" s="22">
        <v>0.62109636000000001</v>
      </c>
      <c r="E350" s="23">
        <f t="shared" si="14"/>
        <v>0.85309860775870594</v>
      </c>
      <c r="F350" s="24">
        <f t="shared" si="13"/>
        <v>3.5898603220382622E-5</v>
      </c>
      <c r="G350" s="127"/>
    </row>
    <row r="351" spans="1:7" x14ac:dyDescent="0.15">
      <c r="A351" s="25" t="s">
        <v>898</v>
      </c>
      <c r="B351" s="25" t="s">
        <v>899</v>
      </c>
      <c r="C351" s="21">
        <v>0.32713007</v>
      </c>
      <c r="D351" s="22">
        <v>0.12078738</v>
      </c>
      <c r="E351" s="23">
        <f t="shared" si="14"/>
        <v>1.7083133188251951</v>
      </c>
      <c r="F351" s="24">
        <f t="shared" si="13"/>
        <v>1.0203296420483962E-5</v>
      </c>
      <c r="G351" s="127"/>
    </row>
    <row r="352" spans="1:7" x14ac:dyDescent="0.15">
      <c r="A352" s="25" t="s">
        <v>900</v>
      </c>
      <c r="B352" s="25" t="s">
        <v>901</v>
      </c>
      <c r="C352" s="21">
        <v>0</v>
      </c>
      <c r="D352" s="22">
        <v>1.4230940000000001E-2</v>
      </c>
      <c r="E352" s="23">
        <f t="shared" si="14"/>
        <v>-1</v>
      </c>
      <c r="F352" s="24">
        <f t="shared" si="13"/>
        <v>0</v>
      </c>
      <c r="G352" s="127"/>
    </row>
    <row r="353" spans="1:7" x14ac:dyDescent="0.15">
      <c r="A353" s="25" t="s">
        <v>902</v>
      </c>
      <c r="B353" s="25" t="s">
        <v>903</v>
      </c>
      <c r="C353" s="21">
        <v>1.423078E-2</v>
      </c>
      <c r="D353" s="22">
        <v>1.0114659999999999E-2</v>
      </c>
      <c r="E353" s="23">
        <f t="shared" si="14"/>
        <v>0.40694595764958996</v>
      </c>
      <c r="F353" s="24">
        <f t="shared" si="13"/>
        <v>4.4386279327575954E-7</v>
      </c>
      <c r="G353" s="127"/>
    </row>
    <row r="354" spans="1:7" x14ac:dyDescent="0.15">
      <c r="A354" s="25" t="s">
        <v>534</v>
      </c>
      <c r="B354" s="25" t="s">
        <v>535</v>
      </c>
      <c r="C354" s="21">
        <v>9.3317299999999999E-3</v>
      </c>
      <c r="D354" s="22">
        <v>4.6074000000000001E-4</v>
      </c>
      <c r="E354" s="23">
        <f t="shared" si="14"/>
        <v>19.253787385510265</v>
      </c>
      <c r="F354" s="24">
        <f t="shared" si="13"/>
        <v>2.9105978336361067E-7</v>
      </c>
      <c r="G354" s="127"/>
    </row>
    <row r="355" spans="1:7" x14ac:dyDescent="0.15">
      <c r="A355" s="25" t="s">
        <v>660</v>
      </c>
      <c r="B355" s="25" t="s">
        <v>904</v>
      </c>
      <c r="C355" s="21">
        <v>21.225063379999998</v>
      </c>
      <c r="D355" s="22">
        <v>12.28520647</v>
      </c>
      <c r="E355" s="23">
        <f t="shared" si="14"/>
        <v>0.72769285008198947</v>
      </c>
      <c r="F355" s="24">
        <f t="shared" si="13"/>
        <v>6.6201683388414649E-4</v>
      </c>
      <c r="G355" s="127"/>
    </row>
    <row r="356" spans="1:7" x14ac:dyDescent="0.15">
      <c r="A356" s="25" t="s">
        <v>811</v>
      </c>
      <c r="B356" s="25" t="s">
        <v>906</v>
      </c>
      <c r="C356" s="21">
        <v>0.35083115000000004</v>
      </c>
      <c r="D356" s="22">
        <v>0.50073159999999994</v>
      </c>
      <c r="E356" s="23">
        <f t="shared" si="14"/>
        <v>-0.29936287224533054</v>
      </c>
      <c r="F356" s="24">
        <f t="shared" si="13"/>
        <v>1.0942541041822516E-5</v>
      </c>
      <c r="G356" s="127"/>
    </row>
    <row r="357" spans="1:7" x14ac:dyDescent="0.15">
      <c r="A357" s="25" t="s">
        <v>910</v>
      </c>
      <c r="B357" s="25" t="s">
        <v>911</v>
      </c>
      <c r="C357" s="21">
        <v>0.33384241999999997</v>
      </c>
      <c r="D357" s="22">
        <v>0.41483011999999997</v>
      </c>
      <c r="E357" s="23">
        <f t="shared" si="14"/>
        <v>-0.19523100203042154</v>
      </c>
      <c r="F357" s="24">
        <f t="shared" si="13"/>
        <v>1.0412656864566755E-5</v>
      </c>
      <c r="G357" s="127"/>
    </row>
    <row r="358" spans="1:7" x14ac:dyDescent="0.15">
      <c r="A358" s="25" t="s">
        <v>513</v>
      </c>
      <c r="B358" s="25" t="s">
        <v>907</v>
      </c>
      <c r="C358" s="21">
        <v>5.2635269000000012E-2</v>
      </c>
      <c r="D358" s="22">
        <v>0.11202943</v>
      </c>
      <c r="E358" s="23">
        <f t="shared" si="14"/>
        <v>-0.5301656984240658</v>
      </c>
      <c r="F358" s="24">
        <f t="shared" si="13"/>
        <v>1.6417116646565404E-6</v>
      </c>
      <c r="G358" s="127"/>
    </row>
    <row r="359" spans="1:7" x14ac:dyDescent="0.15">
      <c r="A359" s="25" t="s">
        <v>514</v>
      </c>
      <c r="B359" s="25" t="s">
        <v>909</v>
      </c>
      <c r="C359" s="21">
        <v>2.6086818480000002</v>
      </c>
      <c r="D359" s="22">
        <v>3.0468759199999997</v>
      </c>
      <c r="E359" s="23">
        <f t="shared" si="14"/>
        <v>-0.14381749815397782</v>
      </c>
      <c r="F359" s="24">
        <f t="shared" si="13"/>
        <v>8.1365660337736264E-5</v>
      </c>
      <c r="G359" s="127"/>
    </row>
    <row r="360" spans="1:7" x14ac:dyDescent="0.15">
      <c r="A360" s="25" t="s">
        <v>515</v>
      </c>
      <c r="B360" s="25" t="s">
        <v>908</v>
      </c>
      <c r="C360" s="21">
        <v>19.509735769999999</v>
      </c>
      <c r="D360" s="22">
        <v>6.01024271</v>
      </c>
      <c r="E360" s="23">
        <f t="shared" si="14"/>
        <v>2.2460811836332644</v>
      </c>
      <c r="F360" s="24">
        <f t="shared" si="13"/>
        <v>6.0851519136296119E-4</v>
      </c>
      <c r="G360" s="127"/>
    </row>
    <row r="361" spans="1:7" x14ac:dyDescent="0.15">
      <c r="A361" s="25" t="s">
        <v>582</v>
      </c>
      <c r="B361" s="25" t="s">
        <v>583</v>
      </c>
      <c r="C361" s="21">
        <v>6.4858250000000011</v>
      </c>
      <c r="D361" s="22">
        <v>0.30233415999999996</v>
      </c>
      <c r="E361" s="23">
        <f t="shared" si="14"/>
        <v>20.452504738465549</v>
      </c>
      <c r="F361" s="24">
        <f t="shared" si="13"/>
        <v>2.0229505348250438E-4</v>
      </c>
      <c r="G361" s="127"/>
    </row>
    <row r="362" spans="1:7" x14ac:dyDescent="0.15">
      <c r="A362" s="25" t="s">
        <v>912</v>
      </c>
      <c r="B362" s="25" t="s">
        <v>913</v>
      </c>
      <c r="C362" s="21">
        <v>52.218385039000005</v>
      </c>
      <c r="D362" s="22">
        <v>17.766930160000001</v>
      </c>
      <c r="E362" s="23">
        <f t="shared" si="14"/>
        <v>1.9390775203565047</v>
      </c>
      <c r="F362" s="24">
        <f t="shared" si="13"/>
        <v>1.6287089143223123E-3</v>
      </c>
      <c r="G362" s="127"/>
    </row>
    <row r="363" spans="1:7" s="4" customFormat="1" ht="11" x14ac:dyDescent="0.15">
      <c r="A363" s="117" t="s">
        <v>769</v>
      </c>
      <c r="B363" s="27"/>
      <c r="C363" s="28">
        <f>SUM(C6:C362)</f>
        <v>12685.341894252013</v>
      </c>
      <c r="D363" s="29">
        <f>SUM(D6:D362)</f>
        <v>7061.8637446200037</v>
      </c>
      <c r="E363" s="30">
        <f t="shared" si="14"/>
        <v>0.79631643330929291</v>
      </c>
      <c r="F363" s="31">
        <f t="shared" si="13"/>
        <v>0.39566006127849024</v>
      </c>
      <c r="G363" s="135"/>
    </row>
    <row r="364" spans="1:7" x14ac:dyDescent="0.15">
      <c r="E364" s="33" t="str">
        <f t="shared" si="14"/>
        <v/>
      </c>
      <c r="F364" s="33"/>
    </row>
    <row r="365" spans="1:7" s="4" customFormat="1" ht="11" x14ac:dyDescent="0.15">
      <c r="A365" s="116" t="s">
        <v>697</v>
      </c>
      <c r="B365" s="35" t="s">
        <v>952</v>
      </c>
      <c r="C365" s="140" t="s">
        <v>487</v>
      </c>
      <c r="D365" s="141"/>
      <c r="E365" s="142"/>
      <c r="F365" s="36"/>
    </row>
    <row r="366" spans="1:7" s="10" customFormat="1" ht="12" x14ac:dyDescent="0.15">
      <c r="A366" s="38"/>
      <c r="B366" s="38"/>
      <c r="C366" s="7" t="s">
        <v>1250</v>
      </c>
      <c r="D366" s="39" t="s">
        <v>200</v>
      </c>
      <c r="E366" s="40" t="s">
        <v>923</v>
      </c>
      <c r="F366" s="41" t="s">
        <v>924</v>
      </c>
    </row>
    <row r="367" spans="1:7" x14ac:dyDescent="0.15">
      <c r="A367" s="20" t="s">
        <v>914</v>
      </c>
      <c r="B367" s="20" t="s">
        <v>915</v>
      </c>
      <c r="C367" s="128">
        <v>90.659450769999992</v>
      </c>
      <c r="D367" s="131">
        <v>69.926186299999998</v>
      </c>
      <c r="E367" s="42">
        <f>IF(ISERROR(C367/D367-1),"",((C367/D367-1)))</f>
        <v>0.29650214843763045</v>
      </c>
      <c r="F367" s="43">
        <f>C367/$C$1405</f>
        <v>2.8276986261904411E-3</v>
      </c>
      <c r="G367" s="127"/>
    </row>
    <row r="368" spans="1:7" x14ac:dyDescent="0.15">
      <c r="A368" s="25" t="s">
        <v>1252</v>
      </c>
      <c r="B368" s="25" t="s">
        <v>1265</v>
      </c>
      <c r="C368" s="129">
        <v>0</v>
      </c>
      <c r="D368" s="132"/>
      <c r="E368" s="23"/>
      <c r="F368" s="24">
        <f t="shared" ref="F368:F377" si="15">C368/$C$1405</f>
        <v>0</v>
      </c>
      <c r="G368" s="127"/>
    </row>
    <row r="369" spans="1:7" x14ac:dyDescent="0.15">
      <c r="A369" s="25" t="s">
        <v>1253</v>
      </c>
      <c r="B369" s="25" t="s">
        <v>1067</v>
      </c>
      <c r="C369" s="129">
        <v>0</v>
      </c>
      <c r="D369" s="132"/>
      <c r="E369" s="23"/>
      <c r="F369" s="24">
        <f t="shared" si="15"/>
        <v>0</v>
      </c>
      <c r="G369" s="127"/>
    </row>
    <row r="370" spans="1:7" x14ac:dyDescent="0.15">
      <c r="A370" s="25" t="s">
        <v>1254</v>
      </c>
      <c r="B370" s="25" t="s">
        <v>1066</v>
      </c>
      <c r="C370" s="129">
        <v>0</v>
      </c>
      <c r="D370" s="132"/>
      <c r="E370" s="23"/>
      <c r="F370" s="24">
        <f t="shared" si="15"/>
        <v>0</v>
      </c>
      <c r="G370" s="127"/>
    </row>
    <row r="371" spans="1:7" x14ac:dyDescent="0.15">
      <c r="A371" s="25" t="s">
        <v>1255</v>
      </c>
      <c r="B371" s="25" t="s">
        <v>1068</v>
      </c>
      <c r="C371" s="129">
        <v>0</v>
      </c>
      <c r="D371" s="132"/>
      <c r="E371" s="23"/>
      <c r="F371" s="24">
        <f t="shared" si="15"/>
        <v>0</v>
      </c>
      <c r="G371" s="127"/>
    </row>
    <row r="372" spans="1:7" x14ac:dyDescent="0.15">
      <c r="A372" s="25" t="s">
        <v>1256</v>
      </c>
      <c r="B372" s="25" t="s">
        <v>1069</v>
      </c>
      <c r="C372" s="129">
        <v>2.3980000000000001E-2</v>
      </c>
      <c r="D372" s="132"/>
      <c r="E372" s="23"/>
      <c r="F372" s="24">
        <f t="shared" si="15"/>
        <v>7.4794422953293598E-7</v>
      </c>
      <c r="G372" s="127"/>
    </row>
    <row r="373" spans="1:7" x14ac:dyDescent="0.15">
      <c r="A373" s="25" t="s">
        <v>1257</v>
      </c>
      <c r="B373" s="25" t="s">
        <v>1070</v>
      </c>
      <c r="C373" s="129">
        <v>0</v>
      </c>
      <c r="D373" s="132"/>
      <c r="E373" s="23"/>
      <c r="F373" s="24">
        <f t="shared" si="15"/>
        <v>0</v>
      </c>
      <c r="G373" s="127"/>
    </row>
    <row r="374" spans="1:7" x14ac:dyDescent="0.15">
      <c r="A374" s="25" t="s">
        <v>1258</v>
      </c>
      <c r="B374" s="25" t="s">
        <v>1073</v>
      </c>
      <c r="C374" s="129">
        <v>0</v>
      </c>
      <c r="D374" s="132"/>
      <c r="E374" s="23"/>
      <c r="F374" s="24">
        <f t="shared" si="15"/>
        <v>0</v>
      </c>
      <c r="G374" s="127"/>
    </row>
    <row r="375" spans="1:7" x14ac:dyDescent="0.15">
      <c r="A375" s="25" t="s">
        <v>1259</v>
      </c>
      <c r="B375" s="25" t="s">
        <v>1071</v>
      </c>
      <c r="C375" s="129">
        <v>0</v>
      </c>
      <c r="D375" s="132"/>
      <c r="E375" s="23"/>
      <c r="F375" s="24">
        <f t="shared" si="15"/>
        <v>0</v>
      </c>
      <c r="G375" s="127"/>
    </row>
    <row r="376" spans="1:7" x14ac:dyDescent="0.15">
      <c r="A376" s="25" t="s">
        <v>1260</v>
      </c>
      <c r="B376" s="25" t="s">
        <v>1072</v>
      </c>
      <c r="C376" s="129">
        <v>0</v>
      </c>
      <c r="D376" s="132"/>
      <c r="E376" s="23"/>
      <c r="F376" s="24">
        <f>C376/$C$1405</f>
        <v>0</v>
      </c>
      <c r="G376" s="127"/>
    </row>
    <row r="377" spans="1:7" x14ac:dyDescent="0.15">
      <c r="A377" s="25" t="s">
        <v>1261</v>
      </c>
      <c r="B377" s="25" t="s">
        <v>1074</v>
      </c>
      <c r="C377" s="129">
        <v>0</v>
      </c>
      <c r="D377" s="132"/>
      <c r="E377" s="23"/>
      <c r="F377" s="24">
        <f t="shared" si="15"/>
        <v>0</v>
      </c>
      <c r="G377" s="127"/>
    </row>
    <row r="378" spans="1:7" x14ac:dyDescent="0.15">
      <c r="A378" s="25" t="s">
        <v>412</v>
      </c>
      <c r="B378" s="25" t="s">
        <v>634</v>
      </c>
      <c r="C378" s="129">
        <v>15.937798580000001</v>
      </c>
      <c r="D378" s="132">
        <v>9.5445273400000001</v>
      </c>
      <c r="E378" s="23">
        <f>IF(ISERROR(C378/D378-1),"",((C378/D378-1)))</f>
        <v>0.66983633785683105</v>
      </c>
      <c r="F378" s="24">
        <f t="shared" ref="F378:F409" si="16">C378/$C$1405</f>
        <v>4.9710527436902508E-4</v>
      </c>
      <c r="G378" s="127"/>
    </row>
    <row r="379" spans="1:7" x14ac:dyDescent="0.15">
      <c r="A379" s="25" t="s">
        <v>411</v>
      </c>
      <c r="B379" s="25" t="s">
        <v>635</v>
      </c>
      <c r="C379" s="129">
        <v>17.147738910000001</v>
      </c>
      <c r="D379" s="132">
        <v>9.9834765799999996</v>
      </c>
      <c r="E379" s="23">
        <f>IF(ISERROR(C379/D379-1),"",((C379/D379-1)))</f>
        <v>0.71761197340335747</v>
      </c>
      <c r="F379" s="24">
        <f t="shared" si="16"/>
        <v>5.348437184016638E-4</v>
      </c>
      <c r="G379" s="127"/>
    </row>
    <row r="380" spans="1:7" x14ac:dyDescent="0.15">
      <c r="A380" s="25" t="s">
        <v>223</v>
      </c>
      <c r="B380" s="25" t="s">
        <v>523</v>
      </c>
      <c r="C380" s="129">
        <v>1.8572000000000002E-2</v>
      </c>
      <c r="D380" s="132">
        <v>0</v>
      </c>
      <c r="E380" s="23" t="str">
        <f t="shared" ref="E380:E390" si="17">IF(ISERROR(C380/D380-1),"",((C380/D380-1)))</f>
        <v/>
      </c>
      <c r="F380" s="24">
        <f t="shared" si="16"/>
        <v>5.792668987024891E-7</v>
      </c>
      <c r="G380" s="127"/>
    </row>
    <row r="381" spans="1:7" x14ac:dyDescent="0.15">
      <c r="A381" s="25" t="s">
        <v>546</v>
      </c>
      <c r="B381" s="25" t="s">
        <v>547</v>
      </c>
      <c r="C381" s="129">
        <v>30.63366044</v>
      </c>
      <c r="D381" s="132">
        <v>67.11232588</v>
      </c>
      <c r="E381" s="23">
        <f t="shared" si="17"/>
        <v>-0.54354643445416528</v>
      </c>
      <c r="F381" s="24">
        <f t="shared" si="16"/>
        <v>9.5547412658754708E-4</v>
      </c>
      <c r="G381" s="127"/>
    </row>
    <row r="382" spans="1:7" x14ac:dyDescent="0.15">
      <c r="A382" s="25" t="s">
        <v>544</v>
      </c>
      <c r="B382" s="25" t="s">
        <v>545</v>
      </c>
      <c r="C382" s="129">
        <v>34.532949590000001</v>
      </c>
      <c r="D382" s="132">
        <v>3.4734535699999998</v>
      </c>
      <c r="E382" s="23">
        <f t="shared" si="17"/>
        <v>8.9419637815973463</v>
      </c>
      <c r="F382" s="24">
        <f t="shared" si="16"/>
        <v>1.0770942608253657E-3</v>
      </c>
      <c r="G382" s="127"/>
    </row>
    <row r="383" spans="1:7" x14ac:dyDescent="0.15">
      <c r="A383" s="25" t="s">
        <v>644</v>
      </c>
      <c r="B383" s="25" t="s">
        <v>965</v>
      </c>
      <c r="C383" s="129">
        <v>17.538139010000002</v>
      </c>
      <c r="D383" s="132">
        <v>9.6488420099999992</v>
      </c>
      <c r="E383" s="23">
        <f t="shared" si="17"/>
        <v>0.81764184674426055</v>
      </c>
      <c r="F383" s="24">
        <f t="shared" si="16"/>
        <v>5.4702042824336867E-4</v>
      </c>
      <c r="G383" s="127"/>
    </row>
    <row r="384" spans="1:7" x14ac:dyDescent="0.15">
      <c r="A384" s="25" t="s">
        <v>916</v>
      </c>
      <c r="B384" s="25" t="s">
        <v>966</v>
      </c>
      <c r="C384" s="129">
        <v>1.7548828000000001</v>
      </c>
      <c r="D384" s="132">
        <v>23.355823530000002</v>
      </c>
      <c r="E384" s="23">
        <f t="shared" si="17"/>
        <v>-0.92486315895708437</v>
      </c>
      <c r="F384" s="24">
        <f t="shared" si="16"/>
        <v>5.4735382142060106E-5</v>
      </c>
      <c r="G384" s="127"/>
    </row>
    <row r="385" spans="1:7" x14ac:dyDescent="0.15">
      <c r="A385" s="25" t="s">
        <v>232</v>
      </c>
      <c r="B385" s="25" t="s">
        <v>967</v>
      </c>
      <c r="C385" s="129">
        <v>2.0970494899999998</v>
      </c>
      <c r="D385" s="132">
        <v>0.77</v>
      </c>
      <c r="E385" s="23">
        <f t="shared" si="17"/>
        <v>1.7234408961038961</v>
      </c>
      <c r="F385" s="24">
        <f t="shared" si="16"/>
        <v>6.5407675775249635E-5</v>
      </c>
      <c r="G385" s="127"/>
    </row>
    <row r="386" spans="1:7" x14ac:dyDescent="0.15">
      <c r="A386" s="25" t="s">
        <v>233</v>
      </c>
      <c r="B386" s="25" t="s">
        <v>997</v>
      </c>
      <c r="C386" s="129">
        <v>1.1339451399999998</v>
      </c>
      <c r="D386" s="132">
        <v>0.03</v>
      </c>
      <c r="E386" s="23">
        <f t="shared" si="17"/>
        <v>36.798171333333329</v>
      </c>
      <c r="F386" s="24">
        <f t="shared" si="16"/>
        <v>3.5368128610088282E-5</v>
      </c>
      <c r="G386" s="127"/>
    </row>
    <row r="387" spans="1:7" x14ac:dyDescent="0.15">
      <c r="A387" s="25" t="s">
        <v>1006</v>
      </c>
      <c r="B387" s="25" t="s">
        <v>1007</v>
      </c>
      <c r="C387" s="129">
        <v>6.5679630300000005</v>
      </c>
      <c r="D387" s="132">
        <v>4.2704482000000006</v>
      </c>
      <c r="E387" s="23">
        <f t="shared" si="17"/>
        <v>0.53800320771950805</v>
      </c>
      <c r="F387" s="24">
        <f t="shared" si="16"/>
        <v>2.0485696614154121E-4</v>
      </c>
      <c r="G387" s="127"/>
    </row>
    <row r="388" spans="1:7" x14ac:dyDescent="0.15">
      <c r="A388" s="25" t="s">
        <v>414</v>
      </c>
      <c r="B388" s="25" t="s">
        <v>1008</v>
      </c>
      <c r="C388" s="129">
        <v>7.0428455699999999</v>
      </c>
      <c r="D388" s="132">
        <v>81.810840339999999</v>
      </c>
      <c r="E388" s="23">
        <f t="shared" si="17"/>
        <v>-0.91391305185559224</v>
      </c>
      <c r="F388" s="24">
        <f t="shared" si="16"/>
        <v>2.1966871157519187E-4</v>
      </c>
      <c r="G388" s="127"/>
    </row>
    <row r="389" spans="1:7" x14ac:dyDescent="0.15">
      <c r="A389" s="25" t="s">
        <v>1009</v>
      </c>
      <c r="B389" s="25" t="s">
        <v>1010</v>
      </c>
      <c r="C389" s="129">
        <v>1.6815900000000002E-2</v>
      </c>
      <c r="D389" s="132">
        <v>4.2980505000000004</v>
      </c>
      <c r="E389" s="23">
        <f t="shared" si="17"/>
        <v>-0.99608755178655994</v>
      </c>
      <c r="F389" s="24">
        <f t="shared" si="16"/>
        <v>5.2449355168485814E-7</v>
      </c>
      <c r="G389" s="127"/>
    </row>
    <row r="390" spans="1:7" x14ac:dyDescent="0.15">
      <c r="A390" s="25" t="s">
        <v>1032</v>
      </c>
      <c r="B390" s="25" t="s">
        <v>1033</v>
      </c>
      <c r="C390" s="129">
        <v>0</v>
      </c>
      <c r="D390" s="132">
        <v>0</v>
      </c>
      <c r="E390" s="23" t="str">
        <f t="shared" si="17"/>
        <v/>
      </c>
      <c r="F390" s="24">
        <f t="shared" si="16"/>
        <v>0</v>
      </c>
      <c r="G390" s="127"/>
    </row>
    <row r="391" spans="1:7" x14ac:dyDescent="0.15">
      <c r="A391" s="25" t="s">
        <v>1036</v>
      </c>
      <c r="B391" s="25" t="s">
        <v>1037</v>
      </c>
      <c r="C391" s="129">
        <v>24.421411110000001</v>
      </c>
      <c r="D391" s="132">
        <v>11.6756723</v>
      </c>
      <c r="E391" s="23">
        <f t="shared" ref="E391:E429" si="18">IF(ISERROR(C391/D391-1),"",((C391/D391-1)))</f>
        <v>1.0916492414745145</v>
      </c>
      <c r="F391" s="24">
        <f t="shared" si="16"/>
        <v>7.6171198985721571E-4</v>
      </c>
      <c r="G391" s="127"/>
    </row>
    <row r="392" spans="1:7" x14ac:dyDescent="0.15">
      <c r="A392" s="25" t="s">
        <v>917</v>
      </c>
      <c r="B392" s="25" t="s">
        <v>1039</v>
      </c>
      <c r="C392" s="129">
        <v>0.49889416999999997</v>
      </c>
      <c r="D392" s="132">
        <v>0.60575000000000001</v>
      </c>
      <c r="E392" s="23">
        <f t="shared" si="18"/>
        <v>-0.17640252579446969</v>
      </c>
      <c r="F392" s="24">
        <f t="shared" si="16"/>
        <v>1.5560676213474711E-5</v>
      </c>
      <c r="G392" s="127"/>
    </row>
    <row r="393" spans="1:7" x14ac:dyDescent="0.15">
      <c r="A393" s="25" t="s">
        <v>918</v>
      </c>
      <c r="B393" s="25" t="s">
        <v>1041</v>
      </c>
      <c r="C393" s="129">
        <v>2.9611126299999997</v>
      </c>
      <c r="D393" s="132">
        <v>0.48040218000000001</v>
      </c>
      <c r="E393" s="23">
        <f t="shared" si="18"/>
        <v>5.163820135037688</v>
      </c>
      <c r="F393" s="24">
        <f t="shared" si="16"/>
        <v>9.2358094437264201E-5</v>
      </c>
      <c r="G393" s="127"/>
    </row>
    <row r="394" spans="1:7" x14ac:dyDescent="0.15">
      <c r="A394" s="25" t="s">
        <v>919</v>
      </c>
      <c r="B394" s="25" t="s">
        <v>1043</v>
      </c>
      <c r="C394" s="129">
        <v>7.2325422300000008</v>
      </c>
      <c r="D394" s="132">
        <v>1.6447804799999999</v>
      </c>
      <c r="E394" s="23">
        <f t="shared" si="18"/>
        <v>3.3972690082022385</v>
      </c>
      <c r="F394" s="24">
        <f t="shared" si="16"/>
        <v>2.2558541391917318E-4</v>
      </c>
      <c r="G394" s="127"/>
    </row>
    <row r="395" spans="1:7" x14ac:dyDescent="0.15">
      <c r="A395" s="25" t="s">
        <v>1044</v>
      </c>
      <c r="B395" s="25" t="s">
        <v>1045</v>
      </c>
      <c r="C395" s="129">
        <v>6.2670758900000001</v>
      </c>
      <c r="D395" s="132">
        <v>0.38443882000000001</v>
      </c>
      <c r="E395" s="23">
        <f t="shared" si="18"/>
        <v>15.301880985900436</v>
      </c>
      <c r="F395" s="24">
        <f t="shared" si="16"/>
        <v>1.9547219549501623E-4</v>
      </c>
      <c r="G395" s="127"/>
    </row>
    <row r="396" spans="1:7" x14ac:dyDescent="0.15">
      <c r="A396" s="25" t="s">
        <v>920</v>
      </c>
      <c r="B396" s="25" t="s">
        <v>1051</v>
      </c>
      <c r="C396" s="129">
        <v>2.2511375600000001</v>
      </c>
      <c r="D396" s="132">
        <v>2.6133500199999999</v>
      </c>
      <c r="E396" s="23">
        <f t="shared" si="18"/>
        <v>-0.13860082163812093</v>
      </c>
      <c r="F396" s="24">
        <f t="shared" si="16"/>
        <v>7.0213734273847102E-5</v>
      </c>
      <c r="G396" s="127"/>
    </row>
    <row r="397" spans="1:7" x14ac:dyDescent="0.15">
      <c r="A397" s="25" t="s">
        <v>921</v>
      </c>
      <c r="B397" s="25" t="s">
        <v>1053</v>
      </c>
      <c r="C397" s="129">
        <v>14.7836605</v>
      </c>
      <c r="D397" s="132">
        <v>7.18194</v>
      </c>
      <c r="E397" s="23">
        <f t="shared" si="18"/>
        <v>1.0584494579459034</v>
      </c>
      <c r="F397" s="24">
        <f t="shared" si="16"/>
        <v>4.6110732119887402E-4</v>
      </c>
      <c r="G397" s="127"/>
    </row>
    <row r="398" spans="1:7" x14ac:dyDescent="0.15">
      <c r="A398" s="25" t="s">
        <v>308</v>
      </c>
      <c r="B398" s="25" t="s">
        <v>1055</v>
      </c>
      <c r="C398" s="129">
        <v>0.92009874999999997</v>
      </c>
      <c r="D398" s="132">
        <v>1.233725</v>
      </c>
      <c r="E398" s="23">
        <f t="shared" si="18"/>
        <v>-0.25421082494072833</v>
      </c>
      <c r="F398" s="24">
        <f t="shared" si="16"/>
        <v>2.8698188101041178E-5</v>
      </c>
      <c r="G398" s="127"/>
    </row>
    <row r="399" spans="1:7" x14ac:dyDescent="0.15">
      <c r="A399" s="25" t="s">
        <v>309</v>
      </c>
      <c r="B399" s="25" t="s">
        <v>1059</v>
      </c>
      <c r="C399" s="129">
        <v>1.4066957499999999</v>
      </c>
      <c r="D399" s="132">
        <v>0.82915894999999995</v>
      </c>
      <c r="E399" s="23">
        <f t="shared" si="18"/>
        <v>0.69653327627953598</v>
      </c>
      <c r="F399" s="24">
        <f t="shared" si="16"/>
        <v>4.3875311464595722E-5</v>
      </c>
      <c r="G399" s="127"/>
    </row>
    <row r="400" spans="1:7" x14ac:dyDescent="0.15">
      <c r="A400" s="25" t="s">
        <v>310</v>
      </c>
      <c r="B400" s="25" t="s">
        <v>1061</v>
      </c>
      <c r="C400" s="129">
        <v>14.12216222</v>
      </c>
      <c r="D400" s="132">
        <v>5.4694181399999993</v>
      </c>
      <c r="E400" s="23">
        <f t="shared" si="18"/>
        <v>1.5820227780207716</v>
      </c>
      <c r="F400" s="24">
        <f t="shared" si="16"/>
        <v>4.4047496834766621E-4</v>
      </c>
      <c r="G400" s="127"/>
    </row>
    <row r="401" spans="1:7" x14ac:dyDescent="0.15">
      <c r="A401" s="25" t="s">
        <v>1062</v>
      </c>
      <c r="B401" s="25" t="s">
        <v>1063</v>
      </c>
      <c r="C401" s="129">
        <v>3.5259778100000001</v>
      </c>
      <c r="D401" s="132">
        <v>3.2392102500000002</v>
      </c>
      <c r="E401" s="23">
        <f t="shared" si="18"/>
        <v>8.8530085381151036E-2</v>
      </c>
      <c r="F401" s="24">
        <f t="shared" si="16"/>
        <v>1.0997642854256376E-4</v>
      </c>
      <c r="G401" s="127"/>
    </row>
    <row r="402" spans="1:7" x14ac:dyDescent="0.15">
      <c r="A402" s="25" t="s">
        <v>311</v>
      </c>
      <c r="B402" s="25" t="s">
        <v>1076</v>
      </c>
      <c r="C402" s="129">
        <v>10.65473588</v>
      </c>
      <c r="D402" s="132">
        <v>6.5822223099999997</v>
      </c>
      <c r="E402" s="23">
        <f t="shared" si="18"/>
        <v>0.61871407226900565</v>
      </c>
      <c r="F402" s="24">
        <f t="shared" si="16"/>
        <v>3.3232477975994699E-4</v>
      </c>
      <c r="G402" s="127"/>
    </row>
    <row r="403" spans="1:7" x14ac:dyDescent="0.15">
      <c r="A403" s="25" t="s">
        <v>312</v>
      </c>
      <c r="B403" s="25" t="s">
        <v>1086</v>
      </c>
      <c r="C403" s="129">
        <v>4.21305671</v>
      </c>
      <c r="D403" s="132">
        <v>22.472284999999999</v>
      </c>
      <c r="E403" s="23">
        <f t="shared" si="18"/>
        <v>-0.81252210400499991</v>
      </c>
      <c r="F403" s="24">
        <f t="shared" si="16"/>
        <v>1.3140664949706072E-4</v>
      </c>
      <c r="G403" s="127"/>
    </row>
    <row r="404" spans="1:7" x14ac:dyDescent="0.15">
      <c r="A404" s="25" t="s">
        <v>313</v>
      </c>
      <c r="B404" s="25" t="s">
        <v>314</v>
      </c>
      <c r="C404" s="129">
        <v>0</v>
      </c>
      <c r="D404" s="132">
        <v>0</v>
      </c>
      <c r="E404" s="23" t="str">
        <f t="shared" si="18"/>
        <v/>
      </c>
      <c r="F404" s="24">
        <f t="shared" si="16"/>
        <v>0</v>
      </c>
      <c r="G404" s="127"/>
    </row>
    <row r="405" spans="1:7" x14ac:dyDescent="0.15">
      <c r="A405" s="25" t="s">
        <v>315</v>
      </c>
      <c r="B405" s="25" t="s">
        <v>316</v>
      </c>
      <c r="C405" s="129">
        <v>1.1710938799999999</v>
      </c>
      <c r="D405" s="132">
        <v>0.25277156000000001</v>
      </c>
      <c r="E405" s="23">
        <f t="shared" si="18"/>
        <v>3.6330128278671854</v>
      </c>
      <c r="F405" s="24">
        <f t="shared" si="16"/>
        <v>3.6526810249680422E-5</v>
      </c>
      <c r="G405" s="127"/>
    </row>
    <row r="406" spans="1:7" x14ac:dyDescent="0.15">
      <c r="A406" s="25" t="s">
        <v>317</v>
      </c>
      <c r="B406" s="25" t="s">
        <v>318</v>
      </c>
      <c r="C406" s="129">
        <v>135.31066231</v>
      </c>
      <c r="D406" s="132">
        <v>29.258771600000003</v>
      </c>
      <c r="E406" s="23">
        <f t="shared" si="18"/>
        <v>3.6246187010120403</v>
      </c>
      <c r="F406" s="24">
        <f t="shared" si="16"/>
        <v>4.2203848652645629E-3</v>
      </c>
      <c r="G406" s="127"/>
    </row>
    <row r="407" spans="1:7" x14ac:dyDescent="0.15">
      <c r="A407" s="25" t="s">
        <v>566</v>
      </c>
      <c r="B407" s="25" t="s">
        <v>567</v>
      </c>
      <c r="C407" s="129">
        <v>2.77492246</v>
      </c>
      <c r="D407" s="132">
        <v>1.2147600000000001E-3</v>
      </c>
      <c r="E407" s="23">
        <f t="shared" si="18"/>
        <v>2283.338025618229</v>
      </c>
      <c r="F407" s="24">
        <f t="shared" si="16"/>
        <v>8.6550760690506221E-5</v>
      </c>
      <c r="G407" s="127"/>
    </row>
    <row r="408" spans="1:7" x14ac:dyDescent="0.15">
      <c r="A408" s="25" t="s">
        <v>795</v>
      </c>
      <c r="B408" s="25" t="s">
        <v>796</v>
      </c>
      <c r="C408" s="129">
        <v>3.4337731000000002</v>
      </c>
      <c r="D408" s="132">
        <v>0.54604706999999997</v>
      </c>
      <c r="E408" s="23">
        <f t="shared" si="18"/>
        <v>5.2884196045589995</v>
      </c>
      <c r="F408" s="24">
        <f t="shared" si="16"/>
        <v>1.0710053276357053E-4</v>
      </c>
      <c r="G408" s="127"/>
    </row>
    <row r="409" spans="1:7" x14ac:dyDescent="0.15">
      <c r="A409" s="25" t="s">
        <v>525</v>
      </c>
      <c r="B409" s="25" t="s">
        <v>526</v>
      </c>
      <c r="C409" s="129">
        <v>3.0066979700000003</v>
      </c>
      <c r="D409" s="132">
        <v>2.6696199999999997E-3</v>
      </c>
      <c r="E409" s="23">
        <f t="shared" si="18"/>
        <v>1125.2644009259748</v>
      </c>
      <c r="F409" s="24">
        <f t="shared" si="16"/>
        <v>9.3779916455792031E-5</v>
      </c>
      <c r="G409" s="127"/>
    </row>
    <row r="410" spans="1:7" x14ac:dyDescent="0.15">
      <c r="A410" s="25" t="s">
        <v>560</v>
      </c>
      <c r="B410" s="25" t="s">
        <v>561</v>
      </c>
      <c r="C410" s="129">
        <v>4.1501701600000001</v>
      </c>
      <c r="D410" s="132">
        <v>0.37375731000000001</v>
      </c>
      <c r="E410" s="23">
        <f t="shared" si="18"/>
        <v>10.103917031080943</v>
      </c>
      <c r="F410" s="24">
        <f t="shared" ref="F410:F441" si="19">C410/$C$1405</f>
        <v>1.2944519694544544E-4</v>
      </c>
      <c r="G410" s="127"/>
    </row>
    <row r="411" spans="1:7" x14ac:dyDescent="0.15">
      <c r="A411" s="25" t="s">
        <v>224</v>
      </c>
      <c r="B411" s="25" t="s">
        <v>524</v>
      </c>
      <c r="C411" s="129">
        <v>0.40208409000000001</v>
      </c>
      <c r="D411" s="132">
        <v>5.6849999999999999E-4</v>
      </c>
      <c r="E411" s="23">
        <f t="shared" si="18"/>
        <v>706.27192612137208</v>
      </c>
      <c r="F411" s="24">
        <f t="shared" si="19"/>
        <v>1.2541137402105992E-5</v>
      </c>
      <c r="G411" s="127"/>
    </row>
    <row r="412" spans="1:7" x14ac:dyDescent="0.15">
      <c r="A412" s="25" t="s">
        <v>225</v>
      </c>
      <c r="B412" s="25" t="s">
        <v>568</v>
      </c>
      <c r="C412" s="129">
        <v>10.159377900000001</v>
      </c>
      <c r="D412" s="132">
        <v>0.63134899</v>
      </c>
      <c r="E412" s="23">
        <f t="shared" si="18"/>
        <v>15.091540591519756</v>
      </c>
      <c r="F412" s="24">
        <f t="shared" si="19"/>
        <v>3.1687439849664045E-4</v>
      </c>
      <c r="G412" s="127"/>
    </row>
    <row r="413" spans="1:7" x14ac:dyDescent="0.15">
      <c r="A413" s="25" t="s">
        <v>226</v>
      </c>
      <c r="B413" s="25" t="s">
        <v>569</v>
      </c>
      <c r="C413" s="129">
        <v>8.5295356800000004</v>
      </c>
      <c r="D413" s="132">
        <v>0.63380426000000001</v>
      </c>
      <c r="E413" s="23">
        <f t="shared" si="18"/>
        <v>12.457681209021851</v>
      </c>
      <c r="F413" s="24">
        <f t="shared" si="19"/>
        <v>2.6603907391373172E-4</v>
      </c>
      <c r="G413" s="127"/>
    </row>
    <row r="414" spans="1:7" x14ac:dyDescent="0.15">
      <c r="A414" s="25" t="s">
        <v>570</v>
      </c>
      <c r="B414" s="25" t="s">
        <v>571</v>
      </c>
      <c r="C414" s="129">
        <v>0.84504857999999994</v>
      </c>
      <c r="D414" s="132">
        <v>9.7716999999999986E-4</v>
      </c>
      <c r="E414" s="23">
        <f t="shared" si="18"/>
        <v>863.79177625182933</v>
      </c>
      <c r="F414" s="24">
        <f t="shared" si="19"/>
        <v>2.6357348168724E-5</v>
      </c>
      <c r="G414" s="127"/>
    </row>
    <row r="415" spans="1:7" x14ac:dyDescent="0.15">
      <c r="A415" s="25" t="s">
        <v>1093</v>
      </c>
      <c r="B415" s="25" t="s">
        <v>319</v>
      </c>
      <c r="C415" s="129">
        <v>6.8482247800000007</v>
      </c>
      <c r="D415" s="132">
        <v>7.1678942000000001</v>
      </c>
      <c r="E415" s="23">
        <f t="shared" si="18"/>
        <v>-4.459739654081385E-2</v>
      </c>
      <c r="F415" s="24">
        <f t="shared" si="19"/>
        <v>2.1359842396770058E-4</v>
      </c>
      <c r="G415" s="127"/>
    </row>
    <row r="416" spans="1:7" x14ac:dyDescent="0.15">
      <c r="A416" s="25" t="s">
        <v>320</v>
      </c>
      <c r="B416" s="25" t="s">
        <v>321</v>
      </c>
      <c r="C416" s="129">
        <v>1.4093537199999999</v>
      </c>
      <c r="D416" s="132">
        <v>0.33702692000000001</v>
      </c>
      <c r="E416" s="23">
        <f t="shared" si="18"/>
        <v>3.1817244747096165</v>
      </c>
      <c r="F416" s="24">
        <f t="shared" si="19"/>
        <v>4.3958214438898125E-5</v>
      </c>
      <c r="G416" s="127"/>
    </row>
    <row r="417" spans="1:7" x14ac:dyDescent="0.15">
      <c r="A417" s="25" t="s">
        <v>322</v>
      </c>
      <c r="B417" s="25" t="s">
        <v>323</v>
      </c>
      <c r="C417" s="129">
        <v>11.299527730000001</v>
      </c>
      <c r="D417" s="132">
        <v>4.0713614700000003</v>
      </c>
      <c r="E417" s="23">
        <f t="shared" si="18"/>
        <v>1.7753683413425829</v>
      </c>
      <c r="F417" s="24">
        <f t="shared" si="19"/>
        <v>3.5243605346542515E-4</v>
      </c>
      <c r="G417" s="127"/>
    </row>
    <row r="418" spans="1:7" x14ac:dyDescent="0.15">
      <c r="A418" s="25" t="s">
        <v>324</v>
      </c>
      <c r="B418" s="25" t="s">
        <v>325</v>
      </c>
      <c r="C418" s="129">
        <v>0.57344419999999996</v>
      </c>
      <c r="D418" s="132">
        <v>0.82257064000000002</v>
      </c>
      <c r="E418" s="23">
        <f t="shared" si="18"/>
        <v>-0.30286327749310393</v>
      </c>
      <c r="F418" s="24">
        <f t="shared" si="19"/>
        <v>1.7885916611723554E-5</v>
      </c>
      <c r="G418" s="127"/>
    </row>
    <row r="419" spans="1:7" x14ac:dyDescent="0.15">
      <c r="A419" s="25" t="s">
        <v>326</v>
      </c>
      <c r="B419" s="25" t="s">
        <v>327</v>
      </c>
      <c r="C419" s="129">
        <v>2.2708902200000001</v>
      </c>
      <c r="D419" s="132">
        <v>2.5225087599999996</v>
      </c>
      <c r="E419" s="23">
        <f t="shared" si="18"/>
        <v>-9.9749322575196753E-2</v>
      </c>
      <c r="F419" s="24">
        <f t="shared" si="19"/>
        <v>7.082982635328522E-5</v>
      </c>
      <c r="G419" s="127"/>
    </row>
    <row r="420" spans="1:7" x14ac:dyDescent="0.15">
      <c r="A420" s="25" t="s">
        <v>328</v>
      </c>
      <c r="B420" s="25" t="s">
        <v>329</v>
      </c>
      <c r="C420" s="129">
        <v>2.48424975</v>
      </c>
      <c r="D420" s="132">
        <v>1.3451887499999999</v>
      </c>
      <c r="E420" s="23">
        <f t="shared" si="18"/>
        <v>0.8467666712199311</v>
      </c>
      <c r="F420" s="24">
        <f t="shared" si="19"/>
        <v>7.7484581535910713E-5</v>
      </c>
      <c r="G420" s="127"/>
    </row>
    <row r="421" spans="1:7" x14ac:dyDescent="0.15">
      <c r="A421" s="25" t="s">
        <v>330</v>
      </c>
      <c r="B421" s="25" t="s">
        <v>331</v>
      </c>
      <c r="C421" s="129">
        <v>5.5687621700000003</v>
      </c>
      <c r="D421" s="132">
        <v>0.89072284000000002</v>
      </c>
      <c r="E421" s="23">
        <f t="shared" si="18"/>
        <v>5.2519584318731516</v>
      </c>
      <c r="F421" s="24">
        <f t="shared" si="19"/>
        <v>1.7369155674281945E-4</v>
      </c>
      <c r="G421" s="127"/>
    </row>
    <row r="422" spans="1:7" x14ac:dyDescent="0.15">
      <c r="A422" s="25" t="s">
        <v>332</v>
      </c>
      <c r="B422" s="25" t="s">
        <v>333</v>
      </c>
      <c r="C422" s="129">
        <v>1.25223533</v>
      </c>
      <c r="D422" s="132">
        <v>0.43157557000000002</v>
      </c>
      <c r="E422" s="23">
        <f t="shared" si="18"/>
        <v>1.9015435929332143</v>
      </c>
      <c r="F422" s="24">
        <f t="shared" si="19"/>
        <v>3.9057639244819508E-5</v>
      </c>
      <c r="G422" s="127"/>
    </row>
    <row r="423" spans="1:7" x14ac:dyDescent="0.15">
      <c r="A423" s="25" t="s">
        <v>665</v>
      </c>
      <c r="B423" s="25" t="s">
        <v>334</v>
      </c>
      <c r="C423" s="129">
        <v>4.2946927600000002</v>
      </c>
      <c r="D423" s="132">
        <v>0.48610644000000003</v>
      </c>
      <c r="E423" s="23">
        <f t="shared" si="18"/>
        <v>7.834881430494935</v>
      </c>
      <c r="F423" s="24">
        <f t="shared" si="19"/>
        <v>1.339529052318131E-4</v>
      </c>
      <c r="G423" s="127"/>
    </row>
    <row r="424" spans="1:7" x14ac:dyDescent="0.15">
      <c r="A424" s="25" t="s">
        <v>666</v>
      </c>
      <c r="B424" s="25" t="s">
        <v>335</v>
      </c>
      <c r="C424" s="129">
        <v>0.22664767999999999</v>
      </c>
      <c r="D424" s="132">
        <v>0.11347473</v>
      </c>
      <c r="E424" s="23">
        <f t="shared" si="18"/>
        <v>0.99734055326679338</v>
      </c>
      <c r="F424" s="24">
        <f t="shared" si="19"/>
        <v>7.0692170305682822E-6</v>
      </c>
      <c r="G424" s="127"/>
    </row>
    <row r="425" spans="1:7" x14ac:dyDescent="0.15">
      <c r="A425" s="25" t="s">
        <v>667</v>
      </c>
      <c r="B425" s="25" t="s">
        <v>336</v>
      </c>
      <c r="C425" s="129">
        <v>35.911496200000002</v>
      </c>
      <c r="D425" s="132">
        <v>18.84181499</v>
      </c>
      <c r="E425" s="23">
        <f t="shared" si="18"/>
        <v>0.90594675826397131</v>
      </c>
      <c r="F425" s="24">
        <f t="shared" si="19"/>
        <v>1.1200915911878215E-3</v>
      </c>
      <c r="G425" s="127"/>
    </row>
    <row r="426" spans="1:7" x14ac:dyDescent="0.15">
      <c r="A426" s="25" t="s">
        <v>337</v>
      </c>
      <c r="B426" s="25" t="s">
        <v>338</v>
      </c>
      <c r="C426" s="129">
        <v>3.5566364300000002</v>
      </c>
      <c r="D426" s="132">
        <v>3.1053933700000003</v>
      </c>
      <c r="E426" s="23">
        <f t="shared" si="18"/>
        <v>0.14530946847484238</v>
      </c>
      <c r="F426" s="24">
        <f t="shared" si="19"/>
        <v>1.1093268116618524E-4</v>
      </c>
      <c r="G426" s="127"/>
    </row>
    <row r="427" spans="1:7" x14ac:dyDescent="0.15">
      <c r="A427" s="25" t="s">
        <v>339</v>
      </c>
      <c r="B427" s="25" t="s">
        <v>340</v>
      </c>
      <c r="C427" s="129">
        <v>7.7517836900000008</v>
      </c>
      <c r="D427" s="132">
        <v>2.7071045699999998</v>
      </c>
      <c r="E427" s="23">
        <f t="shared" si="18"/>
        <v>1.8634962150723275</v>
      </c>
      <c r="F427" s="24">
        <f t="shared" si="19"/>
        <v>2.4178072892089365E-4</v>
      </c>
      <c r="G427" s="127"/>
    </row>
    <row r="428" spans="1:7" x14ac:dyDescent="0.15">
      <c r="A428" s="25" t="s">
        <v>341</v>
      </c>
      <c r="B428" s="25" t="s">
        <v>342</v>
      </c>
      <c r="C428" s="129">
        <v>8.4659756599999998</v>
      </c>
      <c r="D428" s="132">
        <v>3.10476361</v>
      </c>
      <c r="E428" s="23">
        <f t="shared" si="18"/>
        <v>1.7267698039014312</v>
      </c>
      <c r="F428" s="24">
        <f t="shared" si="19"/>
        <v>2.6405661560730979E-4</v>
      </c>
      <c r="G428" s="127"/>
    </row>
    <row r="429" spans="1:7" x14ac:dyDescent="0.15">
      <c r="A429" s="25" t="s">
        <v>410</v>
      </c>
      <c r="B429" s="25" t="s">
        <v>401</v>
      </c>
      <c r="C429" s="129">
        <v>2.6825487400000001</v>
      </c>
      <c r="D429" s="132">
        <v>8.9140669999999993</v>
      </c>
      <c r="E429" s="23">
        <f t="shared" si="18"/>
        <v>-0.69906567451198198</v>
      </c>
      <c r="F429" s="24">
        <f t="shared" si="19"/>
        <v>8.366959343302119E-5</v>
      </c>
      <c r="G429" s="127"/>
    </row>
    <row r="430" spans="1:7" x14ac:dyDescent="0.15">
      <c r="A430" s="25" t="s">
        <v>230</v>
      </c>
      <c r="B430" s="25" t="s">
        <v>231</v>
      </c>
      <c r="C430" s="129">
        <v>1.0472450000000001E-2</v>
      </c>
      <c r="D430" s="132">
        <v>4.8</v>
      </c>
      <c r="E430" s="23">
        <f t="shared" ref="E430:E444" si="20">IF(ISERROR(C430/D430-1),"",((C430/D430-1)))</f>
        <v>-0.99781823958333338</v>
      </c>
      <c r="F430" s="24">
        <f t="shared" si="19"/>
        <v>3.2663922212561282E-7</v>
      </c>
      <c r="G430" s="127"/>
    </row>
    <row r="431" spans="1:7" x14ac:dyDescent="0.15">
      <c r="A431" s="25" t="s">
        <v>527</v>
      </c>
      <c r="B431" s="25" t="s">
        <v>528</v>
      </c>
      <c r="C431" s="129">
        <v>6.3586353799999999</v>
      </c>
      <c r="D431" s="132">
        <v>1.72556164</v>
      </c>
      <c r="E431" s="23">
        <f t="shared" si="20"/>
        <v>2.6849656555879395</v>
      </c>
      <c r="F431" s="24">
        <f t="shared" si="19"/>
        <v>1.9832796664616211E-4</v>
      </c>
      <c r="G431" s="127"/>
    </row>
    <row r="432" spans="1:7" x14ac:dyDescent="0.15">
      <c r="A432" s="25" t="s">
        <v>556</v>
      </c>
      <c r="B432" s="25" t="s">
        <v>557</v>
      </c>
      <c r="C432" s="129">
        <v>0.84598867</v>
      </c>
      <c r="D432" s="132">
        <v>4.637695E-2</v>
      </c>
      <c r="E432" s="23">
        <f t="shared" si="20"/>
        <v>17.241576257170859</v>
      </c>
      <c r="F432" s="24">
        <f t="shared" si="19"/>
        <v>2.6386669890606471E-5</v>
      </c>
      <c r="G432" s="127"/>
    </row>
    <row r="433" spans="1:7" x14ac:dyDescent="0.15">
      <c r="A433" s="25" t="s">
        <v>562</v>
      </c>
      <c r="B433" s="25" t="s">
        <v>563</v>
      </c>
      <c r="C433" s="129">
        <v>22.690216469999999</v>
      </c>
      <c r="D433" s="132">
        <v>4.2614307599999997</v>
      </c>
      <c r="E433" s="23">
        <f t="shared" si="20"/>
        <v>4.3245535942956401</v>
      </c>
      <c r="F433" s="24">
        <f t="shared" si="19"/>
        <v>7.0771544935736798E-4</v>
      </c>
      <c r="G433" s="127"/>
    </row>
    <row r="434" spans="1:7" x14ac:dyDescent="0.15">
      <c r="A434" s="25" t="s">
        <v>564</v>
      </c>
      <c r="B434" s="25" t="s">
        <v>565</v>
      </c>
      <c r="C434" s="129">
        <v>22.845401859999999</v>
      </c>
      <c r="D434" s="132">
        <v>3.1268634100000003</v>
      </c>
      <c r="E434" s="23">
        <f t="shared" si="20"/>
        <v>6.3061719891371899</v>
      </c>
      <c r="F434" s="24">
        <f t="shared" si="19"/>
        <v>7.1255573363419519E-4</v>
      </c>
      <c r="G434" s="127"/>
    </row>
    <row r="435" spans="1:7" x14ac:dyDescent="0.15">
      <c r="A435" s="25" t="s">
        <v>698</v>
      </c>
      <c r="B435" s="25" t="s">
        <v>1094</v>
      </c>
      <c r="C435" s="129">
        <v>10.276152640000001</v>
      </c>
      <c r="D435" s="132">
        <v>15.556634519999999</v>
      </c>
      <c r="E435" s="23">
        <f t="shared" si="20"/>
        <v>-0.33943600546836006</v>
      </c>
      <c r="F435" s="24">
        <f t="shared" si="19"/>
        <v>3.2051664173843395E-4</v>
      </c>
      <c r="G435" s="127"/>
    </row>
    <row r="436" spans="1:7" x14ac:dyDescent="0.15">
      <c r="A436" s="25" t="s">
        <v>699</v>
      </c>
      <c r="B436" s="25" t="s">
        <v>343</v>
      </c>
      <c r="C436" s="129">
        <v>2.3341600000000001E-3</v>
      </c>
      <c r="D436" s="132">
        <v>0.26257627</v>
      </c>
      <c r="E436" s="23">
        <f t="shared" si="20"/>
        <v>-0.9911105447571481</v>
      </c>
      <c r="F436" s="24">
        <f t="shared" si="19"/>
        <v>7.280323197692235E-8</v>
      </c>
      <c r="G436" s="127"/>
    </row>
    <row r="437" spans="1:7" x14ac:dyDescent="0.15">
      <c r="A437" s="25" t="s">
        <v>344</v>
      </c>
      <c r="B437" s="25" t="s">
        <v>345</v>
      </c>
      <c r="C437" s="129">
        <v>0.58762256999999996</v>
      </c>
      <c r="D437" s="132">
        <v>0.19151367000000002</v>
      </c>
      <c r="E437" s="23">
        <f t="shared" si="20"/>
        <v>2.0683061423239391</v>
      </c>
      <c r="F437" s="24">
        <f t="shared" si="19"/>
        <v>1.8328144719550195E-5</v>
      </c>
      <c r="G437" s="127"/>
    </row>
    <row r="438" spans="1:7" x14ac:dyDescent="0.15">
      <c r="A438" s="25" t="s">
        <v>1095</v>
      </c>
      <c r="B438" s="25" t="s">
        <v>1096</v>
      </c>
      <c r="C438" s="129">
        <v>10.799584449999999</v>
      </c>
      <c r="D438" s="132">
        <v>6.9649794800000002</v>
      </c>
      <c r="E438" s="23">
        <f t="shared" si="20"/>
        <v>0.55055509940999836</v>
      </c>
      <c r="F438" s="24">
        <f t="shared" si="19"/>
        <v>3.3684265515976337E-4</v>
      </c>
      <c r="G438" s="127"/>
    </row>
    <row r="439" spans="1:7" x14ac:dyDescent="0.15">
      <c r="A439" s="25" t="s">
        <v>1101</v>
      </c>
      <c r="B439" s="25" t="s">
        <v>1102</v>
      </c>
      <c r="C439" s="129">
        <v>9.6144690199999996</v>
      </c>
      <c r="D439" s="132">
        <v>25.573846360000001</v>
      </c>
      <c r="E439" s="23">
        <f t="shared" si="20"/>
        <v>-0.62405072413987872</v>
      </c>
      <c r="F439" s="24">
        <f t="shared" si="19"/>
        <v>2.9987850807056636E-4</v>
      </c>
      <c r="G439" s="127"/>
    </row>
    <row r="440" spans="1:7" x14ac:dyDescent="0.15">
      <c r="A440" s="25" t="s">
        <v>346</v>
      </c>
      <c r="B440" s="25" t="s">
        <v>347</v>
      </c>
      <c r="C440" s="129">
        <v>1.58597426</v>
      </c>
      <c r="D440" s="132">
        <v>1.4127000000000001</v>
      </c>
      <c r="E440" s="23">
        <f t="shared" si="20"/>
        <v>0.12265467544418485</v>
      </c>
      <c r="F440" s="24">
        <f t="shared" si="19"/>
        <v>4.9467068221633372E-5</v>
      </c>
      <c r="G440" s="127"/>
    </row>
    <row r="441" spans="1:7" x14ac:dyDescent="0.15">
      <c r="A441" s="25" t="s">
        <v>348</v>
      </c>
      <c r="B441" s="25" t="s">
        <v>349</v>
      </c>
      <c r="C441" s="129">
        <v>3.4152537200000004</v>
      </c>
      <c r="D441" s="132">
        <v>21.726653030000001</v>
      </c>
      <c r="E441" s="23">
        <f t="shared" si="20"/>
        <v>-0.84280810692359087</v>
      </c>
      <c r="F441" s="24">
        <f t="shared" si="19"/>
        <v>1.0652290710028747E-4</v>
      </c>
      <c r="G441" s="127"/>
    </row>
    <row r="442" spans="1:7" x14ac:dyDescent="0.15">
      <c r="A442" s="25" t="s">
        <v>350</v>
      </c>
      <c r="B442" s="25" t="s">
        <v>351</v>
      </c>
      <c r="C442" s="129">
        <v>3.1824645600000001</v>
      </c>
      <c r="D442" s="132">
        <v>20.283149999999999</v>
      </c>
      <c r="E442" s="23">
        <f t="shared" si="20"/>
        <v>-0.84309811050058792</v>
      </c>
      <c r="F442" s="24">
        <f t="shared" ref="F442:F459" si="21">C442/$C$1405</f>
        <v>9.9262135252088161E-5</v>
      </c>
      <c r="G442" s="127"/>
    </row>
    <row r="443" spans="1:7" x14ac:dyDescent="0.15">
      <c r="A443" s="25" t="s">
        <v>1103</v>
      </c>
      <c r="B443" s="25" t="s">
        <v>1104</v>
      </c>
      <c r="C443" s="129">
        <v>1.9257200000000001E-3</v>
      </c>
      <c r="D443" s="132">
        <v>0</v>
      </c>
      <c r="E443" s="23" t="str">
        <f t="shared" si="20"/>
        <v/>
      </c>
      <c r="F443" s="24">
        <f t="shared" si="21"/>
        <v>6.0063851613684969E-8</v>
      </c>
      <c r="G443" s="127"/>
    </row>
    <row r="444" spans="1:7" x14ac:dyDescent="0.15">
      <c r="A444" s="25" t="s">
        <v>1105</v>
      </c>
      <c r="B444" s="25" t="s">
        <v>1106</v>
      </c>
      <c r="C444" s="129">
        <v>0</v>
      </c>
      <c r="D444" s="132">
        <v>0.50729999999999997</v>
      </c>
      <c r="E444" s="23">
        <f t="shared" si="20"/>
        <v>-1</v>
      </c>
      <c r="F444" s="24">
        <f t="shared" si="21"/>
        <v>0</v>
      </c>
      <c r="G444" s="127"/>
    </row>
    <row r="445" spans="1:7" x14ac:dyDescent="0.15">
      <c r="A445" s="25" t="s">
        <v>647</v>
      </c>
      <c r="B445" s="25" t="s">
        <v>1091</v>
      </c>
      <c r="C445" s="129">
        <v>4.1995149999999999</v>
      </c>
      <c r="D445" s="132">
        <v>1.4751000300000001</v>
      </c>
      <c r="E445" s="23">
        <f t="shared" ref="E445:E459" si="22">IF(ISERROR(C445/D445-1),"",((C445/D445-1)))</f>
        <v>1.8469357430627937</v>
      </c>
      <c r="F445" s="24">
        <f t="shared" si="21"/>
        <v>1.3098427902781515E-4</v>
      </c>
      <c r="G445" s="127"/>
    </row>
    <row r="446" spans="1:7" x14ac:dyDescent="0.15">
      <c r="A446" s="25" t="s">
        <v>648</v>
      </c>
      <c r="B446" s="25" t="s">
        <v>1092</v>
      </c>
      <c r="C446" s="129">
        <v>3.9579089399999998</v>
      </c>
      <c r="D446" s="132">
        <v>0.7570356800000001</v>
      </c>
      <c r="E446" s="23">
        <f t="shared" si="22"/>
        <v>4.2281669735830674</v>
      </c>
      <c r="F446" s="24">
        <f t="shared" si="21"/>
        <v>1.2344850511633942E-4</v>
      </c>
      <c r="G446" s="127"/>
    </row>
    <row r="447" spans="1:7" x14ac:dyDescent="0.15">
      <c r="A447" s="25" t="s">
        <v>536</v>
      </c>
      <c r="B447" s="25" t="s">
        <v>537</v>
      </c>
      <c r="C447" s="129">
        <v>6.0221345199999998</v>
      </c>
      <c r="D447" s="132">
        <v>0.24059013000000001</v>
      </c>
      <c r="E447" s="23">
        <f t="shared" si="22"/>
        <v>24.030679853741297</v>
      </c>
      <c r="F447" s="24">
        <f t="shared" si="21"/>
        <v>1.8783239214783558E-4</v>
      </c>
      <c r="G447" s="127"/>
    </row>
    <row r="448" spans="1:7" x14ac:dyDescent="0.15">
      <c r="A448" s="25" t="s">
        <v>538</v>
      </c>
      <c r="B448" s="25" t="s">
        <v>539</v>
      </c>
      <c r="C448" s="129">
        <v>2.6472991600000002</v>
      </c>
      <c r="D448" s="132">
        <v>0.35945618000000001</v>
      </c>
      <c r="E448" s="23">
        <f t="shared" si="22"/>
        <v>6.3647340268290842</v>
      </c>
      <c r="F448" s="24">
        <f t="shared" si="21"/>
        <v>8.2570147229749324E-5</v>
      </c>
      <c r="G448" s="127"/>
    </row>
    <row r="449" spans="1:7" x14ac:dyDescent="0.15">
      <c r="A449" s="25" t="s">
        <v>540</v>
      </c>
      <c r="B449" s="25" t="s">
        <v>541</v>
      </c>
      <c r="C449" s="129">
        <v>27.23342792</v>
      </c>
      <c r="D449" s="132">
        <v>7.9070581200000003</v>
      </c>
      <c r="E449" s="23">
        <f t="shared" si="22"/>
        <v>2.4441922022953335</v>
      </c>
      <c r="F449" s="24">
        <f t="shared" si="21"/>
        <v>8.4941973574500194E-4</v>
      </c>
      <c r="G449" s="127"/>
    </row>
    <row r="450" spans="1:7" x14ac:dyDescent="0.15">
      <c r="A450" s="25" t="s">
        <v>542</v>
      </c>
      <c r="B450" s="25" t="s">
        <v>543</v>
      </c>
      <c r="C450" s="129">
        <v>1.2298763700000002</v>
      </c>
      <c r="D450" s="132">
        <v>7.5978999999999999E-4</v>
      </c>
      <c r="E450" s="23">
        <f t="shared" si="22"/>
        <v>1617.7056555100753</v>
      </c>
      <c r="F450" s="24">
        <f t="shared" si="21"/>
        <v>3.8360255795680324E-5</v>
      </c>
      <c r="G450" s="127"/>
    </row>
    <row r="451" spans="1:7" x14ac:dyDescent="0.15">
      <c r="A451" s="25" t="s">
        <v>529</v>
      </c>
      <c r="B451" s="25" t="s">
        <v>530</v>
      </c>
      <c r="C451" s="129">
        <v>45.84511784</v>
      </c>
      <c r="D451" s="132">
        <v>3.0179891699999999</v>
      </c>
      <c r="E451" s="23">
        <f t="shared" si="22"/>
        <v>14.19061708230053</v>
      </c>
      <c r="F451" s="24">
        <f t="shared" si="21"/>
        <v>1.4299245763421792E-3</v>
      </c>
      <c r="G451" s="127"/>
    </row>
    <row r="452" spans="1:7" x14ac:dyDescent="0.15">
      <c r="A452" s="25" t="s">
        <v>548</v>
      </c>
      <c r="B452" s="25" t="s">
        <v>549</v>
      </c>
      <c r="C452" s="129">
        <v>2.8778608500000002</v>
      </c>
      <c r="D452" s="132">
        <v>9.0586800000000009E-2</v>
      </c>
      <c r="E452" s="23">
        <f t="shared" si="22"/>
        <v>30.769097153227623</v>
      </c>
      <c r="F452" s="24">
        <f t="shared" si="21"/>
        <v>8.9761443542796089E-5</v>
      </c>
      <c r="G452" s="127"/>
    </row>
    <row r="453" spans="1:7" x14ac:dyDescent="0.15">
      <c r="A453" s="25" t="s">
        <v>550</v>
      </c>
      <c r="B453" s="25" t="s">
        <v>551</v>
      </c>
      <c r="C453" s="129">
        <v>3.2161914900000004</v>
      </c>
      <c r="D453" s="132">
        <v>5.4299999999999998E-5</v>
      </c>
      <c r="E453" s="23">
        <f t="shared" si="22"/>
        <v>59229.045856353601</v>
      </c>
      <c r="F453" s="24">
        <f t="shared" si="21"/>
        <v>1.0031408949201149E-4</v>
      </c>
      <c r="G453" s="127"/>
    </row>
    <row r="454" spans="1:7" x14ac:dyDescent="0.15">
      <c r="A454" s="25" t="s">
        <v>552</v>
      </c>
      <c r="B454" s="25" t="s">
        <v>553</v>
      </c>
      <c r="C454" s="129">
        <v>11.120249919999999</v>
      </c>
      <c r="D454" s="132">
        <v>0.35794678000000002</v>
      </c>
      <c r="E454" s="23">
        <f t="shared" si="22"/>
        <v>30.066768976103091</v>
      </c>
      <c r="F454" s="24">
        <f t="shared" si="21"/>
        <v>3.4684431854162186E-4</v>
      </c>
      <c r="G454" s="127"/>
    </row>
    <row r="455" spans="1:7" x14ac:dyDescent="0.15">
      <c r="A455" s="25" t="s">
        <v>554</v>
      </c>
      <c r="B455" s="25" t="s">
        <v>555</v>
      </c>
      <c r="C455" s="129">
        <v>6.3502531900000001</v>
      </c>
      <c r="D455" s="132">
        <v>1.5780000000000001E-4</v>
      </c>
      <c r="E455" s="23">
        <f t="shared" si="22"/>
        <v>40241.415652724965</v>
      </c>
      <c r="F455" s="24">
        <f t="shared" si="21"/>
        <v>1.9806652333334524E-4</v>
      </c>
      <c r="G455" s="127"/>
    </row>
    <row r="456" spans="1:7" x14ac:dyDescent="0.15">
      <c r="A456" s="25" t="s">
        <v>531</v>
      </c>
      <c r="B456" s="25" t="s">
        <v>532</v>
      </c>
      <c r="C456" s="129">
        <v>0.93248463000000004</v>
      </c>
      <c r="D456" s="132">
        <v>0.41301098999999997</v>
      </c>
      <c r="E456" s="23">
        <f t="shared" si="22"/>
        <v>1.257771954203931</v>
      </c>
      <c r="F456" s="24">
        <f t="shared" si="21"/>
        <v>2.9084507845565258E-5</v>
      </c>
      <c r="G456" s="127"/>
    </row>
    <row r="457" spans="1:7" x14ac:dyDescent="0.15">
      <c r="A457" s="25" t="s">
        <v>352</v>
      </c>
      <c r="B457" s="25" t="s">
        <v>353</v>
      </c>
      <c r="C457" s="129">
        <v>1.5681372900000001</v>
      </c>
      <c r="D457" s="132">
        <v>0.85730125000000001</v>
      </c>
      <c r="E457" s="23">
        <f t="shared" si="22"/>
        <v>0.82915549230798402</v>
      </c>
      <c r="F457" s="24">
        <f t="shared" si="21"/>
        <v>4.8910727154750466E-5</v>
      </c>
      <c r="G457" s="127"/>
    </row>
    <row r="458" spans="1:7" x14ac:dyDescent="0.15">
      <c r="A458" s="25" t="s">
        <v>354</v>
      </c>
      <c r="B458" s="25" t="s">
        <v>355</v>
      </c>
      <c r="C458" s="129">
        <v>0.60711448999999995</v>
      </c>
      <c r="D458" s="132">
        <v>0.14784953000000001</v>
      </c>
      <c r="E458" s="23">
        <f t="shared" si="22"/>
        <v>3.1062997630090532</v>
      </c>
      <c r="F458" s="24">
        <f t="shared" si="21"/>
        <v>1.8936104231081373E-5</v>
      </c>
      <c r="G458" s="127"/>
    </row>
    <row r="459" spans="1:7" x14ac:dyDescent="0.15">
      <c r="A459" s="25" t="s">
        <v>558</v>
      </c>
      <c r="B459" s="25" t="s">
        <v>559</v>
      </c>
      <c r="C459" s="129">
        <v>6.3953254699999995</v>
      </c>
      <c r="D459" s="132">
        <v>4.8770999999999998E-4</v>
      </c>
      <c r="E459" s="23">
        <f t="shared" si="22"/>
        <v>13111.967685714872</v>
      </c>
      <c r="F459" s="24">
        <f t="shared" si="21"/>
        <v>1.9947234283867853E-4</v>
      </c>
      <c r="G459" s="127"/>
    </row>
    <row r="460" spans="1:7" x14ac:dyDescent="0.15">
      <c r="A460" s="25" t="s">
        <v>1272</v>
      </c>
      <c r="B460" s="25" t="s">
        <v>1273</v>
      </c>
      <c r="C460" s="129">
        <v>0</v>
      </c>
      <c r="D460" s="132"/>
      <c r="E460" s="23"/>
      <c r="F460" s="24">
        <f t="shared" ref="F460:F473" si="23">C460/$C$1405</f>
        <v>0</v>
      </c>
      <c r="G460" s="127"/>
    </row>
    <row r="461" spans="1:7" x14ac:dyDescent="0.15">
      <c r="A461" s="25" t="s">
        <v>1274</v>
      </c>
      <c r="B461" s="25" t="s">
        <v>1275</v>
      </c>
      <c r="C461" s="129">
        <v>0</v>
      </c>
      <c r="D461" s="132"/>
      <c r="E461" s="23"/>
      <c r="F461" s="24">
        <f t="shared" si="23"/>
        <v>0</v>
      </c>
      <c r="G461" s="127"/>
    </row>
    <row r="462" spans="1:7" x14ac:dyDescent="0.15">
      <c r="A462" s="25" t="s">
        <v>1276</v>
      </c>
      <c r="B462" s="25" t="s">
        <v>1277</v>
      </c>
      <c r="C462" s="129">
        <v>0</v>
      </c>
      <c r="D462" s="132"/>
      <c r="E462" s="23"/>
      <c r="F462" s="24">
        <f t="shared" si="23"/>
        <v>0</v>
      </c>
      <c r="G462" s="127"/>
    </row>
    <row r="463" spans="1:7" x14ac:dyDescent="0.15">
      <c r="A463" s="25" t="s">
        <v>1278</v>
      </c>
      <c r="B463" s="25" t="s">
        <v>1279</v>
      </c>
      <c r="C463" s="129">
        <v>0</v>
      </c>
      <c r="D463" s="132"/>
      <c r="E463" s="23"/>
      <c r="F463" s="24">
        <f t="shared" si="23"/>
        <v>0</v>
      </c>
      <c r="G463" s="127"/>
    </row>
    <row r="464" spans="1:7" x14ac:dyDescent="0.15">
      <c r="A464" s="25" t="s">
        <v>1296</v>
      </c>
      <c r="B464" s="25" t="s">
        <v>1297</v>
      </c>
      <c r="C464" s="129">
        <v>0</v>
      </c>
      <c r="D464" s="132"/>
      <c r="E464" s="23"/>
      <c r="F464" s="24">
        <f t="shared" si="23"/>
        <v>0</v>
      </c>
      <c r="G464" s="127"/>
    </row>
    <row r="465" spans="1:7" x14ac:dyDescent="0.15">
      <c r="A465" s="25" t="s">
        <v>1280</v>
      </c>
      <c r="B465" s="25" t="s">
        <v>1281</v>
      </c>
      <c r="C465" s="129">
        <v>1.7420000000000001E-2</v>
      </c>
      <c r="D465" s="132"/>
      <c r="E465" s="23"/>
      <c r="F465" s="24">
        <f t="shared" si="23"/>
        <v>5.4333563296345893E-7</v>
      </c>
      <c r="G465" s="127"/>
    </row>
    <row r="466" spans="1:7" x14ac:dyDescent="0.15">
      <c r="A466" s="25" t="s">
        <v>1282</v>
      </c>
      <c r="B466" s="25" t="s">
        <v>1283</v>
      </c>
      <c r="C466" s="129">
        <v>3.7069999999999999E-2</v>
      </c>
      <c r="D466" s="132"/>
      <c r="E466" s="23"/>
      <c r="F466" s="24">
        <f t="shared" si="23"/>
        <v>1.1562257126266027E-6</v>
      </c>
      <c r="G466" s="127"/>
    </row>
    <row r="467" spans="1:7" x14ac:dyDescent="0.15">
      <c r="A467" s="25" t="s">
        <v>1284</v>
      </c>
      <c r="B467" s="25" t="s">
        <v>1285</v>
      </c>
      <c r="C467" s="129">
        <v>0</v>
      </c>
      <c r="D467" s="132"/>
      <c r="E467" s="23"/>
      <c r="F467" s="24">
        <f t="shared" si="23"/>
        <v>0</v>
      </c>
      <c r="G467" s="127"/>
    </row>
    <row r="468" spans="1:7" x14ac:dyDescent="0.15">
      <c r="A468" s="25" t="s">
        <v>1286</v>
      </c>
      <c r="B468" s="25" t="s">
        <v>1287</v>
      </c>
      <c r="C468" s="129">
        <v>0</v>
      </c>
      <c r="D468" s="132"/>
      <c r="E468" s="23"/>
      <c r="F468" s="24">
        <f t="shared" si="23"/>
        <v>0</v>
      </c>
      <c r="G468" s="127"/>
    </row>
    <row r="469" spans="1:7" x14ac:dyDescent="0.15">
      <c r="A469" s="25" t="s">
        <v>1288</v>
      </c>
      <c r="B469" s="25" t="s">
        <v>1289</v>
      </c>
      <c r="C469" s="129">
        <v>0</v>
      </c>
      <c r="D469" s="132"/>
      <c r="E469" s="23"/>
      <c r="F469" s="24">
        <f t="shared" si="23"/>
        <v>0</v>
      </c>
      <c r="G469" s="127"/>
    </row>
    <row r="470" spans="1:7" x14ac:dyDescent="0.15">
      <c r="A470" s="25" t="s">
        <v>1290</v>
      </c>
      <c r="B470" s="25" t="s">
        <v>1291</v>
      </c>
      <c r="C470" s="129">
        <v>2.7869999999999999E-2</v>
      </c>
      <c r="D470" s="132"/>
      <c r="E470" s="23"/>
      <c r="F470" s="24">
        <f t="shared" si="23"/>
        <v>8.6927463207184837E-7</v>
      </c>
      <c r="G470" s="127"/>
    </row>
    <row r="471" spans="1:7" x14ac:dyDescent="0.15">
      <c r="A471" s="25" t="s">
        <v>1292</v>
      </c>
      <c r="B471" s="25" t="s">
        <v>1293</v>
      </c>
      <c r="C471" s="129">
        <v>0</v>
      </c>
      <c r="D471" s="132"/>
      <c r="E471" s="23"/>
      <c r="F471" s="24">
        <f t="shared" si="23"/>
        <v>0</v>
      </c>
      <c r="G471" s="127"/>
    </row>
    <row r="472" spans="1:7" x14ac:dyDescent="0.15">
      <c r="A472" s="25" t="s">
        <v>1294</v>
      </c>
      <c r="B472" s="25" t="s">
        <v>1295</v>
      </c>
      <c r="C472" s="129">
        <v>0</v>
      </c>
      <c r="D472" s="132"/>
      <c r="E472" s="23"/>
      <c r="F472" s="24">
        <f t="shared" si="23"/>
        <v>0</v>
      </c>
      <c r="G472" s="127"/>
    </row>
    <row r="473" spans="1:7" x14ac:dyDescent="0.15">
      <c r="A473" s="25" t="s">
        <v>1120</v>
      </c>
      <c r="B473" s="25" t="s">
        <v>356</v>
      </c>
      <c r="C473" s="129">
        <v>7.8081210000000012E-2</v>
      </c>
      <c r="D473" s="132">
        <v>7.4742149999999993E-2</v>
      </c>
      <c r="E473" s="23">
        <f t="shared" ref="E473:E504" si="24">IF(ISERROR(C473/D473-1),"",((C473/D473-1)))</f>
        <v>4.4674390554727328E-2</v>
      </c>
      <c r="F473" s="24">
        <f t="shared" si="23"/>
        <v>2.435379084839424E-6</v>
      </c>
      <c r="G473" s="127"/>
    </row>
    <row r="474" spans="1:7" x14ac:dyDescent="0.15">
      <c r="A474" s="25" t="s">
        <v>1122</v>
      </c>
      <c r="B474" s="25" t="s">
        <v>357</v>
      </c>
      <c r="C474" s="129">
        <v>1.9212470000000002E-2</v>
      </c>
      <c r="D474" s="132">
        <v>1.68015E-2</v>
      </c>
      <c r="E474" s="23">
        <f t="shared" si="24"/>
        <v>0.14349730678808448</v>
      </c>
      <c r="F474" s="24">
        <f t="shared" ref="F474:F505" si="25">C474/$C$1405</f>
        <v>5.9924337245932639E-7</v>
      </c>
      <c r="G474" s="127"/>
    </row>
    <row r="475" spans="1:7" x14ac:dyDescent="0.15">
      <c r="A475" s="25" t="s">
        <v>1124</v>
      </c>
      <c r="B475" s="25" t="s">
        <v>358</v>
      </c>
      <c r="C475" s="129">
        <v>1.8498592300000001</v>
      </c>
      <c r="D475" s="132">
        <v>3.4288111400000001</v>
      </c>
      <c r="E475" s="23">
        <f t="shared" si="24"/>
        <v>-0.46049544449391866</v>
      </c>
      <c r="F475" s="24">
        <f t="shared" si="25"/>
        <v>5.7697728795944126E-5</v>
      </c>
      <c r="G475" s="127"/>
    </row>
    <row r="476" spans="1:7" x14ac:dyDescent="0.15">
      <c r="A476" s="25" t="s">
        <v>1126</v>
      </c>
      <c r="B476" s="25" t="s">
        <v>359</v>
      </c>
      <c r="C476" s="129">
        <v>0.13215635999999997</v>
      </c>
      <c r="D476" s="132">
        <v>5.2050000000000004E-3</v>
      </c>
      <c r="E476" s="23">
        <f t="shared" si="24"/>
        <v>24.390270893371749</v>
      </c>
      <c r="F476" s="24">
        <f t="shared" si="25"/>
        <v>4.1220011200199039E-6</v>
      </c>
      <c r="G476" s="127"/>
    </row>
    <row r="477" spans="1:7" x14ac:dyDescent="0.15">
      <c r="A477" s="25" t="s">
        <v>1128</v>
      </c>
      <c r="B477" s="25" t="s">
        <v>360</v>
      </c>
      <c r="C477" s="129">
        <v>29.692858300000001</v>
      </c>
      <c r="D477" s="132">
        <v>8.8746546200000012</v>
      </c>
      <c r="E477" s="23">
        <f t="shared" si="24"/>
        <v>2.3458043801596413</v>
      </c>
      <c r="F477" s="24">
        <f t="shared" si="25"/>
        <v>9.261301928200227E-4</v>
      </c>
      <c r="G477" s="127"/>
    </row>
    <row r="478" spans="1:7" x14ac:dyDescent="0.15">
      <c r="A478" s="25" t="s">
        <v>1130</v>
      </c>
      <c r="B478" s="25" t="s">
        <v>361</v>
      </c>
      <c r="C478" s="129">
        <v>36.467349560000002</v>
      </c>
      <c r="D478" s="132">
        <v>1.1066653200000001</v>
      </c>
      <c r="E478" s="23">
        <f t="shared" si="24"/>
        <v>31.952464399986802</v>
      </c>
      <c r="F478" s="24">
        <f t="shared" si="25"/>
        <v>1.1374288436097771E-3</v>
      </c>
      <c r="G478" s="127"/>
    </row>
    <row r="479" spans="1:7" x14ac:dyDescent="0.15">
      <c r="A479" s="25" t="s">
        <v>1132</v>
      </c>
      <c r="B479" s="25" t="s">
        <v>362</v>
      </c>
      <c r="C479" s="129">
        <v>0.87699461999999995</v>
      </c>
      <c r="D479" s="132">
        <v>5.9054570000000008E-2</v>
      </c>
      <c r="E479" s="23">
        <f t="shared" si="24"/>
        <v>13.850580065183776</v>
      </c>
      <c r="F479" s="24">
        <f t="shared" si="25"/>
        <v>2.7353755853228938E-5</v>
      </c>
      <c r="G479" s="127"/>
    </row>
    <row r="480" spans="1:7" x14ac:dyDescent="0.15">
      <c r="A480" s="25" t="s">
        <v>1134</v>
      </c>
      <c r="B480" s="25" t="s">
        <v>363</v>
      </c>
      <c r="C480" s="129">
        <v>11.190320180000001</v>
      </c>
      <c r="D480" s="132">
        <v>1.2970492699999998</v>
      </c>
      <c r="E480" s="23">
        <f t="shared" si="24"/>
        <v>7.6275212814390638</v>
      </c>
      <c r="F480" s="24">
        <f t="shared" si="25"/>
        <v>3.4902983341355154E-4</v>
      </c>
      <c r="G480" s="127"/>
    </row>
    <row r="481" spans="1:7" x14ac:dyDescent="0.15">
      <c r="A481" s="25" t="s">
        <v>1136</v>
      </c>
      <c r="B481" s="25" t="s">
        <v>364</v>
      </c>
      <c r="C481" s="129">
        <v>73.411527009999986</v>
      </c>
      <c r="D481" s="132">
        <v>0.10757364</v>
      </c>
      <c r="E481" s="23">
        <f t="shared" si="24"/>
        <v>681.43044494915284</v>
      </c>
      <c r="F481" s="24">
        <f t="shared" si="25"/>
        <v>2.2897301087710909E-3</v>
      </c>
      <c r="G481" s="127"/>
    </row>
    <row r="482" spans="1:7" x14ac:dyDescent="0.15">
      <c r="A482" s="25" t="s">
        <v>365</v>
      </c>
      <c r="B482" s="25" t="s">
        <v>366</v>
      </c>
      <c r="C482" s="129">
        <v>7.5339139900000003</v>
      </c>
      <c r="D482" s="132">
        <v>4.0413602699999993</v>
      </c>
      <c r="E482" s="23">
        <f t="shared" si="24"/>
        <v>0.86420251763399492</v>
      </c>
      <c r="F482" s="24">
        <f t="shared" si="25"/>
        <v>2.3498530002576969E-4</v>
      </c>
      <c r="G482" s="127"/>
    </row>
    <row r="483" spans="1:7" x14ac:dyDescent="0.15">
      <c r="A483" s="25" t="s">
        <v>367</v>
      </c>
      <c r="B483" s="25" t="s">
        <v>368</v>
      </c>
      <c r="C483" s="129">
        <v>156.26318769</v>
      </c>
      <c r="D483" s="132">
        <v>52.946845809999999</v>
      </c>
      <c r="E483" s="23">
        <f t="shared" si="24"/>
        <v>1.9513219399461712</v>
      </c>
      <c r="F483" s="24">
        <f t="shared" si="25"/>
        <v>4.8739011476712927E-3</v>
      </c>
      <c r="G483" s="127"/>
    </row>
    <row r="484" spans="1:7" x14ac:dyDescent="0.15">
      <c r="A484" s="25" t="s">
        <v>1142</v>
      </c>
      <c r="B484" s="25" t="s">
        <v>1143</v>
      </c>
      <c r="C484" s="129">
        <v>343.80489849999998</v>
      </c>
      <c r="D484" s="132">
        <v>137.31100824999999</v>
      </c>
      <c r="E484" s="23">
        <f t="shared" si="24"/>
        <v>1.5038407545157622</v>
      </c>
      <c r="F484" s="24">
        <f t="shared" si="25"/>
        <v>1.0723389904847029E-2</v>
      </c>
      <c r="G484" s="127"/>
    </row>
    <row r="485" spans="1:7" x14ac:dyDescent="0.15">
      <c r="A485" s="25" t="s">
        <v>1147</v>
      </c>
      <c r="B485" s="25" t="s">
        <v>369</v>
      </c>
      <c r="C485" s="129">
        <v>0.95143766000000007</v>
      </c>
      <c r="D485" s="132">
        <v>0.24405845000000001</v>
      </c>
      <c r="E485" s="23">
        <f t="shared" si="24"/>
        <v>2.8984008134117052</v>
      </c>
      <c r="F485" s="24">
        <f t="shared" si="25"/>
        <v>2.9675659197552941E-5</v>
      </c>
      <c r="G485" s="127"/>
    </row>
    <row r="486" spans="1:7" x14ac:dyDescent="0.15">
      <c r="A486" s="25" t="s">
        <v>815</v>
      </c>
      <c r="B486" s="25" t="s">
        <v>1151</v>
      </c>
      <c r="C486" s="129">
        <v>3.6857600000000001</v>
      </c>
      <c r="D486" s="132">
        <v>27.531534000000001</v>
      </c>
      <c r="E486" s="23">
        <f t="shared" si="24"/>
        <v>-0.86612587587745749</v>
      </c>
      <c r="F486" s="24">
        <f t="shared" si="25"/>
        <v>1.1496008855059692E-4</v>
      </c>
      <c r="G486" s="127"/>
    </row>
    <row r="487" spans="1:7" x14ac:dyDescent="0.15">
      <c r="A487" s="25" t="s">
        <v>668</v>
      </c>
      <c r="B487" s="25" t="s">
        <v>1152</v>
      </c>
      <c r="C487" s="129">
        <v>634.37646725000002</v>
      </c>
      <c r="D487" s="132">
        <v>256.46068613</v>
      </c>
      <c r="E487" s="23">
        <f t="shared" si="24"/>
        <v>1.4735817283450392</v>
      </c>
      <c r="F487" s="24">
        <f t="shared" si="25"/>
        <v>1.9786414429988616E-2</v>
      </c>
      <c r="G487" s="127"/>
    </row>
    <row r="488" spans="1:7" x14ac:dyDescent="0.15">
      <c r="A488" s="25" t="s">
        <v>649</v>
      </c>
      <c r="B488" s="25" t="s">
        <v>1153</v>
      </c>
      <c r="C488" s="129">
        <v>438.587444</v>
      </c>
      <c r="D488" s="132">
        <v>117.12498473999999</v>
      </c>
      <c r="E488" s="23">
        <f t="shared" si="24"/>
        <v>2.7446104686681392</v>
      </c>
      <c r="F488" s="24">
        <f t="shared" si="25"/>
        <v>1.36796892362552E-2</v>
      </c>
      <c r="G488" s="127"/>
    </row>
    <row r="489" spans="1:7" x14ac:dyDescent="0.15">
      <c r="A489" s="25" t="s">
        <v>651</v>
      </c>
      <c r="B489" s="25" t="s">
        <v>370</v>
      </c>
      <c r="C489" s="129">
        <v>5.0758821200000002</v>
      </c>
      <c r="D489" s="132">
        <v>0.87599268999999991</v>
      </c>
      <c r="E489" s="23">
        <f t="shared" si="24"/>
        <v>4.7944343348344614</v>
      </c>
      <c r="F489" s="24">
        <f t="shared" si="25"/>
        <v>1.5831846294593016E-4</v>
      </c>
      <c r="G489" s="127"/>
    </row>
    <row r="490" spans="1:7" x14ac:dyDescent="0.15">
      <c r="A490" s="25" t="s">
        <v>848</v>
      </c>
      <c r="B490" s="25" t="s">
        <v>371</v>
      </c>
      <c r="C490" s="129">
        <v>10.682232490000001</v>
      </c>
      <c r="D490" s="132">
        <v>19.45203154</v>
      </c>
      <c r="E490" s="23">
        <f t="shared" si="24"/>
        <v>-0.45084232112035738</v>
      </c>
      <c r="F490" s="24">
        <f t="shared" si="25"/>
        <v>3.3318240823289184E-4</v>
      </c>
      <c r="G490" s="127"/>
    </row>
    <row r="491" spans="1:7" x14ac:dyDescent="0.15">
      <c r="A491" s="25" t="s">
        <v>653</v>
      </c>
      <c r="B491" s="25" t="s">
        <v>372</v>
      </c>
      <c r="C491" s="129">
        <v>8.9893813399999996</v>
      </c>
      <c r="D491" s="132">
        <v>3.4933556299999999</v>
      </c>
      <c r="E491" s="23">
        <f t="shared" si="24"/>
        <v>1.5732797608126714</v>
      </c>
      <c r="F491" s="24">
        <f t="shared" si="25"/>
        <v>2.8038181402518977E-4</v>
      </c>
      <c r="G491" s="127"/>
    </row>
    <row r="492" spans="1:7" x14ac:dyDescent="0.15">
      <c r="A492" s="25" t="s">
        <v>849</v>
      </c>
      <c r="B492" s="25" t="s">
        <v>373</v>
      </c>
      <c r="C492" s="129">
        <v>4.1889035699999999</v>
      </c>
      <c r="D492" s="132">
        <v>8.0427852600000005</v>
      </c>
      <c r="E492" s="23">
        <f t="shared" si="24"/>
        <v>-0.47917252113728581</v>
      </c>
      <c r="F492" s="24">
        <f t="shared" si="25"/>
        <v>1.3065330497295308E-4</v>
      </c>
      <c r="G492" s="127"/>
    </row>
    <row r="493" spans="1:7" x14ac:dyDescent="0.15">
      <c r="A493" s="25" t="s">
        <v>819</v>
      </c>
      <c r="B493" s="25" t="s">
        <v>1161</v>
      </c>
      <c r="C493" s="129">
        <v>0.25900000000000001</v>
      </c>
      <c r="D493" s="132">
        <v>0.59894099999999995</v>
      </c>
      <c r="E493" s="23">
        <f t="shared" si="24"/>
        <v>-0.56757009455021445</v>
      </c>
      <c r="F493" s="24">
        <f t="shared" si="25"/>
        <v>8.0782967243131953E-6</v>
      </c>
      <c r="G493" s="127"/>
    </row>
    <row r="494" spans="1:7" x14ac:dyDescent="0.15">
      <c r="A494" s="25" t="s">
        <v>657</v>
      </c>
      <c r="B494" s="25" t="s">
        <v>374</v>
      </c>
      <c r="C494" s="129">
        <v>8.8023573899999992</v>
      </c>
      <c r="D494" s="132">
        <v>3.4763976999999997</v>
      </c>
      <c r="E494" s="23">
        <f t="shared" si="24"/>
        <v>1.5320340621557769</v>
      </c>
      <c r="F494" s="24">
        <f t="shared" si="25"/>
        <v>2.745484744010465E-4</v>
      </c>
      <c r="G494" s="127"/>
    </row>
    <row r="495" spans="1:7" x14ac:dyDescent="0.15">
      <c r="A495" s="25" t="s">
        <v>1168</v>
      </c>
      <c r="B495" s="25" t="s">
        <v>1169</v>
      </c>
      <c r="C495" s="129">
        <v>176.26371912000002</v>
      </c>
      <c r="D495" s="132">
        <v>41.792279260000008</v>
      </c>
      <c r="E495" s="23">
        <f t="shared" si="24"/>
        <v>3.2176144072789192</v>
      </c>
      <c r="F495" s="24">
        <f t="shared" si="25"/>
        <v>5.4977244200091011E-3</v>
      </c>
      <c r="G495" s="127"/>
    </row>
    <row r="496" spans="1:7" x14ac:dyDescent="0.15">
      <c r="A496" s="25" t="s">
        <v>1170</v>
      </c>
      <c r="B496" s="25" t="s">
        <v>1171</v>
      </c>
      <c r="C496" s="129">
        <v>19.84605908</v>
      </c>
      <c r="D496" s="132">
        <v>9.9016900299999993</v>
      </c>
      <c r="E496" s="23">
        <f t="shared" si="24"/>
        <v>1.0043102763135074</v>
      </c>
      <c r="F496" s="24">
        <f t="shared" si="25"/>
        <v>6.190052280173364E-4</v>
      </c>
      <c r="G496" s="127"/>
    </row>
    <row r="497" spans="1:7" x14ac:dyDescent="0.15">
      <c r="A497" s="25" t="s">
        <v>1172</v>
      </c>
      <c r="B497" s="25" t="s">
        <v>1173</v>
      </c>
      <c r="C497" s="129">
        <v>0.50502999999999998</v>
      </c>
      <c r="D497" s="132">
        <v>0.43035000000000001</v>
      </c>
      <c r="E497" s="23">
        <f t="shared" si="24"/>
        <v>0.17353317067503182</v>
      </c>
      <c r="F497" s="24">
        <f t="shared" si="25"/>
        <v>1.5752054805713872E-5</v>
      </c>
      <c r="G497" s="127"/>
    </row>
    <row r="498" spans="1:7" x14ac:dyDescent="0.15">
      <c r="A498" s="25" t="s">
        <v>1176</v>
      </c>
      <c r="B498" s="25" t="s">
        <v>1177</v>
      </c>
      <c r="C498" s="129">
        <v>3.6423883999999997</v>
      </c>
      <c r="D498" s="132">
        <v>0.56579999999999997</v>
      </c>
      <c r="E498" s="23">
        <f t="shared" si="24"/>
        <v>5.437589961117002</v>
      </c>
      <c r="F498" s="24">
        <f t="shared" si="25"/>
        <v>1.1360731382392423E-4</v>
      </c>
      <c r="G498" s="127"/>
    </row>
    <row r="499" spans="1:7" x14ac:dyDescent="0.15">
      <c r="A499" s="25" t="s">
        <v>1180</v>
      </c>
      <c r="B499" s="25" t="s">
        <v>1181</v>
      </c>
      <c r="C499" s="129">
        <v>3.2528111800000001</v>
      </c>
      <c r="D499" s="132">
        <v>1.3236960500000001</v>
      </c>
      <c r="E499" s="23">
        <f t="shared" si="24"/>
        <v>1.4573701643968793</v>
      </c>
      <c r="F499" s="24">
        <f t="shared" si="25"/>
        <v>1.0145626988495497E-4</v>
      </c>
      <c r="G499" s="127"/>
    </row>
    <row r="500" spans="1:7" x14ac:dyDescent="0.15">
      <c r="A500" s="25" t="s">
        <v>1184</v>
      </c>
      <c r="B500" s="25" t="s">
        <v>1185</v>
      </c>
      <c r="C500" s="129">
        <v>10.310086500000001</v>
      </c>
      <c r="D500" s="132">
        <v>1.47283338</v>
      </c>
      <c r="E500" s="23">
        <f t="shared" si="24"/>
        <v>6.0001716691130405</v>
      </c>
      <c r="F500" s="24">
        <f t="shared" si="25"/>
        <v>3.2157505019434634E-4</v>
      </c>
      <c r="G500" s="127"/>
    </row>
    <row r="501" spans="1:7" x14ac:dyDescent="0.15">
      <c r="A501" s="25" t="s">
        <v>1188</v>
      </c>
      <c r="B501" s="25" t="s">
        <v>1189</v>
      </c>
      <c r="C501" s="129">
        <v>0.51624000000000003</v>
      </c>
      <c r="D501" s="132">
        <v>1.5750000000000001E-4</v>
      </c>
      <c r="E501" s="23">
        <f t="shared" si="24"/>
        <v>3276.7142857142858</v>
      </c>
      <c r="F501" s="24">
        <f t="shared" si="25"/>
        <v>1.6101698459302874E-5</v>
      </c>
      <c r="G501" s="127"/>
    </row>
    <row r="502" spans="1:7" x14ac:dyDescent="0.15">
      <c r="A502" s="25" t="s">
        <v>1192</v>
      </c>
      <c r="B502" s="25" t="s">
        <v>1193</v>
      </c>
      <c r="C502" s="129">
        <v>2.6251500000000001</v>
      </c>
      <c r="D502" s="132">
        <v>1.8438400000000001E-2</v>
      </c>
      <c r="E502" s="23">
        <f t="shared" si="24"/>
        <v>141.37406716417911</v>
      </c>
      <c r="F502" s="24">
        <f t="shared" si="25"/>
        <v>8.1879307512860167E-5</v>
      </c>
      <c r="G502" s="127"/>
    </row>
    <row r="503" spans="1:7" x14ac:dyDescent="0.15">
      <c r="A503" s="25" t="s">
        <v>1300</v>
      </c>
      <c r="B503" s="25" t="s">
        <v>1301</v>
      </c>
      <c r="C503" s="129">
        <v>5.5169899999999998</v>
      </c>
      <c r="D503" s="132">
        <v>2.1760000000000002</v>
      </c>
      <c r="E503" s="23">
        <f t="shared" si="24"/>
        <v>1.5353814338235292</v>
      </c>
      <c r="F503" s="24">
        <f t="shared" si="25"/>
        <v>1.7207676542497547E-4</v>
      </c>
      <c r="G503" s="127"/>
    </row>
    <row r="504" spans="1:7" x14ac:dyDescent="0.15">
      <c r="A504" s="25" t="s">
        <v>1304</v>
      </c>
      <c r="B504" s="25" t="s">
        <v>1305</v>
      </c>
      <c r="C504" s="129">
        <v>0.76536000000000004</v>
      </c>
      <c r="D504" s="132">
        <v>1.3837999999999999</v>
      </c>
      <c r="E504" s="23">
        <f t="shared" si="24"/>
        <v>-0.44691429397311744</v>
      </c>
      <c r="F504" s="24">
        <f t="shared" si="25"/>
        <v>2.3871834675368134E-5</v>
      </c>
      <c r="G504" s="127"/>
    </row>
    <row r="505" spans="1:7" x14ac:dyDescent="0.15">
      <c r="A505" s="25" t="s">
        <v>818</v>
      </c>
      <c r="B505" s="25" t="s">
        <v>1309</v>
      </c>
      <c r="C505" s="129">
        <v>4.7628310000000003</v>
      </c>
      <c r="D505" s="132">
        <v>0.72809999999999997</v>
      </c>
      <c r="E505" s="23">
        <f t="shared" ref="E505:E536" si="26">IF(ISERROR(C505/D505-1),"",((C505/D505-1)))</f>
        <v>5.5414517236643324</v>
      </c>
      <c r="F505" s="24">
        <f t="shared" si="25"/>
        <v>1.4855429369018278E-4</v>
      </c>
      <c r="G505" s="127"/>
    </row>
    <row r="506" spans="1:7" x14ac:dyDescent="0.15">
      <c r="A506" s="25" t="s">
        <v>1312</v>
      </c>
      <c r="B506" s="25" t="s">
        <v>1313</v>
      </c>
      <c r="C506" s="129">
        <v>2.62635</v>
      </c>
      <c r="D506" s="132">
        <v>0.60566839000000006</v>
      </c>
      <c r="E506" s="23">
        <f t="shared" si="26"/>
        <v>3.3362837542173853</v>
      </c>
      <c r="F506" s="24">
        <f t="shared" ref="F506:F537" si="27">C506/$C$1405</f>
        <v>8.1916735914671656E-5</v>
      </c>
      <c r="G506" s="127"/>
    </row>
    <row r="507" spans="1:7" x14ac:dyDescent="0.15">
      <c r="A507" s="25" t="s">
        <v>1316</v>
      </c>
      <c r="B507" s="25" t="s">
        <v>1317</v>
      </c>
      <c r="C507" s="129">
        <v>2.2996699999999999</v>
      </c>
      <c r="D507" s="132">
        <v>0.57979999999999998</v>
      </c>
      <c r="E507" s="23">
        <f t="shared" si="26"/>
        <v>2.9663159710244913</v>
      </c>
      <c r="F507" s="24">
        <f t="shared" si="27"/>
        <v>7.1727477328190441E-5</v>
      </c>
      <c r="G507" s="127"/>
    </row>
    <row r="508" spans="1:7" x14ac:dyDescent="0.15">
      <c r="A508" s="25" t="s">
        <v>1320</v>
      </c>
      <c r="B508" s="25" t="s">
        <v>1321</v>
      </c>
      <c r="C508" s="129">
        <v>1.5745100000000001</v>
      </c>
      <c r="D508" s="132">
        <v>0</v>
      </c>
      <c r="E508" s="23" t="str">
        <f t="shared" si="26"/>
        <v/>
      </c>
      <c r="F508" s="24">
        <f t="shared" si="27"/>
        <v>4.9109494113507218E-5</v>
      </c>
      <c r="G508" s="127"/>
    </row>
    <row r="509" spans="1:7" x14ac:dyDescent="0.15">
      <c r="A509" s="25" t="s">
        <v>1324</v>
      </c>
      <c r="B509" s="25" t="s">
        <v>1325</v>
      </c>
      <c r="C509" s="129">
        <v>3.3404600000000002</v>
      </c>
      <c r="D509" s="132">
        <v>0.60509999999999997</v>
      </c>
      <c r="E509" s="23">
        <f t="shared" si="26"/>
        <v>4.5205090067757405</v>
      </c>
      <c r="F509" s="24">
        <f t="shared" si="27"/>
        <v>1.0419006592934075E-4</v>
      </c>
      <c r="G509" s="127"/>
    </row>
    <row r="510" spans="1:7" x14ac:dyDescent="0.15">
      <c r="A510" s="25" t="s">
        <v>1328</v>
      </c>
      <c r="B510" s="25" t="s">
        <v>1329</v>
      </c>
      <c r="C510" s="129">
        <v>4.9584299999999999</v>
      </c>
      <c r="D510" s="132">
        <v>0</v>
      </c>
      <c r="E510" s="23" t="str">
        <f t="shared" si="26"/>
        <v/>
      </c>
      <c r="F510" s="24">
        <f t="shared" si="27"/>
        <v>1.5465509199512074E-4</v>
      </c>
      <c r="G510" s="127"/>
    </row>
    <row r="511" spans="1:7" x14ac:dyDescent="0.15">
      <c r="A511" s="25" t="s">
        <v>1334</v>
      </c>
      <c r="B511" s="25" t="s">
        <v>1335</v>
      </c>
      <c r="C511" s="129">
        <v>2.8132540000000001</v>
      </c>
      <c r="D511" s="132">
        <v>4.4162499999999998</v>
      </c>
      <c r="E511" s="23">
        <f t="shared" si="26"/>
        <v>-0.3629767336541182</v>
      </c>
      <c r="F511" s="24">
        <f t="shared" si="27"/>
        <v>8.774633425815056E-5</v>
      </c>
      <c r="G511" s="127"/>
    </row>
    <row r="512" spans="1:7" x14ac:dyDescent="0.15">
      <c r="A512" s="25" t="s">
        <v>1338</v>
      </c>
      <c r="B512" s="25" t="s">
        <v>1339</v>
      </c>
      <c r="C512" s="129">
        <v>1.0357400000000001</v>
      </c>
      <c r="D512" s="132">
        <v>1.286332</v>
      </c>
      <c r="E512" s="23">
        <f t="shared" si="26"/>
        <v>-0.19481129288550691</v>
      </c>
      <c r="F512" s="24">
        <f t="shared" si="27"/>
        <v>3.2305077410193628E-5</v>
      </c>
      <c r="G512" s="127"/>
    </row>
    <row r="513" spans="1:7" x14ac:dyDescent="0.15">
      <c r="A513" s="25" t="s">
        <v>1342</v>
      </c>
      <c r="B513" s="25" t="s">
        <v>1343</v>
      </c>
      <c r="C513" s="129">
        <v>4.7332799999999997</v>
      </c>
      <c r="D513" s="132">
        <v>1.9040999999999999</v>
      </c>
      <c r="E513" s="23">
        <f t="shared" si="26"/>
        <v>1.4858358279502126</v>
      </c>
      <c r="F513" s="24">
        <f t="shared" si="27"/>
        <v>1.4763258810523999E-4</v>
      </c>
      <c r="G513" s="127"/>
    </row>
    <row r="514" spans="1:7" x14ac:dyDescent="0.15">
      <c r="A514" s="25" t="s">
        <v>1346</v>
      </c>
      <c r="B514" s="25" t="s">
        <v>1347</v>
      </c>
      <c r="C514" s="129">
        <v>0.94518000000000002</v>
      </c>
      <c r="D514" s="132">
        <v>0.60045000000000004</v>
      </c>
      <c r="E514" s="23">
        <f t="shared" si="26"/>
        <v>0.5741194104421683</v>
      </c>
      <c r="F514" s="24">
        <f t="shared" si="27"/>
        <v>2.9480480686819866E-5</v>
      </c>
      <c r="G514" s="127"/>
    </row>
    <row r="515" spans="1:7" x14ac:dyDescent="0.15">
      <c r="A515" s="25" t="s">
        <v>1350</v>
      </c>
      <c r="B515" s="25" t="s">
        <v>1351</v>
      </c>
      <c r="C515" s="129">
        <v>1.31796</v>
      </c>
      <c r="D515" s="132">
        <v>0</v>
      </c>
      <c r="E515" s="23" t="str">
        <f t="shared" si="26"/>
        <v/>
      </c>
      <c r="F515" s="24">
        <f t="shared" si="27"/>
        <v>4.1107613709559142E-5</v>
      </c>
      <c r="G515" s="127"/>
    </row>
    <row r="516" spans="1:7" x14ac:dyDescent="0.15">
      <c r="A516" s="25" t="s">
        <v>1356</v>
      </c>
      <c r="B516" s="25" t="s">
        <v>1357</v>
      </c>
      <c r="C516" s="129">
        <v>2.1756472499999999</v>
      </c>
      <c r="D516" s="132">
        <v>0.82783912999999998</v>
      </c>
      <c r="E516" s="23">
        <f t="shared" si="26"/>
        <v>1.628103904680128</v>
      </c>
      <c r="F516" s="24">
        <f t="shared" si="27"/>
        <v>6.7859166227552165E-5</v>
      </c>
      <c r="G516" s="127"/>
    </row>
    <row r="517" spans="1:7" x14ac:dyDescent="0.15">
      <c r="A517" s="25" t="s">
        <v>813</v>
      </c>
      <c r="B517" s="25" t="s">
        <v>1360</v>
      </c>
      <c r="C517" s="129">
        <v>0.51624000000000003</v>
      </c>
      <c r="D517" s="132">
        <v>1.5750000000000001E-4</v>
      </c>
      <c r="E517" s="23">
        <f t="shared" si="26"/>
        <v>3276.7142857142858</v>
      </c>
      <c r="F517" s="24">
        <f t="shared" si="27"/>
        <v>1.6101698459302874E-5</v>
      </c>
      <c r="G517" s="127"/>
    </row>
    <row r="518" spans="1:7" x14ac:dyDescent="0.15">
      <c r="A518" s="25" t="s">
        <v>814</v>
      </c>
      <c r="B518" s="25" t="s">
        <v>1361</v>
      </c>
      <c r="C518" s="129">
        <v>1.7346600000000001</v>
      </c>
      <c r="D518" s="132">
        <v>0</v>
      </c>
      <c r="E518" s="23" t="str">
        <f t="shared" si="26"/>
        <v/>
      </c>
      <c r="F518" s="24">
        <f t="shared" si="27"/>
        <v>5.4104626238598944E-5</v>
      </c>
      <c r="G518" s="127"/>
    </row>
    <row r="519" spans="1:7" x14ac:dyDescent="0.15">
      <c r="A519" s="25" t="s">
        <v>1358</v>
      </c>
      <c r="B519" s="25" t="s">
        <v>1359</v>
      </c>
      <c r="C519" s="129">
        <v>0</v>
      </c>
      <c r="D519" s="132">
        <v>0</v>
      </c>
      <c r="E519" s="23" t="str">
        <f t="shared" si="26"/>
        <v/>
      </c>
      <c r="F519" s="24">
        <f t="shared" si="27"/>
        <v>0</v>
      </c>
      <c r="G519" s="127"/>
    </row>
    <row r="520" spans="1:7" x14ac:dyDescent="0.15">
      <c r="A520" s="25" t="s">
        <v>817</v>
      </c>
      <c r="B520" s="25" t="s">
        <v>1362</v>
      </c>
      <c r="C520" s="129">
        <v>0.59882250000000004</v>
      </c>
      <c r="D520" s="132">
        <v>3.2299999999999998E-3</v>
      </c>
      <c r="E520" s="23">
        <f t="shared" si="26"/>
        <v>184.39396284829724</v>
      </c>
      <c r="F520" s="24">
        <f t="shared" si="27"/>
        <v>1.867747428646733E-5</v>
      </c>
      <c r="G520" s="127"/>
    </row>
    <row r="521" spans="1:7" x14ac:dyDescent="0.15">
      <c r="A521" s="25" t="s">
        <v>816</v>
      </c>
      <c r="B521" s="25" t="s">
        <v>1364</v>
      </c>
      <c r="C521" s="129">
        <v>17.560188050000001</v>
      </c>
      <c r="D521" s="132">
        <v>2.14812</v>
      </c>
      <c r="E521" s="23">
        <f t="shared" si="26"/>
        <v>7.1746774156006179</v>
      </c>
      <c r="F521" s="24">
        <f t="shared" si="27"/>
        <v>5.4770814518393328E-4</v>
      </c>
      <c r="G521" s="127"/>
    </row>
    <row r="522" spans="1:7" x14ac:dyDescent="0.15">
      <c r="A522" s="25" t="s">
        <v>1365</v>
      </c>
      <c r="B522" s="25" t="s">
        <v>1366</v>
      </c>
      <c r="C522" s="129">
        <v>1.523478E-2</v>
      </c>
      <c r="D522" s="132">
        <v>0</v>
      </c>
      <c r="E522" s="23" t="str">
        <f t="shared" si="26"/>
        <v/>
      </c>
      <c r="F522" s="24">
        <f t="shared" si="27"/>
        <v>4.7517788945803928E-7</v>
      </c>
      <c r="G522" s="127"/>
    </row>
    <row r="523" spans="1:7" x14ac:dyDescent="0.15">
      <c r="A523" s="25" t="s">
        <v>1377</v>
      </c>
      <c r="B523" s="25" t="s">
        <v>1378</v>
      </c>
      <c r="C523" s="129">
        <v>0</v>
      </c>
      <c r="D523" s="132">
        <v>0</v>
      </c>
      <c r="E523" s="23" t="str">
        <f t="shared" si="26"/>
        <v/>
      </c>
      <c r="F523" s="24">
        <f t="shared" si="27"/>
        <v>0</v>
      </c>
      <c r="G523" s="127"/>
    </row>
    <row r="524" spans="1:7" x14ac:dyDescent="0.15">
      <c r="A524" s="25" t="s">
        <v>375</v>
      </c>
      <c r="B524" s="25" t="s">
        <v>376</v>
      </c>
      <c r="C524" s="129">
        <v>50.802423619999999</v>
      </c>
      <c r="D524" s="132">
        <v>40.723647810000003</v>
      </c>
      <c r="E524" s="23">
        <f t="shared" si="26"/>
        <v>0.24749196970329068</v>
      </c>
      <c r="F524" s="24">
        <f t="shared" si="27"/>
        <v>1.5845446035390627E-3</v>
      </c>
      <c r="G524" s="127"/>
    </row>
    <row r="525" spans="1:7" x14ac:dyDescent="0.15">
      <c r="A525" s="25" t="s">
        <v>377</v>
      </c>
      <c r="B525" s="25" t="s">
        <v>378</v>
      </c>
      <c r="C525" s="129">
        <v>4.6535766900000004</v>
      </c>
      <c r="D525" s="132">
        <v>1.1966052600000001</v>
      </c>
      <c r="E525" s="23">
        <f t="shared" si="26"/>
        <v>2.8889823115101465</v>
      </c>
      <c r="F525" s="24">
        <f t="shared" si="27"/>
        <v>1.451466151782519E-4</v>
      </c>
      <c r="G525" s="127"/>
    </row>
    <row r="526" spans="1:7" x14ac:dyDescent="0.15">
      <c r="A526" s="25" t="s">
        <v>379</v>
      </c>
      <c r="B526" s="25" t="s">
        <v>380</v>
      </c>
      <c r="C526" s="129">
        <v>0.80863712999999993</v>
      </c>
      <c r="D526" s="132">
        <v>0.73001031000000005</v>
      </c>
      <c r="E526" s="23">
        <f t="shared" si="26"/>
        <v>0.10770645143354196</v>
      </c>
      <c r="F526" s="24">
        <f t="shared" si="27"/>
        <v>2.5221662851108194E-5</v>
      </c>
      <c r="G526" s="127"/>
    </row>
    <row r="527" spans="1:7" x14ac:dyDescent="0.15">
      <c r="A527" s="25" t="s">
        <v>381</v>
      </c>
      <c r="B527" s="25" t="s">
        <v>382</v>
      </c>
      <c r="C527" s="129">
        <v>1.09187364</v>
      </c>
      <c r="D527" s="132">
        <v>0.46967760999999997</v>
      </c>
      <c r="E527" s="23">
        <f t="shared" si="26"/>
        <v>1.324730020662471</v>
      </c>
      <c r="F527" s="24">
        <f t="shared" si="27"/>
        <v>3.4055904437744884E-5</v>
      </c>
      <c r="G527" s="127"/>
    </row>
    <row r="528" spans="1:7" x14ac:dyDescent="0.15">
      <c r="A528" s="25" t="s">
        <v>383</v>
      </c>
      <c r="B528" s="25" t="s">
        <v>384</v>
      </c>
      <c r="C528" s="129">
        <v>0.72166654000000008</v>
      </c>
      <c r="D528" s="132">
        <v>0.23608804</v>
      </c>
      <c r="E528" s="23">
        <f t="shared" si="26"/>
        <v>2.0567687376285564</v>
      </c>
      <c r="F528" s="24">
        <f t="shared" si="27"/>
        <v>2.2509021027522924E-5</v>
      </c>
      <c r="G528" s="127"/>
    </row>
    <row r="529" spans="1:7" x14ac:dyDescent="0.15">
      <c r="A529" s="25" t="s">
        <v>385</v>
      </c>
      <c r="B529" s="25" t="s">
        <v>386</v>
      </c>
      <c r="C529" s="129">
        <v>2.8227102299999998</v>
      </c>
      <c r="D529" s="132">
        <v>2.2225333100000002</v>
      </c>
      <c r="E529" s="23">
        <f t="shared" si="26"/>
        <v>0.27004181098190139</v>
      </c>
      <c r="F529" s="24">
        <f t="shared" si="27"/>
        <v>8.8041277238202101E-5</v>
      </c>
      <c r="G529" s="127"/>
    </row>
    <row r="530" spans="1:7" x14ac:dyDescent="0.15">
      <c r="A530" s="25" t="s">
        <v>387</v>
      </c>
      <c r="B530" s="25" t="s">
        <v>388</v>
      </c>
      <c r="C530" s="129">
        <v>1.24187786</v>
      </c>
      <c r="D530" s="132">
        <v>0.75946057</v>
      </c>
      <c r="E530" s="23">
        <f t="shared" si="26"/>
        <v>0.63521044943781613</v>
      </c>
      <c r="F530" s="24">
        <f t="shared" si="27"/>
        <v>3.8734586287394134E-5</v>
      </c>
      <c r="G530" s="127"/>
    </row>
    <row r="531" spans="1:7" x14ac:dyDescent="0.15">
      <c r="A531" s="25" t="s">
        <v>18</v>
      </c>
      <c r="B531" s="25" t="s">
        <v>389</v>
      </c>
      <c r="C531" s="129">
        <v>19.169320369999998</v>
      </c>
      <c r="D531" s="132">
        <v>7.9397650299999993</v>
      </c>
      <c r="E531" s="23">
        <f t="shared" si="26"/>
        <v>1.4143435350504321</v>
      </c>
      <c r="F531" s="24">
        <f t="shared" si="27"/>
        <v>5.9789752105127863E-4</v>
      </c>
      <c r="G531" s="127"/>
    </row>
    <row r="532" spans="1:7" x14ac:dyDescent="0.15">
      <c r="A532" s="25" t="s">
        <v>20</v>
      </c>
      <c r="B532" s="25" t="s">
        <v>390</v>
      </c>
      <c r="C532" s="129">
        <v>3.0403794900000003</v>
      </c>
      <c r="D532" s="132">
        <v>3.7166452300000001</v>
      </c>
      <c r="E532" s="23">
        <f t="shared" si="26"/>
        <v>-0.18195595709305834</v>
      </c>
      <c r="F532" s="24">
        <f t="shared" si="27"/>
        <v>9.4830454342610137E-5</v>
      </c>
      <c r="G532" s="127"/>
    </row>
    <row r="533" spans="1:7" x14ac:dyDescent="0.15">
      <c r="A533" s="25" t="s">
        <v>22</v>
      </c>
      <c r="B533" s="25" t="s">
        <v>391</v>
      </c>
      <c r="C533" s="129">
        <v>2.2313825</v>
      </c>
      <c r="D533" s="132">
        <v>2.9015195400000002</v>
      </c>
      <c r="E533" s="23">
        <f t="shared" si="26"/>
        <v>-0.23096071929262285</v>
      </c>
      <c r="F533" s="24">
        <f t="shared" si="27"/>
        <v>6.9597567337605353E-5</v>
      </c>
      <c r="G533" s="127"/>
    </row>
    <row r="534" spans="1:7" x14ac:dyDescent="0.15">
      <c r="A534" s="25" t="s">
        <v>392</v>
      </c>
      <c r="B534" s="25" t="s">
        <v>393</v>
      </c>
      <c r="C534" s="129">
        <v>3.4977300000000001E-3</v>
      </c>
      <c r="D534" s="132">
        <v>1.303E-2</v>
      </c>
      <c r="E534" s="23">
        <f t="shared" si="26"/>
        <v>-0.73156331542594011</v>
      </c>
      <c r="F534" s="24">
        <f t="shared" si="27"/>
        <v>1.0909536989008491E-7</v>
      </c>
      <c r="G534" s="127"/>
    </row>
    <row r="535" spans="1:7" x14ac:dyDescent="0.15">
      <c r="A535" s="25" t="s">
        <v>394</v>
      </c>
      <c r="B535" s="25" t="s">
        <v>395</v>
      </c>
      <c r="C535" s="129">
        <v>0</v>
      </c>
      <c r="D535" s="132">
        <v>0</v>
      </c>
      <c r="E535" s="23" t="str">
        <f t="shared" si="26"/>
        <v/>
      </c>
      <c r="F535" s="24">
        <f t="shared" si="27"/>
        <v>0</v>
      </c>
      <c r="G535" s="127"/>
    </row>
    <row r="536" spans="1:7" x14ac:dyDescent="0.15">
      <c r="A536" s="25" t="s">
        <v>396</v>
      </c>
      <c r="B536" s="25" t="s">
        <v>397</v>
      </c>
      <c r="C536" s="129">
        <v>5.0516499999999995E-3</v>
      </c>
      <c r="D536" s="132">
        <v>0</v>
      </c>
      <c r="E536" s="23" t="str">
        <f t="shared" si="26"/>
        <v/>
      </c>
      <c r="F536" s="24">
        <f t="shared" si="27"/>
        <v>1.5756265500917663E-7</v>
      </c>
      <c r="G536" s="127"/>
    </row>
    <row r="537" spans="1:7" x14ac:dyDescent="0.15">
      <c r="A537" s="25" t="s">
        <v>413</v>
      </c>
      <c r="B537" s="25" t="s">
        <v>398</v>
      </c>
      <c r="C537" s="129">
        <v>7.1884427200000003</v>
      </c>
      <c r="D537" s="132">
        <v>1.9232829300000001</v>
      </c>
      <c r="E537" s="23">
        <f t="shared" ref="E537:E568" si="28">IF(ISERROR(C537/D537-1),"",((C537/D537-1)))</f>
        <v>2.7375898303220527</v>
      </c>
      <c r="F537" s="24">
        <f t="shared" si="27"/>
        <v>2.2420993543586501E-4</v>
      </c>
      <c r="G537" s="127"/>
    </row>
    <row r="538" spans="1:7" x14ac:dyDescent="0.15">
      <c r="A538" s="25" t="s">
        <v>34</v>
      </c>
      <c r="B538" s="25" t="s">
        <v>399</v>
      </c>
      <c r="C538" s="129">
        <v>29.62601621</v>
      </c>
      <c r="D538" s="132">
        <v>15.597224919999999</v>
      </c>
      <c r="E538" s="23">
        <f t="shared" si="28"/>
        <v>0.89944149436552467</v>
      </c>
      <c r="F538" s="24">
        <f t="shared" ref="F538:F569" si="29">C538/$C$1405</f>
        <v>9.2404536565132277E-4</v>
      </c>
      <c r="G538" s="127"/>
    </row>
    <row r="539" spans="1:7" x14ac:dyDescent="0.15">
      <c r="A539" s="25" t="s">
        <v>400</v>
      </c>
      <c r="B539" s="25" t="s">
        <v>415</v>
      </c>
      <c r="C539" s="129">
        <v>8.8014570199999991</v>
      </c>
      <c r="D539" s="132">
        <v>6.2434030700000003</v>
      </c>
      <c r="E539" s="23">
        <f t="shared" si="28"/>
        <v>0.40972109622260833</v>
      </c>
      <c r="F539" s="24">
        <f t="shared" si="29"/>
        <v>2.7452039155926396E-4</v>
      </c>
      <c r="G539" s="127"/>
    </row>
    <row r="540" spans="1:7" x14ac:dyDescent="0.15">
      <c r="A540" s="25" t="s">
        <v>38</v>
      </c>
      <c r="B540" s="25" t="s">
        <v>416</v>
      </c>
      <c r="C540" s="129">
        <v>16.166493329999998</v>
      </c>
      <c r="D540" s="132">
        <v>9.5382652399999994</v>
      </c>
      <c r="E540" s="23">
        <f t="shared" si="28"/>
        <v>0.69490918141001479</v>
      </c>
      <c r="F540" s="24">
        <f t="shared" si="29"/>
        <v>5.0423834019834015E-4</v>
      </c>
      <c r="G540" s="127"/>
    </row>
    <row r="541" spans="1:7" x14ac:dyDescent="0.15">
      <c r="A541" s="25" t="s">
        <v>417</v>
      </c>
      <c r="B541" s="25" t="s">
        <v>418</v>
      </c>
      <c r="C541" s="129">
        <v>10.84711733</v>
      </c>
      <c r="D541" s="132">
        <v>1.15731005</v>
      </c>
      <c r="E541" s="23">
        <f t="shared" si="28"/>
        <v>8.3726977744641555</v>
      </c>
      <c r="F541" s="24">
        <f t="shared" si="29"/>
        <v>3.3832522160301111E-4</v>
      </c>
      <c r="G541" s="127"/>
    </row>
    <row r="542" spans="1:7" x14ac:dyDescent="0.15">
      <c r="A542" s="25" t="s">
        <v>42</v>
      </c>
      <c r="B542" s="25" t="s">
        <v>419</v>
      </c>
      <c r="C542" s="129">
        <v>7.9095866299999997</v>
      </c>
      <c r="D542" s="132">
        <v>1.8056553400000002</v>
      </c>
      <c r="E542" s="23">
        <f t="shared" si="28"/>
        <v>3.3804520468452184</v>
      </c>
      <c r="F542" s="24">
        <f t="shared" si="29"/>
        <v>2.4670265545868896E-4</v>
      </c>
      <c r="G542" s="127"/>
    </row>
    <row r="543" spans="1:7" x14ac:dyDescent="0.15">
      <c r="A543" s="25" t="s">
        <v>46</v>
      </c>
      <c r="B543" s="25" t="s">
        <v>420</v>
      </c>
      <c r="C543" s="129">
        <v>19.09614968</v>
      </c>
      <c r="D543" s="132">
        <v>6.92820298</v>
      </c>
      <c r="E543" s="23">
        <f t="shared" si="28"/>
        <v>1.7562918891270707</v>
      </c>
      <c r="F543" s="24">
        <f t="shared" si="29"/>
        <v>5.9561530272949216E-4</v>
      </c>
      <c r="G543" s="127"/>
    </row>
    <row r="544" spans="1:7" x14ac:dyDescent="0.15">
      <c r="A544" s="25" t="s">
        <v>48</v>
      </c>
      <c r="B544" s="25" t="s">
        <v>421</v>
      </c>
      <c r="C544" s="129">
        <v>7.7307534499999999</v>
      </c>
      <c r="D544" s="132">
        <v>2.4159680400000001</v>
      </c>
      <c r="E544" s="23">
        <f t="shared" si="28"/>
        <v>2.1998574989427424</v>
      </c>
      <c r="F544" s="24">
        <f t="shared" si="29"/>
        <v>2.411247886934669E-4</v>
      </c>
      <c r="G544" s="127"/>
    </row>
    <row r="545" spans="1:7" x14ac:dyDescent="0.15">
      <c r="A545" s="25" t="s">
        <v>422</v>
      </c>
      <c r="B545" s="25" t="s">
        <v>423</v>
      </c>
      <c r="C545" s="129">
        <v>4.3134761100000008</v>
      </c>
      <c r="D545" s="132">
        <v>3.6750437199999997</v>
      </c>
      <c r="E545" s="23">
        <f t="shared" si="28"/>
        <v>0.17372103263032779</v>
      </c>
      <c r="F545" s="24">
        <f t="shared" si="29"/>
        <v>1.3453876420778466E-4</v>
      </c>
      <c r="G545" s="127"/>
    </row>
    <row r="546" spans="1:7" x14ac:dyDescent="0.15">
      <c r="A546" s="25" t="s">
        <v>424</v>
      </c>
      <c r="B546" s="25" t="s">
        <v>425</v>
      </c>
      <c r="C546" s="129">
        <v>10.355891870000001</v>
      </c>
      <c r="D546" s="132">
        <v>6.2878274100000002</v>
      </c>
      <c r="E546" s="23">
        <f t="shared" si="28"/>
        <v>0.64697457400472769</v>
      </c>
      <c r="F546" s="24">
        <f t="shared" si="29"/>
        <v>3.2300373502224959E-4</v>
      </c>
      <c r="G546" s="127"/>
    </row>
    <row r="547" spans="1:7" x14ac:dyDescent="0.15">
      <c r="A547" s="25" t="s">
        <v>54</v>
      </c>
      <c r="B547" s="25" t="s">
        <v>426</v>
      </c>
      <c r="C547" s="129">
        <v>11.547675810000001</v>
      </c>
      <c r="D547" s="132">
        <v>3.0803251500000002</v>
      </c>
      <c r="E547" s="23">
        <f t="shared" si="28"/>
        <v>2.7488496336174122</v>
      </c>
      <c r="F547" s="24">
        <f t="shared" si="29"/>
        <v>3.6017587517124994E-4</v>
      </c>
      <c r="G547" s="127"/>
    </row>
    <row r="548" spans="1:7" x14ac:dyDescent="0.15">
      <c r="A548" s="25" t="s">
        <v>427</v>
      </c>
      <c r="B548" s="25" t="s">
        <v>428</v>
      </c>
      <c r="C548" s="129">
        <v>3.0378846299999998</v>
      </c>
      <c r="D548" s="132">
        <v>3.5609906500000004</v>
      </c>
      <c r="E548" s="23">
        <f t="shared" si="28"/>
        <v>-0.14689901530631666</v>
      </c>
      <c r="F548" s="24">
        <f t="shared" si="29"/>
        <v>9.4752638823823935E-5</v>
      </c>
      <c r="G548" s="127"/>
    </row>
    <row r="549" spans="1:7" x14ac:dyDescent="0.15">
      <c r="A549" s="25" t="s">
        <v>60</v>
      </c>
      <c r="B549" s="25" t="s">
        <v>429</v>
      </c>
      <c r="C549" s="129">
        <v>22.391728109999999</v>
      </c>
      <c r="D549" s="132">
        <v>8.6328013400000003</v>
      </c>
      <c r="E549" s="23">
        <f t="shared" si="28"/>
        <v>1.5937962925485318</v>
      </c>
      <c r="F549" s="24">
        <f t="shared" si="29"/>
        <v>6.984054974622574E-4</v>
      </c>
      <c r="G549" s="127"/>
    </row>
    <row r="550" spans="1:7" x14ac:dyDescent="0.15">
      <c r="A550" s="25" t="s">
        <v>694</v>
      </c>
      <c r="B550" s="25" t="s">
        <v>64</v>
      </c>
      <c r="C550" s="129">
        <v>1.7347490000000001</v>
      </c>
      <c r="D550" s="132">
        <v>2.3334347400000004</v>
      </c>
      <c r="E550" s="23">
        <f t="shared" si="28"/>
        <v>-0.25656845239220194</v>
      </c>
      <c r="F550" s="24">
        <f t="shared" si="29"/>
        <v>5.4107402178399967E-5</v>
      </c>
      <c r="G550" s="127"/>
    </row>
    <row r="551" spans="1:7" x14ac:dyDescent="0.15">
      <c r="A551" s="25" t="s">
        <v>67</v>
      </c>
      <c r="B551" s="25" t="s">
        <v>430</v>
      </c>
      <c r="C551" s="129">
        <v>31.546279170000002</v>
      </c>
      <c r="D551" s="132">
        <v>21.268961009999998</v>
      </c>
      <c r="E551" s="23">
        <f t="shared" si="28"/>
        <v>0.48320734403377452</v>
      </c>
      <c r="F551" s="24">
        <f t="shared" si="29"/>
        <v>9.8393901036015661E-4</v>
      </c>
      <c r="G551" s="127"/>
    </row>
    <row r="552" spans="1:7" x14ac:dyDescent="0.15">
      <c r="A552" s="25" t="s">
        <v>431</v>
      </c>
      <c r="B552" s="25" t="s">
        <v>432</v>
      </c>
      <c r="C552" s="129">
        <v>5.87440885</v>
      </c>
      <c r="D552" s="132">
        <v>4.9139296100000003</v>
      </c>
      <c r="E552" s="23">
        <f t="shared" si="28"/>
        <v>0.1954605206483615</v>
      </c>
      <c r="F552" s="24">
        <f t="shared" si="29"/>
        <v>1.8322477903564264E-4</v>
      </c>
      <c r="G552" s="127"/>
    </row>
    <row r="553" spans="1:7" x14ac:dyDescent="0.15">
      <c r="A553" s="25" t="s">
        <v>658</v>
      </c>
      <c r="B553" s="25" t="s">
        <v>437</v>
      </c>
      <c r="C553" s="129">
        <v>1.5855500000000002E-2</v>
      </c>
      <c r="D553" s="132">
        <v>3.9348999999999999E-3</v>
      </c>
      <c r="E553" s="23">
        <f t="shared" si="28"/>
        <v>3.0294543698696286</v>
      </c>
      <c r="F553" s="24">
        <f t="shared" si="29"/>
        <v>4.9453835410172928E-7</v>
      </c>
      <c r="G553" s="127"/>
    </row>
    <row r="554" spans="1:7" x14ac:dyDescent="0.15">
      <c r="A554" s="25" t="s">
        <v>433</v>
      </c>
      <c r="B554" s="25" t="s">
        <v>434</v>
      </c>
      <c r="C554" s="129">
        <v>0.89574804000000008</v>
      </c>
      <c r="D554" s="132">
        <v>1.18157377</v>
      </c>
      <c r="E554" s="23">
        <f t="shared" si="28"/>
        <v>-0.24190256863945103</v>
      </c>
      <c r="F554" s="24">
        <f t="shared" si="29"/>
        <v>2.7938681302478629E-5</v>
      </c>
      <c r="G554" s="127"/>
    </row>
    <row r="555" spans="1:7" x14ac:dyDescent="0.15">
      <c r="A555" s="25" t="s">
        <v>435</v>
      </c>
      <c r="B555" s="25" t="s">
        <v>436</v>
      </c>
      <c r="C555" s="129">
        <v>7.70092E-3</v>
      </c>
      <c r="D555" s="132">
        <v>8.479151E-2</v>
      </c>
      <c r="E555" s="23">
        <f t="shared" si="28"/>
        <v>-0.90917817125794786</v>
      </c>
      <c r="F555" s="24">
        <f t="shared" si="29"/>
        <v>2.4019427339844776E-7</v>
      </c>
      <c r="G555" s="127"/>
    </row>
    <row r="556" spans="1:7" x14ac:dyDescent="0.15">
      <c r="A556" s="25" t="s">
        <v>406</v>
      </c>
      <c r="B556" s="25" t="s">
        <v>505</v>
      </c>
      <c r="C556" s="129">
        <v>0</v>
      </c>
      <c r="D556" s="132">
        <v>0</v>
      </c>
      <c r="E556" s="23" t="str">
        <f t="shared" si="28"/>
        <v/>
      </c>
      <c r="F556" s="24">
        <f t="shared" si="29"/>
        <v>0</v>
      </c>
      <c r="G556" s="127"/>
    </row>
    <row r="557" spans="1:7" x14ac:dyDescent="0.15">
      <c r="A557" s="25" t="s">
        <v>407</v>
      </c>
      <c r="B557" s="25" t="s">
        <v>507</v>
      </c>
      <c r="C557" s="129">
        <v>0.50649999999999995</v>
      </c>
      <c r="D557" s="132">
        <v>0</v>
      </c>
      <c r="E557" s="23" t="str">
        <f t="shared" si="28"/>
        <v/>
      </c>
      <c r="F557" s="24">
        <f t="shared" si="29"/>
        <v>1.5797904597932945E-5</v>
      </c>
      <c r="G557" s="127"/>
    </row>
    <row r="558" spans="1:7" x14ac:dyDescent="0.15">
      <c r="A558" s="25" t="s">
        <v>408</v>
      </c>
      <c r="B558" s="25" t="s">
        <v>509</v>
      </c>
      <c r="C558" s="129">
        <v>0</v>
      </c>
      <c r="D558" s="132">
        <v>0.39043090999999996</v>
      </c>
      <c r="E558" s="23">
        <f t="shared" si="28"/>
        <v>-1</v>
      </c>
      <c r="F558" s="24">
        <f t="shared" si="29"/>
        <v>0</v>
      </c>
      <c r="G558" s="127"/>
    </row>
    <row r="559" spans="1:7" x14ac:dyDescent="0.15">
      <c r="A559" s="25" t="s">
        <v>409</v>
      </c>
      <c r="B559" s="25" t="s">
        <v>511</v>
      </c>
      <c r="C559" s="129">
        <v>0.71203128000000004</v>
      </c>
      <c r="D559" s="132">
        <v>0</v>
      </c>
      <c r="E559" s="23" t="str">
        <f t="shared" si="28"/>
        <v/>
      </c>
      <c r="F559" s="24">
        <f t="shared" si="29"/>
        <v>2.2208494041824447E-5</v>
      </c>
      <c r="G559" s="127"/>
    </row>
    <row r="560" spans="1:7" x14ac:dyDescent="0.15">
      <c r="A560" s="25" t="s">
        <v>227</v>
      </c>
      <c r="B560" s="25" t="s">
        <v>438</v>
      </c>
      <c r="C560" s="129">
        <v>7.2795093299999998</v>
      </c>
      <c r="D560" s="132">
        <v>5.25931543</v>
      </c>
      <c r="E560" s="23">
        <f t="shared" si="28"/>
        <v>0.38411727284438602</v>
      </c>
      <c r="F560" s="24">
        <f t="shared" si="29"/>
        <v>2.2705033349477351E-4</v>
      </c>
      <c r="G560" s="127"/>
    </row>
    <row r="561" spans="1:7" x14ac:dyDescent="0.15">
      <c r="A561" s="25" t="s">
        <v>440</v>
      </c>
      <c r="B561" s="25" t="s">
        <v>441</v>
      </c>
      <c r="C561" s="129">
        <v>15.64227385</v>
      </c>
      <c r="D561" s="132">
        <v>18.007683010000001</v>
      </c>
      <c r="E561" s="23">
        <f t="shared" si="28"/>
        <v>-0.13135555299848656</v>
      </c>
      <c r="F561" s="24">
        <f t="shared" si="29"/>
        <v>4.8788775908596504E-4</v>
      </c>
      <c r="G561" s="127"/>
    </row>
    <row r="562" spans="1:7" x14ac:dyDescent="0.15">
      <c r="A562" s="25" t="s">
        <v>442</v>
      </c>
      <c r="B562" s="25" t="s">
        <v>82</v>
      </c>
      <c r="C562" s="129">
        <v>27.848185969999999</v>
      </c>
      <c r="D562" s="132">
        <v>17.409683780000002</v>
      </c>
      <c r="E562" s="23">
        <f t="shared" si="28"/>
        <v>0.59958022913613185</v>
      </c>
      <c r="F562" s="24">
        <f t="shared" si="29"/>
        <v>8.6859424517187519E-4</v>
      </c>
      <c r="G562" s="127"/>
    </row>
    <row r="563" spans="1:7" x14ac:dyDescent="0.15">
      <c r="A563" s="25" t="s">
        <v>443</v>
      </c>
      <c r="B563" s="25" t="s">
        <v>444</v>
      </c>
      <c r="C563" s="129">
        <v>2126.5216390000001</v>
      </c>
      <c r="D563" s="132">
        <v>771.40353800000003</v>
      </c>
      <c r="E563" s="23">
        <f t="shared" si="28"/>
        <v>1.7566915813134369</v>
      </c>
      <c r="F563" s="24">
        <f t="shared" si="29"/>
        <v>6.6326921971099712E-2</v>
      </c>
      <c r="G563" s="127"/>
    </row>
    <row r="564" spans="1:7" x14ac:dyDescent="0.15">
      <c r="A564" s="25" t="s">
        <v>445</v>
      </c>
      <c r="B564" s="25" t="s">
        <v>84</v>
      </c>
      <c r="C564" s="129">
        <v>56.785089130000003</v>
      </c>
      <c r="D564" s="132">
        <v>46.385833060000003</v>
      </c>
      <c r="E564" s="23">
        <f t="shared" si="28"/>
        <v>0.22419034830200379</v>
      </c>
      <c r="F564" s="24">
        <f t="shared" si="29"/>
        <v>1.7711459440490805E-3</v>
      </c>
      <c r="G564" s="127"/>
    </row>
    <row r="565" spans="1:7" x14ac:dyDescent="0.15">
      <c r="A565" s="25" t="s">
        <v>446</v>
      </c>
      <c r="B565" s="25" t="s">
        <v>86</v>
      </c>
      <c r="C565" s="129">
        <v>21.512556399999998</v>
      </c>
      <c r="D565" s="132">
        <v>17.94761184</v>
      </c>
      <c r="E565" s="23">
        <f t="shared" si="28"/>
        <v>0.1986305805909383</v>
      </c>
      <c r="F565" s="24">
        <f t="shared" si="29"/>
        <v>6.7098383744294528E-4</v>
      </c>
      <c r="G565" s="127"/>
    </row>
    <row r="566" spans="1:7" x14ac:dyDescent="0.15">
      <c r="A566" s="25" t="s">
        <v>447</v>
      </c>
      <c r="B566" s="25" t="s">
        <v>88</v>
      </c>
      <c r="C566" s="129">
        <v>0.91548295999999996</v>
      </c>
      <c r="D566" s="132">
        <v>1.94722554</v>
      </c>
      <c r="E566" s="23">
        <f t="shared" si="28"/>
        <v>-0.52985263330101962</v>
      </c>
      <c r="F566" s="24">
        <f t="shared" si="29"/>
        <v>2.8554220065376629E-5</v>
      </c>
      <c r="G566" s="127"/>
    </row>
    <row r="567" spans="1:7" x14ac:dyDescent="0.15">
      <c r="A567" s="25" t="s">
        <v>448</v>
      </c>
      <c r="B567" s="25" t="s">
        <v>90</v>
      </c>
      <c r="C567" s="129">
        <v>230.43465978999998</v>
      </c>
      <c r="D567" s="132">
        <v>95.26632923999999</v>
      </c>
      <c r="E567" s="23">
        <f t="shared" si="28"/>
        <v>1.41884684366789</v>
      </c>
      <c r="F567" s="24">
        <f t="shared" si="29"/>
        <v>7.1873341982617075E-3</v>
      </c>
      <c r="G567" s="127"/>
    </row>
    <row r="568" spans="1:7" x14ac:dyDescent="0.15">
      <c r="A568" s="25" t="s">
        <v>449</v>
      </c>
      <c r="B568" s="25" t="s">
        <v>92</v>
      </c>
      <c r="C568" s="129">
        <v>0.41537432000000002</v>
      </c>
      <c r="D568" s="132">
        <v>0.37251122999999997</v>
      </c>
      <c r="E568" s="23">
        <f t="shared" si="28"/>
        <v>0.11506522904020922</v>
      </c>
      <c r="F568" s="24">
        <f t="shared" si="29"/>
        <v>1.2955664125945255E-5</v>
      </c>
      <c r="G568" s="127"/>
    </row>
    <row r="569" spans="1:7" x14ac:dyDescent="0.15">
      <c r="A569" s="25" t="s">
        <v>659</v>
      </c>
      <c r="B569" s="25" t="s">
        <v>95</v>
      </c>
      <c r="C569" s="129">
        <v>1479.886931</v>
      </c>
      <c r="D569" s="132">
        <v>632.02840849999995</v>
      </c>
      <c r="E569" s="23">
        <f t="shared" ref="E569:E600" si="30">IF(ISERROR(C569/D569-1),"",((C569/D569-1)))</f>
        <v>1.3414879949973009</v>
      </c>
      <c r="F569" s="24">
        <f t="shared" si="29"/>
        <v>4.6158168907533617E-2</v>
      </c>
      <c r="G569" s="127"/>
    </row>
    <row r="570" spans="1:7" x14ac:dyDescent="0.15">
      <c r="A570" s="25" t="s">
        <v>690</v>
      </c>
      <c r="B570" s="25" t="s">
        <v>97</v>
      </c>
      <c r="C570" s="129">
        <v>1.0834557</v>
      </c>
      <c r="D570" s="132">
        <v>0.34352914000000001</v>
      </c>
      <c r="E570" s="23">
        <f t="shared" si="30"/>
        <v>2.1538975121586481</v>
      </c>
      <c r="F570" s="24">
        <f t="shared" ref="F570:F601" si="31">C570/$C$1405</f>
        <v>3.3793346070457373E-5</v>
      </c>
      <c r="G570" s="127"/>
    </row>
    <row r="571" spans="1:7" x14ac:dyDescent="0.15">
      <c r="A571" s="25" t="s">
        <v>450</v>
      </c>
      <c r="B571" s="25" t="s">
        <v>451</v>
      </c>
      <c r="C571" s="129">
        <v>3.8542046000000001</v>
      </c>
      <c r="D571" s="132">
        <v>0.84960813000000002</v>
      </c>
      <c r="E571" s="23">
        <f t="shared" si="30"/>
        <v>3.536449763021924</v>
      </c>
      <c r="F571" s="24">
        <f t="shared" si="31"/>
        <v>1.2021393202707663E-4</v>
      </c>
      <c r="G571" s="127"/>
    </row>
    <row r="572" spans="1:7" x14ac:dyDescent="0.15">
      <c r="A572" s="25" t="s">
        <v>452</v>
      </c>
      <c r="B572" s="25" t="s">
        <v>135</v>
      </c>
      <c r="C572" s="129">
        <v>41.625515270000001</v>
      </c>
      <c r="D572" s="132">
        <v>34.668928350000002</v>
      </c>
      <c r="E572" s="23">
        <f t="shared" si="30"/>
        <v>0.20065768545741625</v>
      </c>
      <c r="F572" s="24">
        <f t="shared" si="31"/>
        <v>1.2983137592798837E-3</v>
      </c>
      <c r="G572" s="127"/>
    </row>
    <row r="573" spans="1:7" x14ac:dyDescent="0.15">
      <c r="A573" s="25" t="s">
        <v>98</v>
      </c>
      <c r="B573" s="25" t="s">
        <v>99</v>
      </c>
      <c r="C573" s="129">
        <v>4.1359495600000002</v>
      </c>
      <c r="D573" s="132">
        <v>2.2762846400000001</v>
      </c>
      <c r="E573" s="23">
        <f t="shared" si="30"/>
        <v>0.81697380341678194</v>
      </c>
      <c r="F573" s="24">
        <f t="shared" si="31"/>
        <v>1.290016516697784E-4</v>
      </c>
      <c r="G573" s="127"/>
    </row>
    <row r="574" spans="1:7" x14ac:dyDescent="0.15">
      <c r="A574" s="25" t="s">
        <v>100</v>
      </c>
      <c r="B574" s="25" t="s">
        <v>101</v>
      </c>
      <c r="C574" s="129">
        <v>115.10960556000001</v>
      </c>
      <c r="D574" s="132">
        <v>47.547127840000002</v>
      </c>
      <c r="E574" s="23">
        <f t="shared" si="30"/>
        <v>1.4209581270051328</v>
      </c>
      <c r="F574" s="24">
        <f t="shared" si="31"/>
        <v>3.5903071410514748E-3</v>
      </c>
      <c r="G574" s="127"/>
    </row>
    <row r="575" spans="1:7" x14ac:dyDescent="0.15">
      <c r="A575" s="25" t="s">
        <v>102</v>
      </c>
      <c r="B575" s="25" t="s">
        <v>103</v>
      </c>
      <c r="C575" s="129">
        <v>19.67006391</v>
      </c>
      <c r="D575" s="132">
        <v>20.275527180000001</v>
      </c>
      <c r="E575" s="23">
        <f t="shared" si="30"/>
        <v>-2.986177694048997E-2</v>
      </c>
      <c r="F575" s="24">
        <f t="shared" si="31"/>
        <v>6.1351587973430192E-4</v>
      </c>
      <c r="G575" s="127"/>
    </row>
    <row r="576" spans="1:7" x14ac:dyDescent="0.15">
      <c r="A576" s="25" t="s">
        <v>104</v>
      </c>
      <c r="B576" s="25" t="s">
        <v>105</v>
      </c>
      <c r="C576" s="129">
        <v>5.31981064</v>
      </c>
      <c r="D576" s="132">
        <v>3.5550121099999998</v>
      </c>
      <c r="E576" s="23">
        <f t="shared" si="30"/>
        <v>0.49642546224687822</v>
      </c>
      <c r="F576" s="24">
        <f t="shared" si="31"/>
        <v>1.6592667516246518E-4</v>
      </c>
      <c r="G576" s="127"/>
    </row>
    <row r="577" spans="1:7" x14ac:dyDescent="0.15">
      <c r="A577" s="25" t="s">
        <v>106</v>
      </c>
      <c r="B577" s="25" t="s">
        <v>107</v>
      </c>
      <c r="C577" s="129">
        <v>2.1187254500000003</v>
      </c>
      <c r="D577" s="132">
        <v>1.6213373</v>
      </c>
      <c r="E577" s="23">
        <f t="shared" si="30"/>
        <v>0.30677648013155578</v>
      </c>
      <c r="F577" s="24">
        <f t="shared" si="31"/>
        <v>6.6083756225691128E-5</v>
      </c>
      <c r="G577" s="127"/>
    </row>
    <row r="578" spans="1:7" x14ac:dyDescent="0.15">
      <c r="A578" s="25" t="s">
        <v>404</v>
      </c>
      <c r="B578" s="25" t="s">
        <v>108</v>
      </c>
      <c r="C578" s="129">
        <v>2.5325365799999999</v>
      </c>
      <c r="D578" s="132">
        <v>0.60650347999999998</v>
      </c>
      <c r="E578" s="23">
        <f t="shared" si="30"/>
        <v>3.1756340458260848</v>
      </c>
      <c r="F578" s="24">
        <f t="shared" si="31"/>
        <v>7.8990663932113281E-5</v>
      </c>
      <c r="G578" s="127"/>
    </row>
    <row r="579" spans="1:7" x14ac:dyDescent="0.15">
      <c r="A579" s="25" t="s">
        <v>109</v>
      </c>
      <c r="B579" s="25" t="s">
        <v>110</v>
      </c>
      <c r="C579" s="129">
        <v>1.14738363</v>
      </c>
      <c r="D579" s="132">
        <v>1.5780976599999998</v>
      </c>
      <c r="E579" s="23">
        <f t="shared" si="30"/>
        <v>-0.27293243055692762</v>
      </c>
      <c r="F579" s="24">
        <f t="shared" si="31"/>
        <v>3.5787279612971362E-5</v>
      </c>
      <c r="G579" s="127"/>
    </row>
    <row r="580" spans="1:7" x14ac:dyDescent="0.15">
      <c r="A580" s="25" t="s">
        <v>111</v>
      </c>
      <c r="B580" s="25" t="s">
        <v>112</v>
      </c>
      <c r="C580" s="129">
        <v>14.23865185</v>
      </c>
      <c r="D580" s="132">
        <v>17.360049359999998</v>
      </c>
      <c r="E580" s="23">
        <f t="shared" si="30"/>
        <v>-0.1798034927937554</v>
      </c>
      <c r="F580" s="24">
        <f t="shared" si="31"/>
        <v>4.4410831891309274E-4</v>
      </c>
      <c r="G580" s="127"/>
    </row>
    <row r="581" spans="1:7" x14ac:dyDescent="0.15">
      <c r="A581" s="25" t="s">
        <v>113</v>
      </c>
      <c r="B581" s="25" t="s">
        <v>114</v>
      </c>
      <c r="C581" s="129">
        <v>2.25498413</v>
      </c>
      <c r="D581" s="132">
        <v>2.1085382999999998</v>
      </c>
      <c r="E581" s="23">
        <f t="shared" si="30"/>
        <v>6.9453720617737913E-2</v>
      </c>
      <c r="F581" s="24">
        <f t="shared" si="31"/>
        <v>7.0333710080143779E-5</v>
      </c>
      <c r="G581" s="127"/>
    </row>
    <row r="582" spans="1:7" x14ac:dyDescent="0.15">
      <c r="A582" s="25" t="s">
        <v>115</v>
      </c>
      <c r="B582" s="25" t="s">
        <v>116</v>
      </c>
      <c r="C582" s="129">
        <v>12.828270960000001</v>
      </c>
      <c r="D582" s="132">
        <v>6.91565984</v>
      </c>
      <c r="E582" s="23">
        <f t="shared" si="30"/>
        <v>0.85495979513069886</v>
      </c>
      <c r="F582" s="24">
        <f t="shared" si="31"/>
        <v>4.00118066697954E-4</v>
      </c>
      <c r="G582" s="127"/>
    </row>
    <row r="583" spans="1:7" x14ac:dyDescent="0.15">
      <c r="A583" s="25" t="s">
        <v>117</v>
      </c>
      <c r="B583" s="25" t="s">
        <v>118</v>
      </c>
      <c r="C583" s="129">
        <v>0.90258855000000004</v>
      </c>
      <c r="D583" s="132">
        <v>0.42095678000000003</v>
      </c>
      <c r="E583" s="23">
        <f t="shared" si="30"/>
        <v>1.1441359134303526</v>
      </c>
      <c r="F583" s="24">
        <f t="shared" si="31"/>
        <v>2.8152039099874889E-5</v>
      </c>
      <c r="G583" s="127"/>
    </row>
    <row r="584" spans="1:7" x14ac:dyDescent="0.15">
      <c r="A584" s="25" t="s">
        <v>119</v>
      </c>
      <c r="B584" s="25" t="s">
        <v>120</v>
      </c>
      <c r="C584" s="129">
        <v>23.49999103</v>
      </c>
      <c r="D584" s="132">
        <v>23.793386859999998</v>
      </c>
      <c r="E584" s="23">
        <f t="shared" si="30"/>
        <v>-1.2330982206372521E-2</v>
      </c>
      <c r="F584" s="24">
        <f t="shared" si="31"/>
        <v>7.3297258903103654E-4</v>
      </c>
      <c r="G584" s="127"/>
    </row>
    <row r="585" spans="1:7" x14ac:dyDescent="0.15">
      <c r="A585" s="25" t="s">
        <v>121</v>
      </c>
      <c r="B585" s="25" t="s">
        <v>122</v>
      </c>
      <c r="C585" s="129">
        <v>1.6970058400000001</v>
      </c>
      <c r="D585" s="132">
        <v>1.2903746699999998</v>
      </c>
      <c r="E585" s="23">
        <f t="shared" si="30"/>
        <v>0.31512643533215079</v>
      </c>
      <c r="F585" s="24">
        <f t="shared" si="31"/>
        <v>5.2930180379970512E-5</v>
      </c>
      <c r="G585" s="127"/>
    </row>
    <row r="586" spans="1:7" x14ac:dyDescent="0.15">
      <c r="A586" s="25" t="s">
        <v>123</v>
      </c>
      <c r="B586" s="25" t="s">
        <v>124</v>
      </c>
      <c r="C586" s="129">
        <v>0.44188089000000003</v>
      </c>
      <c r="D586" s="132">
        <v>0.4968494</v>
      </c>
      <c r="E586" s="23">
        <f t="shared" si="30"/>
        <v>-0.11063414789270143</v>
      </c>
      <c r="F586" s="24">
        <f t="shared" si="31"/>
        <v>1.3782412919782237E-5</v>
      </c>
      <c r="G586" s="127"/>
    </row>
    <row r="587" spans="1:7" x14ac:dyDescent="0.15">
      <c r="A587" s="25" t="s">
        <v>125</v>
      </c>
      <c r="B587" s="25" t="s">
        <v>126</v>
      </c>
      <c r="C587" s="129">
        <v>1.3438656299999998</v>
      </c>
      <c r="D587" s="132">
        <v>3.8688757599999999</v>
      </c>
      <c r="E587" s="23">
        <f t="shared" si="30"/>
        <v>-0.652646992727417</v>
      </c>
      <c r="F587" s="24">
        <f t="shared" si="31"/>
        <v>4.1915618983575626E-5</v>
      </c>
      <c r="G587" s="127"/>
    </row>
    <row r="588" spans="1:7" x14ac:dyDescent="0.15">
      <c r="A588" s="25" t="s">
        <v>127</v>
      </c>
      <c r="B588" s="25" t="s">
        <v>128</v>
      </c>
      <c r="C588" s="129">
        <v>4.3867894199999995</v>
      </c>
      <c r="D588" s="132">
        <v>5.6248295199999996</v>
      </c>
      <c r="E588" s="23">
        <f t="shared" si="30"/>
        <v>-0.22010268855223902</v>
      </c>
      <c r="F588" s="24">
        <f t="shared" si="31"/>
        <v>1.3682543089512655E-4</v>
      </c>
      <c r="G588" s="127"/>
    </row>
    <row r="589" spans="1:7" x14ac:dyDescent="0.15">
      <c r="A589" s="25" t="s">
        <v>129</v>
      </c>
      <c r="B589" s="25" t="s">
        <v>130</v>
      </c>
      <c r="C589" s="129">
        <v>2.7135466099999999</v>
      </c>
      <c r="D589" s="132">
        <v>6.8624874500000006</v>
      </c>
      <c r="E589" s="23">
        <f t="shared" si="30"/>
        <v>-0.60458264881781321</v>
      </c>
      <c r="F589" s="24">
        <f t="shared" si="31"/>
        <v>8.4636427377738119E-5</v>
      </c>
      <c r="G589" s="127"/>
    </row>
    <row r="590" spans="1:7" x14ac:dyDescent="0.15">
      <c r="A590" s="25" t="s">
        <v>131</v>
      </c>
      <c r="B590" s="25" t="s">
        <v>132</v>
      </c>
      <c r="C590" s="129">
        <v>2.3722597599999999</v>
      </c>
      <c r="D590" s="132">
        <v>4.51106272</v>
      </c>
      <c r="E590" s="23">
        <f t="shared" si="30"/>
        <v>-0.47412396873080942</v>
      </c>
      <c r="F590" s="24">
        <f t="shared" si="31"/>
        <v>7.3991576248756777E-5</v>
      </c>
      <c r="G590" s="127"/>
    </row>
    <row r="591" spans="1:7" x14ac:dyDescent="0.15">
      <c r="A591" s="25" t="s">
        <v>453</v>
      </c>
      <c r="B591" s="25" t="s">
        <v>134</v>
      </c>
      <c r="C591" s="129">
        <v>6.0564413200000002</v>
      </c>
      <c r="D591" s="132">
        <v>3.6909277899999999</v>
      </c>
      <c r="E591" s="23">
        <f t="shared" si="30"/>
        <v>0.64089943358117019</v>
      </c>
      <c r="F591" s="24">
        <f t="shared" si="31"/>
        <v>1.8890243272722427E-4</v>
      </c>
      <c r="G591" s="127"/>
    </row>
    <row r="592" spans="1:7" x14ac:dyDescent="0.15">
      <c r="A592" s="25" t="s">
        <v>136</v>
      </c>
      <c r="B592" s="25" t="s">
        <v>137</v>
      </c>
      <c r="C592" s="129">
        <v>36.155142909999995</v>
      </c>
      <c r="D592" s="132">
        <v>24.83196878</v>
      </c>
      <c r="E592" s="23">
        <f t="shared" si="30"/>
        <v>0.45599179953543723</v>
      </c>
      <c r="F592" s="24">
        <f t="shared" si="31"/>
        <v>1.1276910136560942E-3</v>
      </c>
      <c r="G592" s="127"/>
    </row>
    <row r="593" spans="1:7" x14ac:dyDescent="0.15">
      <c r="A593" s="25" t="s">
        <v>454</v>
      </c>
      <c r="B593" s="25" t="s">
        <v>139</v>
      </c>
      <c r="C593" s="129">
        <v>142.67422728</v>
      </c>
      <c r="D593" s="132">
        <v>92.797364430000002</v>
      </c>
      <c r="E593" s="23">
        <f t="shared" si="30"/>
        <v>0.5374814592673447</v>
      </c>
      <c r="F593" s="24">
        <f t="shared" si="31"/>
        <v>4.4500569223163717E-3</v>
      </c>
      <c r="G593" s="127"/>
    </row>
    <row r="594" spans="1:7" x14ac:dyDescent="0.15">
      <c r="A594" s="25" t="s">
        <v>140</v>
      </c>
      <c r="B594" s="25" t="s">
        <v>141</v>
      </c>
      <c r="C594" s="129">
        <v>16.728287980000001</v>
      </c>
      <c r="D594" s="132">
        <v>11.801640410000001</v>
      </c>
      <c r="E594" s="23">
        <f t="shared" si="30"/>
        <v>0.41745447233127475</v>
      </c>
      <c r="F594" s="24">
        <f t="shared" si="31"/>
        <v>5.2176090344479458E-4</v>
      </c>
      <c r="G594" s="127"/>
    </row>
    <row r="595" spans="1:7" x14ac:dyDescent="0.15">
      <c r="A595" s="25" t="s">
        <v>142</v>
      </c>
      <c r="B595" s="25" t="s">
        <v>143</v>
      </c>
      <c r="C595" s="129">
        <v>151.92641802</v>
      </c>
      <c r="D595" s="132">
        <v>36.654873389999999</v>
      </c>
      <c r="E595" s="23">
        <f t="shared" si="30"/>
        <v>3.1447808700233519</v>
      </c>
      <c r="F595" s="24">
        <f t="shared" si="31"/>
        <v>4.7386358495274256E-3</v>
      </c>
      <c r="G595" s="127"/>
    </row>
    <row r="596" spans="1:7" x14ac:dyDescent="0.15">
      <c r="A596" s="25" t="s">
        <v>455</v>
      </c>
      <c r="B596" s="25" t="s">
        <v>145</v>
      </c>
      <c r="C596" s="129">
        <v>0.22565678</v>
      </c>
      <c r="D596" s="132">
        <v>5.3615360000000001E-2</v>
      </c>
      <c r="E596" s="23">
        <f t="shared" si="30"/>
        <v>3.2088084459378807</v>
      </c>
      <c r="F596" s="24">
        <f t="shared" si="31"/>
        <v>7.0383105277724447E-6</v>
      </c>
      <c r="G596" s="127"/>
    </row>
    <row r="597" spans="1:7" x14ac:dyDescent="0.15">
      <c r="A597" s="25" t="s">
        <v>146</v>
      </c>
      <c r="B597" s="25" t="s">
        <v>147</v>
      </c>
      <c r="C597" s="129">
        <v>100.41428074</v>
      </c>
      <c r="D597" s="132">
        <v>91.33403079</v>
      </c>
      <c r="E597" s="23">
        <f t="shared" si="30"/>
        <v>9.9418035878409583E-2</v>
      </c>
      <c r="F597" s="24">
        <f t="shared" si="31"/>
        <v>3.1319550392903766E-3</v>
      </c>
      <c r="G597" s="127"/>
    </row>
    <row r="598" spans="1:7" x14ac:dyDescent="0.15">
      <c r="A598" s="25" t="s">
        <v>456</v>
      </c>
      <c r="B598" s="25" t="s">
        <v>149</v>
      </c>
      <c r="C598" s="129">
        <v>50.463125070000004</v>
      </c>
      <c r="D598" s="132">
        <v>13.51160967</v>
      </c>
      <c r="E598" s="23">
        <f t="shared" si="30"/>
        <v>2.7347974299497362</v>
      </c>
      <c r="F598" s="24">
        <f t="shared" si="31"/>
        <v>1.5739617681528497E-3</v>
      </c>
      <c r="G598" s="127"/>
    </row>
    <row r="599" spans="1:7" x14ac:dyDescent="0.15">
      <c r="A599" s="25" t="s">
        <v>457</v>
      </c>
      <c r="B599" s="25" t="s">
        <v>151</v>
      </c>
      <c r="C599" s="129">
        <v>43.446243840000001</v>
      </c>
      <c r="D599" s="132">
        <v>18.80725674</v>
      </c>
      <c r="E599" s="23">
        <f t="shared" si="30"/>
        <v>1.3100787340025435</v>
      </c>
      <c r="F599" s="24">
        <f t="shared" si="31"/>
        <v>1.3551028930362328E-3</v>
      </c>
      <c r="G599" s="127"/>
    </row>
    <row r="600" spans="1:7" x14ac:dyDescent="0.15">
      <c r="A600" s="25" t="s">
        <v>458</v>
      </c>
      <c r="B600" s="25" t="s">
        <v>153</v>
      </c>
      <c r="C600" s="129">
        <v>0.92987291000000005</v>
      </c>
      <c r="D600" s="132">
        <v>0.10227610000000001</v>
      </c>
      <c r="E600" s="23">
        <f t="shared" si="30"/>
        <v>8.091790848497352</v>
      </c>
      <c r="F600" s="24">
        <f t="shared" si="31"/>
        <v>2.9003047424249339E-5</v>
      </c>
      <c r="G600" s="127"/>
    </row>
    <row r="601" spans="1:7" x14ac:dyDescent="0.15">
      <c r="A601" s="25" t="s">
        <v>154</v>
      </c>
      <c r="B601" s="25" t="s">
        <v>155</v>
      </c>
      <c r="C601" s="129">
        <v>71.146933129999994</v>
      </c>
      <c r="D601" s="132">
        <v>18.781387199999998</v>
      </c>
      <c r="E601" s="23">
        <f t="shared" ref="E601:E632" si="32">IF(ISERROR(C601/D601-1),"",((C601/D601-1)))</f>
        <v>2.7881617780607817</v>
      </c>
      <c r="F601" s="24">
        <f t="shared" si="31"/>
        <v>2.2190966673706907E-3</v>
      </c>
      <c r="G601" s="127"/>
    </row>
    <row r="602" spans="1:7" x14ac:dyDescent="0.15">
      <c r="A602" s="25" t="s">
        <v>156</v>
      </c>
      <c r="B602" s="25" t="s">
        <v>157</v>
      </c>
      <c r="C602" s="129">
        <v>13.94228468</v>
      </c>
      <c r="D602" s="132">
        <v>17.955747800000001</v>
      </c>
      <c r="E602" s="23">
        <f t="shared" si="32"/>
        <v>-0.22351968654850463</v>
      </c>
      <c r="F602" s="24">
        <f t="shared" ref="F602:F633" si="33">C602/$C$1405</f>
        <v>4.3486452764434762E-4</v>
      </c>
      <c r="G602" s="127"/>
    </row>
    <row r="603" spans="1:7" x14ac:dyDescent="0.15">
      <c r="A603" s="25" t="s">
        <v>756</v>
      </c>
      <c r="B603" s="25" t="s">
        <v>757</v>
      </c>
      <c r="C603" s="129">
        <v>7.4258304900000001</v>
      </c>
      <c r="D603" s="132">
        <v>0.43139024999999998</v>
      </c>
      <c r="E603" s="23">
        <f t="shared" si="32"/>
        <v>16.213718877512878</v>
      </c>
      <c r="F603" s="24">
        <f t="shared" si="33"/>
        <v>2.3161413946977625E-4</v>
      </c>
      <c r="G603" s="127"/>
    </row>
    <row r="604" spans="1:7" x14ac:dyDescent="0.15">
      <c r="A604" s="25" t="s">
        <v>158</v>
      </c>
      <c r="B604" s="25" t="s">
        <v>159</v>
      </c>
      <c r="C604" s="129">
        <v>2.5607679000000001</v>
      </c>
      <c r="D604" s="132">
        <v>1.0167710000000001</v>
      </c>
      <c r="E604" s="23">
        <f t="shared" si="32"/>
        <v>1.518529639417332</v>
      </c>
      <c r="F604" s="24">
        <f t="shared" si="33"/>
        <v>7.9871208255970582E-5</v>
      </c>
      <c r="G604" s="127"/>
    </row>
    <row r="605" spans="1:7" x14ac:dyDescent="0.15">
      <c r="A605" s="25" t="s">
        <v>160</v>
      </c>
      <c r="B605" s="25" t="s">
        <v>161</v>
      </c>
      <c r="C605" s="129">
        <v>0.41671434999999996</v>
      </c>
      <c r="D605" s="132">
        <v>1.55368763</v>
      </c>
      <c r="E605" s="23">
        <f t="shared" si="32"/>
        <v>-0.73179013467462573</v>
      </c>
      <c r="F605" s="24">
        <f t="shared" si="33"/>
        <v>1.2997460110344794E-5</v>
      </c>
      <c r="G605" s="127"/>
    </row>
    <row r="606" spans="1:7" x14ac:dyDescent="0.15">
      <c r="A606" s="25" t="s">
        <v>162</v>
      </c>
      <c r="B606" s="25" t="s">
        <v>163</v>
      </c>
      <c r="C606" s="129">
        <v>1.1776786100000001</v>
      </c>
      <c r="D606" s="132">
        <v>0.15391401999999998</v>
      </c>
      <c r="E606" s="23">
        <f t="shared" si="32"/>
        <v>6.6515356430817683</v>
      </c>
      <c r="F606" s="24">
        <f t="shared" si="33"/>
        <v>3.6732190183230567E-5</v>
      </c>
      <c r="G606" s="127"/>
    </row>
    <row r="607" spans="1:7" x14ac:dyDescent="0.15">
      <c r="A607" s="25" t="s">
        <v>459</v>
      </c>
      <c r="B607" s="25" t="s">
        <v>165</v>
      </c>
      <c r="C607" s="129">
        <v>1.1239808100000002</v>
      </c>
      <c r="D607" s="132">
        <v>3.0634199999999999E-3</v>
      </c>
      <c r="E607" s="23">
        <f t="shared" si="32"/>
        <v>365.90392110778157</v>
      </c>
      <c r="F607" s="24">
        <f t="shared" si="33"/>
        <v>3.505733782090306E-5</v>
      </c>
      <c r="G607" s="127"/>
    </row>
    <row r="608" spans="1:7" x14ac:dyDescent="0.15">
      <c r="A608" s="25" t="s">
        <v>460</v>
      </c>
      <c r="B608" s="25" t="s">
        <v>461</v>
      </c>
      <c r="C608" s="129">
        <v>18.02240488</v>
      </c>
      <c r="D608" s="132">
        <v>9.1891480999999988</v>
      </c>
      <c r="E608" s="23">
        <f t="shared" si="32"/>
        <v>0.96127047729266679</v>
      </c>
      <c r="F608" s="24">
        <f t="shared" si="33"/>
        <v>5.6212484288166074E-4</v>
      </c>
      <c r="G608" s="127"/>
    </row>
    <row r="609" spans="1:7" x14ac:dyDescent="0.15">
      <c r="A609" s="25" t="s">
        <v>462</v>
      </c>
      <c r="B609" s="25" t="s">
        <v>188</v>
      </c>
      <c r="C609" s="129">
        <v>1.4799833200000001</v>
      </c>
      <c r="D609" s="132">
        <v>1.37949028</v>
      </c>
      <c r="E609" s="23">
        <f t="shared" si="32"/>
        <v>7.2847950766278702E-2</v>
      </c>
      <c r="F609" s="24">
        <f t="shared" si="33"/>
        <v>4.6161175312718797E-5</v>
      </c>
      <c r="G609" s="127"/>
    </row>
    <row r="610" spans="1:7" x14ac:dyDescent="0.15">
      <c r="A610" s="25" t="s">
        <v>166</v>
      </c>
      <c r="B610" s="25" t="s">
        <v>167</v>
      </c>
      <c r="C610" s="129">
        <v>19.29146205</v>
      </c>
      <c r="D610" s="132">
        <v>10.232722259999999</v>
      </c>
      <c r="E610" s="23">
        <f t="shared" si="32"/>
        <v>0.88527173510912838</v>
      </c>
      <c r="F610" s="24">
        <f t="shared" si="33"/>
        <v>6.0170716094875404E-4</v>
      </c>
      <c r="G610" s="127"/>
    </row>
    <row r="611" spans="1:7" x14ac:dyDescent="0.15">
      <c r="A611" s="25" t="s">
        <v>463</v>
      </c>
      <c r="B611" s="25" t="s">
        <v>190</v>
      </c>
      <c r="C611" s="129">
        <v>21.372379030000001</v>
      </c>
      <c r="D611" s="132">
        <v>16.290806809999999</v>
      </c>
      <c r="E611" s="23">
        <f t="shared" si="32"/>
        <v>0.31192882459822147</v>
      </c>
      <c r="F611" s="24">
        <f t="shared" si="33"/>
        <v>6.6661165833524722E-4</v>
      </c>
      <c r="G611" s="127"/>
    </row>
    <row r="612" spans="1:7" x14ac:dyDescent="0.15">
      <c r="A612" s="25" t="s">
        <v>464</v>
      </c>
      <c r="B612" s="25" t="s">
        <v>169</v>
      </c>
      <c r="C612" s="129">
        <v>35.792143689999996</v>
      </c>
      <c r="D612" s="132">
        <v>13.08320902</v>
      </c>
      <c r="E612" s="23">
        <f t="shared" si="32"/>
        <v>1.7357312441684125</v>
      </c>
      <c r="F612" s="24">
        <f t="shared" si="33"/>
        <v>1.1163689464365797E-3</v>
      </c>
      <c r="G612" s="127"/>
    </row>
    <row r="613" spans="1:7" x14ac:dyDescent="0.15">
      <c r="A613" s="25" t="s">
        <v>465</v>
      </c>
      <c r="B613" s="25" t="s">
        <v>171</v>
      </c>
      <c r="C613" s="129">
        <v>35.436380640000003</v>
      </c>
      <c r="D613" s="132">
        <v>21.347043399999997</v>
      </c>
      <c r="E613" s="23">
        <f t="shared" si="32"/>
        <v>0.66001351924922802</v>
      </c>
      <c r="F613" s="24">
        <f t="shared" si="33"/>
        <v>1.1052725777823456E-3</v>
      </c>
      <c r="G613" s="127"/>
    </row>
    <row r="614" spans="1:7" x14ac:dyDescent="0.15">
      <c r="A614" s="25" t="s">
        <v>533</v>
      </c>
      <c r="B614" s="25" t="s">
        <v>587</v>
      </c>
      <c r="C614" s="129">
        <v>72.07592228</v>
      </c>
      <c r="D614" s="132">
        <v>17.184254729999999</v>
      </c>
      <c r="E614" s="23">
        <f t="shared" si="32"/>
        <v>3.194300155139751</v>
      </c>
      <c r="F614" s="24">
        <f t="shared" si="33"/>
        <v>2.2480721500246193E-3</v>
      </c>
      <c r="G614" s="127"/>
    </row>
    <row r="615" spans="1:7" x14ac:dyDescent="0.15">
      <c r="A615" s="25" t="s">
        <v>691</v>
      </c>
      <c r="B615" s="25" t="s">
        <v>172</v>
      </c>
      <c r="C615" s="129">
        <v>47.251230299999996</v>
      </c>
      <c r="D615" s="132">
        <v>14.337240189999999</v>
      </c>
      <c r="E615" s="23">
        <f t="shared" si="32"/>
        <v>2.2956991494748751</v>
      </c>
      <c r="F615" s="24">
        <f t="shared" si="33"/>
        <v>1.4737816947963643E-3</v>
      </c>
      <c r="G615" s="127"/>
    </row>
    <row r="616" spans="1:7" x14ac:dyDescent="0.15">
      <c r="A616" s="25" t="s">
        <v>403</v>
      </c>
      <c r="B616" s="25" t="s">
        <v>174</v>
      </c>
      <c r="C616" s="129">
        <v>12.54074016</v>
      </c>
      <c r="D616" s="132">
        <v>7.1173726900000007</v>
      </c>
      <c r="E616" s="23">
        <f t="shared" si="32"/>
        <v>0.76199009188037881</v>
      </c>
      <c r="F616" s="24">
        <f t="shared" si="33"/>
        <v>3.9114988476830477E-4</v>
      </c>
      <c r="G616" s="127"/>
    </row>
    <row r="617" spans="1:7" x14ac:dyDescent="0.15">
      <c r="A617" s="25" t="s">
        <v>466</v>
      </c>
      <c r="B617" s="25" t="s">
        <v>176</v>
      </c>
      <c r="C617" s="129">
        <v>19.686872440000002</v>
      </c>
      <c r="D617" s="132">
        <v>6.7241916799999997</v>
      </c>
      <c r="E617" s="23">
        <f t="shared" si="32"/>
        <v>1.9277678830238227</v>
      </c>
      <c r="F617" s="24">
        <f t="shared" si="33"/>
        <v>6.1404014341321907E-4</v>
      </c>
      <c r="G617" s="127"/>
    </row>
    <row r="618" spans="1:7" x14ac:dyDescent="0.15">
      <c r="A618" s="25" t="s">
        <v>467</v>
      </c>
      <c r="B618" s="25" t="s">
        <v>178</v>
      </c>
      <c r="C618" s="129">
        <v>11.64683048</v>
      </c>
      <c r="D618" s="132">
        <v>3.4515615099999999</v>
      </c>
      <c r="E618" s="23">
        <f t="shared" si="32"/>
        <v>2.3743656157528541</v>
      </c>
      <c r="F618" s="24">
        <f t="shared" si="33"/>
        <v>3.6326854252978795E-4</v>
      </c>
      <c r="G618" s="127"/>
    </row>
    <row r="619" spans="1:7" x14ac:dyDescent="0.15">
      <c r="A619" s="25" t="s">
        <v>179</v>
      </c>
      <c r="B619" s="25" t="s">
        <v>180</v>
      </c>
      <c r="C619" s="129">
        <v>6.0329685999999993</v>
      </c>
      <c r="D619" s="132">
        <v>3.9149456600000003</v>
      </c>
      <c r="E619" s="23">
        <f t="shared" si="32"/>
        <v>0.54100953728180201</v>
      </c>
      <c r="F619" s="24">
        <f t="shared" si="33"/>
        <v>1.8817031073075041E-4</v>
      </c>
      <c r="G619" s="127"/>
    </row>
    <row r="620" spans="1:7" x14ac:dyDescent="0.15">
      <c r="A620" s="25" t="s">
        <v>181</v>
      </c>
      <c r="B620" s="25" t="s">
        <v>182</v>
      </c>
      <c r="C620" s="129">
        <v>4.9815115900000002</v>
      </c>
      <c r="D620" s="132">
        <v>6.2827896500000007</v>
      </c>
      <c r="E620" s="23">
        <f t="shared" si="32"/>
        <v>-0.20711787796365266</v>
      </c>
      <c r="F620" s="24">
        <f t="shared" si="33"/>
        <v>1.5537501451592746E-4</v>
      </c>
      <c r="G620" s="127"/>
    </row>
    <row r="621" spans="1:7" x14ac:dyDescent="0.15">
      <c r="A621" s="25" t="s">
        <v>183</v>
      </c>
      <c r="B621" s="25" t="s">
        <v>184</v>
      </c>
      <c r="C621" s="129">
        <v>3.4030118900000002</v>
      </c>
      <c r="D621" s="132">
        <v>4.11061692</v>
      </c>
      <c r="E621" s="23">
        <f t="shared" si="32"/>
        <v>-0.17214083524961499</v>
      </c>
      <c r="F621" s="24">
        <f t="shared" si="33"/>
        <v>1.0614108032349751E-4</v>
      </c>
      <c r="G621" s="127"/>
    </row>
    <row r="622" spans="1:7" x14ac:dyDescent="0.15">
      <c r="A622" s="25" t="s">
        <v>185</v>
      </c>
      <c r="B622" s="25" t="s">
        <v>186</v>
      </c>
      <c r="C622" s="129">
        <v>63.438235630000001</v>
      </c>
      <c r="D622" s="132">
        <v>23.53884807</v>
      </c>
      <c r="E622" s="23">
        <f t="shared" si="32"/>
        <v>1.6950441857369958</v>
      </c>
      <c r="F622" s="24">
        <f t="shared" si="33"/>
        <v>1.9786598111430024E-3</v>
      </c>
      <c r="G622" s="127"/>
    </row>
    <row r="623" spans="1:7" x14ac:dyDescent="0.15">
      <c r="A623" s="25" t="s">
        <v>191</v>
      </c>
      <c r="B623" s="25" t="s">
        <v>192</v>
      </c>
      <c r="C623" s="129">
        <v>7.9635543899999996</v>
      </c>
      <c r="D623" s="132">
        <v>1.8320063200000001</v>
      </c>
      <c r="E623" s="23">
        <f t="shared" si="32"/>
        <v>3.3469033392854231</v>
      </c>
      <c r="F623" s="24">
        <f t="shared" si="33"/>
        <v>2.4838592796381067E-4</v>
      </c>
      <c r="G623" s="127"/>
    </row>
    <row r="624" spans="1:7" x14ac:dyDescent="0.15">
      <c r="A624" s="25" t="s">
        <v>670</v>
      </c>
      <c r="B624" s="25" t="s">
        <v>468</v>
      </c>
      <c r="C624" s="129">
        <v>2.5586428999999997</v>
      </c>
      <c r="D624" s="132">
        <v>1.8701568500000001</v>
      </c>
      <c r="E624" s="23">
        <f t="shared" si="32"/>
        <v>0.36814347951616977</v>
      </c>
      <c r="F624" s="24">
        <f t="shared" si="33"/>
        <v>7.9804928794429384E-5</v>
      </c>
      <c r="G624" s="127"/>
    </row>
    <row r="625" spans="1:7" x14ac:dyDescent="0.15">
      <c r="A625" s="25" t="s">
        <v>669</v>
      </c>
      <c r="B625" s="25" t="s">
        <v>439</v>
      </c>
      <c r="C625" s="129">
        <v>1.3642937500000001</v>
      </c>
      <c r="D625" s="132">
        <v>0.23851333999999999</v>
      </c>
      <c r="E625" s="23">
        <f t="shared" si="32"/>
        <v>4.7199892886494323</v>
      </c>
      <c r="F625" s="24">
        <f t="shared" si="33"/>
        <v>4.255277888658674E-5</v>
      </c>
      <c r="G625" s="127"/>
    </row>
    <row r="626" spans="1:7" x14ac:dyDescent="0.15">
      <c r="A626" s="25" t="s">
        <v>194</v>
      </c>
      <c r="B626" s="25" t="s">
        <v>195</v>
      </c>
      <c r="C626" s="129">
        <v>48.91738917</v>
      </c>
      <c r="D626" s="132">
        <v>28.078085550000001</v>
      </c>
      <c r="E626" s="23">
        <f t="shared" si="32"/>
        <v>0.74219104371950317</v>
      </c>
      <c r="F626" s="24">
        <f t="shared" si="33"/>
        <v>1.5257497478531458E-3</v>
      </c>
      <c r="G626" s="127"/>
    </row>
    <row r="627" spans="1:7" x14ac:dyDescent="0.15">
      <c r="A627" s="25" t="s">
        <v>196</v>
      </c>
      <c r="B627" s="25" t="s">
        <v>197</v>
      </c>
      <c r="C627" s="129">
        <v>33.861798440000001</v>
      </c>
      <c r="D627" s="132">
        <v>27.441123300000001</v>
      </c>
      <c r="E627" s="23">
        <f t="shared" si="32"/>
        <v>0.23398004045993259</v>
      </c>
      <c r="F627" s="24">
        <f t="shared" si="33"/>
        <v>1.0561608317266628E-3</v>
      </c>
      <c r="G627" s="127"/>
    </row>
    <row r="628" spans="1:7" x14ac:dyDescent="0.15">
      <c r="A628" s="25" t="s">
        <v>693</v>
      </c>
      <c r="B628" s="25" t="s">
        <v>193</v>
      </c>
      <c r="C628" s="129">
        <v>20.593710659999999</v>
      </c>
      <c r="D628" s="132">
        <v>12.55744099</v>
      </c>
      <c r="E628" s="23">
        <f t="shared" si="32"/>
        <v>0.63996077516108629</v>
      </c>
      <c r="F628" s="24">
        <f t="shared" si="33"/>
        <v>6.4232473114336568E-4</v>
      </c>
      <c r="G628" s="127"/>
    </row>
    <row r="629" spans="1:7" x14ac:dyDescent="0.15">
      <c r="A629" s="25" t="s">
        <v>198</v>
      </c>
      <c r="B629" s="25" t="s">
        <v>199</v>
      </c>
      <c r="C629" s="129">
        <v>8.7800424199999991</v>
      </c>
      <c r="D629" s="132">
        <v>3.9197974900000001</v>
      </c>
      <c r="E629" s="23">
        <f t="shared" si="32"/>
        <v>1.2399224557899289</v>
      </c>
      <c r="F629" s="24">
        <f t="shared" si="33"/>
        <v>2.73852463014737E-4</v>
      </c>
      <c r="G629" s="127"/>
    </row>
    <row r="630" spans="1:7" x14ac:dyDescent="0.15">
      <c r="A630" s="25" t="s">
        <v>469</v>
      </c>
      <c r="B630" s="25" t="s">
        <v>235</v>
      </c>
      <c r="C630" s="129">
        <v>1.30387809</v>
      </c>
      <c r="D630" s="132">
        <v>0.59564826000000004</v>
      </c>
      <c r="E630" s="23">
        <f t="shared" si="32"/>
        <v>1.1890067974008685</v>
      </c>
      <c r="F630" s="24">
        <f t="shared" si="33"/>
        <v>4.066839422143145E-5</v>
      </c>
      <c r="G630" s="127"/>
    </row>
    <row r="631" spans="1:7" x14ac:dyDescent="0.15">
      <c r="A631" s="25" t="s">
        <v>857</v>
      </c>
      <c r="B631" s="25" t="s">
        <v>858</v>
      </c>
      <c r="C631" s="129">
        <v>83.353979249999995</v>
      </c>
      <c r="D631" s="132">
        <v>89.275660439999996</v>
      </c>
      <c r="E631" s="23">
        <f t="shared" si="32"/>
        <v>-6.6330298323357906E-2</v>
      </c>
      <c r="F631" s="24">
        <f t="shared" si="33"/>
        <v>2.5998385232963127E-3</v>
      </c>
      <c r="G631" s="127"/>
    </row>
    <row r="632" spans="1:7" x14ac:dyDescent="0.15">
      <c r="A632" s="25" t="s">
        <v>402</v>
      </c>
      <c r="B632" s="25" t="s">
        <v>945</v>
      </c>
      <c r="C632" s="129">
        <v>10.41743151</v>
      </c>
      <c r="D632" s="132">
        <v>3.3860455800000002</v>
      </c>
      <c r="E632" s="23">
        <f t="shared" si="32"/>
        <v>2.0765774600116278</v>
      </c>
      <c r="F632" s="24">
        <f t="shared" si="33"/>
        <v>3.2492317699996164E-4</v>
      </c>
      <c r="G632" s="127"/>
    </row>
    <row r="633" spans="1:7" x14ac:dyDescent="0.15">
      <c r="A633" s="25" t="s">
        <v>588</v>
      </c>
      <c r="B633" s="25" t="s">
        <v>589</v>
      </c>
      <c r="C633" s="129">
        <v>119.80438986</v>
      </c>
      <c r="D633" s="132">
        <v>37.318854299999998</v>
      </c>
      <c r="E633" s="23">
        <f t="shared" ref="E633:E639" si="34">IF(ISERROR(C633/D633-1),"",((C633/D633-1)))</f>
        <v>2.2102912082164323</v>
      </c>
      <c r="F633" s="24">
        <f t="shared" si="33"/>
        <v>3.7367390353837023E-3</v>
      </c>
      <c r="G633" s="127"/>
    </row>
    <row r="634" spans="1:7" x14ac:dyDescent="0.15">
      <c r="A634" s="25" t="s">
        <v>590</v>
      </c>
      <c r="B634" s="25" t="s">
        <v>591</v>
      </c>
      <c r="C634" s="129">
        <v>0.75013806999999999</v>
      </c>
      <c r="D634" s="132">
        <v>4.9681499999999993E-3</v>
      </c>
      <c r="E634" s="23">
        <f t="shared" si="34"/>
        <v>149.98941658363779</v>
      </c>
      <c r="F634" s="24">
        <f t="shared" ref="F634:F639" si="35">C634/$C$1405</f>
        <v>2.3397057581712825E-5</v>
      </c>
      <c r="G634" s="127"/>
    </row>
    <row r="635" spans="1:7" x14ac:dyDescent="0.15">
      <c r="A635" s="25" t="s">
        <v>671</v>
      </c>
      <c r="B635" s="25" t="s">
        <v>860</v>
      </c>
      <c r="C635" s="129">
        <v>1.76183796</v>
      </c>
      <c r="D635" s="132">
        <v>2.18919218</v>
      </c>
      <c r="E635" s="23">
        <f t="shared" si="34"/>
        <v>-0.19521092022172304</v>
      </c>
      <c r="F635" s="24">
        <f t="shared" si="35"/>
        <v>5.4952315911346106E-5</v>
      </c>
      <c r="G635" s="127"/>
    </row>
    <row r="636" spans="1:7" x14ac:dyDescent="0.15">
      <c r="A636" s="25" t="s">
        <v>470</v>
      </c>
      <c r="B636" s="25" t="s">
        <v>471</v>
      </c>
      <c r="C636" s="129">
        <v>2.7536068599999997</v>
      </c>
      <c r="D636" s="132">
        <v>2.0379439499999998</v>
      </c>
      <c r="E636" s="23">
        <f t="shared" si="34"/>
        <v>0.35116908391911372</v>
      </c>
      <c r="F636" s="24">
        <f t="shared" si="35"/>
        <v>8.5885919989128724E-5</v>
      </c>
      <c r="G636" s="127"/>
    </row>
    <row r="637" spans="1:7" x14ac:dyDescent="0.15">
      <c r="A637" s="25" t="s">
        <v>472</v>
      </c>
      <c r="B637" s="25" t="s">
        <v>862</v>
      </c>
      <c r="C637" s="129">
        <v>16.257867949999998</v>
      </c>
      <c r="D637" s="132">
        <v>18.65342102</v>
      </c>
      <c r="E637" s="23">
        <f t="shared" si="34"/>
        <v>-0.12842432856855135</v>
      </c>
      <c r="F637" s="24">
        <f t="shared" si="35"/>
        <v>5.0708834519228366E-4</v>
      </c>
      <c r="G637" s="127"/>
    </row>
    <row r="638" spans="1:7" x14ac:dyDescent="0.15">
      <c r="A638" s="25" t="s">
        <v>405</v>
      </c>
      <c r="B638" s="25" t="s">
        <v>473</v>
      </c>
      <c r="C638" s="129">
        <v>1.899184</v>
      </c>
      <c r="D638" s="132">
        <v>0.29278090999999995</v>
      </c>
      <c r="E638" s="23">
        <f t="shared" si="34"/>
        <v>5.4867070739004138</v>
      </c>
      <c r="F638" s="24">
        <f t="shared" si="35"/>
        <v>5.9236184888293552E-5</v>
      </c>
      <c r="G638" s="127"/>
    </row>
    <row r="639" spans="1:7" x14ac:dyDescent="0.15">
      <c r="A639" s="25" t="s">
        <v>863</v>
      </c>
      <c r="B639" s="25" t="s">
        <v>864</v>
      </c>
      <c r="C639" s="129">
        <v>1.6394238700000001</v>
      </c>
      <c r="D639" s="132">
        <v>1.1338981299999999</v>
      </c>
      <c r="E639" s="23">
        <f t="shared" si="34"/>
        <v>0.4458299441767315</v>
      </c>
      <c r="F639" s="24">
        <f t="shared" si="35"/>
        <v>5.1134179454756226E-5</v>
      </c>
      <c r="G639" s="127"/>
    </row>
    <row r="640" spans="1:7" x14ac:dyDescent="0.15">
      <c r="A640" s="25" t="s">
        <v>228</v>
      </c>
      <c r="B640" s="25" t="s">
        <v>1264</v>
      </c>
      <c r="C640" s="129">
        <v>3.8231370000000001E-2</v>
      </c>
      <c r="D640" s="132"/>
      <c r="E640" s="23"/>
      <c r="F640" s="24"/>
      <c r="G640" s="127"/>
    </row>
    <row r="641" spans="1:7" x14ac:dyDescent="0.15">
      <c r="A641" s="25" t="s">
        <v>474</v>
      </c>
      <c r="B641" s="25" t="s">
        <v>865</v>
      </c>
      <c r="C641" s="129">
        <v>0.12230322</v>
      </c>
      <c r="D641" s="132">
        <v>1.4815197900000001</v>
      </c>
      <c r="E641" s="23">
        <f t="shared" ref="E641:E662" si="36">IF(ISERROR(C641/D641-1),"",((C641/D641-1)))</f>
        <v>-0.91744746116418741</v>
      </c>
      <c r="F641" s="24">
        <f t="shared" ref="F641:F678" si="37">C641/$C$1405</f>
        <v>3.8146783841658533E-6</v>
      </c>
      <c r="G641" s="127"/>
    </row>
    <row r="642" spans="1:7" x14ac:dyDescent="0.15">
      <c r="A642" s="25" t="s">
        <v>866</v>
      </c>
      <c r="B642" s="25" t="s">
        <v>867</v>
      </c>
      <c r="C642" s="129">
        <v>0</v>
      </c>
      <c r="D642" s="132">
        <v>2.435E-2</v>
      </c>
      <c r="E642" s="23">
        <f t="shared" si="36"/>
        <v>-1</v>
      </c>
      <c r="F642" s="24">
        <f t="shared" si="37"/>
        <v>0</v>
      </c>
      <c r="G642" s="127"/>
    </row>
    <row r="643" spans="1:7" x14ac:dyDescent="0.15">
      <c r="A643" s="25" t="s">
        <v>868</v>
      </c>
      <c r="B643" s="25" t="s">
        <v>869</v>
      </c>
      <c r="C643" s="129">
        <v>0.69700064000000006</v>
      </c>
      <c r="D643" s="132">
        <v>3.0022500000000001E-2</v>
      </c>
      <c r="E643" s="23">
        <f t="shared" si="36"/>
        <v>22.215942709634444</v>
      </c>
      <c r="F643" s="24">
        <f t="shared" si="37"/>
        <v>2.173968334732124E-5</v>
      </c>
      <c r="G643" s="127"/>
    </row>
    <row r="644" spans="1:7" x14ac:dyDescent="0.15">
      <c r="A644" s="25" t="s">
        <v>870</v>
      </c>
      <c r="B644" s="25" t="s">
        <v>871</v>
      </c>
      <c r="C644" s="129">
        <v>0.28202887999999998</v>
      </c>
      <c r="D644" s="132">
        <v>6.6916879999999998E-2</v>
      </c>
      <c r="E644" s="23">
        <f t="shared" si="36"/>
        <v>3.2146149073298096</v>
      </c>
      <c r="F644" s="24">
        <f t="shared" si="37"/>
        <v>8.7965752025703431E-6</v>
      </c>
      <c r="G644" s="127"/>
    </row>
    <row r="645" spans="1:7" x14ac:dyDescent="0.15">
      <c r="A645" s="25" t="s">
        <v>874</v>
      </c>
      <c r="B645" s="25" t="s">
        <v>875</v>
      </c>
      <c r="C645" s="129">
        <v>5.3095900000000001E-2</v>
      </c>
      <c r="D645" s="132">
        <v>6.9769999999999997E-3</v>
      </c>
      <c r="E645" s="23">
        <f t="shared" si="36"/>
        <v>6.6101332951125134</v>
      </c>
      <c r="F645" s="24">
        <f t="shared" si="37"/>
        <v>1.6560788997855637E-6</v>
      </c>
      <c r="G645" s="127"/>
    </row>
    <row r="646" spans="1:7" x14ac:dyDescent="0.15">
      <c r="A646" s="25" t="s">
        <v>876</v>
      </c>
      <c r="B646" s="25" t="s">
        <v>877</v>
      </c>
      <c r="C646" s="129">
        <v>0.35982607</v>
      </c>
      <c r="D646" s="132">
        <v>0.36510934</v>
      </c>
      <c r="E646" s="23">
        <f t="shared" si="36"/>
        <v>-1.4470377558678749E-2</v>
      </c>
      <c r="F646" s="24">
        <f t="shared" si="37"/>
        <v>1.1223095608507684E-5</v>
      </c>
      <c r="G646" s="127"/>
    </row>
    <row r="647" spans="1:7" x14ac:dyDescent="0.15">
      <c r="A647" s="25" t="s">
        <v>695</v>
      </c>
      <c r="B647" s="25" t="s">
        <v>878</v>
      </c>
      <c r="C647" s="129">
        <v>8.3867999999999998E-2</v>
      </c>
      <c r="D647" s="132">
        <v>5.3742410000000004E-2</v>
      </c>
      <c r="E647" s="23">
        <f t="shared" si="36"/>
        <v>0.56055524863883099</v>
      </c>
      <c r="F647" s="24">
        <f t="shared" si="37"/>
        <v>2.6158710026050156E-6</v>
      </c>
      <c r="G647" s="127"/>
    </row>
    <row r="648" spans="1:7" x14ac:dyDescent="0.15">
      <c r="A648" s="25" t="s">
        <v>696</v>
      </c>
      <c r="B648" s="25" t="s">
        <v>879</v>
      </c>
      <c r="C648" s="129">
        <v>6.1448320000000001E-2</v>
      </c>
      <c r="D648" s="132">
        <v>4.9500000000000004E-3</v>
      </c>
      <c r="E648" s="23">
        <f t="shared" si="36"/>
        <v>11.41380202020202</v>
      </c>
      <c r="F648" s="24">
        <f t="shared" si="37"/>
        <v>1.9165936763341659E-6</v>
      </c>
      <c r="G648" s="127"/>
    </row>
    <row r="649" spans="1:7" x14ac:dyDescent="0.15">
      <c r="A649" s="25" t="s">
        <v>880</v>
      </c>
      <c r="B649" s="25" t="s">
        <v>881</v>
      </c>
      <c r="C649" s="129">
        <v>0</v>
      </c>
      <c r="D649" s="132">
        <v>5.7810000000000004E-5</v>
      </c>
      <c r="E649" s="23">
        <f t="shared" si="36"/>
        <v>-1</v>
      </c>
      <c r="F649" s="24">
        <f t="shared" si="37"/>
        <v>0</v>
      </c>
      <c r="G649" s="127"/>
    </row>
    <row r="650" spans="1:7" x14ac:dyDescent="0.15">
      <c r="A650" s="25" t="s">
        <v>475</v>
      </c>
      <c r="B650" s="25" t="s">
        <v>476</v>
      </c>
      <c r="C650" s="129">
        <v>0.11531226</v>
      </c>
      <c r="D650" s="132">
        <v>0.23529098999999998</v>
      </c>
      <c r="E650" s="23">
        <f t="shared" si="36"/>
        <v>-0.50991638056348854</v>
      </c>
      <c r="F650" s="24">
        <f t="shared" si="37"/>
        <v>3.5966280008924766E-6</v>
      </c>
      <c r="G650" s="127"/>
    </row>
    <row r="651" spans="1:7" x14ac:dyDescent="0.15">
      <c r="A651" s="25" t="s">
        <v>477</v>
      </c>
      <c r="B651" s="25" t="s">
        <v>478</v>
      </c>
      <c r="C651" s="129">
        <v>0</v>
      </c>
      <c r="D651" s="132">
        <v>0</v>
      </c>
      <c r="E651" s="23" t="str">
        <f t="shared" si="36"/>
        <v/>
      </c>
      <c r="F651" s="24">
        <f t="shared" si="37"/>
        <v>0</v>
      </c>
      <c r="G651" s="127"/>
    </row>
    <row r="652" spans="1:7" x14ac:dyDescent="0.15">
      <c r="A652" s="25" t="s">
        <v>479</v>
      </c>
      <c r="B652" s="25" t="s">
        <v>883</v>
      </c>
      <c r="C652" s="129">
        <v>1.0723E-3</v>
      </c>
      <c r="D652" s="132">
        <v>0</v>
      </c>
      <c r="E652" s="23" t="str">
        <f t="shared" si="36"/>
        <v/>
      </c>
      <c r="F652" s="24">
        <f t="shared" si="37"/>
        <v>3.344539605205034E-8</v>
      </c>
      <c r="G652" s="127"/>
    </row>
    <row r="653" spans="1:7" x14ac:dyDescent="0.15">
      <c r="A653" s="25" t="s">
        <v>480</v>
      </c>
      <c r="B653" s="25" t="s">
        <v>885</v>
      </c>
      <c r="C653" s="129">
        <v>0</v>
      </c>
      <c r="D653" s="132">
        <v>0</v>
      </c>
      <c r="E653" s="23" t="str">
        <f t="shared" si="36"/>
        <v/>
      </c>
      <c r="F653" s="24">
        <f t="shared" si="37"/>
        <v>0</v>
      </c>
      <c r="G653" s="127"/>
    </row>
    <row r="654" spans="1:7" x14ac:dyDescent="0.15">
      <c r="A654" s="25" t="s">
        <v>481</v>
      </c>
      <c r="B654" s="25" t="s">
        <v>887</v>
      </c>
      <c r="C654" s="129">
        <v>0.27737499999999998</v>
      </c>
      <c r="D654" s="132">
        <v>0</v>
      </c>
      <c r="E654" s="23" t="str">
        <f t="shared" si="36"/>
        <v/>
      </c>
      <c r="F654" s="24">
        <f t="shared" si="37"/>
        <v>8.6514191270516304E-6</v>
      </c>
      <c r="G654" s="127"/>
    </row>
    <row r="655" spans="1:7" x14ac:dyDescent="0.15">
      <c r="A655" s="25" t="s">
        <v>482</v>
      </c>
      <c r="B655" s="25" t="s">
        <v>889</v>
      </c>
      <c r="C655" s="129">
        <v>5.2508100599999992</v>
      </c>
      <c r="D655" s="132">
        <v>3.9517122599999999</v>
      </c>
      <c r="E655" s="23">
        <f t="shared" si="36"/>
        <v>0.32874301430033759</v>
      </c>
      <c r="F655" s="24">
        <f t="shared" si="37"/>
        <v>1.6377452396791029E-4</v>
      </c>
      <c r="G655" s="127"/>
    </row>
    <row r="656" spans="1:7" x14ac:dyDescent="0.15">
      <c r="A656" s="25" t="s">
        <v>627</v>
      </c>
      <c r="B656" s="25" t="s">
        <v>891</v>
      </c>
      <c r="C656" s="129">
        <v>0</v>
      </c>
      <c r="D656" s="132">
        <v>0</v>
      </c>
      <c r="E656" s="23" t="str">
        <f t="shared" si="36"/>
        <v/>
      </c>
      <c r="F656" s="24">
        <f t="shared" si="37"/>
        <v>0</v>
      </c>
      <c r="G656" s="127"/>
    </row>
    <row r="657" spans="1:7" x14ac:dyDescent="0.15">
      <c r="A657" s="25" t="s">
        <v>628</v>
      </c>
      <c r="B657" s="25" t="s">
        <v>893</v>
      </c>
      <c r="C657" s="129">
        <v>0</v>
      </c>
      <c r="D657" s="132">
        <v>0</v>
      </c>
      <c r="E657" s="23" t="str">
        <f t="shared" si="36"/>
        <v/>
      </c>
      <c r="F657" s="24">
        <f t="shared" si="37"/>
        <v>0</v>
      </c>
      <c r="G657" s="127"/>
    </row>
    <row r="658" spans="1:7" x14ac:dyDescent="0.15">
      <c r="A658" s="25" t="s">
        <v>629</v>
      </c>
      <c r="B658" s="25" t="s">
        <v>895</v>
      </c>
      <c r="C658" s="129">
        <v>0</v>
      </c>
      <c r="D658" s="132">
        <v>0</v>
      </c>
      <c r="E658" s="23" t="str">
        <f t="shared" si="36"/>
        <v/>
      </c>
      <c r="F658" s="24">
        <f t="shared" si="37"/>
        <v>0</v>
      </c>
      <c r="G658" s="127"/>
    </row>
    <row r="659" spans="1:7" x14ac:dyDescent="0.15">
      <c r="A659" s="25" t="s">
        <v>630</v>
      </c>
      <c r="B659" s="25" t="s">
        <v>897</v>
      </c>
      <c r="C659" s="129">
        <v>0</v>
      </c>
      <c r="D659" s="132">
        <v>4.9635E-3</v>
      </c>
      <c r="E659" s="23">
        <f t="shared" si="36"/>
        <v>-1</v>
      </c>
      <c r="F659" s="24">
        <f t="shared" si="37"/>
        <v>0</v>
      </c>
      <c r="G659" s="127"/>
    </row>
    <row r="660" spans="1:7" x14ac:dyDescent="0.15">
      <c r="A660" s="25" t="s">
        <v>631</v>
      </c>
      <c r="B660" s="25" t="s">
        <v>899</v>
      </c>
      <c r="C660" s="129">
        <v>0.97331333999999992</v>
      </c>
      <c r="D660" s="132">
        <v>1.543219E-2</v>
      </c>
      <c r="E660" s="23">
        <f t="shared" si="36"/>
        <v>62.070331560199811</v>
      </c>
      <c r="F660" s="24">
        <f t="shared" si="37"/>
        <v>3.0357968981669243E-5</v>
      </c>
      <c r="G660" s="127"/>
    </row>
    <row r="661" spans="1:7" x14ac:dyDescent="0.15">
      <c r="A661" s="25" t="s">
        <v>632</v>
      </c>
      <c r="B661" s="25" t="s">
        <v>901</v>
      </c>
      <c r="C661" s="129">
        <v>0</v>
      </c>
      <c r="D661" s="132">
        <v>0</v>
      </c>
      <c r="E661" s="23" t="str">
        <f t="shared" si="36"/>
        <v/>
      </c>
      <c r="F661" s="24">
        <f t="shared" si="37"/>
        <v>0</v>
      </c>
      <c r="G661" s="127"/>
    </row>
    <row r="662" spans="1:7" x14ac:dyDescent="0.15">
      <c r="A662" s="25" t="s">
        <v>633</v>
      </c>
      <c r="B662" s="25" t="s">
        <v>903</v>
      </c>
      <c r="C662" s="129">
        <v>0.15278549999999999</v>
      </c>
      <c r="D662" s="132">
        <v>2.37092E-2</v>
      </c>
      <c r="E662" s="23">
        <f t="shared" si="36"/>
        <v>5.4441440453494847</v>
      </c>
      <c r="F662" s="24">
        <f t="shared" si="37"/>
        <v>4.7654309041411331E-6</v>
      </c>
      <c r="G662" s="127"/>
    </row>
    <row r="663" spans="1:7" x14ac:dyDescent="0.15">
      <c r="A663" s="25" t="s">
        <v>1262</v>
      </c>
      <c r="B663" s="25" t="s">
        <v>1263</v>
      </c>
      <c r="C663" s="129">
        <v>5.47E-3</v>
      </c>
      <c r="D663" s="132"/>
      <c r="E663" s="23"/>
      <c r="F663" s="24">
        <f t="shared" si="37"/>
        <v>1.7061113159070724E-7</v>
      </c>
      <c r="G663" s="127"/>
    </row>
    <row r="664" spans="1:7" x14ac:dyDescent="0.15">
      <c r="A664" s="25" t="s">
        <v>636</v>
      </c>
      <c r="B664" s="25" t="s">
        <v>637</v>
      </c>
      <c r="C664" s="129">
        <v>80.502888299999995</v>
      </c>
      <c r="D664" s="132">
        <v>45.965794649999999</v>
      </c>
      <c r="E664" s="23">
        <f t="shared" ref="E664:E679" si="38">IF(ISERROR(C664/D664-1),"",((C664/D664-1)))</f>
        <v>0.75136509469656243</v>
      </c>
      <c r="F664" s="24">
        <f t="shared" si="37"/>
        <v>2.5109120418982276E-3</v>
      </c>
      <c r="G664" s="127"/>
    </row>
    <row r="665" spans="1:7" x14ac:dyDescent="0.15">
      <c r="A665" s="25" t="s">
        <v>638</v>
      </c>
      <c r="B665" s="25" t="s">
        <v>639</v>
      </c>
      <c r="C665" s="129">
        <v>1.9852866499999999</v>
      </c>
      <c r="D665" s="132">
        <v>0.49374937000000002</v>
      </c>
      <c r="E665" s="23">
        <f t="shared" si="38"/>
        <v>3.0208388519057756</v>
      </c>
      <c r="F665" s="24">
        <f t="shared" si="37"/>
        <v>6.1921755372655273E-5</v>
      </c>
      <c r="G665" s="127"/>
    </row>
    <row r="666" spans="1:7" x14ac:dyDescent="0.15">
      <c r="A666" s="25" t="s">
        <v>640</v>
      </c>
      <c r="B666" s="25" t="s">
        <v>641</v>
      </c>
      <c r="C666" s="129">
        <v>0.79250326999999998</v>
      </c>
      <c r="D666" s="132">
        <v>1.26438838</v>
      </c>
      <c r="E666" s="23">
        <f t="shared" si="38"/>
        <v>-0.37321215337331715</v>
      </c>
      <c r="F666" s="24">
        <f t="shared" si="37"/>
        <v>2.4718442355399597E-5</v>
      </c>
      <c r="G666" s="127"/>
    </row>
    <row r="667" spans="1:7" x14ac:dyDescent="0.15">
      <c r="A667" s="25" t="s">
        <v>642</v>
      </c>
      <c r="B667" s="25" t="s">
        <v>643</v>
      </c>
      <c r="C667" s="129">
        <v>3.7040654200000001</v>
      </c>
      <c r="D667" s="132">
        <v>5.0155796500000003</v>
      </c>
      <c r="E667" s="23">
        <f t="shared" si="38"/>
        <v>-0.26148806748587872</v>
      </c>
      <c r="F667" s="24">
        <f t="shared" si="37"/>
        <v>1.1553104072983699E-4</v>
      </c>
      <c r="G667" s="127"/>
    </row>
    <row r="668" spans="1:7" x14ac:dyDescent="0.15">
      <c r="A668" s="25" t="s">
        <v>707</v>
      </c>
      <c r="B668" s="25" t="s">
        <v>708</v>
      </c>
      <c r="C668" s="129">
        <v>27.95161775</v>
      </c>
      <c r="D668" s="132">
        <v>2.8513243699999999</v>
      </c>
      <c r="E668" s="23">
        <f t="shared" si="38"/>
        <v>8.8030297934850541</v>
      </c>
      <c r="F668" s="24">
        <f t="shared" si="37"/>
        <v>8.7182031702347316E-4</v>
      </c>
      <c r="G668" s="127"/>
    </row>
    <row r="669" spans="1:7" x14ac:dyDescent="0.15">
      <c r="A669" s="25" t="s">
        <v>709</v>
      </c>
      <c r="B669" s="25" t="s">
        <v>710</v>
      </c>
      <c r="C669" s="129">
        <v>5.77224658</v>
      </c>
      <c r="D669" s="132">
        <v>17.09759665</v>
      </c>
      <c r="E669" s="23">
        <f t="shared" si="38"/>
        <v>-0.66239427106850135</v>
      </c>
      <c r="F669" s="24">
        <f t="shared" si="37"/>
        <v>1.8003830362603104E-4</v>
      </c>
      <c r="G669" s="127"/>
    </row>
    <row r="670" spans="1:7" x14ac:dyDescent="0.15">
      <c r="A670" s="25" t="s">
        <v>711</v>
      </c>
      <c r="B670" s="25" t="s">
        <v>712</v>
      </c>
      <c r="C670" s="129">
        <v>1.14623249</v>
      </c>
      <c r="D670" s="132">
        <v>0.55885831000000008</v>
      </c>
      <c r="E670" s="23">
        <f t="shared" si="38"/>
        <v>1.0510252231911874</v>
      </c>
      <c r="F670" s="24">
        <f t="shared" si="37"/>
        <v>3.5751375170920301E-5</v>
      </c>
      <c r="G670" s="127"/>
    </row>
    <row r="671" spans="1:7" x14ac:dyDescent="0.15">
      <c r="A671" s="25" t="s">
        <v>713</v>
      </c>
      <c r="B671" s="25" t="s">
        <v>714</v>
      </c>
      <c r="C671" s="129">
        <v>9.3027912700000002</v>
      </c>
      <c r="D671" s="132">
        <v>3.9023836800000002</v>
      </c>
      <c r="E671" s="23">
        <f t="shared" si="38"/>
        <v>1.3838740710395752</v>
      </c>
      <c r="F671" s="24">
        <f t="shared" si="37"/>
        <v>2.9015717468498217E-4</v>
      </c>
      <c r="G671" s="127"/>
    </row>
    <row r="672" spans="1:7" x14ac:dyDescent="0.15">
      <c r="A672" s="25" t="s">
        <v>715</v>
      </c>
      <c r="B672" s="25" t="s">
        <v>716</v>
      </c>
      <c r="C672" s="129">
        <v>1.8012E-4</v>
      </c>
      <c r="D672" s="132">
        <v>1.7325999999999998E-4</v>
      </c>
      <c r="E672" s="23">
        <f t="shared" si="38"/>
        <v>3.9593674246796828E-2</v>
      </c>
      <c r="F672" s="24">
        <f t="shared" si="37"/>
        <v>5.6180031119046051E-9</v>
      </c>
      <c r="G672" s="127"/>
    </row>
    <row r="673" spans="1:8" x14ac:dyDescent="0.15">
      <c r="A673" s="25" t="s">
        <v>717</v>
      </c>
      <c r="B673" s="25" t="s">
        <v>718</v>
      </c>
      <c r="C673" s="129">
        <v>1.29398602</v>
      </c>
      <c r="D673" s="132">
        <v>0.74470824000000002</v>
      </c>
      <c r="E673" s="23">
        <f t="shared" si="38"/>
        <v>0.73757446271844662</v>
      </c>
      <c r="F673" s="24">
        <f t="shared" si="37"/>
        <v>4.0359857245841964E-5</v>
      </c>
      <c r="G673" s="127"/>
    </row>
    <row r="674" spans="1:8" x14ac:dyDescent="0.15">
      <c r="A674" s="25" t="s">
        <v>719</v>
      </c>
      <c r="B674" s="25" t="s">
        <v>720</v>
      </c>
      <c r="C674" s="129">
        <v>0.64307067000000007</v>
      </c>
      <c r="D674" s="132">
        <v>1.2309695199999999</v>
      </c>
      <c r="E674" s="23">
        <f t="shared" si="38"/>
        <v>-0.47759009500088989</v>
      </c>
      <c r="F674" s="24">
        <f t="shared" si="37"/>
        <v>2.0057589524953252E-5</v>
      </c>
      <c r="G674" s="127"/>
    </row>
    <row r="675" spans="1:8" x14ac:dyDescent="0.15">
      <c r="A675" s="25" t="s">
        <v>721</v>
      </c>
      <c r="B675" s="25" t="s">
        <v>722</v>
      </c>
      <c r="C675" s="129">
        <v>0.86815074999999997</v>
      </c>
      <c r="D675" s="132">
        <v>1.9688803300000002</v>
      </c>
      <c r="E675" s="23">
        <f t="shared" si="38"/>
        <v>-0.55906372938369497</v>
      </c>
      <c r="F675" s="24">
        <f t="shared" si="37"/>
        <v>2.7077912586621788E-5</v>
      </c>
      <c r="G675" s="127"/>
    </row>
    <row r="676" spans="1:8" x14ac:dyDescent="0.15">
      <c r="A676" s="25" t="s">
        <v>723</v>
      </c>
      <c r="B676" s="25" t="s">
        <v>724</v>
      </c>
      <c r="C676" s="129">
        <v>121.61542315999999</v>
      </c>
      <c r="D676" s="132">
        <v>46.221027310000004</v>
      </c>
      <c r="E676" s="23">
        <f t="shared" si="38"/>
        <v>1.6311709245304522</v>
      </c>
      <c r="F676" s="24">
        <f t="shared" si="37"/>
        <v>3.7932257704223591E-3</v>
      </c>
      <c r="G676" s="127"/>
    </row>
    <row r="677" spans="1:8" x14ac:dyDescent="0.15">
      <c r="A677" s="25" t="s">
        <v>811</v>
      </c>
      <c r="B677" s="25" t="s">
        <v>906</v>
      </c>
      <c r="C677" s="130">
        <v>0.67852250000000003</v>
      </c>
      <c r="D677" s="133">
        <v>0</v>
      </c>
      <c r="E677" s="23" t="str">
        <f t="shared" si="38"/>
        <v/>
      </c>
      <c r="F677" s="24">
        <f t="shared" si="37"/>
        <v>2.1163343973447104E-5</v>
      </c>
      <c r="G677" s="127"/>
    </row>
    <row r="678" spans="1:8" s="4" customFormat="1" x14ac:dyDescent="0.15">
      <c r="A678" s="117" t="s">
        <v>769</v>
      </c>
      <c r="B678" s="27"/>
      <c r="C678" s="29">
        <f>SUM(C367:C677)</f>
        <v>9017.8126266300023</v>
      </c>
      <c r="D678" s="29">
        <f>SUM(D367:D677)</f>
        <v>4087.2125292899991</v>
      </c>
      <c r="E678" s="30">
        <f t="shared" si="38"/>
        <v>1.2063478622670281</v>
      </c>
      <c r="F678" s="31">
        <f t="shared" si="37"/>
        <v>0.28126859537519427</v>
      </c>
      <c r="G678" s="127"/>
      <c r="H678" s="120"/>
    </row>
    <row r="679" spans="1:8" x14ac:dyDescent="0.15">
      <c r="E679" s="33" t="str">
        <f t="shared" si="38"/>
        <v/>
      </c>
    </row>
    <row r="680" spans="1:8" s="4" customFormat="1" ht="11" x14ac:dyDescent="0.15">
      <c r="A680" s="34" t="s">
        <v>850</v>
      </c>
      <c r="B680" s="35" t="s">
        <v>952</v>
      </c>
      <c r="C680" s="140" t="s">
        <v>487</v>
      </c>
      <c r="D680" s="141"/>
      <c r="E680" s="142"/>
      <c r="F680" s="36"/>
    </row>
    <row r="681" spans="1:8" s="10" customFormat="1" ht="12" x14ac:dyDescent="0.15">
      <c r="A681" s="37"/>
      <c r="B681" s="38"/>
      <c r="C681" s="7" t="s">
        <v>1250</v>
      </c>
      <c r="D681" s="39" t="s">
        <v>200</v>
      </c>
      <c r="E681" s="40" t="s">
        <v>923</v>
      </c>
      <c r="F681" s="41" t="s">
        <v>924</v>
      </c>
    </row>
    <row r="682" spans="1:8" x14ac:dyDescent="0.15">
      <c r="A682" s="20" t="s">
        <v>851</v>
      </c>
      <c r="B682" s="20" t="s">
        <v>852</v>
      </c>
      <c r="C682" s="22">
        <v>0.2064878</v>
      </c>
      <c r="D682" s="46">
        <v>7.6862179999999988E-2</v>
      </c>
      <c r="E682" s="42">
        <f t="shared" ref="E682:E745" si="39">IF(ISERROR(C682/D682-1),"",((C682/D682-1)))</f>
        <v>1.6864681693909804</v>
      </c>
      <c r="F682" s="43">
        <f t="shared" ref="F682:F745" si="40">C682/$C$1405</f>
        <v>6.4404236229754369E-6</v>
      </c>
    </row>
    <row r="683" spans="1:8" x14ac:dyDescent="0.15">
      <c r="A683" s="25" t="s">
        <v>853</v>
      </c>
      <c r="B683" s="25" t="s">
        <v>854</v>
      </c>
      <c r="C683" s="22">
        <v>1.22663156</v>
      </c>
      <c r="D683" s="22">
        <v>0.51129922999999999</v>
      </c>
      <c r="E683" s="23">
        <f t="shared" si="39"/>
        <v>1.3990483224471117</v>
      </c>
      <c r="F683" s="24">
        <f t="shared" si="40"/>
        <v>3.8259049085278703E-5</v>
      </c>
    </row>
    <row r="684" spans="1:8" x14ac:dyDescent="0.15">
      <c r="A684" s="25" t="s">
        <v>855</v>
      </c>
      <c r="B684" s="25" t="s">
        <v>856</v>
      </c>
      <c r="C684" s="22">
        <v>0.32104771000000004</v>
      </c>
      <c r="D684" s="22">
        <v>0.26262377000000003</v>
      </c>
      <c r="E684" s="23">
        <f t="shared" si="39"/>
        <v>0.22246249834887366</v>
      </c>
      <c r="F684" s="24">
        <f t="shared" si="40"/>
        <v>1.0013585575448852E-5</v>
      </c>
    </row>
    <row r="685" spans="1:8" x14ac:dyDescent="0.15">
      <c r="A685" s="25" t="s">
        <v>412</v>
      </c>
      <c r="B685" s="25" t="s">
        <v>634</v>
      </c>
      <c r="C685" s="22">
        <v>3.5627443999999997</v>
      </c>
      <c r="D685" s="22">
        <v>0.22846949</v>
      </c>
      <c r="E685" s="23">
        <f t="shared" si="39"/>
        <v>14.593961364381737</v>
      </c>
      <c r="F685" s="24">
        <f t="shared" si="40"/>
        <v>1.1112319079569566E-4</v>
      </c>
    </row>
    <row r="686" spans="1:8" x14ac:dyDescent="0.15">
      <c r="A686" s="25" t="s">
        <v>411</v>
      </c>
      <c r="B686" s="25" t="s">
        <v>635</v>
      </c>
      <c r="C686" s="22">
        <v>1.69119244</v>
      </c>
      <c r="D686" s="22">
        <v>0.51985130999999996</v>
      </c>
      <c r="E686" s="23">
        <f t="shared" si="39"/>
        <v>2.2532233880491717</v>
      </c>
      <c r="F686" s="24">
        <f t="shared" si="40"/>
        <v>5.2748858487394749E-5</v>
      </c>
    </row>
    <row r="687" spans="1:8" x14ac:dyDescent="0.15">
      <c r="A687" s="25" t="s">
        <v>644</v>
      </c>
      <c r="B687" s="25" t="s">
        <v>965</v>
      </c>
      <c r="C687" s="22">
        <v>26.51364938</v>
      </c>
      <c r="D687" s="22">
        <v>12.77735362</v>
      </c>
      <c r="E687" s="23">
        <f t="shared" si="39"/>
        <v>1.0750501370251659</v>
      </c>
      <c r="F687" s="24">
        <f t="shared" si="40"/>
        <v>8.2696960206966245E-4</v>
      </c>
    </row>
    <row r="688" spans="1:8" x14ac:dyDescent="0.15">
      <c r="A688" s="25" t="s">
        <v>645</v>
      </c>
      <c r="B688" s="25" t="s">
        <v>966</v>
      </c>
      <c r="C688" s="22">
        <v>123.39256231</v>
      </c>
      <c r="D688" s="22">
        <v>65.700076379999999</v>
      </c>
      <c r="E688" s="23">
        <f t="shared" si="39"/>
        <v>0.87811900851248303</v>
      </c>
      <c r="F688" s="24">
        <f t="shared" si="40"/>
        <v>3.8486553355733004E-3</v>
      </c>
    </row>
    <row r="689" spans="1:6" x14ac:dyDescent="0.15">
      <c r="A689" s="25" t="s">
        <v>646</v>
      </c>
      <c r="B689" s="25" t="s">
        <v>967</v>
      </c>
      <c r="C689" s="22">
        <v>2.7119430099999997</v>
      </c>
      <c r="D689" s="22">
        <v>0.91743512000000005</v>
      </c>
      <c r="E689" s="23">
        <f t="shared" si="39"/>
        <v>1.9560052268328243</v>
      </c>
      <c r="F689" s="24">
        <f t="shared" si="40"/>
        <v>8.4586410556784024E-5</v>
      </c>
    </row>
    <row r="690" spans="1:6" x14ac:dyDescent="0.15">
      <c r="A690" s="25" t="s">
        <v>968</v>
      </c>
      <c r="B690" s="25" t="s">
        <v>969</v>
      </c>
      <c r="C690" s="22">
        <v>11.462238409999999</v>
      </c>
      <c r="D690" s="22">
        <v>5.2819009299999999</v>
      </c>
      <c r="E690" s="23">
        <f t="shared" si="39"/>
        <v>1.1700971983206054</v>
      </c>
      <c r="F690" s="24">
        <f t="shared" si="40"/>
        <v>3.5751105405714236E-4</v>
      </c>
    </row>
    <row r="691" spans="1:6" x14ac:dyDescent="0.15">
      <c r="A691" s="25" t="s">
        <v>970</v>
      </c>
      <c r="B691" s="25" t="s">
        <v>971</v>
      </c>
      <c r="C691" s="22">
        <v>15.37645932</v>
      </c>
      <c r="D691" s="22">
        <v>3.0633310499999999</v>
      </c>
      <c r="E691" s="23">
        <f t="shared" si="39"/>
        <v>4.0195225618856965</v>
      </c>
      <c r="F691" s="24">
        <f t="shared" si="40"/>
        <v>4.7959691488915483E-4</v>
      </c>
    </row>
    <row r="692" spans="1:6" x14ac:dyDescent="0.15">
      <c r="A692" s="25" t="s">
        <v>972</v>
      </c>
      <c r="B692" s="25" t="s">
        <v>973</v>
      </c>
      <c r="C692" s="22">
        <v>9.07936415</v>
      </c>
      <c r="D692" s="22">
        <v>6.6705403899999993</v>
      </c>
      <c r="E692" s="23">
        <f t="shared" si="39"/>
        <v>0.36111373579435013</v>
      </c>
      <c r="F692" s="24">
        <f t="shared" si="40"/>
        <v>2.831884079991956E-4</v>
      </c>
    </row>
    <row r="693" spans="1:6" x14ac:dyDescent="0.15">
      <c r="A693" s="25" t="s">
        <v>662</v>
      </c>
      <c r="B693" s="25" t="s">
        <v>974</v>
      </c>
      <c r="C693" s="22">
        <v>0.47986962999999999</v>
      </c>
      <c r="D693" s="22">
        <v>7.4344799999999994E-3</v>
      </c>
      <c r="E693" s="23">
        <f t="shared" si="39"/>
        <v>63.546495518180166</v>
      </c>
      <c r="F693" s="24">
        <f t="shared" si="40"/>
        <v>1.4967294440642413E-5</v>
      </c>
    </row>
    <row r="694" spans="1:6" x14ac:dyDescent="0.15">
      <c r="A694" s="25" t="s">
        <v>975</v>
      </c>
      <c r="B694" s="25" t="s">
        <v>976</v>
      </c>
      <c r="C694" s="22">
        <v>0.18869457000000001</v>
      </c>
      <c r="D694" s="22">
        <v>0.85972592000000003</v>
      </c>
      <c r="E694" s="23">
        <f t="shared" si="39"/>
        <v>-0.78051776082312374</v>
      </c>
      <c r="F694" s="24">
        <f t="shared" si="40"/>
        <v>5.885446821338559E-6</v>
      </c>
    </row>
    <row r="695" spans="1:6" x14ac:dyDescent="0.15">
      <c r="A695" s="25" t="s">
        <v>977</v>
      </c>
      <c r="B695" s="25" t="s">
        <v>978</v>
      </c>
      <c r="C695" s="22">
        <v>2.1244139799999999</v>
      </c>
      <c r="D695" s="22">
        <v>8.5255999999999995E-3</v>
      </c>
      <c r="E695" s="23">
        <f t="shared" si="39"/>
        <v>248.18058318476119</v>
      </c>
      <c r="F695" s="24">
        <f t="shared" si="40"/>
        <v>6.626118338115505E-5</v>
      </c>
    </row>
    <row r="696" spans="1:6" x14ac:dyDescent="0.15">
      <c r="A696" s="25" t="s">
        <v>979</v>
      </c>
      <c r="B696" s="25" t="s">
        <v>980</v>
      </c>
      <c r="C696" s="22">
        <v>2.0310577200000002</v>
      </c>
      <c r="D696" s="22">
        <v>0.40842569000000001</v>
      </c>
      <c r="E696" s="23">
        <f t="shared" si="39"/>
        <v>3.9728941389558532</v>
      </c>
      <c r="F696" s="24">
        <f t="shared" si="40"/>
        <v>6.3349370372073471E-5</v>
      </c>
    </row>
    <row r="697" spans="1:6" x14ac:dyDescent="0.15">
      <c r="A697" s="25" t="s">
        <v>981</v>
      </c>
      <c r="B697" s="25" t="s">
        <v>982</v>
      </c>
      <c r="C697" s="22">
        <v>1.5868874499999999</v>
      </c>
      <c r="D697" s="22">
        <v>1.20448E-3</v>
      </c>
      <c r="E697" s="23">
        <f t="shared" si="39"/>
        <v>1316.4875880047821</v>
      </c>
      <c r="F697" s="24">
        <f t="shared" si="40"/>
        <v>4.9495550923508561E-5</v>
      </c>
    </row>
    <row r="698" spans="1:6" x14ac:dyDescent="0.15">
      <c r="A698" s="25" t="s">
        <v>663</v>
      </c>
      <c r="B698" s="25" t="s">
        <v>985</v>
      </c>
      <c r="C698" s="22">
        <v>5.6343692599999997</v>
      </c>
      <c r="D698" s="22">
        <v>1.1557269399999999</v>
      </c>
      <c r="E698" s="23">
        <f t="shared" si="39"/>
        <v>3.875173421154309</v>
      </c>
      <c r="F698" s="24">
        <f t="shared" si="40"/>
        <v>1.7573786384798826E-4</v>
      </c>
    </row>
    <row r="699" spans="1:6" x14ac:dyDescent="0.15">
      <c r="A699" s="25" t="s">
        <v>983</v>
      </c>
      <c r="B699" s="25" t="s">
        <v>984</v>
      </c>
      <c r="C699" s="22">
        <v>14.445223539999999</v>
      </c>
      <c r="D699" s="22">
        <v>2.2490338300000001</v>
      </c>
      <c r="E699" s="23">
        <f t="shared" si="39"/>
        <v>5.4228573831635059</v>
      </c>
      <c r="F699" s="24">
        <f t="shared" si="40"/>
        <v>4.505513590932581E-4</v>
      </c>
    </row>
    <row r="700" spans="1:6" x14ac:dyDescent="0.15">
      <c r="A700" s="25" t="s">
        <v>986</v>
      </c>
      <c r="B700" s="25" t="s">
        <v>987</v>
      </c>
      <c r="C700" s="22">
        <v>4.4524364099999998</v>
      </c>
      <c r="D700" s="22">
        <v>0.38650470000000003</v>
      </c>
      <c r="E700" s="23">
        <f t="shared" si="39"/>
        <v>10.519747133734723</v>
      </c>
      <c r="F700" s="24">
        <f t="shared" si="40"/>
        <v>1.388729824946556E-4</v>
      </c>
    </row>
    <row r="701" spans="1:6" x14ac:dyDescent="0.15">
      <c r="A701" s="25" t="s">
        <v>988</v>
      </c>
      <c r="B701" s="25" t="s">
        <v>989</v>
      </c>
      <c r="C701" s="22">
        <v>4.1406091499999995</v>
      </c>
      <c r="D701" s="22">
        <v>2.3047499999999999E-2</v>
      </c>
      <c r="E701" s="23">
        <f t="shared" si="39"/>
        <v>178.65545720794012</v>
      </c>
      <c r="F701" s="24">
        <f t="shared" si="40"/>
        <v>1.2914698584210902E-4</v>
      </c>
    </row>
    <row r="702" spans="1:6" x14ac:dyDescent="0.15">
      <c r="A702" s="25" t="s">
        <v>990</v>
      </c>
      <c r="B702" s="25" t="s">
        <v>991</v>
      </c>
      <c r="C702" s="22">
        <v>0.54377176999999999</v>
      </c>
      <c r="D702" s="22">
        <v>0.24189217000000002</v>
      </c>
      <c r="E702" s="23">
        <f t="shared" si="39"/>
        <v>1.2479924422522646</v>
      </c>
      <c r="F702" s="24">
        <f t="shared" si="40"/>
        <v>1.6960423584420801E-5</v>
      </c>
    </row>
    <row r="703" spans="1:6" x14ac:dyDescent="0.15">
      <c r="A703" s="25" t="s">
        <v>992</v>
      </c>
      <c r="B703" s="25" t="s">
        <v>993</v>
      </c>
      <c r="C703" s="22">
        <v>1.04057658</v>
      </c>
      <c r="D703" s="22">
        <v>0.70050202000000006</v>
      </c>
      <c r="E703" s="23">
        <f t="shared" si="39"/>
        <v>0.48547263289833187</v>
      </c>
      <c r="F703" s="24">
        <f t="shared" si="40"/>
        <v>3.2455931959888134E-5</v>
      </c>
    </row>
    <row r="704" spans="1:6" x14ac:dyDescent="0.15">
      <c r="A704" s="25" t="s">
        <v>994</v>
      </c>
      <c r="B704" s="25" t="s">
        <v>995</v>
      </c>
      <c r="C704" s="22">
        <v>3.6675110800000001</v>
      </c>
      <c r="D704" s="22">
        <v>4.0501199999999999E-3</v>
      </c>
      <c r="E704" s="23">
        <f t="shared" si="39"/>
        <v>904.53146079622343</v>
      </c>
      <c r="F704" s="24">
        <f t="shared" si="40"/>
        <v>1.1439089862527548E-4</v>
      </c>
    </row>
    <row r="705" spans="1:6" x14ac:dyDescent="0.15">
      <c r="A705" s="25" t="s">
        <v>996</v>
      </c>
      <c r="B705" s="25" t="s">
        <v>997</v>
      </c>
      <c r="C705" s="22">
        <v>2.0435159700000001</v>
      </c>
      <c r="D705" s="22">
        <v>0.11304325</v>
      </c>
      <c r="E705" s="23">
        <f t="shared" si="39"/>
        <v>17.077293159918881</v>
      </c>
      <c r="F705" s="24">
        <f t="shared" si="40"/>
        <v>6.3737947361130126E-5</v>
      </c>
    </row>
    <row r="706" spans="1:6" x14ac:dyDescent="0.15">
      <c r="A706" s="25" t="s">
        <v>1004</v>
      </c>
      <c r="B706" s="25" t="s">
        <v>1005</v>
      </c>
      <c r="C706" s="22">
        <v>2.43252706</v>
      </c>
      <c r="D706" s="22">
        <v>3.3666527400000001</v>
      </c>
      <c r="E706" s="23">
        <f t="shared" si="39"/>
        <v>-0.27746422103516388</v>
      </c>
      <c r="F706" s="24">
        <f t="shared" si="40"/>
        <v>7.5871333515834774E-5</v>
      </c>
    </row>
    <row r="707" spans="1:6" x14ac:dyDescent="0.15">
      <c r="A707" s="25" t="s">
        <v>1006</v>
      </c>
      <c r="B707" s="25" t="s">
        <v>1007</v>
      </c>
      <c r="C707" s="22">
        <v>34.86408986</v>
      </c>
      <c r="D707" s="22">
        <v>18.768592690000002</v>
      </c>
      <c r="E707" s="23">
        <f t="shared" si="39"/>
        <v>0.85757613454821024</v>
      </c>
      <c r="F707" s="24">
        <f t="shared" si="40"/>
        <v>1.0874226367266365E-3</v>
      </c>
    </row>
    <row r="708" spans="1:6" x14ac:dyDescent="0.15">
      <c r="A708" s="25" t="s">
        <v>614</v>
      </c>
      <c r="B708" s="25" t="s">
        <v>500</v>
      </c>
      <c r="C708" s="22">
        <v>0.16813412999999999</v>
      </c>
      <c r="D708" s="22">
        <v>0.17976726999999998</v>
      </c>
      <c r="E708" s="23">
        <f t="shared" si="39"/>
        <v>-6.4712224867185197E-2</v>
      </c>
      <c r="F708" s="24">
        <f t="shared" si="40"/>
        <v>5.2441598132210378E-6</v>
      </c>
    </row>
    <row r="709" spans="1:6" x14ac:dyDescent="0.15">
      <c r="A709" s="25" t="s">
        <v>491</v>
      </c>
      <c r="B709" s="25" t="s">
        <v>1008</v>
      </c>
      <c r="C709" s="22">
        <v>188.28005188</v>
      </c>
      <c r="D709" s="22">
        <v>343.07063062999998</v>
      </c>
      <c r="E709" s="23">
        <f t="shared" si="39"/>
        <v>-0.4511915766900515</v>
      </c>
      <c r="F709" s="24">
        <f t="shared" si="40"/>
        <v>5.8725178623773066E-3</v>
      </c>
    </row>
    <row r="710" spans="1:6" x14ac:dyDescent="0.15">
      <c r="A710" s="25" t="s">
        <v>491</v>
      </c>
      <c r="B710" s="25" t="s">
        <v>492</v>
      </c>
      <c r="C710" s="22">
        <v>2.6943654599999998</v>
      </c>
      <c r="D710" s="22">
        <v>3.5377398700000002</v>
      </c>
      <c r="E710" s="23">
        <f t="shared" si="39"/>
        <v>-0.23839356227172248</v>
      </c>
      <c r="F710" s="24">
        <f t="shared" si="40"/>
        <v>8.4038160886566071E-5</v>
      </c>
    </row>
    <row r="711" spans="1:6" x14ac:dyDescent="0.15">
      <c r="A711" s="25" t="s">
        <v>1009</v>
      </c>
      <c r="B711" s="25" t="s">
        <v>1010</v>
      </c>
      <c r="C711" s="22">
        <v>20.67805779</v>
      </c>
      <c r="D711" s="22">
        <v>16.020995490000001</v>
      </c>
      <c r="E711" s="23">
        <f t="shared" si="39"/>
        <v>0.29068495168773056</v>
      </c>
      <c r="F711" s="24">
        <f t="shared" si="40"/>
        <v>6.4495554637110407E-4</v>
      </c>
    </row>
    <row r="712" spans="1:6" x14ac:dyDescent="0.15">
      <c r="A712" s="25" t="s">
        <v>593</v>
      </c>
      <c r="B712" s="25" t="s">
        <v>1013</v>
      </c>
      <c r="C712" s="22">
        <v>0.21944082999999998</v>
      </c>
      <c r="D712" s="22">
        <v>5.7996597799999998</v>
      </c>
      <c r="E712" s="23">
        <f t="shared" si="39"/>
        <v>-0.9621631546807734</v>
      </c>
      <c r="F712" s="24">
        <f t="shared" si="40"/>
        <v>6.8444329659056698E-6</v>
      </c>
    </row>
    <row r="713" spans="1:6" x14ac:dyDescent="0.15">
      <c r="A713" s="25" t="s">
        <v>594</v>
      </c>
      <c r="B713" s="25" t="s">
        <v>1014</v>
      </c>
      <c r="C713" s="22">
        <v>1.5401E-4</v>
      </c>
      <c r="D713" s="22">
        <v>0</v>
      </c>
      <c r="E713" s="23" t="str">
        <f t="shared" si="39"/>
        <v/>
      </c>
      <c r="F713" s="24">
        <f t="shared" si="40"/>
        <v>4.8036234691562749E-9</v>
      </c>
    </row>
    <row r="714" spans="1:6" x14ac:dyDescent="0.15">
      <c r="A714" s="25" t="s">
        <v>595</v>
      </c>
      <c r="B714" s="25" t="s">
        <v>1015</v>
      </c>
      <c r="C714" s="22">
        <v>5.1154107199999999</v>
      </c>
      <c r="D714" s="22">
        <v>6.03525226</v>
      </c>
      <c r="E714" s="23">
        <f t="shared" si="39"/>
        <v>-0.15241144866411938</v>
      </c>
      <c r="F714" s="24">
        <f t="shared" si="40"/>
        <v>1.5955137321580154E-4</v>
      </c>
    </row>
    <row r="715" spans="1:6" x14ac:dyDescent="0.15">
      <c r="A715" s="25" t="s">
        <v>596</v>
      </c>
      <c r="B715" s="25" t="s">
        <v>1016</v>
      </c>
      <c r="C715" s="22">
        <v>6.4398983599999999</v>
      </c>
      <c r="D715" s="22">
        <v>0</v>
      </c>
      <c r="E715" s="23" t="str">
        <f t="shared" si="39"/>
        <v/>
      </c>
      <c r="F715" s="24">
        <f t="shared" si="40"/>
        <v>2.0086258620269465E-4</v>
      </c>
    </row>
    <row r="716" spans="1:6" x14ac:dyDescent="0.15">
      <c r="A716" s="25" t="s">
        <v>597</v>
      </c>
      <c r="B716" s="25" t="s">
        <v>1017</v>
      </c>
      <c r="C716" s="22">
        <v>0.11261827000000001</v>
      </c>
      <c r="D716" s="22">
        <v>3.1134999999999999E-2</v>
      </c>
      <c r="E716" s="23">
        <f t="shared" si="39"/>
        <v>2.6170955516299985</v>
      </c>
      <c r="F716" s="24">
        <f t="shared" si="40"/>
        <v>3.5126015507290306E-6</v>
      </c>
    </row>
    <row r="717" spans="1:6" x14ac:dyDescent="0.15">
      <c r="A717" s="25" t="s">
        <v>598</v>
      </c>
      <c r="B717" s="25" t="s">
        <v>1018</v>
      </c>
      <c r="C717" s="22">
        <v>8.4899599999999995E-3</v>
      </c>
      <c r="D717" s="22">
        <v>2.9414119999999998E-2</v>
      </c>
      <c r="E717" s="23">
        <f t="shared" si="39"/>
        <v>-0.71136447393292745</v>
      </c>
      <c r="F717" s="24">
        <f t="shared" si="40"/>
        <v>2.6480469520289592E-7</v>
      </c>
    </row>
    <row r="718" spans="1:6" x14ac:dyDescent="0.15">
      <c r="A718" s="25" t="s">
        <v>599</v>
      </c>
      <c r="B718" s="25" t="s">
        <v>1019</v>
      </c>
      <c r="C718" s="22">
        <v>1.56317171</v>
      </c>
      <c r="D718" s="22">
        <v>0</v>
      </c>
      <c r="E718" s="23" t="str">
        <f t="shared" si="39"/>
        <v/>
      </c>
      <c r="F718" s="24">
        <f t="shared" si="40"/>
        <v>4.8755849051861217E-5</v>
      </c>
    </row>
    <row r="719" spans="1:6" x14ac:dyDescent="0.15">
      <c r="A719" s="25" t="s">
        <v>600</v>
      </c>
      <c r="B719" s="25" t="s">
        <v>1020</v>
      </c>
      <c r="C719" s="22">
        <v>9.2127299999999988E-3</v>
      </c>
      <c r="D719" s="22">
        <v>1.4060670000000001E-2</v>
      </c>
      <c r="E719" s="23">
        <f t="shared" si="39"/>
        <v>-0.34478726831651707</v>
      </c>
      <c r="F719" s="24">
        <f t="shared" si="40"/>
        <v>2.8734813351730461E-7</v>
      </c>
    </row>
    <row r="720" spans="1:6" x14ac:dyDescent="0.15">
      <c r="A720" s="25" t="s">
        <v>601</v>
      </c>
      <c r="B720" s="25" t="s">
        <v>1021</v>
      </c>
      <c r="C720" s="22">
        <v>2.60759673</v>
      </c>
      <c r="D720" s="22">
        <v>0.28591282000000001</v>
      </c>
      <c r="E720" s="23">
        <f t="shared" si="39"/>
        <v>8.1202511660722312</v>
      </c>
      <c r="F720" s="24">
        <f t="shared" si="40"/>
        <v>8.133181514397219E-5</v>
      </c>
    </row>
    <row r="721" spans="1:6" x14ac:dyDescent="0.15">
      <c r="A721" s="25" t="s">
        <v>602</v>
      </c>
      <c r="B721" s="25" t="s">
        <v>1022</v>
      </c>
      <c r="C721" s="22">
        <v>6.0996242699999996</v>
      </c>
      <c r="D721" s="22">
        <v>17.481917039999999</v>
      </c>
      <c r="E721" s="23">
        <f t="shared" si="39"/>
        <v>-0.65108950831630308</v>
      </c>
      <c r="F721" s="24">
        <f t="shared" si="40"/>
        <v>1.9024932339722881E-4</v>
      </c>
    </row>
    <row r="722" spans="1:6" x14ac:dyDescent="0.15">
      <c r="A722" s="25" t="s">
        <v>578</v>
      </c>
      <c r="B722" s="25" t="s">
        <v>1031</v>
      </c>
      <c r="C722" s="22">
        <v>9.9749999999999999E-5</v>
      </c>
      <c r="D722" s="22">
        <v>1.0179E-4</v>
      </c>
      <c r="E722" s="23">
        <f t="shared" si="39"/>
        <v>-2.0041261420571721E-2</v>
      </c>
      <c r="F722" s="24">
        <f t="shared" si="40"/>
        <v>3.1112359005800815E-9</v>
      </c>
    </row>
    <row r="723" spans="1:6" x14ac:dyDescent="0.15">
      <c r="A723" s="25" t="s">
        <v>579</v>
      </c>
      <c r="B723" s="25" t="s">
        <v>1025</v>
      </c>
      <c r="C723" s="22">
        <v>8.2923400000000005E-3</v>
      </c>
      <c r="D723" s="22">
        <v>2.0280000000000002E-4</v>
      </c>
      <c r="E723" s="23">
        <f t="shared" si="39"/>
        <v>39.889250493096647</v>
      </c>
      <c r="F723" s="24">
        <f t="shared" si="40"/>
        <v>2.5864086123124046E-7</v>
      </c>
    </row>
    <row r="724" spans="1:6" x14ac:dyDescent="0.15">
      <c r="A724" s="25" t="s">
        <v>575</v>
      </c>
      <c r="B724" s="25" t="s">
        <v>1024</v>
      </c>
      <c r="C724" s="22">
        <v>1.5931500000000001E-2</v>
      </c>
      <c r="D724" s="22">
        <v>5.9421000000000002E-2</v>
      </c>
      <c r="E724" s="23">
        <f t="shared" si="39"/>
        <v>-0.7318877164638764</v>
      </c>
      <c r="F724" s="24">
        <f t="shared" si="40"/>
        <v>4.9690881954979021E-7</v>
      </c>
    </row>
    <row r="725" spans="1:6" x14ac:dyDescent="0.15">
      <c r="A725" s="25" t="s">
        <v>577</v>
      </c>
      <c r="B725" s="25" t="s">
        <v>1028</v>
      </c>
      <c r="C725" s="22">
        <v>1.2195672099999999</v>
      </c>
      <c r="D725" s="22">
        <v>1.6588E-3</v>
      </c>
      <c r="E725" s="23">
        <f t="shared" si="39"/>
        <v>734.21051965276092</v>
      </c>
      <c r="F725" s="24">
        <f t="shared" si="40"/>
        <v>3.8038709643331203E-5</v>
      </c>
    </row>
    <row r="726" spans="1:6" x14ac:dyDescent="0.15">
      <c r="A726" s="25" t="s">
        <v>574</v>
      </c>
      <c r="B726" s="25" t="s">
        <v>1027</v>
      </c>
      <c r="C726" s="22">
        <v>1.74664E-3</v>
      </c>
      <c r="D726" s="22">
        <v>0</v>
      </c>
      <c r="E726" s="23" t="str">
        <f t="shared" si="39"/>
        <v/>
      </c>
      <c r="F726" s="24">
        <f t="shared" si="40"/>
        <v>5.4478286450016983E-8</v>
      </c>
    </row>
    <row r="727" spans="1:6" x14ac:dyDescent="0.15">
      <c r="A727" s="25" t="s">
        <v>576</v>
      </c>
      <c r="B727" s="25" t="s">
        <v>1030</v>
      </c>
      <c r="C727" s="22">
        <v>5.4142000000000001E-3</v>
      </c>
      <c r="D727" s="22">
        <v>5.463E-3</v>
      </c>
      <c r="E727" s="23">
        <f t="shared" si="39"/>
        <v>-8.9328207944352478E-3</v>
      </c>
      <c r="F727" s="24">
        <f t="shared" si="40"/>
        <v>1.6887071090647297E-7</v>
      </c>
    </row>
    <row r="728" spans="1:6" x14ac:dyDescent="0.15">
      <c r="A728" s="25" t="s">
        <v>615</v>
      </c>
      <c r="B728" s="25" t="s">
        <v>498</v>
      </c>
      <c r="C728" s="22">
        <v>0.43905155000000001</v>
      </c>
      <c r="D728" s="22">
        <v>2.5556779999999998E-2</v>
      </c>
      <c r="E728" s="23">
        <f t="shared" si="39"/>
        <v>16.179454923507581</v>
      </c>
      <c r="F728" s="24">
        <f t="shared" si="40"/>
        <v>1.3694164857797803E-5</v>
      </c>
    </row>
    <row r="729" spans="1:6" x14ac:dyDescent="0.15">
      <c r="A729" s="25" t="s">
        <v>1032</v>
      </c>
      <c r="B729" s="25" t="s">
        <v>1033</v>
      </c>
      <c r="C729" s="22">
        <v>0.54526081000000004</v>
      </c>
      <c r="D729" s="22">
        <v>0.14345682999999998</v>
      </c>
      <c r="E729" s="23">
        <f t="shared" si="39"/>
        <v>2.8008703384844078</v>
      </c>
      <c r="F729" s="24">
        <f t="shared" si="40"/>
        <v>1.7006867240615288E-5</v>
      </c>
    </row>
    <row r="730" spans="1:6" x14ac:dyDescent="0.15">
      <c r="A730" s="25" t="s">
        <v>1034</v>
      </c>
      <c r="B730" s="25" t="s">
        <v>1035</v>
      </c>
      <c r="C730" s="22">
        <v>0.81865390000000005</v>
      </c>
      <c r="D730" s="22">
        <v>3.3616559999999997E-2</v>
      </c>
      <c r="E730" s="23">
        <f t="shared" si="39"/>
        <v>23.352697004095603</v>
      </c>
      <c r="F730" s="24">
        <f t="shared" si="40"/>
        <v>2.5534089261452596E-5</v>
      </c>
    </row>
    <row r="731" spans="1:6" x14ac:dyDescent="0.15">
      <c r="A731" s="25" t="s">
        <v>1036</v>
      </c>
      <c r="B731" s="25" t="s">
        <v>1037</v>
      </c>
      <c r="C731" s="22">
        <v>31.10894845</v>
      </c>
      <c r="D731" s="22">
        <v>23.01641528</v>
      </c>
      <c r="E731" s="23">
        <f t="shared" si="39"/>
        <v>0.35159832978126548</v>
      </c>
      <c r="F731" s="24">
        <f t="shared" si="40"/>
        <v>9.7029851876626657E-4</v>
      </c>
    </row>
    <row r="732" spans="1:6" x14ac:dyDescent="0.15">
      <c r="A732" s="25" t="s">
        <v>1038</v>
      </c>
      <c r="B732" s="25" t="s">
        <v>1039</v>
      </c>
      <c r="C732" s="22">
        <v>10.81502686</v>
      </c>
      <c r="D732" s="22">
        <v>1.3310166699999999</v>
      </c>
      <c r="E732" s="23">
        <f t="shared" si="39"/>
        <v>7.1253879863127487</v>
      </c>
      <c r="F732" s="24">
        <f t="shared" si="40"/>
        <v>3.3732430909844482E-4</v>
      </c>
    </row>
    <row r="733" spans="1:6" x14ac:dyDescent="0.15">
      <c r="A733" s="25" t="s">
        <v>1040</v>
      </c>
      <c r="B733" s="25" t="s">
        <v>1041</v>
      </c>
      <c r="C733" s="22">
        <v>3.9380236000000002</v>
      </c>
      <c r="D733" s="22">
        <v>0.39199789000000002</v>
      </c>
      <c r="E733" s="23">
        <f t="shared" si="39"/>
        <v>9.0460326457369451</v>
      </c>
      <c r="F733" s="24">
        <f t="shared" si="40"/>
        <v>1.2282827470327435E-4</v>
      </c>
    </row>
    <row r="734" spans="1:6" x14ac:dyDescent="0.15">
      <c r="A734" s="25" t="s">
        <v>1042</v>
      </c>
      <c r="B734" s="25" t="s">
        <v>1043</v>
      </c>
      <c r="C734" s="22">
        <v>18.73072264</v>
      </c>
      <c r="D734" s="22">
        <v>10.451000859999999</v>
      </c>
      <c r="E734" s="23">
        <f t="shared" si="39"/>
        <v>0.79224199585416577</v>
      </c>
      <c r="F734" s="24">
        <f t="shared" si="40"/>
        <v>5.8421751099123939E-4</v>
      </c>
    </row>
    <row r="735" spans="1:6" x14ac:dyDescent="0.15">
      <c r="A735" s="25" t="s">
        <v>1044</v>
      </c>
      <c r="B735" s="25" t="s">
        <v>1045</v>
      </c>
      <c r="C735" s="22">
        <v>13.35284852</v>
      </c>
      <c r="D735" s="22">
        <v>4.7818851699999998</v>
      </c>
      <c r="E735" s="23">
        <f t="shared" si="39"/>
        <v>1.7923816748615069</v>
      </c>
      <c r="F735" s="24">
        <f t="shared" si="40"/>
        <v>4.1647981644542969E-4</v>
      </c>
    </row>
    <row r="736" spans="1:6" x14ac:dyDescent="0.15">
      <c r="A736" s="25" t="s">
        <v>936</v>
      </c>
      <c r="B736" s="25" t="s">
        <v>1047</v>
      </c>
      <c r="C736" s="22">
        <v>0.45659548</v>
      </c>
      <c r="D736" s="22">
        <v>0</v>
      </c>
      <c r="E736" s="23" t="str">
        <f t="shared" si="39"/>
        <v/>
      </c>
      <c r="F736" s="24">
        <f t="shared" si="40"/>
        <v>1.4241365908958343E-5</v>
      </c>
    </row>
    <row r="737" spans="1:6" x14ac:dyDescent="0.15">
      <c r="A737" s="25" t="s">
        <v>672</v>
      </c>
      <c r="B737" s="25" t="s">
        <v>1049</v>
      </c>
      <c r="C737" s="22">
        <v>4.5198399999999998E-3</v>
      </c>
      <c r="D737" s="22">
        <v>1.9782200000000002E-3</v>
      </c>
      <c r="E737" s="23">
        <f t="shared" si="39"/>
        <v>1.2848014882065693</v>
      </c>
      <c r="F737" s="24">
        <f t="shared" si="40"/>
        <v>1.4097532303636967E-7</v>
      </c>
    </row>
    <row r="738" spans="1:6" x14ac:dyDescent="0.15">
      <c r="A738" s="25" t="s">
        <v>1050</v>
      </c>
      <c r="B738" s="25" t="s">
        <v>1051</v>
      </c>
      <c r="C738" s="22">
        <v>34.917053250000002</v>
      </c>
      <c r="D738" s="22">
        <v>14.5967874</v>
      </c>
      <c r="E738" s="23">
        <f t="shared" si="39"/>
        <v>1.3921053512089929</v>
      </c>
      <c r="F738" s="24">
        <f t="shared" si="40"/>
        <v>1.0890745825951522E-3</v>
      </c>
    </row>
    <row r="739" spans="1:6" x14ac:dyDescent="0.15">
      <c r="A739" s="25" t="s">
        <v>1052</v>
      </c>
      <c r="B739" s="25" t="s">
        <v>1053</v>
      </c>
      <c r="C739" s="22">
        <v>22.273126770000001</v>
      </c>
      <c r="D739" s="22">
        <v>9.0483786300000002</v>
      </c>
      <c r="E739" s="23">
        <f t="shared" si="39"/>
        <v>1.4615599855816379</v>
      </c>
      <c r="F739" s="24">
        <f t="shared" si="40"/>
        <v>6.9470628195483991E-4</v>
      </c>
    </row>
    <row r="740" spans="1:6" x14ac:dyDescent="0.15">
      <c r="A740" s="25" t="s">
        <v>937</v>
      </c>
      <c r="B740" s="25" t="s">
        <v>1055</v>
      </c>
      <c r="C740" s="22">
        <v>19.443229120000002</v>
      </c>
      <c r="D740" s="22">
        <v>7.9714781600000002</v>
      </c>
      <c r="E740" s="23">
        <f t="shared" si="39"/>
        <v>1.4390995910349456</v>
      </c>
      <c r="F740" s="24">
        <f t="shared" si="40"/>
        <v>6.0644082668018121E-4</v>
      </c>
    </row>
    <row r="741" spans="1:6" x14ac:dyDescent="0.15">
      <c r="A741" s="25" t="s">
        <v>1056</v>
      </c>
      <c r="B741" s="25" t="s">
        <v>1057</v>
      </c>
      <c r="C741" s="22">
        <v>22.369137540000001</v>
      </c>
      <c r="D741" s="22">
        <v>12.904170369999999</v>
      </c>
      <c r="E741" s="23">
        <f t="shared" si="39"/>
        <v>0.73348126215106713</v>
      </c>
      <c r="F741" s="24">
        <f t="shared" si="40"/>
        <v>6.9770089001966538E-4</v>
      </c>
    </row>
    <row r="742" spans="1:6" x14ac:dyDescent="0.15">
      <c r="A742" s="25" t="s">
        <v>1058</v>
      </c>
      <c r="B742" s="25" t="s">
        <v>1059</v>
      </c>
      <c r="C742" s="22">
        <v>15.56782634</v>
      </c>
      <c r="D742" s="22">
        <v>5.8645687300000002</v>
      </c>
      <c r="E742" s="23">
        <f t="shared" si="39"/>
        <v>1.6545560392809993</v>
      </c>
      <c r="F742" s="24">
        <f t="shared" si="40"/>
        <v>4.8556571632084431E-4</v>
      </c>
    </row>
    <row r="743" spans="1:6" x14ac:dyDescent="0.15">
      <c r="A743" s="25" t="s">
        <v>1060</v>
      </c>
      <c r="B743" s="25" t="s">
        <v>1061</v>
      </c>
      <c r="C743" s="22">
        <v>40.052008499999999</v>
      </c>
      <c r="D743" s="22">
        <v>12.639187640000001</v>
      </c>
      <c r="E743" s="23">
        <f t="shared" si="39"/>
        <v>2.1688752189456375</v>
      </c>
      <c r="F743" s="24">
        <f t="shared" si="40"/>
        <v>1.2492355562460009E-3</v>
      </c>
    </row>
    <row r="744" spans="1:6" x14ac:dyDescent="0.15">
      <c r="A744" s="25" t="s">
        <v>1062</v>
      </c>
      <c r="B744" s="25" t="s">
        <v>1063</v>
      </c>
      <c r="C744" s="22">
        <v>7.7136076300000003</v>
      </c>
      <c r="D744" s="22">
        <v>3.4170911299999998</v>
      </c>
      <c r="E744" s="23">
        <f t="shared" si="39"/>
        <v>1.2573608184690119</v>
      </c>
      <c r="F744" s="24">
        <f t="shared" si="40"/>
        <v>2.4059000482651069E-4</v>
      </c>
    </row>
    <row r="745" spans="1:6" x14ac:dyDescent="0.15">
      <c r="A745" s="25" t="s">
        <v>1064</v>
      </c>
      <c r="B745" s="25" t="s">
        <v>1065</v>
      </c>
      <c r="C745" s="22">
        <v>9.10427125</v>
      </c>
      <c r="D745" s="22">
        <v>2.0383513099999999</v>
      </c>
      <c r="E745" s="23">
        <f t="shared" si="39"/>
        <v>3.4664877959629052</v>
      </c>
      <c r="F745" s="24">
        <f t="shared" si="40"/>
        <v>2.8396526878816139E-4</v>
      </c>
    </row>
    <row r="746" spans="1:6" x14ac:dyDescent="0.15">
      <c r="A746" s="25" t="s">
        <v>1075</v>
      </c>
      <c r="B746" s="25" t="s">
        <v>1076</v>
      </c>
      <c r="C746" s="22">
        <v>14.389136789999998</v>
      </c>
      <c r="D746" s="22">
        <v>11.22691571</v>
      </c>
      <c r="E746" s="23">
        <f t="shared" ref="E746:E809" si="41">IF(ISERROR(C746/D746-1),"",((C746/D746-1)))</f>
        <v>0.28166427553948381</v>
      </c>
      <c r="F746" s="24">
        <f t="shared" ref="F746:F809" si="42">C746/$C$1405</f>
        <v>4.4880199458050761E-4</v>
      </c>
    </row>
    <row r="747" spans="1:6" x14ac:dyDescent="0.15">
      <c r="A747" s="25" t="s">
        <v>1077</v>
      </c>
      <c r="B747" s="25" t="s">
        <v>1078</v>
      </c>
      <c r="C747" s="22">
        <v>0.35956556000000001</v>
      </c>
      <c r="D747" s="22">
        <v>0.72778659000000001</v>
      </c>
      <c r="E747" s="23">
        <f t="shared" si="41"/>
        <v>-0.50594643410508566</v>
      </c>
      <c r="F747" s="24">
        <f t="shared" si="42"/>
        <v>1.1214970214377759E-5</v>
      </c>
    </row>
    <row r="748" spans="1:6" x14ac:dyDescent="0.15">
      <c r="A748" s="25" t="s">
        <v>1079</v>
      </c>
      <c r="B748" s="25" t="s">
        <v>1080</v>
      </c>
      <c r="C748" s="22">
        <v>0.29703755999999998</v>
      </c>
      <c r="D748" s="22">
        <v>0.34297603999999998</v>
      </c>
      <c r="E748" s="23">
        <f t="shared" si="41"/>
        <v>-0.13394078490147598</v>
      </c>
      <c r="F748" s="24">
        <f t="shared" si="42"/>
        <v>9.2647009573204008E-6</v>
      </c>
    </row>
    <row r="749" spans="1:6" x14ac:dyDescent="0.15">
      <c r="A749" s="25" t="s">
        <v>736</v>
      </c>
      <c r="B749" s="25" t="s">
        <v>1082</v>
      </c>
      <c r="C749" s="22">
        <v>5.0685501100000003</v>
      </c>
      <c r="D749" s="22">
        <v>2.57315615</v>
      </c>
      <c r="E749" s="23">
        <f t="shared" si="41"/>
        <v>0.96977945158905343</v>
      </c>
      <c r="F749" s="24">
        <f t="shared" si="42"/>
        <v>1.5808977509895863E-4</v>
      </c>
    </row>
    <row r="750" spans="1:6" x14ac:dyDescent="0.15">
      <c r="A750" s="25" t="s">
        <v>1083</v>
      </c>
      <c r="B750" s="25" t="s">
        <v>1084</v>
      </c>
      <c r="C750" s="22">
        <v>10.236292800000001</v>
      </c>
      <c r="D750" s="22">
        <v>2.5038011899999999</v>
      </c>
      <c r="E750" s="23">
        <f t="shared" si="41"/>
        <v>3.0883009565148427</v>
      </c>
      <c r="F750" s="24">
        <f t="shared" si="42"/>
        <v>3.1927339998204924E-4</v>
      </c>
    </row>
    <row r="751" spans="1:6" x14ac:dyDescent="0.15">
      <c r="A751" s="25" t="s">
        <v>1085</v>
      </c>
      <c r="B751" s="25" t="s">
        <v>1086</v>
      </c>
      <c r="C751" s="22">
        <v>77.966408970000003</v>
      </c>
      <c r="D751" s="22">
        <v>62.443386159999996</v>
      </c>
      <c r="E751" s="23">
        <f t="shared" si="41"/>
        <v>0.24859354632410624</v>
      </c>
      <c r="F751" s="24">
        <f t="shared" si="42"/>
        <v>2.4317984022734127E-3</v>
      </c>
    </row>
    <row r="752" spans="1:6" x14ac:dyDescent="0.15">
      <c r="A752" s="25" t="s">
        <v>1089</v>
      </c>
      <c r="B752" s="25" t="s">
        <v>1090</v>
      </c>
      <c r="C752" s="22">
        <v>24.595218190000001</v>
      </c>
      <c r="D752" s="22">
        <v>7.9733461600000002</v>
      </c>
      <c r="E752" s="23">
        <f t="shared" si="41"/>
        <v>2.0846795932913564</v>
      </c>
      <c r="F752" s="24">
        <f t="shared" si="42"/>
        <v>7.6713309088048383E-4</v>
      </c>
    </row>
    <row r="753" spans="1:6" x14ac:dyDescent="0.15">
      <c r="A753" s="25" t="s">
        <v>673</v>
      </c>
      <c r="B753" s="25" t="s">
        <v>334</v>
      </c>
      <c r="C753" s="22">
        <v>0.30853009000000003</v>
      </c>
      <c r="D753" s="22">
        <v>2.0887139999999998E-2</v>
      </c>
      <c r="E753" s="23">
        <f t="shared" si="41"/>
        <v>13.771294203035938</v>
      </c>
      <c r="F753" s="24">
        <f t="shared" si="42"/>
        <v>9.6231568162125685E-6</v>
      </c>
    </row>
    <row r="754" spans="1:6" x14ac:dyDescent="0.15">
      <c r="A754" s="25" t="s">
        <v>1093</v>
      </c>
      <c r="B754" s="25" t="s">
        <v>1094</v>
      </c>
      <c r="C754" s="22">
        <v>9.1320020000000002E-2</v>
      </c>
      <c r="D754" s="22">
        <v>7.6965270000000002E-2</v>
      </c>
      <c r="E754" s="23">
        <f t="shared" si="41"/>
        <v>0.18650944770284039</v>
      </c>
      <c r="F754" s="24">
        <f t="shared" si="42"/>
        <v>2.8483020016610633E-6</v>
      </c>
    </row>
    <row r="755" spans="1:6" x14ac:dyDescent="0.15">
      <c r="A755" s="25" t="s">
        <v>1095</v>
      </c>
      <c r="B755" s="25" t="s">
        <v>1096</v>
      </c>
      <c r="C755" s="22">
        <v>1.5005774599999999</v>
      </c>
      <c r="D755" s="22">
        <v>0.60638731999999995</v>
      </c>
      <c r="E755" s="23">
        <f t="shared" si="41"/>
        <v>1.4746187964484481</v>
      </c>
      <c r="F755" s="24">
        <f t="shared" si="42"/>
        <v>4.6803513435120516E-5</v>
      </c>
    </row>
    <row r="756" spans="1:6" x14ac:dyDescent="0.15">
      <c r="A756" s="25" t="s">
        <v>1101</v>
      </c>
      <c r="B756" s="25" t="s">
        <v>1102</v>
      </c>
      <c r="C756" s="22">
        <v>9.7698380000000001E-2</v>
      </c>
      <c r="D756" s="22">
        <v>0.45806041999999997</v>
      </c>
      <c r="E756" s="23">
        <f t="shared" si="41"/>
        <v>-0.78671289695800395</v>
      </c>
      <c r="F756" s="24">
        <f t="shared" si="42"/>
        <v>3.0472451858096747E-6</v>
      </c>
    </row>
    <row r="757" spans="1:6" x14ac:dyDescent="0.15">
      <c r="A757" s="25" t="s">
        <v>346</v>
      </c>
      <c r="B757" s="25" t="s">
        <v>347</v>
      </c>
      <c r="C757" s="22">
        <v>4.0263170000000001E-2</v>
      </c>
      <c r="D757" s="22">
        <v>6.7710259999999994E-2</v>
      </c>
      <c r="E757" s="23">
        <f t="shared" si="41"/>
        <v>-0.40536087145434085</v>
      </c>
      <c r="F757" s="24">
        <f t="shared" si="42"/>
        <v>1.2558217541369316E-6</v>
      </c>
    </row>
    <row r="758" spans="1:6" x14ac:dyDescent="0.15">
      <c r="A758" s="25" t="s">
        <v>348</v>
      </c>
      <c r="B758" s="25" t="s">
        <v>349</v>
      </c>
      <c r="C758" s="22">
        <v>5.0736800000000006E-2</v>
      </c>
      <c r="D758" s="22">
        <v>1.4849000000000001E-4</v>
      </c>
      <c r="E758" s="23">
        <f t="shared" si="41"/>
        <v>340.68496195029968</v>
      </c>
      <c r="F758" s="24">
        <f t="shared" si="42"/>
        <v>1.5824977808576593E-6</v>
      </c>
    </row>
    <row r="759" spans="1:6" x14ac:dyDescent="0.15">
      <c r="A759" s="25" t="s">
        <v>350</v>
      </c>
      <c r="B759" s="25" t="s">
        <v>351</v>
      </c>
      <c r="C759" s="22">
        <v>2.9686560000000001E-2</v>
      </c>
      <c r="D759" s="22">
        <v>0.1805331</v>
      </c>
      <c r="E759" s="23">
        <f t="shared" si="41"/>
        <v>-0.83556167816317339</v>
      </c>
      <c r="F759" s="24">
        <f t="shared" si="42"/>
        <v>9.2593374673408154E-7</v>
      </c>
    </row>
    <row r="760" spans="1:6" x14ac:dyDescent="0.15">
      <c r="A760" s="25" t="s">
        <v>1120</v>
      </c>
      <c r="B760" s="25" t="s">
        <v>356</v>
      </c>
      <c r="C760" s="22">
        <v>2.4813222700000002</v>
      </c>
      <c r="D760" s="22">
        <v>1.8229707800000001</v>
      </c>
      <c r="E760" s="23">
        <f t="shared" si="41"/>
        <v>0.36114209685796506</v>
      </c>
      <c r="F760" s="24">
        <f t="shared" si="42"/>
        <v>7.7393272454464801E-5</v>
      </c>
    </row>
    <row r="761" spans="1:6" x14ac:dyDescent="0.15">
      <c r="A761" s="25" t="s">
        <v>1122</v>
      </c>
      <c r="B761" s="25" t="s">
        <v>357</v>
      </c>
      <c r="C761" s="22">
        <v>1.47754611</v>
      </c>
      <c r="D761" s="22">
        <v>8.1448350000000003E-2</v>
      </c>
      <c r="E761" s="23">
        <f t="shared" si="41"/>
        <v>17.140896776914449</v>
      </c>
      <c r="F761" s="24">
        <f t="shared" si="42"/>
        <v>4.6085157916736304E-5</v>
      </c>
    </row>
    <row r="762" spans="1:6" x14ac:dyDescent="0.15">
      <c r="A762" s="25" t="s">
        <v>1124</v>
      </c>
      <c r="B762" s="25" t="s">
        <v>358</v>
      </c>
      <c r="C762" s="22">
        <v>38.430521299999995</v>
      </c>
      <c r="D762" s="22">
        <v>11.346206859999999</v>
      </c>
      <c r="E762" s="23">
        <f t="shared" si="41"/>
        <v>2.3870809667223005</v>
      </c>
      <c r="F762" s="24">
        <f t="shared" si="42"/>
        <v>1.1986608275345112E-3</v>
      </c>
    </row>
    <row r="763" spans="1:6" x14ac:dyDescent="0.15">
      <c r="A763" s="25" t="s">
        <v>1126</v>
      </c>
      <c r="B763" s="25" t="s">
        <v>359</v>
      </c>
      <c r="C763" s="22">
        <v>3.9124299800000002</v>
      </c>
      <c r="D763" s="22">
        <v>0.43485284000000002</v>
      </c>
      <c r="E763" s="23">
        <f t="shared" si="41"/>
        <v>7.9971356286876265</v>
      </c>
      <c r="F763" s="24">
        <f t="shared" si="42"/>
        <v>1.220300011256322E-4</v>
      </c>
    </row>
    <row r="764" spans="1:6" x14ac:dyDescent="0.15">
      <c r="A764" s="25" t="s">
        <v>1128</v>
      </c>
      <c r="B764" s="25" t="s">
        <v>360</v>
      </c>
      <c r="C764" s="22">
        <v>16.11826722</v>
      </c>
      <c r="D764" s="22">
        <v>8.7815876300000006</v>
      </c>
      <c r="E764" s="23">
        <f t="shared" si="41"/>
        <v>0.83546163850100963</v>
      </c>
      <c r="F764" s="24">
        <f t="shared" si="42"/>
        <v>5.0273415167926931E-4</v>
      </c>
    </row>
    <row r="765" spans="1:6" x14ac:dyDescent="0.15">
      <c r="A765" s="25" t="s">
        <v>1130</v>
      </c>
      <c r="B765" s="25" t="s">
        <v>361</v>
      </c>
      <c r="C765" s="22">
        <v>24.727364519999998</v>
      </c>
      <c r="D765" s="22">
        <v>7.9083590700000004</v>
      </c>
      <c r="E765" s="23">
        <f t="shared" si="41"/>
        <v>2.1267377089391561</v>
      </c>
      <c r="F765" s="24">
        <f t="shared" si="42"/>
        <v>7.7125477916144519E-4</v>
      </c>
    </row>
    <row r="766" spans="1:6" x14ac:dyDescent="0.15">
      <c r="A766" s="25" t="s">
        <v>1132</v>
      </c>
      <c r="B766" s="25" t="s">
        <v>362</v>
      </c>
      <c r="C766" s="22">
        <v>1.6448971299999999</v>
      </c>
      <c r="D766" s="22">
        <v>5.394024E-2</v>
      </c>
      <c r="E766" s="23">
        <f t="shared" si="41"/>
        <v>29.494805547769158</v>
      </c>
      <c r="F766" s="24">
        <f t="shared" si="42"/>
        <v>5.1304892266838515E-5</v>
      </c>
    </row>
    <row r="767" spans="1:6" x14ac:dyDescent="0.15">
      <c r="A767" s="25" t="s">
        <v>1134</v>
      </c>
      <c r="B767" s="25" t="s">
        <v>363</v>
      </c>
      <c r="C767" s="22">
        <v>4.2784911299999999</v>
      </c>
      <c r="D767" s="22">
        <v>0.22179807999999998</v>
      </c>
      <c r="E767" s="23">
        <f t="shared" si="41"/>
        <v>18.290027803667193</v>
      </c>
      <c r="F767" s="24">
        <f t="shared" si="42"/>
        <v>1.3344757096711218E-4</v>
      </c>
    </row>
    <row r="768" spans="1:6" x14ac:dyDescent="0.15">
      <c r="A768" s="25" t="s">
        <v>1136</v>
      </c>
      <c r="B768" s="25" t="s">
        <v>364</v>
      </c>
      <c r="C768" s="22">
        <v>2.9357105699999999</v>
      </c>
      <c r="D768" s="22">
        <v>0.6165351899999999</v>
      </c>
      <c r="E768" s="23">
        <f t="shared" si="41"/>
        <v>3.7616269397372113</v>
      </c>
      <c r="F768" s="24">
        <f t="shared" si="42"/>
        <v>9.156579568016456E-5</v>
      </c>
    </row>
    <row r="769" spans="1:6" x14ac:dyDescent="0.15">
      <c r="A769" s="25" t="s">
        <v>365</v>
      </c>
      <c r="B769" s="25" t="s">
        <v>366</v>
      </c>
      <c r="C769" s="22">
        <v>12.791034740000001</v>
      </c>
      <c r="D769" s="22">
        <v>5.3976131000000001</v>
      </c>
      <c r="E769" s="23">
        <f t="shared" si="41"/>
        <v>1.3697576137867311</v>
      </c>
      <c r="F769" s="24">
        <f t="shared" si="42"/>
        <v>3.9895665652786984E-4</v>
      </c>
    </row>
    <row r="770" spans="1:6" x14ac:dyDescent="0.15">
      <c r="A770" s="25" t="s">
        <v>1142</v>
      </c>
      <c r="B770" s="25" t="s">
        <v>1143</v>
      </c>
      <c r="C770" s="22">
        <v>17.072202369999999</v>
      </c>
      <c r="D770" s="22">
        <v>16.0933694</v>
      </c>
      <c r="E770" s="23">
        <f t="shared" si="41"/>
        <v>6.0822127776424484E-2</v>
      </c>
      <c r="F770" s="24">
        <f t="shared" si="42"/>
        <v>5.3248770842618902E-4</v>
      </c>
    </row>
    <row r="771" spans="1:6" x14ac:dyDescent="0.15">
      <c r="A771" s="25" t="s">
        <v>1147</v>
      </c>
      <c r="B771" s="25" t="s">
        <v>369</v>
      </c>
      <c r="C771" s="22">
        <v>2.8801141400000003</v>
      </c>
      <c r="D771" s="22">
        <v>1.3692575600000001</v>
      </c>
      <c r="E771" s="23">
        <f t="shared" si="41"/>
        <v>1.1034129911979456</v>
      </c>
      <c r="F771" s="24">
        <f t="shared" si="42"/>
        <v>8.9831724412394275E-5</v>
      </c>
    </row>
    <row r="772" spans="1:6" x14ac:dyDescent="0.15">
      <c r="A772" s="25" t="s">
        <v>815</v>
      </c>
      <c r="B772" s="25" t="s">
        <v>1151</v>
      </c>
      <c r="C772" s="22">
        <v>0.34765063000000002</v>
      </c>
      <c r="D772" s="22">
        <v>0.62490087999999999</v>
      </c>
      <c r="E772" s="23">
        <f t="shared" si="41"/>
        <v>-0.44367076263358751</v>
      </c>
      <c r="F772" s="24">
        <f t="shared" si="42"/>
        <v>1.0843339558047949E-5</v>
      </c>
    </row>
    <row r="773" spans="1:6" x14ac:dyDescent="0.15">
      <c r="A773" s="25" t="s">
        <v>847</v>
      </c>
      <c r="B773" s="25" t="s">
        <v>1152</v>
      </c>
      <c r="C773" s="22">
        <v>271.24316199999998</v>
      </c>
      <c r="D773" s="22">
        <v>140.31781738000001</v>
      </c>
      <c r="E773" s="23">
        <f t="shared" si="41"/>
        <v>0.93306286446457531</v>
      </c>
      <c r="F773" s="24">
        <f t="shared" si="42"/>
        <v>8.4601650466291627E-3</v>
      </c>
    </row>
    <row r="774" spans="1:6" x14ac:dyDescent="0.15">
      <c r="A774" s="25" t="s">
        <v>651</v>
      </c>
      <c r="B774" s="25" t="s">
        <v>370</v>
      </c>
      <c r="C774" s="22">
        <v>2.34519761</v>
      </c>
      <c r="D774" s="22">
        <v>0.29521838</v>
      </c>
      <c r="E774" s="23">
        <f t="shared" si="41"/>
        <v>6.9439417356060282</v>
      </c>
      <c r="F774" s="24">
        <f t="shared" si="42"/>
        <v>7.3147498728687779E-5</v>
      </c>
    </row>
    <row r="775" spans="1:6" x14ac:dyDescent="0.15">
      <c r="A775" s="25" t="s">
        <v>848</v>
      </c>
      <c r="B775" s="25" t="s">
        <v>371</v>
      </c>
      <c r="C775" s="22">
        <v>2.10199487</v>
      </c>
      <c r="D775" s="22">
        <v>0.95265548999999994</v>
      </c>
      <c r="E775" s="23">
        <f t="shared" si="41"/>
        <v>1.206458569823599</v>
      </c>
      <c r="F775" s="24">
        <f t="shared" si="42"/>
        <v>6.5561923833375052E-5</v>
      </c>
    </row>
    <row r="776" spans="1:6" x14ac:dyDescent="0.15">
      <c r="A776" s="25" t="s">
        <v>653</v>
      </c>
      <c r="B776" s="25" t="s">
        <v>372</v>
      </c>
      <c r="C776" s="22">
        <v>12.395018890000001</v>
      </c>
      <c r="D776" s="22">
        <v>4.9670932699999994</v>
      </c>
      <c r="E776" s="23">
        <f t="shared" si="41"/>
        <v>1.4954270468128339</v>
      </c>
      <c r="F776" s="24">
        <f t="shared" si="42"/>
        <v>3.8660478956327097E-4</v>
      </c>
    </row>
    <row r="777" spans="1:6" x14ac:dyDescent="0.15">
      <c r="A777" s="25" t="s">
        <v>849</v>
      </c>
      <c r="B777" s="25" t="s">
        <v>373</v>
      </c>
      <c r="C777" s="22">
        <v>3.3528698399999999</v>
      </c>
      <c r="D777" s="22">
        <v>3.6302925400000001</v>
      </c>
      <c r="E777" s="23">
        <f t="shared" si="41"/>
        <v>-7.6418827668362055E-2</v>
      </c>
      <c r="F777" s="24">
        <f t="shared" si="42"/>
        <v>1.0457713299428766E-4</v>
      </c>
    </row>
    <row r="778" spans="1:6" x14ac:dyDescent="0.15">
      <c r="A778" s="25" t="s">
        <v>819</v>
      </c>
      <c r="B778" s="25" t="s">
        <v>1161</v>
      </c>
      <c r="C778" s="22">
        <v>5.2271309999999994E-2</v>
      </c>
      <c r="D778" s="22">
        <v>3.3941E-4</v>
      </c>
      <c r="E778" s="23">
        <f t="shared" si="41"/>
        <v>153.00639344745292</v>
      </c>
      <c r="F778" s="24">
        <f t="shared" si="42"/>
        <v>1.6303596615774499E-6</v>
      </c>
    </row>
    <row r="779" spans="1:6" x14ac:dyDescent="0.15">
      <c r="A779" s="25" t="s">
        <v>657</v>
      </c>
      <c r="B779" s="25" t="s">
        <v>374</v>
      </c>
      <c r="C779" s="22">
        <v>5.0674254599999999</v>
      </c>
      <c r="D779" s="22">
        <v>0.58016846999999994</v>
      </c>
      <c r="E779" s="23">
        <f t="shared" si="41"/>
        <v>7.7344034052729551</v>
      </c>
      <c r="F779" s="24">
        <f t="shared" si="42"/>
        <v>1.5805469688887755E-4</v>
      </c>
    </row>
    <row r="780" spans="1:6" x14ac:dyDescent="0.15">
      <c r="A780" s="25" t="s">
        <v>1168</v>
      </c>
      <c r="B780" s="25" t="s">
        <v>1169</v>
      </c>
      <c r="C780" s="22">
        <v>67.494649999999993</v>
      </c>
      <c r="D780" s="22">
        <v>34.178078390000003</v>
      </c>
      <c r="E780" s="23">
        <f t="shared" si="41"/>
        <v>0.97479358639858238</v>
      </c>
      <c r="F780" s="24">
        <f t="shared" si="42"/>
        <v>2.1051807336048859E-3</v>
      </c>
    </row>
    <row r="781" spans="1:6" x14ac:dyDescent="0.15">
      <c r="A781" s="25" t="s">
        <v>1172</v>
      </c>
      <c r="B781" s="25" t="s">
        <v>1173</v>
      </c>
      <c r="C781" s="22">
        <v>0.2090921</v>
      </c>
      <c r="D781" s="22">
        <v>9.3238520000000005E-2</v>
      </c>
      <c r="E781" s="23">
        <f t="shared" si="41"/>
        <v>1.2425506110564601</v>
      </c>
      <c r="F781" s="24">
        <f t="shared" si="42"/>
        <v>6.5216526120068222E-6</v>
      </c>
    </row>
    <row r="782" spans="1:6" x14ac:dyDescent="0.15">
      <c r="A782" s="25" t="s">
        <v>1176</v>
      </c>
      <c r="B782" s="25" t="s">
        <v>1177</v>
      </c>
      <c r="C782" s="22">
        <v>0.19067483999999998</v>
      </c>
      <c r="D782" s="22">
        <v>5.6392999999999999E-3</v>
      </c>
      <c r="E782" s="23">
        <f t="shared" si="41"/>
        <v>32.811792243718187</v>
      </c>
      <c r="F782" s="24">
        <f t="shared" si="42"/>
        <v>5.9472121057179246E-6</v>
      </c>
    </row>
    <row r="783" spans="1:6" x14ac:dyDescent="0.15">
      <c r="A783" s="25" t="s">
        <v>1180</v>
      </c>
      <c r="B783" s="25" t="s">
        <v>1181</v>
      </c>
      <c r="C783" s="22">
        <v>0.66223562999999996</v>
      </c>
      <c r="D783" s="22">
        <v>9.3665890000000002E-2</v>
      </c>
      <c r="E783" s="23">
        <f t="shared" si="41"/>
        <v>6.0701899058451261</v>
      </c>
      <c r="F783" s="24">
        <f t="shared" si="42"/>
        <v>2.0655351044604187E-5</v>
      </c>
    </row>
    <row r="784" spans="1:6" x14ac:dyDescent="0.15">
      <c r="A784" s="25" t="s">
        <v>1184</v>
      </c>
      <c r="B784" s="25" t="s">
        <v>1185</v>
      </c>
      <c r="C784" s="22">
        <v>2.1695556900000001</v>
      </c>
      <c r="D784" s="22">
        <v>8.60685316</v>
      </c>
      <c r="E784" s="23">
        <f t="shared" si="41"/>
        <v>-0.74792695429231648</v>
      </c>
      <c r="F784" s="24">
        <f t="shared" si="42"/>
        <v>6.7669168431436501E-5</v>
      </c>
    </row>
    <row r="785" spans="1:6" x14ac:dyDescent="0.15">
      <c r="A785" s="25" t="s">
        <v>1188</v>
      </c>
      <c r="B785" s="25" t="s">
        <v>1189</v>
      </c>
      <c r="C785" s="22">
        <v>1.1750899999999999E-3</v>
      </c>
      <c r="D785" s="22">
        <v>1.4753999999999999E-4</v>
      </c>
      <c r="E785" s="23">
        <f t="shared" si="41"/>
        <v>6.964551985902129</v>
      </c>
      <c r="F785" s="24">
        <f t="shared" si="42"/>
        <v>3.6651450570552863E-8</v>
      </c>
    </row>
    <row r="786" spans="1:6" x14ac:dyDescent="0.15">
      <c r="A786" s="25" t="s">
        <v>1192</v>
      </c>
      <c r="B786" s="25" t="s">
        <v>1193</v>
      </c>
      <c r="C786" s="22">
        <v>1.8961000000000002E-4</v>
      </c>
      <c r="D786" s="22">
        <v>8.6900000000000012E-5</v>
      </c>
      <c r="E786" s="23">
        <f t="shared" si="41"/>
        <v>1.181933256616801</v>
      </c>
      <c r="F786" s="24">
        <f t="shared" si="42"/>
        <v>5.9139993895638029E-9</v>
      </c>
    </row>
    <row r="787" spans="1:6" x14ac:dyDescent="0.15">
      <c r="A787" s="25" t="s">
        <v>1300</v>
      </c>
      <c r="B787" s="25" t="s">
        <v>1301</v>
      </c>
      <c r="C787" s="22">
        <v>0.27981774999999998</v>
      </c>
      <c r="D787" s="22">
        <v>9.6739999999999999E-5</v>
      </c>
      <c r="E787" s="23">
        <f t="shared" si="41"/>
        <v>2891.4720901385153</v>
      </c>
      <c r="F787" s="24">
        <f t="shared" si="42"/>
        <v>8.7276093174891436E-6</v>
      </c>
    </row>
    <row r="788" spans="1:6" x14ac:dyDescent="0.15">
      <c r="A788" s="25" t="s">
        <v>1304</v>
      </c>
      <c r="B788" s="25" t="s">
        <v>1305</v>
      </c>
      <c r="C788" s="22">
        <v>8.1420000000000003E-5</v>
      </c>
      <c r="D788" s="22">
        <v>1.2378000000000001E-4</v>
      </c>
      <c r="E788" s="23">
        <f t="shared" si="41"/>
        <v>-0.34222006786233639</v>
      </c>
      <c r="F788" s="24">
        <f t="shared" si="42"/>
        <v>2.5395170629095764E-9</v>
      </c>
    </row>
    <row r="789" spans="1:6" x14ac:dyDescent="0.15">
      <c r="A789" s="25" t="s">
        <v>1308</v>
      </c>
      <c r="B789" s="25" t="s">
        <v>1309</v>
      </c>
      <c r="C789" s="22">
        <v>1.7102269999999999E-2</v>
      </c>
      <c r="D789" s="22">
        <v>9.4194199999999995E-3</v>
      </c>
      <c r="E789" s="23">
        <f t="shared" si="41"/>
        <v>0.81563939180968692</v>
      </c>
      <c r="F789" s="24">
        <f t="shared" si="42"/>
        <v>5.3342552787382164E-7</v>
      </c>
    </row>
    <row r="790" spans="1:6" x14ac:dyDescent="0.15">
      <c r="A790" s="25" t="s">
        <v>938</v>
      </c>
      <c r="B790" s="25" t="s">
        <v>1313</v>
      </c>
      <c r="C790" s="22">
        <v>0.11108652000000001</v>
      </c>
      <c r="D790" s="22">
        <v>7.7879999999999993E-5</v>
      </c>
      <c r="E790" s="23">
        <f t="shared" si="41"/>
        <v>1425.3805855161791</v>
      </c>
      <c r="F790" s="24">
        <f t="shared" si="42"/>
        <v>3.4648257553334063E-6</v>
      </c>
    </row>
    <row r="791" spans="1:6" x14ac:dyDescent="0.15">
      <c r="A791" s="25" t="s">
        <v>1316</v>
      </c>
      <c r="B791" s="25" t="s">
        <v>1317</v>
      </c>
      <c r="C791" s="22">
        <v>1.20180289</v>
      </c>
      <c r="D791" s="22">
        <v>0.30424368000000002</v>
      </c>
      <c r="E791" s="23">
        <f t="shared" si="41"/>
        <v>2.9501326371019436</v>
      </c>
      <c r="F791" s="24">
        <f t="shared" si="42"/>
        <v>3.7484634554274633E-5</v>
      </c>
    </row>
    <row r="792" spans="1:6" x14ac:dyDescent="0.15">
      <c r="A792" s="25" t="s">
        <v>1320</v>
      </c>
      <c r="B792" s="25" t="s">
        <v>1321</v>
      </c>
      <c r="C792" s="22">
        <v>7.023000000000001E-5</v>
      </c>
      <c r="D792" s="22">
        <v>8.3048199999999992E-3</v>
      </c>
      <c r="E792" s="23">
        <f t="shared" si="41"/>
        <v>-0.99154346512025548</v>
      </c>
      <c r="F792" s="24">
        <f t="shared" si="42"/>
        <v>2.1904972160174354E-9</v>
      </c>
    </row>
    <row r="793" spans="1:6" x14ac:dyDescent="0.15">
      <c r="A793" s="25" t="s">
        <v>1324</v>
      </c>
      <c r="B793" s="25" t="s">
        <v>1325</v>
      </c>
      <c r="C793" s="22">
        <v>2.4826499999999999E-3</v>
      </c>
      <c r="D793" s="22">
        <v>7.6212000000000003E-4</v>
      </c>
      <c r="E793" s="23">
        <f t="shared" si="41"/>
        <v>2.2575578649031645</v>
      </c>
      <c r="F793" s="24">
        <f t="shared" si="42"/>
        <v>7.7434684797745764E-8</v>
      </c>
    </row>
    <row r="794" spans="1:6" x14ac:dyDescent="0.15">
      <c r="A794" s="25" t="s">
        <v>939</v>
      </c>
      <c r="B794" s="25" t="s">
        <v>1329</v>
      </c>
      <c r="C794" s="22">
        <v>8.6750759999999996E-2</v>
      </c>
      <c r="D794" s="22">
        <v>2.6969119999999999E-2</v>
      </c>
      <c r="E794" s="23">
        <f t="shared" si="41"/>
        <v>2.216670028536341</v>
      </c>
      <c r="F794" s="24">
        <f t="shared" si="42"/>
        <v>2.7057852522767573E-6</v>
      </c>
    </row>
    <row r="795" spans="1:6" x14ac:dyDescent="0.15">
      <c r="A795" s="25" t="s">
        <v>1334</v>
      </c>
      <c r="B795" s="25" t="s">
        <v>1335</v>
      </c>
      <c r="C795" s="22">
        <v>0.33956758000000004</v>
      </c>
      <c r="D795" s="22">
        <v>6.9040000000000003E-5</v>
      </c>
      <c r="E795" s="23">
        <f t="shared" si="41"/>
        <v>4917.4180185399773</v>
      </c>
      <c r="F795" s="24">
        <f t="shared" si="42"/>
        <v>1.0591226521995981E-5</v>
      </c>
    </row>
    <row r="796" spans="1:6" x14ac:dyDescent="0.15">
      <c r="A796" s="25" t="s">
        <v>1338</v>
      </c>
      <c r="B796" s="25" t="s">
        <v>1339</v>
      </c>
      <c r="C796" s="22">
        <v>2.1029600000000001E-3</v>
      </c>
      <c r="D796" s="22">
        <v>2.9647959999999998E-2</v>
      </c>
      <c r="E796" s="23">
        <f t="shared" si="41"/>
        <v>-0.9290689814746107</v>
      </c>
      <c r="F796" s="24">
        <f t="shared" si="42"/>
        <v>6.559202656124199E-8</v>
      </c>
    </row>
    <row r="797" spans="1:6" x14ac:dyDescent="0.15">
      <c r="A797" s="25" t="s">
        <v>1342</v>
      </c>
      <c r="B797" s="25" t="s">
        <v>1343</v>
      </c>
      <c r="C797" s="22">
        <v>8.708E-5</v>
      </c>
      <c r="D797" s="22">
        <v>0</v>
      </c>
      <c r="E797" s="23" t="str">
        <f t="shared" si="41"/>
        <v/>
      </c>
      <c r="F797" s="24">
        <f t="shared" si="42"/>
        <v>2.7160543581204363E-9</v>
      </c>
    </row>
    <row r="798" spans="1:6" x14ac:dyDescent="0.15">
      <c r="A798" s="25" t="s">
        <v>1346</v>
      </c>
      <c r="B798" s="25" t="s">
        <v>1347</v>
      </c>
      <c r="C798" s="22">
        <v>0.38917987999999998</v>
      </c>
      <c r="D798" s="22">
        <v>1.3859000000000001E-4</v>
      </c>
      <c r="E798" s="23">
        <f t="shared" si="41"/>
        <v>2807.1382495129515</v>
      </c>
      <c r="F798" s="24">
        <f t="shared" si="42"/>
        <v>1.2138650771322787E-5</v>
      </c>
    </row>
    <row r="799" spans="1:6" x14ac:dyDescent="0.15">
      <c r="A799" s="25" t="s">
        <v>1350</v>
      </c>
      <c r="B799" s="25" t="s">
        <v>1351</v>
      </c>
      <c r="C799" s="22">
        <v>7.1135500000000006E-3</v>
      </c>
      <c r="D799" s="22">
        <v>4.8529699999999999E-3</v>
      </c>
      <c r="E799" s="23">
        <f t="shared" si="41"/>
        <v>0.46581371819731032</v>
      </c>
      <c r="F799" s="24">
        <f t="shared" si="42"/>
        <v>2.2187400642176885E-7</v>
      </c>
    </row>
    <row r="800" spans="1:6" x14ac:dyDescent="0.15">
      <c r="A800" s="25" t="s">
        <v>1356</v>
      </c>
      <c r="B800" s="25" t="s">
        <v>1357</v>
      </c>
      <c r="C800" s="22">
        <v>0.2830086</v>
      </c>
      <c r="D800" s="22">
        <v>4.1537000000000003E-4</v>
      </c>
      <c r="E800" s="23">
        <f t="shared" si="41"/>
        <v>680.34097310831305</v>
      </c>
      <c r="F800" s="24">
        <f t="shared" si="42"/>
        <v>8.8271329974226371E-6</v>
      </c>
    </row>
    <row r="801" spans="1:6" x14ac:dyDescent="0.15">
      <c r="A801" s="25" t="s">
        <v>813</v>
      </c>
      <c r="B801" s="25" t="s">
        <v>1360</v>
      </c>
      <c r="C801" s="22">
        <v>0.51078584999999999</v>
      </c>
      <c r="D801" s="22">
        <v>1.6455479999999998E-2</v>
      </c>
      <c r="E801" s="23">
        <f t="shared" si="41"/>
        <v>30.040471016342281</v>
      </c>
      <c r="F801" s="24">
        <f t="shared" si="42"/>
        <v>1.5931581694519423E-5</v>
      </c>
    </row>
    <row r="802" spans="1:6" x14ac:dyDescent="0.15">
      <c r="A802" s="25" t="s">
        <v>814</v>
      </c>
      <c r="B802" s="25" t="s">
        <v>1361</v>
      </c>
      <c r="C802" s="22">
        <v>7.5348860000000004E-2</v>
      </c>
      <c r="D802" s="22">
        <v>1.028566E-2</v>
      </c>
      <c r="E802" s="23">
        <f t="shared" si="41"/>
        <v>6.3256222741175581</v>
      </c>
      <c r="F802" s="24">
        <f t="shared" si="42"/>
        <v>2.3501561734314037E-6</v>
      </c>
    </row>
    <row r="803" spans="1:6" x14ac:dyDescent="0.15">
      <c r="A803" s="25" t="s">
        <v>1358</v>
      </c>
      <c r="B803" s="25" t="s">
        <v>1359</v>
      </c>
      <c r="C803" s="22">
        <v>6.8472169999999999E-2</v>
      </c>
      <c r="D803" s="22">
        <v>0.34141223999999998</v>
      </c>
      <c r="E803" s="23">
        <f t="shared" si="41"/>
        <v>-0.79944430228980656</v>
      </c>
      <c r="F803" s="24">
        <f t="shared" si="42"/>
        <v>2.1356699097205258E-6</v>
      </c>
    </row>
    <row r="804" spans="1:6" x14ac:dyDescent="0.15">
      <c r="A804" s="25" t="s">
        <v>817</v>
      </c>
      <c r="B804" s="25" t="s">
        <v>1362</v>
      </c>
      <c r="C804" s="22">
        <v>6.0901E-4</v>
      </c>
      <c r="D804" s="22">
        <v>4.007281E-2</v>
      </c>
      <c r="E804" s="23">
        <f t="shared" si="41"/>
        <v>-0.98480241340699592</v>
      </c>
      <c r="F804" s="24">
        <f t="shared" si="42"/>
        <v>1.8995225822679454E-8</v>
      </c>
    </row>
    <row r="805" spans="1:6" x14ac:dyDescent="0.15">
      <c r="A805" s="25" t="s">
        <v>1363</v>
      </c>
      <c r="B805" s="25" t="s">
        <v>1364</v>
      </c>
      <c r="C805" s="22">
        <v>1.0945169699999999</v>
      </c>
      <c r="D805" s="22">
        <v>7.4885590000000002E-2</v>
      </c>
      <c r="E805" s="23">
        <f t="shared" si="41"/>
        <v>13.61585560052341</v>
      </c>
      <c r="F805" s="24">
        <f t="shared" si="42"/>
        <v>3.4138350785545187E-5</v>
      </c>
    </row>
    <row r="806" spans="1:6" x14ac:dyDescent="0.15">
      <c r="A806" s="25" t="s">
        <v>1365</v>
      </c>
      <c r="B806" s="25" t="s">
        <v>1366</v>
      </c>
      <c r="C806" s="22">
        <v>3.6399000000000002E-3</v>
      </c>
      <c r="D806" s="22">
        <v>1.3966E-4</v>
      </c>
      <c r="E806" s="23">
        <f t="shared" si="41"/>
        <v>25.062580552771017</v>
      </c>
      <c r="F806" s="24">
        <f t="shared" si="42"/>
        <v>1.1352969979470115E-7</v>
      </c>
    </row>
    <row r="807" spans="1:6" x14ac:dyDescent="0.15">
      <c r="A807" s="25" t="s">
        <v>1377</v>
      </c>
      <c r="B807" s="25" t="s">
        <v>1378</v>
      </c>
      <c r="C807" s="22">
        <v>6.1363292600000001</v>
      </c>
      <c r="D807" s="22">
        <v>3.6471494300000002</v>
      </c>
      <c r="E807" s="23">
        <f t="shared" si="41"/>
        <v>0.68250009432709202</v>
      </c>
      <c r="F807" s="24">
        <f t="shared" si="42"/>
        <v>1.9139416432573442E-4</v>
      </c>
    </row>
    <row r="808" spans="1:6" x14ac:dyDescent="0.15">
      <c r="A808" s="25" t="s">
        <v>375</v>
      </c>
      <c r="B808" s="25" t="s">
        <v>376</v>
      </c>
      <c r="C808" s="22">
        <v>22.239824410000001</v>
      </c>
      <c r="D808" s="22">
        <v>22.790986929999999</v>
      </c>
      <c r="E808" s="23">
        <f t="shared" si="41"/>
        <v>-2.4183354660894385E-2</v>
      </c>
      <c r="F808" s="24">
        <f t="shared" si="42"/>
        <v>6.9366757019538085E-4</v>
      </c>
    </row>
    <row r="809" spans="1:6" x14ac:dyDescent="0.15">
      <c r="A809" s="25" t="s">
        <v>4</v>
      </c>
      <c r="B809" s="25" t="s">
        <v>378</v>
      </c>
      <c r="C809" s="22">
        <v>7.6469637300000004</v>
      </c>
      <c r="D809" s="22">
        <v>1.6505871299999999</v>
      </c>
      <c r="E809" s="23">
        <f t="shared" si="41"/>
        <v>3.6328749273599392</v>
      </c>
      <c r="F809" s="24">
        <f t="shared" si="42"/>
        <v>2.385113592702734E-4</v>
      </c>
    </row>
    <row r="810" spans="1:6" x14ac:dyDescent="0.15">
      <c r="A810" s="25" t="s">
        <v>6</v>
      </c>
      <c r="B810" s="25" t="s">
        <v>380</v>
      </c>
      <c r="C810" s="22">
        <v>1.57997484</v>
      </c>
      <c r="D810" s="22">
        <v>0.29593177000000004</v>
      </c>
      <c r="E810" s="23">
        <f t="shared" ref="E810:E873" si="43">IF(ISERROR(C810/D810-1),"",((C810/D810-1)))</f>
        <v>4.3389835096110154</v>
      </c>
      <c r="F810" s="24">
        <f t="shared" ref="F810:F873" si="44">C810/$C$1405</f>
        <v>4.9279944302970129E-5</v>
      </c>
    </row>
    <row r="811" spans="1:6" x14ac:dyDescent="0.15">
      <c r="A811" s="25" t="s">
        <v>8</v>
      </c>
      <c r="B811" s="25" t="s">
        <v>382</v>
      </c>
      <c r="C811" s="22">
        <v>0.20949942000000002</v>
      </c>
      <c r="D811" s="22">
        <v>6.115143E-2</v>
      </c>
      <c r="E811" s="23">
        <f t="shared" si="43"/>
        <v>2.4259120350905943</v>
      </c>
      <c r="F811" s="24">
        <f t="shared" si="44"/>
        <v>6.5343570591950359E-6</v>
      </c>
    </row>
    <row r="812" spans="1:6" x14ac:dyDescent="0.15">
      <c r="A812" s="25" t="s">
        <v>734</v>
      </c>
      <c r="B812" s="25" t="s">
        <v>735</v>
      </c>
      <c r="C812" s="22">
        <v>1.44579415</v>
      </c>
      <c r="D812" s="22">
        <v>0.54640244999999998</v>
      </c>
      <c r="E812" s="23">
        <f t="shared" si="43"/>
        <v>1.6460242811868797</v>
      </c>
      <c r="F812" s="24">
        <f t="shared" si="44"/>
        <v>4.5094803652417684E-5</v>
      </c>
    </row>
    <row r="813" spans="1:6" x14ac:dyDescent="0.15">
      <c r="A813" s="25" t="s">
        <v>10</v>
      </c>
      <c r="B813" s="25" t="s">
        <v>384</v>
      </c>
      <c r="C813" s="22">
        <v>3.7434222000000004</v>
      </c>
      <c r="D813" s="22">
        <v>0.87657794999999994</v>
      </c>
      <c r="E813" s="23">
        <f t="shared" si="43"/>
        <v>3.2704955104106839</v>
      </c>
      <c r="F813" s="24">
        <f t="shared" si="44"/>
        <v>1.1675859187637567E-4</v>
      </c>
    </row>
    <row r="814" spans="1:6" x14ac:dyDescent="0.15">
      <c r="A814" s="25" t="s">
        <v>737</v>
      </c>
      <c r="B814" s="25" t="s">
        <v>738</v>
      </c>
      <c r="C814" s="22">
        <v>2.48528292</v>
      </c>
      <c r="D814" s="22">
        <v>4.0405127700000003</v>
      </c>
      <c r="E814" s="23">
        <f t="shared" si="43"/>
        <v>-0.38490902975168673</v>
      </c>
      <c r="F814" s="24">
        <f t="shared" si="44"/>
        <v>7.751680645416035E-5</v>
      </c>
    </row>
    <row r="815" spans="1:6" x14ac:dyDescent="0.15">
      <c r="A815" s="25" t="s">
        <v>12</v>
      </c>
      <c r="B815" s="25" t="s">
        <v>739</v>
      </c>
      <c r="C815" s="22">
        <v>6.1102960599999996</v>
      </c>
      <c r="D815" s="22">
        <v>0.78871842000000003</v>
      </c>
      <c r="E815" s="23">
        <f t="shared" si="43"/>
        <v>6.7471197642372793</v>
      </c>
      <c r="F815" s="24">
        <f t="shared" si="44"/>
        <v>1.90582180100702E-4</v>
      </c>
    </row>
    <row r="816" spans="1:6" x14ac:dyDescent="0.15">
      <c r="A816" s="25" t="s">
        <v>385</v>
      </c>
      <c r="B816" s="25" t="s">
        <v>386</v>
      </c>
      <c r="C816" s="22">
        <v>0.41225344000000003</v>
      </c>
      <c r="D816" s="22">
        <v>0.45491992999999997</v>
      </c>
      <c r="E816" s="23">
        <f t="shared" si="43"/>
        <v>-9.3789010299021092E-2</v>
      </c>
      <c r="F816" s="24">
        <f t="shared" si="44"/>
        <v>1.285832283374072E-5</v>
      </c>
    </row>
    <row r="817" spans="1:6" x14ac:dyDescent="0.15">
      <c r="A817" s="25" t="s">
        <v>16</v>
      </c>
      <c r="B817" s="25" t="s">
        <v>388</v>
      </c>
      <c r="C817" s="22">
        <v>7.5164630499999996</v>
      </c>
      <c r="D817" s="22">
        <v>0.75734087999999999</v>
      </c>
      <c r="E817" s="23">
        <f t="shared" si="43"/>
        <v>8.9248082976849208</v>
      </c>
      <c r="F817" s="24">
        <f t="shared" si="44"/>
        <v>2.3444099936384619E-4</v>
      </c>
    </row>
    <row r="818" spans="1:6" x14ac:dyDescent="0.15">
      <c r="A818" s="25" t="s">
        <v>18</v>
      </c>
      <c r="B818" s="25" t="s">
        <v>389</v>
      </c>
      <c r="C818" s="22">
        <v>41.90270838</v>
      </c>
      <c r="D818" s="22">
        <v>19.679084020000001</v>
      </c>
      <c r="E818" s="23">
        <f t="shared" si="43"/>
        <v>1.1293017671662948</v>
      </c>
      <c r="F818" s="24">
        <f t="shared" si="44"/>
        <v>1.3069595051969306E-3</v>
      </c>
    </row>
    <row r="819" spans="1:6" x14ac:dyDescent="0.15">
      <c r="A819" s="25" t="s">
        <v>20</v>
      </c>
      <c r="B819" s="25" t="s">
        <v>390</v>
      </c>
      <c r="C819" s="22">
        <v>1.5813762900000001</v>
      </c>
      <c r="D819" s="22">
        <v>0.26853634000000004</v>
      </c>
      <c r="E819" s="23">
        <f t="shared" si="43"/>
        <v>4.8888725823849386</v>
      </c>
      <c r="F819" s="24">
        <f t="shared" si="44"/>
        <v>4.9323655997735728E-5</v>
      </c>
    </row>
    <row r="820" spans="1:6" x14ac:dyDescent="0.15">
      <c r="A820" s="25" t="s">
        <v>22</v>
      </c>
      <c r="B820" s="25" t="s">
        <v>391</v>
      </c>
      <c r="C820" s="22">
        <v>1.09856957</v>
      </c>
      <c r="D820" s="22">
        <v>1.5336199999999999E-3</v>
      </c>
      <c r="E820" s="23">
        <f t="shared" si="43"/>
        <v>715.3244936816161</v>
      </c>
      <c r="F820" s="24">
        <f t="shared" si="44"/>
        <v>3.4264752736529557E-5</v>
      </c>
    </row>
    <row r="821" spans="1:6" x14ac:dyDescent="0.15">
      <c r="A821" s="25" t="s">
        <v>799</v>
      </c>
      <c r="B821" s="25" t="s">
        <v>398</v>
      </c>
      <c r="C821" s="22">
        <v>5.4649684900000004</v>
      </c>
      <c r="D821" s="22">
        <v>2.82392836</v>
      </c>
      <c r="E821" s="23">
        <f t="shared" si="43"/>
        <v>0.93523623595040495</v>
      </c>
      <c r="F821" s="24">
        <f t="shared" si="44"/>
        <v>1.7045419710904182E-4</v>
      </c>
    </row>
    <row r="822" spans="1:6" x14ac:dyDescent="0.15">
      <c r="A822" s="25" t="s">
        <v>34</v>
      </c>
      <c r="B822" s="25" t="s">
        <v>399</v>
      </c>
      <c r="C822" s="22">
        <v>63.884462130000003</v>
      </c>
      <c r="D822" s="22">
        <v>36.39515213</v>
      </c>
      <c r="E822" s="23">
        <f t="shared" si="43"/>
        <v>0.75530141766713377</v>
      </c>
      <c r="F822" s="24">
        <f t="shared" si="44"/>
        <v>1.9925777650937814E-3</v>
      </c>
    </row>
    <row r="823" spans="1:6" x14ac:dyDescent="0.15">
      <c r="A823" s="25" t="s">
        <v>400</v>
      </c>
      <c r="B823" s="25" t="s">
        <v>415</v>
      </c>
      <c r="C823" s="22">
        <v>18.804124659999999</v>
      </c>
      <c r="D823" s="22">
        <v>8.6784211999999989</v>
      </c>
      <c r="E823" s="23">
        <f t="shared" si="43"/>
        <v>1.1667679208748249</v>
      </c>
      <c r="F823" s="24">
        <f t="shared" si="44"/>
        <v>5.8650694457318517E-4</v>
      </c>
    </row>
    <row r="824" spans="1:6" x14ac:dyDescent="0.15">
      <c r="A824" s="25" t="s">
        <v>38</v>
      </c>
      <c r="B824" s="25" t="s">
        <v>416</v>
      </c>
      <c r="C824" s="22">
        <v>36.08148722</v>
      </c>
      <c r="D824" s="22">
        <v>24.755828079999997</v>
      </c>
      <c r="E824" s="23">
        <f t="shared" si="43"/>
        <v>0.45749465957674418</v>
      </c>
      <c r="F824" s="24">
        <f t="shared" si="44"/>
        <v>1.1253936680219088E-3</v>
      </c>
    </row>
    <row r="825" spans="1:6" x14ac:dyDescent="0.15">
      <c r="A825" s="25" t="s">
        <v>40</v>
      </c>
      <c r="B825" s="25" t="s">
        <v>418</v>
      </c>
      <c r="C825" s="22">
        <v>5.7549531600000003</v>
      </c>
      <c r="D825" s="22">
        <v>11.102785900000001</v>
      </c>
      <c r="E825" s="23">
        <f t="shared" si="43"/>
        <v>-0.48166584388518197</v>
      </c>
      <c r="F825" s="24">
        <f t="shared" si="44"/>
        <v>1.7949891606565201E-4</v>
      </c>
    </row>
    <row r="826" spans="1:6" x14ac:dyDescent="0.15">
      <c r="A826" s="25" t="s">
        <v>42</v>
      </c>
      <c r="B826" s="25" t="s">
        <v>419</v>
      </c>
      <c r="C826" s="22">
        <v>1.42657977</v>
      </c>
      <c r="D826" s="22">
        <v>0.74892009999999998</v>
      </c>
      <c r="E826" s="23">
        <f t="shared" si="43"/>
        <v>0.90484908870786085</v>
      </c>
      <c r="F826" s="24">
        <f t="shared" si="44"/>
        <v>4.4495500706418805E-5</v>
      </c>
    </row>
    <row r="827" spans="1:6" x14ac:dyDescent="0.15">
      <c r="A827" s="25" t="s">
        <v>46</v>
      </c>
      <c r="B827" s="25" t="s">
        <v>420</v>
      </c>
      <c r="C827" s="22">
        <v>55.269170559999999</v>
      </c>
      <c r="D827" s="22">
        <v>39.547844499999997</v>
      </c>
      <c r="E827" s="23">
        <f t="shared" si="43"/>
        <v>0.39752674915063957</v>
      </c>
      <c r="F827" s="24">
        <f t="shared" si="44"/>
        <v>1.723863936256198E-3</v>
      </c>
    </row>
    <row r="828" spans="1:6" x14ac:dyDescent="0.15">
      <c r="A828" s="25" t="s">
        <v>48</v>
      </c>
      <c r="B828" s="25" t="s">
        <v>421</v>
      </c>
      <c r="C828" s="22">
        <v>9.1893050699999996</v>
      </c>
      <c r="D828" s="22">
        <v>2.6344082200000001</v>
      </c>
      <c r="E828" s="23">
        <f t="shared" si="43"/>
        <v>2.4881856958372226</v>
      </c>
      <c r="F828" s="24">
        <f t="shared" si="44"/>
        <v>2.8661750210693293E-4</v>
      </c>
    </row>
    <row r="829" spans="1:6" x14ac:dyDescent="0.15">
      <c r="A829" s="25" t="s">
        <v>50</v>
      </c>
      <c r="B829" s="25" t="s">
        <v>423</v>
      </c>
      <c r="C829" s="22">
        <v>8.0633374800000013</v>
      </c>
      <c r="D829" s="22">
        <v>3.2444926700000001</v>
      </c>
      <c r="E829" s="23">
        <f t="shared" si="43"/>
        <v>1.4852383100005588</v>
      </c>
      <c r="F829" s="24">
        <f t="shared" si="44"/>
        <v>2.5149819595257075E-4</v>
      </c>
    </row>
    <row r="830" spans="1:6" x14ac:dyDescent="0.15">
      <c r="A830" s="25" t="s">
        <v>424</v>
      </c>
      <c r="B830" s="25" t="s">
        <v>425</v>
      </c>
      <c r="C830" s="22">
        <v>4.8165044299999993</v>
      </c>
      <c r="D830" s="22">
        <v>4.6454951100000006</v>
      </c>
      <c r="E830" s="23">
        <f t="shared" si="43"/>
        <v>3.6811860942847607E-2</v>
      </c>
      <c r="F830" s="24">
        <f t="shared" si="44"/>
        <v>1.5022838594405013E-4</v>
      </c>
    </row>
    <row r="831" spans="1:6" x14ac:dyDescent="0.15">
      <c r="A831" s="25" t="s">
        <v>54</v>
      </c>
      <c r="B831" s="25" t="s">
        <v>426</v>
      </c>
      <c r="C831" s="22">
        <v>11.12025884</v>
      </c>
      <c r="D831" s="22">
        <v>3.6692699599999998</v>
      </c>
      <c r="E831" s="23">
        <f t="shared" si="43"/>
        <v>2.0306461397569122</v>
      </c>
      <c r="F831" s="24">
        <f t="shared" si="44"/>
        <v>3.4684459675940867E-4</v>
      </c>
    </row>
    <row r="832" spans="1:6" x14ac:dyDescent="0.15">
      <c r="A832" s="25" t="s">
        <v>56</v>
      </c>
      <c r="B832" s="25" t="s">
        <v>428</v>
      </c>
      <c r="C832" s="22">
        <v>2.82322994</v>
      </c>
      <c r="D832" s="22">
        <v>2.8523665400000002</v>
      </c>
      <c r="E832" s="23">
        <f t="shared" si="43"/>
        <v>-1.0214886337854834E-2</v>
      </c>
      <c r="F832" s="24">
        <f t="shared" si="44"/>
        <v>8.8057487167123307E-5</v>
      </c>
    </row>
    <row r="833" spans="1:6" x14ac:dyDescent="0.15">
      <c r="A833" s="25" t="s">
        <v>60</v>
      </c>
      <c r="B833" s="25" t="s">
        <v>429</v>
      </c>
      <c r="C833" s="22">
        <v>25.597488809999998</v>
      </c>
      <c r="D833" s="22">
        <v>14.29761937</v>
      </c>
      <c r="E833" s="23">
        <f t="shared" si="43"/>
        <v>0.79033223277086018</v>
      </c>
      <c r="F833" s="24">
        <f t="shared" si="44"/>
        <v>7.9839424712149288E-4</v>
      </c>
    </row>
    <row r="834" spans="1:6" x14ac:dyDescent="0.15">
      <c r="A834" s="25" t="s">
        <v>67</v>
      </c>
      <c r="B834" s="25" t="s">
        <v>430</v>
      </c>
      <c r="C834" s="22">
        <v>231.74685475000001</v>
      </c>
      <c r="D834" s="22">
        <v>109.1393305</v>
      </c>
      <c r="E834" s="23">
        <f t="shared" si="43"/>
        <v>1.1234036683961519</v>
      </c>
      <c r="F834" s="24">
        <f t="shared" si="44"/>
        <v>7.2282619984432852E-3</v>
      </c>
    </row>
    <row r="835" spans="1:6" x14ac:dyDescent="0.15">
      <c r="A835" s="25" t="s">
        <v>69</v>
      </c>
      <c r="B835" s="25" t="s">
        <v>432</v>
      </c>
      <c r="C835" s="22">
        <v>6.9043335300000006</v>
      </c>
      <c r="D835" s="22">
        <v>2.25612871</v>
      </c>
      <c r="E835" s="23">
        <f t="shared" si="43"/>
        <v>2.0602569345434198</v>
      </c>
      <c r="F835" s="24">
        <f t="shared" si="44"/>
        <v>2.1534847466781761E-4</v>
      </c>
    </row>
    <row r="836" spans="1:6" x14ac:dyDescent="0.15">
      <c r="A836" s="25" t="s">
        <v>72</v>
      </c>
      <c r="B836" s="25" t="s">
        <v>434</v>
      </c>
      <c r="C836" s="22">
        <v>2.0619895800000001</v>
      </c>
      <c r="D836" s="22">
        <v>1.4795966100000002</v>
      </c>
      <c r="E836" s="23">
        <f t="shared" si="43"/>
        <v>0.39361604782265602</v>
      </c>
      <c r="F836" s="24">
        <f t="shared" si="44"/>
        <v>6.431414544278742E-5</v>
      </c>
    </row>
    <row r="837" spans="1:6" x14ac:dyDescent="0.15">
      <c r="A837" s="25" t="s">
        <v>74</v>
      </c>
      <c r="B837" s="25" t="s">
        <v>436</v>
      </c>
      <c r="C837" s="22">
        <v>0.16024869</v>
      </c>
      <c r="D837" s="22">
        <v>1.9302669999999997E-2</v>
      </c>
      <c r="E837" s="23">
        <f t="shared" si="43"/>
        <v>7.3018924324976808</v>
      </c>
      <c r="F837" s="24">
        <f t="shared" si="44"/>
        <v>4.9982102992373768E-6</v>
      </c>
    </row>
    <row r="838" spans="1:6" x14ac:dyDescent="0.15">
      <c r="A838" s="25" t="s">
        <v>674</v>
      </c>
      <c r="B838" s="25" t="s">
        <v>437</v>
      </c>
      <c r="C838" s="22">
        <v>0.19273999999999999</v>
      </c>
      <c r="D838" s="22">
        <v>4.5313430000000002E-2</v>
      </c>
      <c r="E838" s="23">
        <f t="shared" si="43"/>
        <v>3.2534851146779218</v>
      </c>
      <c r="F838" s="24">
        <f t="shared" si="44"/>
        <v>6.0116251376221044E-6</v>
      </c>
    </row>
    <row r="839" spans="1:6" x14ac:dyDescent="0.15">
      <c r="A839" s="25" t="s">
        <v>747</v>
      </c>
      <c r="B839" s="25" t="s">
        <v>748</v>
      </c>
      <c r="C839" s="22">
        <v>13.576356650000001</v>
      </c>
      <c r="D839" s="22">
        <v>3.5636827799999997</v>
      </c>
      <c r="E839" s="23">
        <f t="shared" si="43"/>
        <v>2.8096422965009253</v>
      </c>
      <c r="F839" s="24">
        <f t="shared" si="44"/>
        <v>4.2345110986024198E-4</v>
      </c>
    </row>
    <row r="840" spans="1:6" x14ac:dyDescent="0.15">
      <c r="A840" s="25" t="s">
        <v>940</v>
      </c>
      <c r="B840" s="25" t="s">
        <v>438</v>
      </c>
      <c r="C840" s="22">
        <v>43.972637970000001</v>
      </c>
      <c r="D840" s="22">
        <v>15.491547000000001</v>
      </c>
      <c r="E840" s="23">
        <f t="shared" si="43"/>
        <v>1.8384923707102976</v>
      </c>
      <c r="F840" s="24">
        <f t="shared" si="44"/>
        <v>1.3715213022102743E-3</v>
      </c>
    </row>
    <row r="841" spans="1:6" x14ac:dyDescent="0.15">
      <c r="A841" s="25" t="s">
        <v>504</v>
      </c>
      <c r="B841" s="25" t="s">
        <v>505</v>
      </c>
      <c r="C841" s="22">
        <v>2.51437292</v>
      </c>
      <c r="D841" s="22">
        <v>0.15197432</v>
      </c>
      <c r="E841" s="23">
        <f t="shared" si="43"/>
        <v>15.544722292555743</v>
      </c>
      <c r="F841" s="24">
        <f t="shared" si="44"/>
        <v>7.8424133294740554E-5</v>
      </c>
    </row>
    <row r="842" spans="1:6" x14ac:dyDescent="0.15">
      <c r="A842" s="25" t="s">
        <v>506</v>
      </c>
      <c r="B842" s="25" t="s">
        <v>507</v>
      </c>
      <c r="C842" s="22">
        <v>2.2339699999999996E-3</v>
      </c>
      <c r="D842" s="22">
        <v>1.91508E-3</v>
      </c>
      <c r="E842" s="23">
        <f t="shared" si="43"/>
        <v>0.16651523696138004</v>
      </c>
      <c r="F842" s="24">
        <f t="shared" si="44"/>
        <v>6.9678272329011371E-8</v>
      </c>
    </row>
    <row r="843" spans="1:6" x14ac:dyDescent="0.15">
      <c r="A843" s="25" t="s">
        <v>508</v>
      </c>
      <c r="B843" s="25" t="s">
        <v>509</v>
      </c>
      <c r="C843" s="22">
        <v>2.1308099999999999E-3</v>
      </c>
      <c r="D843" s="22">
        <v>1.9143599999999999E-3</v>
      </c>
      <c r="E843" s="23">
        <f t="shared" si="43"/>
        <v>0.1130665078668589</v>
      </c>
      <c r="F843" s="24">
        <f t="shared" si="44"/>
        <v>6.6460677386616974E-8</v>
      </c>
    </row>
    <row r="844" spans="1:6" x14ac:dyDescent="0.15">
      <c r="A844" s="25" t="s">
        <v>510</v>
      </c>
      <c r="B844" s="25" t="s">
        <v>511</v>
      </c>
      <c r="C844" s="22">
        <v>14.6218317</v>
      </c>
      <c r="D844" s="22">
        <v>2.1124139700000004</v>
      </c>
      <c r="E844" s="23">
        <f t="shared" si="43"/>
        <v>5.9218590236836945</v>
      </c>
      <c r="F844" s="24">
        <f t="shared" si="44"/>
        <v>4.5605982673964797E-4</v>
      </c>
    </row>
    <row r="845" spans="1:6" x14ac:dyDescent="0.15">
      <c r="A845" s="25" t="s">
        <v>81</v>
      </c>
      <c r="B845" s="25" t="s">
        <v>82</v>
      </c>
      <c r="C845" s="22">
        <v>14.5010017</v>
      </c>
      <c r="D845" s="22">
        <v>10.530155199999999</v>
      </c>
      <c r="E845" s="23">
        <f t="shared" si="43"/>
        <v>0.37709287513635137</v>
      </c>
      <c r="F845" s="24">
        <f t="shared" si="44"/>
        <v>4.5229109858057942E-4</v>
      </c>
    </row>
    <row r="846" spans="1:6" x14ac:dyDescent="0.15">
      <c r="A846" s="25" t="s">
        <v>941</v>
      </c>
      <c r="B846" s="25" t="s">
        <v>84</v>
      </c>
      <c r="C846" s="22">
        <v>46.812773880000002</v>
      </c>
      <c r="D846" s="22">
        <v>36.898257630000003</v>
      </c>
      <c r="E846" s="23">
        <f t="shared" si="43"/>
        <v>0.26869876484192123</v>
      </c>
      <c r="F846" s="24">
        <f t="shared" si="44"/>
        <v>1.4601060922425416E-3</v>
      </c>
    </row>
    <row r="847" spans="1:6" x14ac:dyDescent="0.15">
      <c r="A847" s="25" t="s">
        <v>446</v>
      </c>
      <c r="B847" s="25" t="s">
        <v>86</v>
      </c>
      <c r="C847" s="22">
        <v>17.730353910000002</v>
      </c>
      <c r="D847" s="22">
        <v>10.94458717</v>
      </c>
      <c r="E847" s="23">
        <f t="shared" si="43"/>
        <v>0.6200112105279163</v>
      </c>
      <c r="F847" s="24">
        <f t="shared" si="44"/>
        <v>5.5301567533616472E-4</v>
      </c>
    </row>
    <row r="848" spans="1:6" x14ac:dyDescent="0.15">
      <c r="A848" s="25" t="s">
        <v>447</v>
      </c>
      <c r="B848" s="25" t="s">
        <v>88</v>
      </c>
      <c r="C848" s="22">
        <v>1.88708118</v>
      </c>
      <c r="D848" s="22">
        <v>6.9036383499999996</v>
      </c>
      <c r="E848" s="23">
        <f t="shared" si="43"/>
        <v>-0.72665410840937228</v>
      </c>
      <c r="F848" s="24">
        <f t="shared" si="44"/>
        <v>5.8858693879950112E-5</v>
      </c>
    </row>
    <row r="849" spans="1:6" x14ac:dyDescent="0.15">
      <c r="A849" s="25" t="s">
        <v>89</v>
      </c>
      <c r="B849" s="25" t="s">
        <v>90</v>
      </c>
      <c r="C849" s="22">
        <v>304.81235075000001</v>
      </c>
      <c r="D849" s="22">
        <v>318.02027887999998</v>
      </c>
      <c r="E849" s="23">
        <f t="shared" si="43"/>
        <v>-4.153171670849265E-2</v>
      </c>
      <c r="F849" s="24">
        <f t="shared" si="44"/>
        <v>9.5071992841464469E-3</v>
      </c>
    </row>
    <row r="850" spans="1:6" x14ac:dyDescent="0.15">
      <c r="A850" s="25" t="s">
        <v>91</v>
      </c>
      <c r="B850" s="25" t="s">
        <v>92</v>
      </c>
      <c r="C850" s="22">
        <v>0.84551254000000009</v>
      </c>
      <c r="D850" s="22">
        <v>1.0466172600000001</v>
      </c>
      <c r="E850" s="23">
        <f t="shared" si="43"/>
        <v>-0.19214733760457958</v>
      </c>
      <c r="F850" s="24">
        <f t="shared" si="44"/>
        <v>2.637181923647772E-5</v>
      </c>
    </row>
    <row r="851" spans="1:6" x14ac:dyDescent="0.15">
      <c r="A851" s="25" t="s">
        <v>93</v>
      </c>
      <c r="B851" s="25" t="s">
        <v>94</v>
      </c>
      <c r="C851" s="22">
        <v>4.1773123700000001</v>
      </c>
      <c r="D851" s="22">
        <v>0.65437168000000001</v>
      </c>
      <c r="E851" s="23">
        <f t="shared" si="43"/>
        <v>5.3836998110920691</v>
      </c>
      <c r="F851" s="24">
        <f t="shared" si="44"/>
        <v>1.3029177156372197E-4</v>
      </c>
    </row>
    <row r="852" spans="1:6" x14ac:dyDescent="0.15">
      <c r="A852" s="25" t="s">
        <v>659</v>
      </c>
      <c r="B852" s="25" t="s">
        <v>95</v>
      </c>
      <c r="C852" s="22">
        <v>319.33431300000001</v>
      </c>
      <c r="D852" s="22">
        <v>139.80148750000001</v>
      </c>
      <c r="E852" s="23">
        <f t="shared" si="43"/>
        <v>1.2841982493212027</v>
      </c>
      <c r="F852" s="24">
        <f t="shared" si="44"/>
        <v>9.9601441493000174E-3</v>
      </c>
    </row>
    <row r="853" spans="1:6" x14ac:dyDescent="0.15">
      <c r="A853" s="25" t="s">
        <v>96</v>
      </c>
      <c r="B853" s="25" t="s">
        <v>97</v>
      </c>
      <c r="C853" s="22">
        <v>1.41950387</v>
      </c>
      <c r="D853" s="22">
        <v>0.58589902000000005</v>
      </c>
      <c r="E853" s="23">
        <f t="shared" si="43"/>
        <v>1.4227790481711335</v>
      </c>
      <c r="F853" s="24">
        <f t="shared" si="44"/>
        <v>4.4274801016103873E-5</v>
      </c>
    </row>
    <row r="854" spans="1:6" x14ac:dyDescent="0.15">
      <c r="A854" s="25" t="s">
        <v>450</v>
      </c>
      <c r="B854" s="25" t="s">
        <v>451</v>
      </c>
      <c r="C854" s="22">
        <v>1.0608314099999998</v>
      </c>
      <c r="D854" s="22">
        <v>1.4922676000000001</v>
      </c>
      <c r="E854" s="23">
        <f t="shared" si="43"/>
        <v>-0.28911449260172928</v>
      </c>
      <c r="F854" s="24">
        <f t="shared" si="44"/>
        <v>3.3087686889774311E-5</v>
      </c>
    </row>
    <row r="855" spans="1:6" x14ac:dyDescent="0.15">
      <c r="A855" s="25" t="s">
        <v>452</v>
      </c>
      <c r="B855" s="25" t="s">
        <v>135</v>
      </c>
      <c r="C855" s="22">
        <v>4.8891712900000002</v>
      </c>
      <c r="D855" s="22">
        <v>2.7868505299999997</v>
      </c>
      <c r="E855" s="23">
        <f t="shared" si="43"/>
        <v>0.75437155217649954</v>
      </c>
      <c r="F855" s="24">
        <f t="shared" si="44"/>
        <v>1.5249488963943288E-4</v>
      </c>
    </row>
    <row r="856" spans="1:6" x14ac:dyDescent="0.15">
      <c r="A856" s="25" t="s">
        <v>98</v>
      </c>
      <c r="B856" s="25" t="s">
        <v>99</v>
      </c>
      <c r="C856" s="22">
        <v>3.8541535699999998</v>
      </c>
      <c r="D856" s="22">
        <v>0.37130237999999999</v>
      </c>
      <c r="E856" s="23">
        <f t="shared" si="43"/>
        <v>9.3800939008255213</v>
      </c>
      <c r="F856" s="24">
        <f t="shared" si="44"/>
        <v>1.202123403842896E-4</v>
      </c>
    </row>
    <row r="857" spans="1:6" x14ac:dyDescent="0.15">
      <c r="A857" s="25" t="s">
        <v>100</v>
      </c>
      <c r="B857" s="25" t="s">
        <v>101</v>
      </c>
      <c r="C857" s="22">
        <v>50.203403560000005</v>
      </c>
      <c r="D857" s="22">
        <v>11.543377470000001</v>
      </c>
      <c r="E857" s="23">
        <f t="shared" si="43"/>
        <v>3.3491087154061505</v>
      </c>
      <c r="F857" s="24">
        <f t="shared" si="44"/>
        <v>1.5658609672900442E-3</v>
      </c>
    </row>
    <row r="858" spans="1:6" x14ac:dyDescent="0.15">
      <c r="A858" s="25" t="s">
        <v>102</v>
      </c>
      <c r="B858" s="25" t="s">
        <v>103</v>
      </c>
      <c r="C858" s="22">
        <v>9.5528513900000007</v>
      </c>
      <c r="D858" s="22">
        <v>4.6611557399999999</v>
      </c>
      <c r="E858" s="23">
        <f t="shared" si="43"/>
        <v>1.0494598170195446</v>
      </c>
      <c r="F858" s="24">
        <f t="shared" si="44"/>
        <v>2.9795663355864E-4</v>
      </c>
    </row>
    <row r="859" spans="1:6" x14ac:dyDescent="0.15">
      <c r="A859" s="25" t="s">
        <v>104</v>
      </c>
      <c r="B859" s="25" t="s">
        <v>105</v>
      </c>
      <c r="C859" s="22">
        <v>1.53762738</v>
      </c>
      <c r="D859" s="22">
        <v>0.37368531999999999</v>
      </c>
      <c r="E859" s="23">
        <f t="shared" si="43"/>
        <v>3.11476527897858</v>
      </c>
      <c r="F859" s="24">
        <f t="shared" si="44"/>
        <v>4.7959112845823471E-5</v>
      </c>
    </row>
    <row r="860" spans="1:6" x14ac:dyDescent="0.15">
      <c r="A860" s="25" t="s">
        <v>106</v>
      </c>
      <c r="B860" s="25" t="s">
        <v>107</v>
      </c>
      <c r="C860" s="22">
        <v>0.94342483999999993</v>
      </c>
      <c r="D860" s="22">
        <v>1.189491E-2</v>
      </c>
      <c r="E860" s="23">
        <f t="shared" si="43"/>
        <v>78.313323093659378</v>
      </c>
      <c r="F860" s="24">
        <f t="shared" si="44"/>
        <v>2.9425736658716985E-5</v>
      </c>
    </row>
    <row r="861" spans="1:6" x14ac:dyDescent="0.15">
      <c r="A861" s="25" t="s">
        <v>608</v>
      </c>
      <c r="B861" s="25" t="s">
        <v>108</v>
      </c>
      <c r="C861" s="22">
        <v>0.71804561999999994</v>
      </c>
      <c r="D861" s="22">
        <v>0.28297038000000002</v>
      </c>
      <c r="E861" s="23">
        <f t="shared" si="43"/>
        <v>1.5375292636635676</v>
      </c>
      <c r="F861" s="24">
        <f t="shared" si="44"/>
        <v>2.2396083320283538E-5</v>
      </c>
    </row>
    <row r="862" spans="1:6" x14ac:dyDescent="0.15">
      <c r="A862" s="25" t="s">
        <v>109</v>
      </c>
      <c r="B862" s="25" t="s">
        <v>110</v>
      </c>
      <c r="C862" s="22">
        <v>0.84064251000000001</v>
      </c>
      <c r="D862" s="22">
        <v>7.1527999999999994E-2</v>
      </c>
      <c r="E862" s="23">
        <f t="shared" si="43"/>
        <v>10.75263547142378</v>
      </c>
      <c r="F862" s="24">
        <f t="shared" si="44"/>
        <v>2.6219921370082712E-5</v>
      </c>
    </row>
    <row r="863" spans="1:6" x14ac:dyDescent="0.15">
      <c r="A863" s="25" t="s">
        <v>111</v>
      </c>
      <c r="B863" s="25" t="s">
        <v>112</v>
      </c>
      <c r="C863" s="22">
        <v>9.1891675600000013</v>
      </c>
      <c r="D863" s="22">
        <v>4.4658783099999999</v>
      </c>
      <c r="E863" s="23">
        <f t="shared" si="43"/>
        <v>1.0576394881659912</v>
      </c>
      <c r="F863" s="24">
        <f t="shared" si="44"/>
        <v>2.8661321312398874E-4</v>
      </c>
    </row>
    <row r="864" spans="1:6" x14ac:dyDescent="0.15">
      <c r="A864" s="25" t="s">
        <v>113</v>
      </c>
      <c r="B864" s="25" t="s">
        <v>114</v>
      </c>
      <c r="C864" s="22">
        <v>5.9916789999999998E-2</v>
      </c>
      <c r="D864" s="22">
        <v>0.62545643999999989</v>
      </c>
      <c r="E864" s="23">
        <f t="shared" si="43"/>
        <v>-0.90420309686154965</v>
      </c>
      <c r="F864" s="24">
        <f t="shared" si="44"/>
        <v>1.8688247428122067E-6</v>
      </c>
    </row>
    <row r="865" spans="1:6" x14ac:dyDescent="0.15">
      <c r="A865" s="25" t="s">
        <v>115</v>
      </c>
      <c r="B865" s="25" t="s">
        <v>116</v>
      </c>
      <c r="C865" s="22">
        <v>6.2916650499999998</v>
      </c>
      <c r="D865" s="22">
        <v>0.89505422999999995</v>
      </c>
      <c r="E865" s="23">
        <f t="shared" si="43"/>
        <v>6.0293674272675073</v>
      </c>
      <c r="F865" s="24">
        <f t="shared" si="44"/>
        <v>1.9623913962892205E-4</v>
      </c>
    </row>
    <row r="866" spans="1:6" x14ac:dyDescent="0.15">
      <c r="A866" s="25" t="s">
        <v>117</v>
      </c>
      <c r="B866" s="25" t="s">
        <v>118</v>
      </c>
      <c r="C866" s="22">
        <v>2.7085359999999999E-2</v>
      </c>
      <c r="D866" s="22">
        <v>3.070165E-2</v>
      </c>
      <c r="E866" s="23">
        <f t="shared" si="43"/>
        <v>-0.11778813190821991</v>
      </c>
      <c r="F866" s="24">
        <f t="shared" si="44"/>
        <v>8.4480144774070903E-7</v>
      </c>
    </row>
    <row r="867" spans="1:6" x14ac:dyDescent="0.15">
      <c r="A867" s="25" t="s">
        <v>942</v>
      </c>
      <c r="B867" s="25" t="s">
        <v>120</v>
      </c>
      <c r="C867" s="22">
        <v>7.15315704</v>
      </c>
      <c r="D867" s="22">
        <v>7.1072610899999997</v>
      </c>
      <c r="E867" s="23">
        <f t="shared" si="43"/>
        <v>6.4576141805985365E-3</v>
      </c>
      <c r="F867" s="24">
        <f t="shared" si="44"/>
        <v>2.2310936326150528E-4</v>
      </c>
    </row>
    <row r="868" spans="1:6" x14ac:dyDescent="0.15">
      <c r="A868" s="25" t="s">
        <v>121</v>
      </c>
      <c r="B868" s="25" t="s">
        <v>122</v>
      </c>
      <c r="C868" s="22">
        <v>7.0380300000000007E-2</v>
      </c>
      <c r="D868" s="22">
        <v>0.18948661</v>
      </c>
      <c r="E868" s="23">
        <f t="shared" si="43"/>
        <v>-0.62857375515874181</v>
      </c>
      <c r="F868" s="24">
        <f t="shared" si="44"/>
        <v>2.1951851233443245E-6</v>
      </c>
    </row>
    <row r="869" spans="1:6" x14ac:dyDescent="0.15">
      <c r="A869" s="25" t="s">
        <v>123</v>
      </c>
      <c r="B869" s="25" t="s">
        <v>124</v>
      </c>
      <c r="C869" s="22">
        <v>3.6396200000000001E-3</v>
      </c>
      <c r="D869" s="22">
        <v>0.63937591999999999</v>
      </c>
      <c r="E869" s="23">
        <f t="shared" si="43"/>
        <v>-0.99430754289276335</v>
      </c>
      <c r="F869" s="24">
        <f t="shared" si="44"/>
        <v>1.1352096650094514E-7</v>
      </c>
    </row>
    <row r="870" spans="1:6" x14ac:dyDescent="0.15">
      <c r="A870" s="25" t="s">
        <v>125</v>
      </c>
      <c r="B870" s="25" t="s">
        <v>126</v>
      </c>
      <c r="C870" s="22">
        <v>0.89322502999999998</v>
      </c>
      <c r="D870" s="22">
        <v>0.64917513999999998</v>
      </c>
      <c r="E870" s="23">
        <f t="shared" si="43"/>
        <v>0.37593844089593453</v>
      </c>
      <c r="F870" s="24">
        <f t="shared" si="44"/>
        <v>2.7859987775766623E-5</v>
      </c>
    </row>
    <row r="871" spans="1:6" x14ac:dyDescent="0.15">
      <c r="A871" s="25" t="s">
        <v>127</v>
      </c>
      <c r="B871" s="25" t="s">
        <v>128</v>
      </c>
      <c r="C871" s="22">
        <v>1.46768298</v>
      </c>
      <c r="D871" s="22">
        <v>1.84848295</v>
      </c>
      <c r="E871" s="23">
        <f t="shared" si="43"/>
        <v>-0.20600675272660751</v>
      </c>
      <c r="F871" s="24">
        <f t="shared" si="44"/>
        <v>4.5777523589437173E-5</v>
      </c>
    </row>
    <row r="872" spans="1:6" x14ac:dyDescent="0.15">
      <c r="A872" s="25" t="s">
        <v>129</v>
      </c>
      <c r="B872" s="25" t="s">
        <v>130</v>
      </c>
      <c r="C872" s="22">
        <v>0.45022252000000001</v>
      </c>
      <c r="D872" s="22">
        <v>0.67704909000000002</v>
      </c>
      <c r="E872" s="23">
        <f t="shared" si="43"/>
        <v>-0.33502233936980852</v>
      </c>
      <c r="F872" s="24">
        <f t="shared" si="44"/>
        <v>1.4042591152617884E-5</v>
      </c>
    </row>
    <row r="873" spans="1:6" x14ac:dyDescent="0.15">
      <c r="A873" s="25" t="s">
        <v>131</v>
      </c>
      <c r="B873" s="25" t="s">
        <v>132</v>
      </c>
      <c r="C873" s="22">
        <v>0.67274347999999995</v>
      </c>
      <c r="D873" s="22">
        <v>0.62669219999999992</v>
      </c>
      <c r="E873" s="23">
        <f t="shared" si="43"/>
        <v>7.3483091061289807E-2</v>
      </c>
      <c r="F873" s="24">
        <f t="shared" si="44"/>
        <v>2.098309440458324E-5</v>
      </c>
    </row>
    <row r="874" spans="1:6" x14ac:dyDescent="0.15">
      <c r="A874" s="25" t="s">
        <v>133</v>
      </c>
      <c r="B874" s="25" t="s">
        <v>134</v>
      </c>
      <c r="C874" s="22">
        <v>1.3974916499999999</v>
      </c>
      <c r="D874" s="22">
        <v>0.45107432000000003</v>
      </c>
      <c r="E874" s="23">
        <f t="shared" ref="E874:E910" si="45">IF(ISERROR(C874/D874-1),"",((C874/D874-1)))</f>
        <v>2.0981405680553924</v>
      </c>
      <c r="F874" s="24">
        <f t="shared" ref="F874:F937" si="46">C874/$C$1405</f>
        <v>4.3588232503668109E-5</v>
      </c>
    </row>
    <row r="875" spans="1:6" x14ac:dyDescent="0.15">
      <c r="A875" s="25" t="s">
        <v>136</v>
      </c>
      <c r="B875" s="25" t="s">
        <v>137</v>
      </c>
      <c r="C875" s="22">
        <v>4.3918385899999999</v>
      </c>
      <c r="D875" s="22">
        <v>5.1536779400000006</v>
      </c>
      <c r="E875" s="23">
        <f t="shared" si="45"/>
        <v>-0.14782440014092157</v>
      </c>
      <c r="F875" s="24">
        <f t="shared" si="46"/>
        <v>1.3698291619810532E-4</v>
      </c>
    </row>
    <row r="876" spans="1:6" x14ac:dyDescent="0.15">
      <c r="A876" s="25" t="s">
        <v>138</v>
      </c>
      <c r="B876" s="25" t="s">
        <v>139</v>
      </c>
      <c r="C876" s="22">
        <v>602.61890400000004</v>
      </c>
      <c r="D876" s="22">
        <v>352.54364249999998</v>
      </c>
      <c r="E876" s="23">
        <f t="shared" si="45"/>
        <v>0.7093455429422475</v>
      </c>
      <c r="F876" s="24">
        <f t="shared" si="46"/>
        <v>1.8795885398426287E-2</v>
      </c>
    </row>
    <row r="877" spans="1:6" x14ac:dyDescent="0.15">
      <c r="A877" s="25" t="s">
        <v>140</v>
      </c>
      <c r="B877" s="25" t="s">
        <v>141</v>
      </c>
      <c r="C877" s="22">
        <v>23.37178372</v>
      </c>
      <c r="D877" s="22">
        <v>8.3154528899999995</v>
      </c>
      <c r="E877" s="23">
        <f t="shared" si="45"/>
        <v>1.8106447152272906</v>
      </c>
      <c r="F877" s="24">
        <f t="shared" si="46"/>
        <v>7.2897376010282796E-4</v>
      </c>
    </row>
    <row r="878" spans="1:6" x14ac:dyDescent="0.15">
      <c r="A878" s="25" t="s">
        <v>142</v>
      </c>
      <c r="B878" s="25" t="s">
        <v>143</v>
      </c>
      <c r="C878" s="22">
        <v>110.16151569</v>
      </c>
      <c r="D878" s="22">
        <v>84.542321340000001</v>
      </c>
      <c r="E878" s="23">
        <f t="shared" si="45"/>
        <v>0.30303395913353803</v>
      </c>
      <c r="F878" s="24">
        <f t="shared" si="46"/>
        <v>3.435974561173373E-3</v>
      </c>
    </row>
    <row r="879" spans="1:6" x14ac:dyDescent="0.15">
      <c r="A879" s="25" t="s">
        <v>144</v>
      </c>
      <c r="B879" s="25" t="s">
        <v>145</v>
      </c>
      <c r="C879" s="22">
        <v>0.13771295</v>
      </c>
      <c r="D879" s="22">
        <v>0.15363132999999998</v>
      </c>
      <c r="E879" s="23">
        <f t="shared" si="45"/>
        <v>-0.1036141521394105</v>
      </c>
      <c r="F879" s="24">
        <f t="shared" si="46"/>
        <v>4.2953130227046596E-6</v>
      </c>
    </row>
    <row r="880" spans="1:6" x14ac:dyDescent="0.15">
      <c r="A880" s="25" t="s">
        <v>146</v>
      </c>
      <c r="B880" s="25" t="s">
        <v>147</v>
      </c>
      <c r="C880" s="22">
        <v>44.606458920000001</v>
      </c>
      <c r="D880" s="22">
        <v>15.771113470000001</v>
      </c>
      <c r="E880" s="23">
        <f t="shared" si="45"/>
        <v>1.8283645923194287</v>
      </c>
      <c r="F880" s="24">
        <f t="shared" si="46"/>
        <v>1.3912903898712244E-3</v>
      </c>
    </row>
    <row r="881" spans="1:6" x14ac:dyDescent="0.15">
      <c r="A881" s="25" t="s">
        <v>456</v>
      </c>
      <c r="B881" s="25" t="s">
        <v>149</v>
      </c>
      <c r="C881" s="22">
        <v>3.4385725899999997</v>
      </c>
      <c r="D881" s="22">
        <v>1.2183654900000001</v>
      </c>
      <c r="E881" s="23">
        <f t="shared" si="45"/>
        <v>1.8222833117178978</v>
      </c>
      <c r="F881" s="24">
        <f t="shared" si="46"/>
        <v>1.0725023046374569E-4</v>
      </c>
    </row>
    <row r="882" spans="1:6" x14ac:dyDescent="0.15">
      <c r="A882" s="25" t="s">
        <v>457</v>
      </c>
      <c r="B882" s="25" t="s">
        <v>151</v>
      </c>
      <c r="C882" s="22">
        <v>64.442699910000002</v>
      </c>
      <c r="D882" s="22">
        <v>9.8393454899999995</v>
      </c>
      <c r="E882" s="23">
        <f t="shared" si="45"/>
        <v>5.5494905098611396</v>
      </c>
      <c r="F882" s="24">
        <f t="shared" si="46"/>
        <v>2.009989388373943E-3</v>
      </c>
    </row>
    <row r="883" spans="1:6" x14ac:dyDescent="0.15">
      <c r="A883" s="25" t="s">
        <v>154</v>
      </c>
      <c r="B883" s="25" t="s">
        <v>155</v>
      </c>
      <c r="C883" s="22">
        <v>93.894593029999996</v>
      </c>
      <c r="D883" s="22">
        <v>19.283794690000001</v>
      </c>
      <c r="E883" s="23">
        <f t="shared" si="45"/>
        <v>3.8690931706865204</v>
      </c>
      <c r="F883" s="24">
        <f t="shared" si="46"/>
        <v>2.9286037965442838E-3</v>
      </c>
    </row>
    <row r="884" spans="1:6" x14ac:dyDescent="0.15">
      <c r="A884" s="25" t="s">
        <v>156</v>
      </c>
      <c r="B884" s="25" t="s">
        <v>157</v>
      </c>
      <c r="C884" s="22">
        <v>63.100959359999997</v>
      </c>
      <c r="D884" s="22">
        <v>19.470784340000002</v>
      </c>
      <c r="E884" s="23">
        <f t="shared" si="45"/>
        <v>2.2408021299053633</v>
      </c>
      <c r="F884" s="24">
        <f t="shared" si="46"/>
        <v>1.968140051347135E-3</v>
      </c>
    </row>
    <row r="885" spans="1:6" x14ac:dyDescent="0.15">
      <c r="A885" s="25" t="s">
        <v>756</v>
      </c>
      <c r="B885" s="25" t="s">
        <v>757</v>
      </c>
      <c r="C885" s="22">
        <v>2.11241894</v>
      </c>
      <c r="D885" s="22">
        <v>0.98263328000000005</v>
      </c>
      <c r="E885" s="23">
        <f t="shared" si="45"/>
        <v>1.1497531001596037</v>
      </c>
      <c r="F885" s="24">
        <f t="shared" si="46"/>
        <v>6.5887054067100963E-5</v>
      </c>
    </row>
    <row r="886" spans="1:6" x14ac:dyDescent="0.15">
      <c r="A886" s="25" t="s">
        <v>158</v>
      </c>
      <c r="B886" s="25" t="s">
        <v>159</v>
      </c>
      <c r="C886" s="22">
        <v>0.97625152000000004</v>
      </c>
      <c r="D886" s="22">
        <v>0.89988206000000004</v>
      </c>
      <c r="E886" s="23">
        <f t="shared" si="45"/>
        <v>8.4866076783439715E-2</v>
      </c>
      <c r="F886" s="24">
        <f t="shared" si="46"/>
        <v>3.0449611799697982E-5</v>
      </c>
    </row>
    <row r="887" spans="1:6" x14ac:dyDescent="0.15">
      <c r="A887" s="25" t="s">
        <v>160</v>
      </c>
      <c r="B887" s="25" t="s">
        <v>161</v>
      </c>
      <c r="C887" s="22">
        <v>0.38627684999999995</v>
      </c>
      <c r="D887" s="22">
        <v>0.23318345999999998</v>
      </c>
      <c r="E887" s="23">
        <f t="shared" si="45"/>
        <v>0.65653623117179905</v>
      </c>
      <c r="F887" s="24">
        <f t="shared" si="46"/>
        <v>1.2048104293563779E-5</v>
      </c>
    </row>
    <row r="888" spans="1:6" x14ac:dyDescent="0.15">
      <c r="A888" s="25" t="s">
        <v>162</v>
      </c>
      <c r="B888" s="25" t="s">
        <v>163</v>
      </c>
      <c r="C888" s="22">
        <v>1.92590792</v>
      </c>
      <c r="D888" s="22">
        <v>2.9269432400000004</v>
      </c>
      <c r="E888" s="23">
        <f t="shared" si="45"/>
        <v>-0.34200708313018069</v>
      </c>
      <c r="F888" s="24">
        <f t="shared" si="46"/>
        <v>6.0069712901408645E-5</v>
      </c>
    </row>
    <row r="889" spans="1:6" x14ac:dyDescent="0.15">
      <c r="A889" s="25" t="s">
        <v>164</v>
      </c>
      <c r="B889" s="25" t="s">
        <v>165</v>
      </c>
      <c r="C889" s="22">
        <v>1.54549055</v>
      </c>
      <c r="D889" s="22">
        <v>1.1522700299999999</v>
      </c>
      <c r="E889" s="23">
        <f t="shared" si="45"/>
        <v>0.3412572658858446</v>
      </c>
      <c r="F889" s="24">
        <f t="shared" si="46"/>
        <v>4.8204367751050188E-5</v>
      </c>
    </row>
    <row r="890" spans="1:6" x14ac:dyDescent="0.15">
      <c r="A890" s="25" t="s">
        <v>166</v>
      </c>
      <c r="B890" s="25" t="s">
        <v>167</v>
      </c>
      <c r="C890" s="22">
        <v>12.52884085</v>
      </c>
      <c r="D890" s="22">
        <v>8.2552906400000001</v>
      </c>
      <c r="E890" s="23">
        <f t="shared" si="45"/>
        <v>0.51767410698940575</v>
      </c>
      <c r="F890" s="24">
        <f t="shared" si="46"/>
        <v>3.9077874130500516E-4</v>
      </c>
    </row>
    <row r="891" spans="1:6" x14ac:dyDescent="0.15">
      <c r="A891" s="25" t="s">
        <v>943</v>
      </c>
      <c r="B891" s="25" t="s">
        <v>169</v>
      </c>
      <c r="C891" s="22">
        <v>7.2692697400000004</v>
      </c>
      <c r="D891" s="22">
        <v>5.8745686399999997</v>
      </c>
      <c r="E891" s="23">
        <f t="shared" si="45"/>
        <v>0.23741336351123143</v>
      </c>
      <c r="F891" s="24">
        <f t="shared" si="46"/>
        <v>2.2673095725401942E-4</v>
      </c>
    </row>
    <row r="892" spans="1:6" x14ac:dyDescent="0.15">
      <c r="A892" s="25" t="s">
        <v>170</v>
      </c>
      <c r="B892" s="25" t="s">
        <v>171</v>
      </c>
      <c r="C892" s="22">
        <v>112.75843075</v>
      </c>
      <c r="D892" s="22">
        <v>67.236570629999989</v>
      </c>
      <c r="E892" s="23">
        <f t="shared" si="45"/>
        <v>0.6770401835409614</v>
      </c>
      <c r="F892" s="24">
        <f t="shared" si="46"/>
        <v>3.516973211453364E-3</v>
      </c>
    </row>
    <row r="893" spans="1:6" x14ac:dyDescent="0.15">
      <c r="A893" s="25" t="s">
        <v>675</v>
      </c>
      <c r="B893" s="25" t="s">
        <v>172</v>
      </c>
      <c r="C893" s="22">
        <v>29.485399860000001</v>
      </c>
      <c r="D893" s="22">
        <v>8.9474522299999997</v>
      </c>
      <c r="E893" s="23">
        <f t="shared" si="45"/>
        <v>2.2953961755881878</v>
      </c>
      <c r="F893" s="24">
        <f t="shared" si="46"/>
        <v>9.1965949461043526E-4</v>
      </c>
    </row>
    <row r="894" spans="1:6" x14ac:dyDescent="0.15">
      <c r="A894" s="25" t="s">
        <v>173</v>
      </c>
      <c r="B894" s="25" t="s">
        <v>174</v>
      </c>
      <c r="C894" s="22">
        <v>7.0593021900000004</v>
      </c>
      <c r="D894" s="22">
        <v>6.5018071900000001</v>
      </c>
      <c r="E894" s="23">
        <f t="shared" si="45"/>
        <v>8.5744622027156714E-2</v>
      </c>
      <c r="F894" s="24">
        <f t="shared" si="46"/>
        <v>2.2018199906337439E-4</v>
      </c>
    </row>
    <row r="895" spans="1:6" x14ac:dyDescent="0.15">
      <c r="A895" s="25" t="s">
        <v>466</v>
      </c>
      <c r="B895" s="25" t="s">
        <v>176</v>
      </c>
      <c r="C895" s="22">
        <v>9.7614696099999989</v>
      </c>
      <c r="D895" s="22">
        <v>3.7807417799999996</v>
      </c>
      <c r="E895" s="23">
        <f t="shared" si="45"/>
        <v>1.5818927020189144</v>
      </c>
      <c r="F895" s="24">
        <f t="shared" si="46"/>
        <v>3.0446350569477137E-4</v>
      </c>
    </row>
    <row r="896" spans="1:6" x14ac:dyDescent="0.15">
      <c r="A896" s="25" t="s">
        <v>177</v>
      </c>
      <c r="B896" s="25" t="s">
        <v>178</v>
      </c>
      <c r="C896" s="22">
        <v>4.1682607699999998</v>
      </c>
      <c r="D896" s="22">
        <v>1.0023964000000001</v>
      </c>
      <c r="E896" s="23">
        <f t="shared" si="45"/>
        <v>3.1582958298732908</v>
      </c>
      <c r="F896" s="24">
        <f t="shared" si="46"/>
        <v>1.3000944912885788E-4</v>
      </c>
    </row>
    <row r="897" spans="1:6" x14ac:dyDescent="0.15">
      <c r="A897" s="25" t="s">
        <v>179</v>
      </c>
      <c r="B897" s="25" t="s">
        <v>180</v>
      </c>
      <c r="C897" s="22">
        <v>3.6080043399999999</v>
      </c>
      <c r="D897" s="22">
        <v>4.3167291700000003</v>
      </c>
      <c r="E897" s="23">
        <f t="shared" si="45"/>
        <v>-0.16418098103662138</v>
      </c>
      <c r="F897" s="24">
        <f t="shared" si="46"/>
        <v>1.1253486347926559E-4</v>
      </c>
    </row>
    <row r="898" spans="1:6" x14ac:dyDescent="0.15">
      <c r="A898" s="25" t="s">
        <v>181</v>
      </c>
      <c r="B898" s="25" t="s">
        <v>182</v>
      </c>
      <c r="C898" s="22">
        <v>0.24304879999999998</v>
      </c>
      <c r="D898" s="22">
        <v>2.8706349999999999E-2</v>
      </c>
      <c r="E898" s="23">
        <f t="shared" si="45"/>
        <v>7.4667260031317113</v>
      </c>
      <c r="F898" s="24">
        <f t="shared" si="46"/>
        <v>7.5807734551669988E-6</v>
      </c>
    </row>
    <row r="899" spans="1:6" x14ac:dyDescent="0.15">
      <c r="A899" s="25" t="s">
        <v>183</v>
      </c>
      <c r="B899" s="25" t="s">
        <v>184</v>
      </c>
      <c r="C899" s="22">
        <v>7.6749613200000004</v>
      </c>
      <c r="D899" s="22">
        <v>2.52126319</v>
      </c>
      <c r="E899" s="23">
        <f t="shared" si="45"/>
        <v>2.0440936711569568</v>
      </c>
      <c r="F899" s="24">
        <f t="shared" si="46"/>
        <v>2.3938461347716787E-4</v>
      </c>
    </row>
    <row r="900" spans="1:6" x14ac:dyDescent="0.15">
      <c r="A900" s="25" t="s">
        <v>185</v>
      </c>
      <c r="B900" s="25" t="s">
        <v>186</v>
      </c>
      <c r="C900" s="22">
        <v>13.5519737</v>
      </c>
      <c r="D900" s="22">
        <v>17.188693309999998</v>
      </c>
      <c r="E900" s="23">
        <f t="shared" si="45"/>
        <v>-0.21157626960999043</v>
      </c>
      <c r="F900" s="24">
        <f t="shared" si="46"/>
        <v>4.2269059748528405E-4</v>
      </c>
    </row>
    <row r="901" spans="1:6" x14ac:dyDescent="0.15">
      <c r="A901" s="25" t="s">
        <v>187</v>
      </c>
      <c r="B901" s="25" t="s">
        <v>188</v>
      </c>
      <c r="C901" s="22">
        <v>0.58868047999999995</v>
      </c>
      <c r="D901" s="22">
        <v>0.64670643000000005</v>
      </c>
      <c r="E901" s="23">
        <f t="shared" si="45"/>
        <v>-8.9725333332467572E-2</v>
      </c>
      <c r="F901" s="24">
        <f t="shared" si="46"/>
        <v>1.8361141286683856E-5</v>
      </c>
    </row>
    <row r="902" spans="1:6" x14ac:dyDescent="0.15">
      <c r="A902" s="25" t="s">
        <v>189</v>
      </c>
      <c r="B902" s="25" t="s">
        <v>190</v>
      </c>
      <c r="C902" s="22">
        <v>39.969777130000004</v>
      </c>
      <c r="D902" s="22">
        <v>35.91084919</v>
      </c>
      <c r="E902" s="23">
        <f t="shared" si="45"/>
        <v>0.11302790191690271</v>
      </c>
      <c r="F902" s="24">
        <f t="shared" si="46"/>
        <v>1.24667073228111E-3</v>
      </c>
    </row>
    <row r="903" spans="1:6" x14ac:dyDescent="0.15">
      <c r="A903" s="25" t="s">
        <v>191</v>
      </c>
      <c r="B903" s="25" t="s">
        <v>192</v>
      </c>
      <c r="C903" s="22">
        <v>4.5885615</v>
      </c>
      <c r="D903" s="22">
        <v>1.07673376</v>
      </c>
      <c r="E903" s="23">
        <f t="shared" si="45"/>
        <v>3.2615562643823859</v>
      </c>
      <c r="F903" s="24">
        <f t="shared" si="46"/>
        <v>1.431187696322766E-4</v>
      </c>
    </row>
    <row r="904" spans="1:6" x14ac:dyDescent="0.15">
      <c r="A904" s="25" t="s">
        <v>573</v>
      </c>
      <c r="B904" s="25" t="s">
        <v>468</v>
      </c>
      <c r="C904" s="22">
        <v>8.3123509999999998E-2</v>
      </c>
      <c r="D904" s="22">
        <v>0.53410575000000005</v>
      </c>
      <c r="E904" s="23">
        <f t="shared" si="45"/>
        <v>-0.84436881647501449</v>
      </c>
      <c r="F904" s="24">
        <f t="shared" si="46"/>
        <v>2.5926501102178186E-6</v>
      </c>
    </row>
    <row r="905" spans="1:6" x14ac:dyDescent="0.15">
      <c r="A905" s="25" t="s">
        <v>676</v>
      </c>
      <c r="B905" s="25" t="s">
        <v>471</v>
      </c>
      <c r="C905" s="22">
        <v>0.24814304000000001</v>
      </c>
      <c r="D905" s="22">
        <v>3.4341040000000003E-2</v>
      </c>
      <c r="E905" s="23">
        <f t="shared" si="45"/>
        <v>6.2258452277508187</v>
      </c>
      <c r="F905" s="24">
        <f t="shared" si="46"/>
        <v>7.7396645065371353E-6</v>
      </c>
    </row>
    <row r="906" spans="1:6" x14ac:dyDescent="0.15">
      <c r="A906" s="25" t="s">
        <v>572</v>
      </c>
      <c r="B906" s="25" t="s">
        <v>439</v>
      </c>
      <c r="C906" s="22">
        <v>3.1909220000000002E-2</v>
      </c>
      <c r="D906" s="22">
        <v>0.12919548</v>
      </c>
      <c r="E906" s="23">
        <f t="shared" si="45"/>
        <v>-0.75301597238541162</v>
      </c>
      <c r="F906" s="24">
        <f t="shared" si="46"/>
        <v>9.9525925637601977E-7</v>
      </c>
    </row>
    <row r="907" spans="1:6" x14ac:dyDescent="0.15">
      <c r="A907" s="25" t="s">
        <v>194</v>
      </c>
      <c r="B907" s="25" t="s">
        <v>195</v>
      </c>
      <c r="C907" s="22">
        <v>20.47803828</v>
      </c>
      <c r="D907" s="22">
        <v>10.627277970000002</v>
      </c>
      <c r="E907" s="23">
        <f t="shared" si="45"/>
        <v>0.92693165058897931</v>
      </c>
      <c r="F907" s="24">
        <f t="shared" si="46"/>
        <v>6.3871687087908966E-4</v>
      </c>
    </row>
    <row r="908" spans="1:6" x14ac:dyDescent="0.15">
      <c r="A908" s="25" t="s">
        <v>196</v>
      </c>
      <c r="B908" s="25" t="s">
        <v>197</v>
      </c>
      <c r="C908" s="22">
        <v>19.207434079999999</v>
      </c>
      <c r="D908" s="22">
        <v>8.1031979100000004</v>
      </c>
      <c r="E908" s="23">
        <f t="shared" si="45"/>
        <v>1.3703523341440884</v>
      </c>
      <c r="F908" s="24">
        <f t="shared" si="46"/>
        <v>5.9908630042828422E-4</v>
      </c>
    </row>
    <row r="909" spans="1:6" x14ac:dyDescent="0.15">
      <c r="A909" s="25" t="s">
        <v>693</v>
      </c>
      <c r="B909" s="25" t="s">
        <v>193</v>
      </c>
      <c r="C909" s="22">
        <v>10.88892283</v>
      </c>
      <c r="D909" s="22">
        <v>4.2723464400000006</v>
      </c>
      <c r="E909" s="23">
        <f t="shared" si="45"/>
        <v>1.5486984688442069</v>
      </c>
      <c r="F909" s="24">
        <f t="shared" si="46"/>
        <v>3.3962914914628634E-4</v>
      </c>
    </row>
    <row r="910" spans="1:6" x14ac:dyDescent="0.15">
      <c r="A910" s="25" t="s">
        <v>198</v>
      </c>
      <c r="B910" s="25" t="s">
        <v>199</v>
      </c>
      <c r="C910" s="22">
        <v>3.0575122100000001</v>
      </c>
      <c r="D910" s="22">
        <v>1.4837559499999999</v>
      </c>
      <c r="E910" s="23">
        <f t="shared" si="45"/>
        <v>1.0606570844753818</v>
      </c>
      <c r="F910" s="24">
        <f t="shared" si="46"/>
        <v>9.5364829616179916E-5</v>
      </c>
    </row>
    <row r="911" spans="1:6" x14ac:dyDescent="0.15">
      <c r="A911" s="25" t="s">
        <v>1266</v>
      </c>
      <c r="B911" s="25" t="s">
        <v>1264</v>
      </c>
      <c r="C911" s="22">
        <v>2.512789E-2</v>
      </c>
      <c r="D911" s="22"/>
      <c r="E911" s="23"/>
      <c r="F911" s="24">
        <f t="shared" si="46"/>
        <v>7.8374730299576174E-7</v>
      </c>
    </row>
    <row r="912" spans="1:6" x14ac:dyDescent="0.15">
      <c r="A912" s="25" t="s">
        <v>234</v>
      </c>
      <c r="B912" s="25" t="s">
        <v>235</v>
      </c>
      <c r="C912" s="22">
        <v>0.54339957999999999</v>
      </c>
      <c r="D912" s="22">
        <v>0.28189590999999997</v>
      </c>
      <c r="E912" s="23">
        <f t="shared" ref="E912:E948" si="47">IF(ISERROR(C912/D912-1),"",((C912/D912-1)))</f>
        <v>0.92766039067399042</v>
      </c>
      <c r="F912" s="24">
        <f t="shared" si="46"/>
        <v>1.6948814853695621E-5</v>
      </c>
    </row>
    <row r="913" spans="1:6" x14ac:dyDescent="0.15">
      <c r="A913" s="25" t="s">
        <v>857</v>
      </c>
      <c r="B913" s="25" t="s">
        <v>858</v>
      </c>
      <c r="C913" s="22">
        <v>30.56783038</v>
      </c>
      <c r="D913" s="22">
        <v>30.57207747</v>
      </c>
      <c r="E913" s="23">
        <f t="shared" si="47"/>
        <v>-1.3892055599318276E-4</v>
      </c>
      <c r="F913" s="24">
        <f t="shared" si="46"/>
        <v>9.5342086497341837E-4</v>
      </c>
    </row>
    <row r="914" spans="1:6" x14ac:dyDescent="0.15">
      <c r="A914" s="25" t="s">
        <v>944</v>
      </c>
      <c r="B914" s="25" t="s">
        <v>945</v>
      </c>
      <c r="C914" s="22">
        <v>112.97430725</v>
      </c>
      <c r="D914" s="22">
        <v>70.778653750000004</v>
      </c>
      <c r="E914" s="23">
        <f t="shared" si="47"/>
        <v>0.59616355022858847</v>
      </c>
      <c r="F914" s="24">
        <f t="shared" si="46"/>
        <v>3.5237064717730786E-3</v>
      </c>
    </row>
    <row r="915" spans="1:6" x14ac:dyDescent="0.15">
      <c r="A915" s="25" t="s">
        <v>677</v>
      </c>
      <c r="B915" s="25" t="s">
        <v>860</v>
      </c>
      <c r="C915" s="22">
        <v>3.5004952999999999</v>
      </c>
      <c r="D915" s="22">
        <v>1.68594965</v>
      </c>
      <c r="E915" s="23">
        <f t="shared" si="47"/>
        <v>1.076275112960817</v>
      </c>
      <c r="F915" s="24">
        <f t="shared" si="46"/>
        <v>1.09181620523026E-4</v>
      </c>
    </row>
    <row r="916" spans="1:6" x14ac:dyDescent="0.15">
      <c r="A916" s="25" t="s">
        <v>861</v>
      </c>
      <c r="B916" s="25" t="s">
        <v>862</v>
      </c>
      <c r="C916" s="22">
        <v>5.9520681</v>
      </c>
      <c r="D916" s="22">
        <v>4.9868170700000007</v>
      </c>
      <c r="E916" s="23">
        <f t="shared" si="47"/>
        <v>0.19356054502316034</v>
      </c>
      <c r="F916" s="24">
        <f t="shared" si="46"/>
        <v>1.8564699704679173E-4</v>
      </c>
    </row>
    <row r="917" spans="1:6" x14ac:dyDescent="0.15">
      <c r="A917" s="25" t="s">
        <v>678</v>
      </c>
      <c r="B917" s="25" t="s">
        <v>473</v>
      </c>
      <c r="C917" s="22">
        <v>9.9239939999999999E-2</v>
      </c>
      <c r="D917" s="22">
        <v>0.21487638000000001</v>
      </c>
      <c r="E917" s="23">
        <f t="shared" si="47"/>
        <v>-0.5381533326278114</v>
      </c>
      <c r="F917" s="24">
        <f t="shared" si="46"/>
        <v>3.0953269583901082E-6</v>
      </c>
    </row>
    <row r="918" spans="1:6" x14ac:dyDescent="0.15">
      <c r="A918" s="25" t="s">
        <v>863</v>
      </c>
      <c r="B918" s="25" t="s">
        <v>864</v>
      </c>
      <c r="C918" s="22">
        <v>0.54578614999999997</v>
      </c>
      <c r="D918" s="22">
        <v>0.30487203999999996</v>
      </c>
      <c r="E918" s="23">
        <f t="shared" si="47"/>
        <v>0.79021385496682495</v>
      </c>
      <c r="F918" s="24">
        <f t="shared" si="46"/>
        <v>1.702325277112166E-5</v>
      </c>
    </row>
    <row r="919" spans="1:6" x14ac:dyDescent="0.15">
      <c r="A919" s="25" t="s">
        <v>616</v>
      </c>
      <c r="B919" s="25" t="s">
        <v>865</v>
      </c>
      <c r="C919" s="22">
        <v>4.7461040000000003E-2</v>
      </c>
      <c r="D919" s="22">
        <v>5.2451539999999998E-2</v>
      </c>
      <c r="E919" s="23">
        <f t="shared" si="47"/>
        <v>-9.514496619165036E-2</v>
      </c>
      <c r="F919" s="24">
        <f t="shared" si="46"/>
        <v>1.4803257295926546E-6</v>
      </c>
    </row>
    <row r="920" spans="1:6" x14ac:dyDescent="0.15">
      <c r="A920" s="25" t="s">
        <v>617</v>
      </c>
      <c r="B920" s="25" t="s">
        <v>867</v>
      </c>
      <c r="C920" s="22">
        <v>0.28599984000000001</v>
      </c>
      <c r="D920" s="22">
        <v>1.8137699999999999E-3</v>
      </c>
      <c r="E920" s="23">
        <f t="shared" si="47"/>
        <v>156.68252865578327</v>
      </c>
      <c r="F920" s="24">
        <f t="shared" si="46"/>
        <v>8.9204307746181378E-6</v>
      </c>
    </row>
    <row r="921" spans="1:6" x14ac:dyDescent="0.15">
      <c r="A921" s="25" t="s">
        <v>621</v>
      </c>
      <c r="B921" s="25" t="s">
        <v>869</v>
      </c>
      <c r="C921" s="22">
        <v>0.32589923999999998</v>
      </c>
      <c r="D921" s="22">
        <v>8.4699999999999999E-5</v>
      </c>
      <c r="E921" s="23">
        <f t="shared" si="47"/>
        <v>3846.6887839433293</v>
      </c>
      <c r="F921" s="24">
        <f t="shared" si="46"/>
        <v>1.0164906420649265E-5</v>
      </c>
    </row>
    <row r="922" spans="1:6" x14ac:dyDescent="0.15">
      <c r="A922" s="25" t="s">
        <v>622</v>
      </c>
      <c r="B922" s="25" t="s">
        <v>871</v>
      </c>
      <c r="C922" s="22">
        <v>1.34847158</v>
      </c>
      <c r="D922" s="22">
        <v>6.797389999999999E-2</v>
      </c>
      <c r="E922" s="23">
        <f t="shared" si="47"/>
        <v>18.83807873316082</v>
      </c>
      <c r="F922" s="24">
        <f t="shared" si="46"/>
        <v>4.2059280106345323E-5</v>
      </c>
    </row>
    <row r="923" spans="1:6" x14ac:dyDescent="0.15">
      <c r="A923" s="25" t="s">
        <v>623</v>
      </c>
      <c r="B923" s="25" t="s">
        <v>873</v>
      </c>
      <c r="C923" s="22">
        <v>3.9468000000000003E-3</v>
      </c>
      <c r="D923" s="22">
        <v>3.4992089999999997E-2</v>
      </c>
      <c r="E923" s="23">
        <f t="shared" si="47"/>
        <v>-0.8872087949019335</v>
      </c>
      <c r="F923" s="24">
        <f t="shared" si="46"/>
        <v>1.2310201355798966E-7</v>
      </c>
    </row>
    <row r="924" spans="1:6" x14ac:dyDescent="0.15">
      <c r="A924" s="25" t="s">
        <v>874</v>
      </c>
      <c r="B924" s="25" t="s">
        <v>875</v>
      </c>
      <c r="C924" s="22">
        <v>2.04E-4</v>
      </c>
      <c r="D924" s="22">
        <v>4.7024799999999993E-3</v>
      </c>
      <c r="E924" s="23">
        <f t="shared" si="47"/>
        <v>-0.9566186352733026</v>
      </c>
      <c r="F924" s="24">
        <f t="shared" si="46"/>
        <v>6.3628283079532501E-9</v>
      </c>
    </row>
    <row r="925" spans="1:6" x14ac:dyDescent="0.15">
      <c r="A925" s="25" t="s">
        <v>624</v>
      </c>
      <c r="B925" s="25" t="s">
        <v>877</v>
      </c>
      <c r="C925" s="22">
        <v>3.4716379999999998E-2</v>
      </c>
      <c r="D925" s="22">
        <v>0.90399918999999995</v>
      </c>
      <c r="E925" s="23">
        <f t="shared" si="47"/>
        <v>-0.96159689036889517</v>
      </c>
      <c r="F925" s="24">
        <f t="shared" si="46"/>
        <v>1.0828155167336375E-6</v>
      </c>
    </row>
    <row r="926" spans="1:6" x14ac:dyDescent="0.15">
      <c r="A926" s="25" t="s">
        <v>625</v>
      </c>
      <c r="B926" s="25" t="s">
        <v>878</v>
      </c>
      <c r="C926" s="22">
        <v>0.15441926</v>
      </c>
      <c r="D926" s="22">
        <v>0.35116965999999999</v>
      </c>
      <c r="E926" s="23">
        <f t="shared" si="47"/>
        <v>-0.56027163622278753</v>
      </c>
      <c r="F926" s="24">
        <f t="shared" si="46"/>
        <v>4.8163884255940835E-6</v>
      </c>
    </row>
    <row r="927" spans="1:6" x14ac:dyDescent="0.15">
      <c r="A927" s="25" t="s">
        <v>626</v>
      </c>
      <c r="B927" s="25" t="s">
        <v>879</v>
      </c>
      <c r="C927" s="22">
        <v>1.8686120000000001E-2</v>
      </c>
      <c r="D927" s="22">
        <v>2.433256E-2</v>
      </c>
      <c r="E927" s="23">
        <f t="shared" si="47"/>
        <v>-0.23205285428249223</v>
      </c>
      <c r="F927" s="24">
        <f t="shared" si="46"/>
        <v>5.8282633971476165E-7</v>
      </c>
    </row>
    <row r="928" spans="1:6" x14ac:dyDescent="0.15">
      <c r="A928" s="25" t="s">
        <v>880</v>
      </c>
      <c r="B928" s="25" t="s">
        <v>881</v>
      </c>
      <c r="C928" s="22">
        <v>8.0549999999999997E-3</v>
      </c>
      <c r="D928" s="22">
        <v>2.0268E-4</v>
      </c>
      <c r="E928" s="23">
        <f t="shared" si="47"/>
        <v>38.742451154529306</v>
      </c>
      <c r="F928" s="24">
        <f t="shared" si="46"/>
        <v>2.5123814715962465E-7</v>
      </c>
    </row>
    <row r="929" spans="1:6" x14ac:dyDescent="0.15">
      <c r="A929" s="25" t="s">
        <v>882</v>
      </c>
      <c r="B929" s="25" t="s">
        <v>883</v>
      </c>
      <c r="C929" s="22">
        <v>0.75953525</v>
      </c>
      <c r="D929" s="22">
        <v>1.043E-4</v>
      </c>
      <c r="E929" s="23">
        <f t="shared" si="47"/>
        <v>7281.217162032598</v>
      </c>
      <c r="F929" s="24">
        <f t="shared" si="46"/>
        <v>2.3690158772491904E-5</v>
      </c>
    </row>
    <row r="930" spans="1:6" x14ac:dyDescent="0.15">
      <c r="A930" s="25" t="s">
        <v>884</v>
      </c>
      <c r="B930" s="25" t="s">
        <v>885</v>
      </c>
      <c r="C930" s="22">
        <v>5.014238E-2</v>
      </c>
      <c r="D930" s="22">
        <v>3.7673099999999998E-3</v>
      </c>
      <c r="E930" s="23">
        <f t="shared" si="47"/>
        <v>12.309863005699027</v>
      </c>
      <c r="F930" s="24">
        <f t="shared" si="46"/>
        <v>1.5639576220203377E-6</v>
      </c>
    </row>
    <row r="931" spans="1:6" x14ac:dyDescent="0.15">
      <c r="A931" s="25" t="s">
        <v>946</v>
      </c>
      <c r="B931" s="25" t="s">
        <v>947</v>
      </c>
      <c r="C931" s="22">
        <v>2.5305987499999998</v>
      </c>
      <c r="D931" s="22">
        <v>1.8313800000000001E-3</v>
      </c>
      <c r="E931" s="23">
        <f t="shared" si="47"/>
        <v>1380.7988347584881</v>
      </c>
      <c r="F931" s="24">
        <f t="shared" si="46"/>
        <v>7.8930222365544643E-5</v>
      </c>
    </row>
    <row r="932" spans="1:6" x14ac:dyDescent="0.15">
      <c r="A932" s="25" t="s">
        <v>886</v>
      </c>
      <c r="B932" s="25" t="s">
        <v>887</v>
      </c>
      <c r="C932" s="22">
        <v>1.0418040399999999</v>
      </c>
      <c r="D932" s="22">
        <v>0.10635853999999999</v>
      </c>
      <c r="E932" s="23">
        <f t="shared" si="47"/>
        <v>8.7952081704017377</v>
      </c>
      <c r="F932" s="24">
        <f t="shared" si="46"/>
        <v>3.2494216848294412E-5</v>
      </c>
    </row>
    <row r="933" spans="1:6" x14ac:dyDescent="0.15">
      <c r="A933" s="25" t="s">
        <v>888</v>
      </c>
      <c r="B933" s="25" t="s">
        <v>889</v>
      </c>
      <c r="C933" s="22">
        <v>92.333499439999997</v>
      </c>
      <c r="D933" s="22">
        <v>40.148984560000002</v>
      </c>
      <c r="E933" s="23">
        <f t="shared" si="47"/>
        <v>1.2997717240398368</v>
      </c>
      <c r="F933" s="24">
        <f t="shared" si="46"/>
        <v>2.8799127647510664E-3</v>
      </c>
    </row>
    <row r="934" spans="1:6" x14ac:dyDescent="0.15">
      <c r="A934" s="25" t="s">
        <v>890</v>
      </c>
      <c r="B934" s="25" t="s">
        <v>891</v>
      </c>
      <c r="C934" s="22">
        <v>0.78757818999999996</v>
      </c>
      <c r="D934" s="22">
        <v>1.9781099999999999E-3</v>
      </c>
      <c r="E934" s="23">
        <f t="shared" si="47"/>
        <v>397.14681185576131</v>
      </c>
      <c r="F934" s="24">
        <f t="shared" si="46"/>
        <v>2.4564827461071485E-5</v>
      </c>
    </row>
    <row r="935" spans="1:6" x14ac:dyDescent="0.15">
      <c r="A935" s="25" t="s">
        <v>948</v>
      </c>
      <c r="B935" s="25" t="s">
        <v>893</v>
      </c>
      <c r="C935" s="22">
        <v>1.7530099999999999E-3</v>
      </c>
      <c r="D935" s="22">
        <v>9.8510000000000004E-5</v>
      </c>
      <c r="E935" s="23">
        <f t="shared" si="47"/>
        <v>16.795249213277838</v>
      </c>
      <c r="F935" s="24">
        <f t="shared" si="46"/>
        <v>5.4676968882966305E-8</v>
      </c>
    </row>
    <row r="936" spans="1:6" x14ac:dyDescent="0.15">
      <c r="A936" s="25" t="s">
        <v>894</v>
      </c>
      <c r="B936" s="25" t="s">
        <v>895</v>
      </c>
      <c r="C936" s="22">
        <v>2.15314E-3</v>
      </c>
      <c r="D936" s="22">
        <v>1.217704E-2</v>
      </c>
      <c r="E936" s="23">
        <f t="shared" si="47"/>
        <v>-0.82318034596256562</v>
      </c>
      <c r="F936" s="24">
        <f t="shared" si="46"/>
        <v>6.7157157563659118E-8</v>
      </c>
    </row>
    <row r="937" spans="1:6" x14ac:dyDescent="0.15">
      <c r="A937" s="25" t="s">
        <v>949</v>
      </c>
      <c r="B937" s="25" t="s">
        <v>950</v>
      </c>
      <c r="C937" s="22">
        <v>1.7505037999999999</v>
      </c>
      <c r="D937" s="22">
        <v>2.6170400000000002E-3</v>
      </c>
      <c r="E937" s="23">
        <f t="shared" si="47"/>
        <v>667.88691040259221</v>
      </c>
      <c r="F937" s="24">
        <f t="shared" si="46"/>
        <v>5.4598799665783008E-5</v>
      </c>
    </row>
    <row r="938" spans="1:6" x14ac:dyDescent="0.15">
      <c r="A938" s="25" t="s">
        <v>896</v>
      </c>
      <c r="B938" s="25" t="s">
        <v>897</v>
      </c>
      <c r="C938" s="22">
        <v>9.6033500000000001E-3</v>
      </c>
      <c r="D938" s="22">
        <v>1.7187869999999997E-2</v>
      </c>
      <c r="E938" s="23">
        <f t="shared" si="47"/>
        <v>-0.44127166426090014</v>
      </c>
      <c r="F938" s="24">
        <f t="shared" ref="F938:F948" si="48">C938/$C$1405</f>
        <v>2.995317021136414E-7</v>
      </c>
    </row>
    <row r="939" spans="1:6" x14ac:dyDescent="0.15">
      <c r="A939" s="25" t="s">
        <v>898</v>
      </c>
      <c r="B939" s="25" t="s">
        <v>899</v>
      </c>
      <c r="C939" s="22">
        <v>1.1787753700000001</v>
      </c>
      <c r="D939" s="22">
        <v>0.10939214</v>
      </c>
      <c r="E939" s="23">
        <f t="shared" si="47"/>
        <v>9.7756861690428583</v>
      </c>
      <c r="F939" s="24">
        <f t="shared" si="48"/>
        <v>3.6766398494872876E-5</v>
      </c>
    </row>
    <row r="940" spans="1:6" x14ac:dyDescent="0.15">
      <c r="A940" s="25" t="s">
        <v>900</v>
      </c>
      <c r="B940" s="25" t="s">
        <v>901</v>
      </c>
      <c r="C940" s="22">
        <v>1.6895999999999999E-3</v>
      </c>
      <c r="D940" s="22">
        <v>7.1970000000000004E-5</v>
      </c>
      <c r="E940" s="23">
        <f t="shared" si="47"/>
        <v>22.476448520216753</v>
      </c>
      <c r="F940" s="24">
        <f t="shared" si="48"/>
        <v>5.2699189750577499E-8</v>
      </c>
    </row>
    <row r="941" spans="1:6" x14ac:dyDescent="0.15">
      <c r="A941" s="25" t="s">
        <v>902</v>
      </c>
      <c r="B941" s="25" t="s">
        <v>903</v>
      </c>
      <c r="C941" s="22">
        <v>0.30005778999999999</v>
      </c>
      <c r="D941" s="22">
        <v>0.40292929999999999</v>
      </c>
      <c r="E941" s="23">
        <f t="shared" si="47"/>
        <v>-0.25530908275968023</v>
      </c>
      <c r="F941" s="24">
        <f t="shared" si="48"/>
        <v>9.3589029423229984E-6</v>
      </c>
    </row>
    <row r="942" spans="1:6" x14ac:dyDescent="0.15">
      <c r="A942" s="25" t="s">
        <v>679</v>
      </c>
      <c r="B942" s="25" t="s">
        <v>787</v>
      </c>
      <c r="C942" s="22">
        <v>0.18180735999999997</v>
      </c>
      <c r="D942" s="22">
        <v>4.1353769999999998E-2</v>
      </c>
      <c r="E942" s="23">
        <f t="shared" si="47"/>
        <v>3.3963914293666573</v>
      </c>
      <c r="F942" s="24">
        <f t="shared" si="48"/>
        <v>5.670632435305133E-6</v>
      </c>
    </row>
    <row r="943" spans="1:6" x14ac:dyDescent="0.15">
      <c r="A943" s="25" t="s">
        <v>680</v>
      </c>
      <c r="B943" s="25" t="s">
        <v>788</v>
      </c>
      <c r="C943" s="22">
        <v>5.7399999999999999E-5</v>
      </c>
      <c r="D943" s="22">
        <v>1.0024000000000001E-3</v>
      </c>
      <c r="E943" s="23">
        <f t="shared" si="47"/>
        <v>-0.94273743016759781</v>
      </c>
      <c r="F943" s="24">
        <f t="shared" si="48"/>
        <v>1.7903252199829243E-9</v>
      </c>
    </row>
    <row r="944" spans="1:6" x14ac:dyDescent="0.15">
      <c r="A944" s="25" t="s">
        <v>681</v>
      </c>
      <c r="B944" s="25" t="s">
        <v>789</v>
      </c>
      <c r="C944" s="22">
        <v>1.0479E-4</v>
      </c>
      <c r="D944" s="22">
        <v>1.3638839999999999E-2</v>
      </c>
      <c r="E944" s="23">
        <f t="shared" si="47"/>
        <v>-0.99231679526997896</v>
      </c>
      <c r="F944" s="24">
        <f t="shared" si="48"/>
        <v>3.2684351881883386E-9</v>
      </c>
    </row>
    <row r="945" spans="1:6" x14ac:dyDescent="0.15">
      <c r="A945" s="25" t="s">
        <v>682</v>
      </c>
      <c r="B945" s="25" t="s">
        <v>790</v>
      </c>
      <c r="C945" s="22">
        <v>6.5078730000000001E-2</v>
      </c>
      <c r="D945" s="22">
        <v>3.3617620000000001E-2</v>
      </c>
      <c r="E945" s="23">
        <f t="shared" si="47"/>
        <v>0.93585179438639621</v>
      </c>
      <c r="F945" s="24">
        <f t="shared" si="48"/>
        <v>2.0298273798512079E-6</v>
      </c>
    </row>
    <row r="946" spans="1:6" x14ac:dyDescent="0.15">
      <c r="A946" s="25" t="s">
        <v>683</v>
      </c>
      <c r="B946" s="25" t="s">
        <v>791</v>
      </c>
      <c r="C946" s="22">
        <v>5.8609999999999996E-5</v>
      </c>
      <c r="D946" s="22">
        <v>1.3354E-3</v>
      </c>
      <c r="E946" s="23">
        <f t="shared" si="47"/>
        <v>-0.95611052868054514</v>
      </c>
      <c r="F946" s="24">
        <f t="shared" si="48"/>
        <v>1.8280655251428428E-9</v>
      </c>
    </row>
    <row r="947" spans="1:6" x14ac:dyDescent="0.15">
      <c r="A947" s="25" t="s">
        <v>684</v>
      </c>
      <c r="B947" s="25" t="s">
        <v>792</v>
      </c>
      <c r="C947" s="22">
        <v>3.8979099999999997E-3</v>
      </c>
      <c r="D947" s="22">
        <v>5.448E-5</v>
      </c>
      <c r="E947" s="23">
        <f t="shared" si="47"/>
        <v>70.547540381791478</v>
      </c>
      <c r="F947" s="24">
        <f t="shared" si="48"/>
        <v>1.2157711808751985E-7</v>
      </c>
    </row>
    <row r="948" spans="1:6" s="4" customFormat="1" ht="11" x14ac:dyDescent="0.15">
      <c r="A948" s="117" t="s">
        <v>769</v>
      </c>
      <c r="B948" s="27"/>
      <c r="C948" s="28">
        <f>SUM(C682:C947)</f>
        <v>4460.7591319799994</v>
      </c>
      <c r="D948" s="29">
        <f>SUM(D682:D947)</f>
        <v>2736.8891771500016</v>
      </c>
      <c r="E948" s="30">
        <f t="shared" si="47"/>
        <v>0.629864727158997</v>
      </c>
      <c r="F948" s="51">
        <f t="shared" si="48"/>
        <v>0.13913257098001622</v>
      </c>
    </row>
    <row r="949" spans="1:6" x14ac:dyDescent="0.15">
      <c r="E949" s="33"/>
    </row>
    <row r="950" spans="1:6" s="4" customFormat="1" ht="11" x14ac:dyDescent="0.15">
      <c r="A950" s="34" t="s">
        <v>725</v>
      </c>
      <c r="B950" s="35" t="s">
        <v>952</v>
      </c>
      <c r="C950" s="140" t="s">
        <v>585</v>
      </c>
      <c r="D950" s="141"/>
      <c r="E950" s="142"/>
      <c r="F950" s="36"/>
    </row>
    <row r="951" spans="1:6" s="10" customFormat="1" ht="12" x14ac:dyDescent="0.15">
      <c r="A951" s="37"/>
      <c r="B951" s="38"/>
      <c r="C951" s="7" t="s">
        <v>1250</v>
      </c>
      <c r="D951" s="39" t="s">
        <v>200</v>
      </c>
      <c r="E951" s="40" t="s">
        <v>923</v>
      </c>
      <c r="F951" s="41" t="s">
        <v>924</v>
      </c>
    </row>
    <row r="952" spans="1:6" x14ac:dyDescent="0.15">
      <c r="A952" s="20" t="s">
        <v>644</v>
      </c>
      <c r="B952" s="20" t="s">
        <v>965</v>
      </c>
      <c r="C952" s="45">
        <v>23.712149280000002</v>
      </c>
      <c r="D952" s="22">
        <v>4.1714570200000001</v>
      </c>
      <c r="E952" s="42">
        <f t="shared" ref="E952:E983" si="49">IF(ISERROR(C952/D952-1),"",((C952/D952-1)))</f>
        <v>4.6843805812483241</v>
      </c>
      <c r="F952" s="43">
        <f t="shared" ref="F952:F983" si="50">C952/$C$1405</f>
        <v>7.39589875888222E-4</v>
      </c>
    </row>
    <row r="953" spans="1:6" x14ac:dyDescent="0.15">
      <c r="A953" s="25" t="s">
        <v>645</v>
      </c>
      <c r="B953" s="25" t="s">
        <v>966</v>
      </c>
      <c r="C953" s="21">
        <v>1.4014061599999998</v>
      </c>
      <c r="D953" s="22">
        <v>2.38648565</v>
      </c>
      <c r="E953" s="23">
        <f t="shared" si="49"/>
        <v>-0.41277410991346219</v>
      </c>
      <c r="F953" s="24">
        <f t="shared" si="50"/>
        <v>4.371032738131402E-5</v>
      </c>
    </row>
    <row r="954" spans="1:6" x14ac:dyDescent="0.15">
      <c r="A954" s="25" t="s">
        <v>646</v>
      </c>
      <c r="B954" s="25" t="s">
        <v>967</v>
      </c>
      <c r="C954" s="21">
        <v>0.46653018000000002</v>
      </c>
      <c r="D954" s="22">
        <v>0.10833430000000001</v>
      </c>
      <c r="E954" s="23">
        <f t="shared" si="49"/>
        <v>3.3063940044842672</v>
      </c>
      <c r="F954" s="24">
        <f t="shared" si="50"/>
        <v>1.4551232528522182E-5</v>
      </c>
    </row>
    <row r="955" spans="1:6" x14ac:dyDescent="0.15">
      <c r="A955" s="25" t="s">
        <v>205</v>
      </c>
      <c r="B955" s="25" t="s">
        <v>206</v>
      </c>
      <c r="C955" s="21">
        <v>8.7846200000000017E-3</v>
      </c>
      <c r="D955" s="22">
        <v>7.8390400000000002E-3</v>
      </c>
      <c r="E955" s="23">
        <f t="shared" si="49"/>
        <v>0.12062446422010886</v>
      </c>
      <c r="F955" s="24">
        <f t="shared" si="50"/>
        <v>2.7399523926770728E-7</v>
      </c>
    </row>
    <row r="956" spans="1:6" x14ac:dyDescent="0.15">
      <c r="A956" s="25" t="s">
        <v>968</v>
      </c>
      <c r="B956" s="25" t="s">
        <v>969</v>
      </c>
      <c r="C956" s="21">
        <v>0.82794736999999996</v>
      </c>
      <c r="D956" s="22">
        <v>0.24898192000000002</v>
      </c>
      <c r="E956" s="23">
        <f t="shared" si="49"/>
        <v>2.3253312931316454</v>
      </c>
      <c r="F956" s="24">
        <f t="shared" si="50"/>
        <v>2.5823955702605114E-5</v>
      </c>
    </row>
    <row r="957" spans="1:6" x14ac:dyDescent="0.15">
      <c r="A957" s="25" t="s">
        <v>970</v>
      </c>
      <c r="B957" s="25" t="s">
        <v>971</v>
      </c>
      <c r="C957" s="21">
        <v>2.1671972599999996</v>
      </c>
      <c r="D957" s="22">
        <v>0.51534096000000007</v>
      </c>
      <c r="E957" s="23">
        <f t="shared" si="49"/>
        <v>3.2053658222703652</v>
      </c>
      <c r="F957" s="24">
        <f t="shared" si="50"/>
        <v>6.7595608210032921E-5</v>
      </c>
    </row>
    <row r="958" spans="1:6" x14ac:dyDescent="0.15">
      <c r="A958" s="25" t="s">
        <v>972</v>
      </c>
      <c r="B958" s="25" t="s">
        <v>973</v>
      </c>
      <c r="C958" s="21">
        <v>1.1173249999999999E-2</v>
      </c>
      <c r="D958" s="22">
        <v>0.10191117</v>
      </c>
      <c r="E958" s="23">
        <f t="shared" si="49"/>
        <v>-0.89036285227615386</v>
      </c>
      <c r="F958" s="24">
        <f t="shared" si="50"/>
        <v>3.4849740878352279E-7</v>
      </c>
    </row>
    <row r="959" spans="1:6" x14ac:dyDescent="0.15">
      <c r="A959" s="25" t="s">
        <v>662</v>
      </c>
      <c r="B959" s="25" t="s">
        <v>974</v>
      </c>
      <c r="C959" s="21">
        <v>0</v>
      </c>
      <c r="D959" s="22">
        <v>0</v>
      </c>
      <c r="E959" s="23" t="str">
        <f t="shared" si="49"/>
        <v/>
      </c>
      <c r="F959" s="24">
        <f t="shared" si="50"/>
        <v>0</v>
      </c>
    </row>
    <row r="960" spans="1:6" x14ac:dyDescent="0.15">
      <c r="A960" s="25" t="s">
        <v>975</v>
      </c>
      <c r="B960" s="25" t="s">
        <v>976</v>
      </c>
      <c r="C960" s="21">
        <v>2.5569640000000001E-2</v>
      </c>
      <c r="D960" s="22">
        <v>5.9035399999999997E-3</v>
      </c>
      <c r="E960" s="23">
        <f t="shared" si="49"/>
        <v>3.3312385450085884</v>
      </c>
      <c r="F960" s="24">
        <f t="shared" si="50"/>
        <v>7.9752563341261644E-7</v>
      </c>
    </row>
    <row r="961" spans="1:6" x14ac:dyDescent="0.15">
      <c r="A961" s="25" t="s">
        <v>977</v>
      </c>
      <c r="B961" s="25" t="s">
        <v>978</v>
      </c>
      <c r="C961" s="21">
        <v>0</v>
      </c>
      <c r="D961" s="22">
        <v>0</v>
      </c>
      <c r="E961" s="23" t="str">
        <f t="shared" si="49"/>
        <v/>
      </c>
      <c r="F961" s="24">
        <f t="shared" si="50"/>
        <v>0</v>
      </c>
    </row>
    <row r="962" spans="1:6" x14ac:dyDescent="0.15">
      <c r="A962" s="25" t="s">
        <v>979</v>
      </c>
      <c r="B962" s="25" t="s">
        <v>980</v>
      </c>
      <c r="C962" s="21">
        <v>0</v>
      </c>
      <c r="D962" s="22">
        <v>0</v>
      </c>
      <c r="E962" s="23" t="str">
        <f t="shared" si="49"/>
        <v/>
      </c>
      <c r="F962" s="24">
        <f t="shared" si="50"/>
        <v>0</v>
      </c>
    </row>
    <row r="963" spans="1:6" x14ac:dyDescent="0.15">
      <c r="A963" s="25" t="s">
        <v>981</v>
      </c>
      <c r="B963" s="25" t="s">
        <v>982</v>
      </c>
      <c r="C963" s="21">
        <v>0</v>
      </c>
      <c r="D963" s="22">
        <v>0</v>
      </c>
      <c r="E963" s="23" t="str">
        <f t="shared" si="49"/>
        <v/>
      </c>
      <c r="F963" s="24">
        <f t="shared" si="50"/>
        <v>0</v>
      </c>
    </row>
    <row r="964" spans="1:6" x14ac:dyDescent="0.15">
      <c r="A964" s="25" t="s">
        <v>663</v>
      </c>
      <c r="B964" s="25" t="s">
        <v>985</v>
      </c>
      <c r="C964" s="21">
        <v>9.1805520000000002E-2</v>
      </c>
      <c r="D964" s="22">
        <v>0.25881893</v>
      </c>
      <c r="E964" s="23">
        <f t="shared" si="49"/>
        <v>-0.64529055119731771</v>
      </c>
      <c r="F964" s="24">
        <f t="shared" si="50"/>
        <v>2.8634449092272955E-6</v>
      </c>
    </row>
    <row r="965" spans="1:6" x14ac:dyDescent="0.15">
      <c r="A965" s="25" t="s">
        <v>983</v>
      </c>
      <c r="B965" s="25" t="s">
        <v>984</v>
      </c>
      <c r="C965" s="21">
        <v>0.13435064999999999</v>
      </c>
      <c r="D965" s="22">
        <v>0</v>
      </c>
      <c r="E965" s="23" t="str">
        <f t="shared" si="49"/>
        <v/>
      </c>
      <c r="F965" s="24">
        <f t="shared" si="50"/>
        <v>4.1904417598623491E-6</v>
      </c>
    </row>
    <row r="966" spans="1:6" x14ac:dyDescent="0.15">
      <c r="A966" s="25" t="s">
        <v>986</v>
      </c>
      <c r="B966" s="25" t="s">
        <v>987</v>
      </c>
      <c r="C966" s="21">
        <v>5.7521999999999998E-4</v>
      </c>
      <c r="D966" s="22">
        <v>0</v>
      </c>
      <c r="E966" s="23" t="str">
        <f t="shared" si="49"/>
        <v/>
      </c>
      <c r="F966" s="24">
        <f t="shared" si="50"/>
        <v>1.794130440833759E-8</v>
      </c>
    </row>
    <row r="967" spans="1:6" x14ac:dyDescent="0.15">
      <c r="A967" s="25" t="s">
        <v>988</v>
      </c>
      <c r="B967" s="25" t="s">
        <v>989</v>
      </c>
      <c r="C967" s="21">
        <v>6.1117599999999999E-3</v>
      </c>
      <c r="D967" s="22">
        <v>0</v>
      </c>
      <c r="E967" s="23" t="str">
        <f t="shared" si="49"/>
        <v/>
      </c>
      <c r="F967" s="24">
        <f t="shared" si="50"/>
        <v>1.9062784087949194E-7</v>
      </c>
    </row>
    <row r="968" spans="1:6" x14ac:dyDescent="0.15">
      <c r="A968" s="25" t="s">
        <v>990</v>
      </c>
      <c r="B968" s="25" t="s">
        <v>991</v>
      </c>
      <c r="C968" s="21">
        <v>0</v>
      </c>
      <c r="D968" s="22">
        <v>0</v>
      </c>
      <c r="E968" s="23" t="str">
        <f t="shared" si="49"/>
        <v/>
      </c>
      <c r="F968" s="24">
        <f t="shared" si="50"/>
        <v>0</v>
      </c>
    </row>
    <row r="969" spans="1:6" x14ac:dyDescent="0.15">
      <c r="A969" s="25" t="s">
        <v>992</v>
      </c>
      <c r="B969" s="25" t="s">
        <v>993</v>
      </c>
      <c r="C969" s="21">
        <v>2.4260790000000001E-2</v>
      </c>
      <c r="D969" s="22">
        <v>0</v>
      </c>
      <c r="E969" s="23" t="str">
        <f t="shared" si="49"/>
        <v/>
      </c>
      <c r="F969" s="24">
        <f t="shared" si="50"/>
        <v>7.5670216365347618E-7</v>
      </c>
    </row>
    <row r="970" spans="1:6" x14ac:dyDescent="0.15">
      <c r="A970" s="25" t="s">
        <v>994</v>
      </c>
      <c r="B970" s="25" t="s">
        <v>995</v>
      </c>
      <c r="C970" s="21">
        <v>1.239985E-2</v>
      </c>
      <c r="D970" s="22">
        <v>0</v>
      </c>
      <c r="E970" s="23" t="str">
        <f t="shared" si="49"/>
        <v/>
      </c>
      <c r="F970" s="24">
        <f t="shared" si="50"/>
        <v>3.8675547350183387E-7</v>
      </c>
    </row>
    <row r="971" spans="1:6" x14ac:dyDescent="0.15">
      <c r="A971" s="25" t="s">
        <v>996</v>
      </c>
      <c r="B971" s="25" t="s">
        <v>997</v>
      </c>
      <c r="C971" s="21">
        <v>0.32776833</v>
      </c>
      <c r="D971" s="22">
        <v>0.12053307000000001</v>
      </c>
      <c r="E971" s="23">
        <f t="shared" si="49"/>
        <v>1.7193228381223506</v>
      </c>
      <c r="F971" s="24">
        <f t="shared" si="50"/>
        <v>1.0223203963600797E-5</v>
      </c>
    </row>
    <row r="972" spans="1:6" x14ac:dyDescent="0.15">
      <c r="A972" s="25" t="s">
        <v>998</v>
      </c>
      <c r="B972" s="25" t="s">
        <v>999</v>
      </c>
      <c r="C972" s="21">
        <v>17.705042690000003</v>
      </c>
      <c r="D972" s="22">
        <v>10.27460935</v>
      </c>
      <c r="E972" s="23">
        <f t="shared" si="49"/>
        <v>0.7231840245098955</v>
      </c>
      <c r="F972" s="24">
        <f t="shared" si="50"/>
        <v>5.5222620990908226E-4</v>
      </c>
    </row>
    <row r="973" spans="1:6" x14ac:dyDescent="0.15">
      <c r="A973" s="68" t="s">
        <v>618</v>
      </c>
      <c r="B973" s="25" t="s">
        <v>619</v>
      </c>
      <c r="C973" s="21">
        <v>15.70670005</v>
      </c>
      <c r="D973" s="22">
        <v>9.6221935799999994</v>
      </c>
      <c r="E973" s="23">
        <f t="shared" si="49"/>
        <v>0.63234089185721842</v>
      </c>
      <c r="F973" s="24">
        <f t="shared" si="50"/>
        <v>4.8989723383662117E-4</v>
      </c>
    </row>
    <row r="974" spans="1:6" x14ac:dyDescent="0.15">
      <c r="A974" s="25" t="s">
        <v>1000</v>
      </c>
      <c r="B974" s="25" t="s">
        <v>1001</v>
      </c>
      <c r="C974" s="21">
        <v>0.69939985999999998</v>
      </c>
      <c r="D974" s="22">
        <v>0.14566379000000002</v>
      </c>
      <c r="E974" s="23">
        <f t="shared" si="49"/>
        <v>3.8014668573432004</v>
      </c>
      <c r="F974" s="24">
        <f t="shared" si="50"/>
        <v>2.1814515822483039E-5</v>
      </c>
    </row>
    <row r="975" spans="1:6" x14ac:dyDescent="0.15">
      <c r="A975" s="25" t="s">
        <v>1002</v>
      </c>
      <c r="B975" s="25" t="s">
        <v>1003</v>
      </c>
      <c r="C975" s="21">
        <v>1.0504763799999999</v>
      </c>
      <c r="D975" s="22">
        <v>1.4289876799999999</v>
      </c>
      <c r="E975" s="23">
        <f t="shared" si="49"/>
        <v>-0.26488073011238278</v>
      </c>
      <c r="F975" s="24">
        <f t="shared" si="50"/>
        <v>3.2764710036765955E-5</v>
      </c>
    </row>
    <row r="976" spans="1:6" x14ac:dyDescent="0.15">
      <c r="A976" s="68" t="s">
        <v>610</v>
      </c>
      <c r="B976" s="25" t="s">
        <v>726</v>
      </c>
      <c r="C976" s="21">
        <v>0.40905730000000001</v>
      </c>
      <c r="D976" s="22">
        <v>0.18015764000000001</v>
      </c>
      <c r="E976" s="23">
        <f t="shared" si="49"/>
        <v>1.2705520565211668</v>
      </c>
      <c r="F976" s="24">
        <f t="shared" si="50"/>
        <v>1.2758634156935908E-5</v>
      </c>
    </row>
    <row r="977" spans="1:6" x14ac:dyDescent="0.15">
      <c r="A977" s="68" t="s">
        <v>1004</v>
      </c>
      <c r="B977" s="25" t="s">
        <v>1005</v>
      </c>
      <c r="C977" s="21">
        <v>9.3716907900000006</v>
      </c>
      <c r="D977" s="22">
        <v>9.1724546999999994</v>
      </c>
      <c r="E977" s="23">
        <f t="shared" si="49"/>
        <v>2.1721130985798309E-2</v>
      </c>
      <c r="F977" s="24">
        <f t="shared" si="50"/>
        <v>2.9230617378429787E-4</v>
      </c>
    </row>
    <row r="978" spans="1:6" x14ac:dyDescent="0.15">
      <c r="A978" s="68" t="s">
        <v>1006</v>
      </c>
      <c r="B978" s="25" t="s">
        <v>1007</v>
      </c>
      <c r="C978" s="21">
        <v>2.7374431699999997</v>
      </c>
      <c r="D978" s="22">
        <v>1.5912563500000001</v>
      </c>
      <c r="E978" s="23">
        <f t="shared" si="49"/>
        <v>0.72030306116296061</v>
      </c>
      <c r="F978" s="24">
        <f t="shared" si="50"/>
        <v>8.538176908573176E-5</v>
      </c>
    </row>
    <row r="979" spans="1:6" x14ac:dyDescent="0.15">
      <c r="A979" s="68" t="s">
        <v>496</v>
      </c>
      <c r="B979" s="25" t="s">
        <v>494</v>
      </c>
      <c r="C979" s="21">
        <v>21.726641690000001</v>
      </c>
      <c r="D979" s="22">
        <v>31.20728948</v>
      </c>
      <c r="E979" s="23">
        <f t="shared" si="49"/>
        <v>-0.30379593831998508</v>
      </c>
      <c r="F979" s="24">
        <f t="shared" si="50"/>
        <v>6.7766122932298647E-4</v>
      </c>
    </row>
    <row r="980" spans="1:6" x14ac:dyDescent="0.15">
      <c r="A980" s="68" t="s">
        <v>1034</v>
      </c>
      <c r="B980" s="25" t="s">
        <v>1035</v>
      </c>
      <c r="C980" s="21">
        <v>0.36247041999999996</v>
      </c>
      <c r="D980" s="22">
        <v>4.0876559999999999E-2</v>
      </c>
      <c r="E980" s="23">
        <f t="shared" si="49"/>
        <v>7.8674394322809942</v>
      </c>
      <c r="F980" s="24">
        <f t="shared" si="50"/>
        <v>1.1305573770449527E-5</v>
      </c>
    </row>
    <row r="981" spans="1:6" x14ac:dyDescent="0.15">
      <c r="A981" s="68" t="s">
        <v>1036</v>
      </c>
      <c r="B981" s="25" t="s">
        <v>1037</v>
      </c>
      <c r="C981" s="21">
        <v>2.0112427400000001</v>
      </c>
      <c r="D981" s="22">
        <v>4.0944964199999996</v>
      </c>
      <c r="E981" s="23">
        <f t="shared" si="49"/>
        <v>-0.50879362595705957</v>
      </c>
      <c r="F981" s="24">
        <f t="shared" si="50"/>
        <v>6.2731334510967936E-5</v>
      </c>
    </row>
    <row r="982" spans="1:6" x14ac:dyDescent="0.15">
      <c r="A982" s="68" t="s">
        <v>1038</v>
      </c>
      <c r="B982" s="25" t="s">
        <v>1039</v>
      </c>
      <c r="C982" s="21">
        <v>1.10463647</v>
      </c>
      <c r="D982" s="22">
        <v>0.44020346000000005</v>
      </c>
      <c r="E982" s="23">
        <f t="shared" si="49"/>
        <v>1.5093770730470859</v>
      </c>
      <c r="F982" s="24">
        <f t="shared" si="50"/>
        <v>3.4453981378987993E-5</v>
      </c>
    </row>
    <row r="983" spans="1:6" x14ac:dyDescent="0.15">
      <c r="A983" s="68" t="s">
        <v>1040</v>
      </c>
      <c r="B983" s="25" t="s">
        <v>1041</v>
      </c>
      <c r="C983" s="21">
        <v>1.7838997400000001</v>
      </c>
      <c r="D983" s="22">
        <v>0.66952391999999994</v>
      </c>
      <c r="E983" s="23">
        <f t="shared" si="49"/>
        <v>1.6644301819716913</v>
      </c>
      <c r="F983" s="24">
        <f t="shared" si="50"/>
        <v>5.5640430216776682E-5</v>
      </c>
    </row>
    <row r="984" spans="1:6" x14ac:dyDescent="0.15">
      <c r="A984" s="68" t="s">
        <v>1042</v>
      </c>
      <c r="B984" s="25" t="s">
        <v>1043</v>
      </c>
      <c r="C984" s="21">
        <v>6.5229040899999999</v>
      </c>
      <c r="D984" s="22">
        <v>1.9159251600000002</v>
      </c>
      <c r="E984" s="23">
        <f t="shared" ref="E984:E1015" si="51">IF(ISERROR(C984/D984-1),"",((C984/D984-1)))</f>
        <v>2.4045714447426532</v>
      </c>
      <c r="F984" s="24">
        <f t="shared" ref="F984:F1015" si="52">C984/$C$1405</f>
        <v>2.0345156271527466E-4</v>
      </c>
    </row>
    <row r="985" spans="1:6" x14ac:dyDescent="0.15">
      <c r="A985" s="68" t="s">
        <v>1044</v>
      </c>
      <c r="B985" s="25" t="s">
        <v>1045</v>
      </c>
      <c r="C985" s="21">
        <v>1.86162808</v>
      </c>
      <c r="D985" s="22">
        <v>1.271949</v>
      </c>
      <c r="E985" s="23">
        <f t="shared" si="51"/>
        <v>0.46360277023685703</v>
      </c>
      <c r="F985" s="24">
        <f t="shared" si="52"/>
        <v>5.8064803168160084E-5</v>
      </c>
    </row>
    <row r="986" spans="1:6" x14ac:dyDescent="0.15">
      <c r="A986" s="25" t="s">
        <v>936</v>
      </c>
      <c r="B986" s="25" t="s">
        <v>1047</v>
      </c>
      <c r="C986" s="21">
        <v>0</v>
      </c>
      <c r="D986" s="22">
        <v>0</v>
      </c>
      <c r="E986" s="23" t="str">
        <f t="shared" si="51"/>
        <v/>
      </c>
      <c r="F986" s="24">
        <f t="shared" si="52"/>
        <v>0</v>
      </c>
    </row>
    <row r="987" spans="1:6" x14ac:dyDescent="0.15">
      <c r="A987" s="25" t="s">
        <v>672</v>
      </c>
      <c r="B987" s="25" t="s">
        <v>1049</v>
      </c>
      <c r="C987" s="21">
        <v>0</v>
      </c>
      <c r="D987" s="22">
        <v>0</v>
      </c>
      <c r="E987" s="23" t="str">
        <f t="shared" si="51"/>
        <v/>
      </c>
      <c r="F987" s="24">
        <f t="shared" si="52"/>
        <v>0</v>
      </c>
    </row>
    <row r="988" spans="1:6" x14ac:dyDescent="0.15">
      <c r="A988" s="68" t="s">
        <v>1050</v>
      </c>
      <c r="B988" s="25" t="s">
        <v>1051</v>
      </c>
      <c r="C988" s="21">
        <v>3.7238512300000002</v>
      </c>
      <c r="D988" s="22">
        <v>1.9919293300000001</v>
      </c>
      <c r="E988" s="23">
        <f t="shared" si="51"/>
        <v>0.86946955091022238</v>
      </c>
      <c r="F988" s="24">
        <f t="shared" si="52"/>
        <v>1.1614816676887514E-4</v>
      </c>
    </row>
    <row r="989" spans="1:6" x14ac:dyDescent="0.15">
      <c r="A989" s="68" t="s">
        <v>1052</v>
      </c>
      <c r="B989" s="25" t="s">
        <v>1053</v>
      </c>
      <c r="C989" s="21">
        <v>7.5236723799999998</v>
      </c>
      <c r="D989" s="22">
        <v>4.22824154</v>
      </c>
      <c r="E989" s="23">
        <f t="shared" si="51"/>
        <v>0.77938566395144959</v>
      </c>
      <c r="F989" s="24">
        <f t="shared" si="52"/>
        <v>2.3466586078053922E-4</v>
      </c>
    </row>
    <row r="990" spans="1:6" x14ac:dyDescent="0.15">
      <c r="A990" s="68" t="s">
        <v>1054</v>
      </c>
      <c r="B990" s="25" t="s">
        <v>1055</v>
      </c>
      <c r="C990" s="21">
        <v>1.44318583</v>
      </c>
      <c r="D990" s="22">
        <v>0.70297125000000005</v>
      </c>
      <c r="E990" s="23">
        <f t="shared" si="51"/>
        <v>1.0529798764885476</v>
      </c>
      <c r="F990" s="24">
        <f t="shared" si="52"/>
        <v>4.5013449278240226E-5</v>
      </c>
    </row>
    <row r="991" spans="1:6" x14ac:dyDescent="0.15">
      <c r="A991" s="68" t="s">
        <v>929</v>
      </c>
      <c r="B991" s="25" t="s">
        <v>1057</v>
      </c>
      <c r="C991" s="21">
        <v>8.0041522199999999</v>
      </c>
      <c r="D991" s="22">
        <v>2.25941729</v>
      </c>
      <c r="E991" s="23">
        <f t="shared" si="51"/>
        <v>2.5425736783664252</v>
      </c>
      <c r="F991" s="24">
        <f t="shared" si="52"/>
        <v>2.496521878754061E-4</v>
      </c>
    </row>
    <row r="992" spans="1:6" x14ac:dyDescent="0.15">
      <c r="A992" s="68" t="s">
        <v>1058</v>
      </c>
      <c r="B992" s="25" t="s">
        <v>1059</v>
      </c>
      <c r="C992" s="21">
        <v>1.3361690400000001</v>
      </c>
      <c r="D992" s="22">
        <v>0.8929665699999999</v>
      </c>
      <c r="E992" s="23">
        <f t="shared" si="51"/>
        <v>0.49632593748722331</v>
      </c>
      <c r="F992" s="24">
        <f t="shared" si="52"/>
        <v>4.1675559764327057E-5</v>
      </c>
    </row>
    <row r="993" spans="1:6" x14ac:dyDescent="0.15">
      <c r="A993" s="68" t="s">
        <v>1060</v>
      </c>
      <c r="B993" s="25" t="s">
        <v>1061</v>
      </c>
      <c r="C993" s="21">
        <v>9.4130697300000001</v>
      </c>
      <c r="D993" s="22">
        <v>2.6703287499999999</v>
      </c>
      <c r="E993" s="23">
        <f t="shared" si="51"/>
        <v>2.5250602496040986</v>
      </c>
      <c r="F993" s="24">
        <f t="shared" si="52"/>
        <v>2.9359679677834244E-4</v>
      </c>
    </row>
    <row r="994" spans="1:6" x14ac:dyDescent="0.15">
      <c r="A994" s="68" t="s">
        <v>1062</v>
      </c>
      <c r="B994" s="25" t="s">
        <v>1063</v>
      </c>
      <c r="C994" s="21">
        <v>5.8148235700000006</v>
      </c>
      <c r="D994" s="22">
        <v>1.1811466600000002</v>
      </c>
      <c r="E994" s="23">
        <f t="shared" si="51"/>
        <v>3.9230326486297642</v>
      </c>
      <c r="F994" s="24">
        <f t="shared" si="52"/>
        <v>1.8136629420073422E-4</v>
      </c>
    </row>
    <row r="995" spans="1:6" x14ac:dyDescent="0.15">
      <c r="A995" s="25" t="s">
        <v>209</v>
      </c>
      <c r="B995" s="25" t="s">
        <v>210</v>
      </c>
      <c r="C995" s="21">
        <v>1.5205951299999998</v>
      </c>
      <c r="D995" s="22">
        <v>0.28563628999999996</v>
      </c>
      <c r="E995" s="23">
        <f t="shared" si="51"/>
        <v>4.323536200529702</v>
      </c>
      <c r="F995" s="24">
        <f t="shared" si="52"/>
        <v>4.7427871265195344E-5</v>
      </c>
    </row>
    <row r="996" spans="1:6" x14ac:dyDescent="0.15">
      <c r="A996" s="68" t="s">
        <v>1064</v>
      </c>
      <c r="B996" s="25" t="s">
        <v>1065</v>
      </c>
      <c r="C996" s="21">
        <v>10.64601167</v>
      </c>
      <c r="D996" s="22">
        <v>2.5594388000000001</v>
      </c>
      <c r="E996" s="23">
        <f t="shared" si="51"/>
        <v>3.1595101512097106</v>
      </c>
      <c r="F996" s="24">
        <f t="shared" si="52"/>
        <v>3.3205266872880714E-4</v>
      </c>
    </row>
    <row r="997" spans="1:6" x14ac:dyDescent="0.15">
      <c r="A997" s="68" t="s">
        <v>1075</v>
      </c>
      <c r="B997" s="25" t="s">
        <v>1084</v>
      </c>
      <c r="C997" s="21">
        <v>2.2085337699999998</v>
      </c>
      <c r="D997" s="22">
        <v>2.3151031299999998</v>
      </c>
      <c r="E997" s="23">
        <f t="shared" si="51"/>
        <v>-4.6032230106310634E-2</v>
      </c>
      <c r="F997" s="24">
        <f t="shared" si="52"/>
        <v>6.8884907798170159E-5</v>
      </c>
    </row>
    <row r="998" spans="1:6" x14ac:dyDescent="0.15">
      <c r="A998" s="68" t="s">
        <v>687</v>
      </c>
      <c r="B998" s="25" t="s">
        <v>1076</v>
      </c>
      <c r="C998" s="21">
        <v>2.3651257400000003</v>
      </c>
      <c r="D998" s="22">
        <v>1.7619428000000001</v>
      </c>
      <c r="E998" s="23">
        <f t="shared" si="51"/>
        <v>0.34233968321786623</v>
      </c>
      <c r="F998" s="24">
        <f t="shared" si="52"/>
        <v>7.3769063776180779E-5</v>
      </c>
    </row>
    <row r="999" spans="1:6" x14ac:dyDescent="0.15">
      <c r="A999" s="25" t="s">
        <v>203</v>
      </c>
      <c r="B999" s="25" t="s">
        <v>204</v>
      </c>
      <c r="C999" s="21">
        <v>0</v>
      </c>
      <c r="D999" s="22">
        <v>0</v>
      </c>
      <c r="E999" s="23" t="str">
        <f t="shared" si="51"/>
        <v/>
      </c>
      <c r="F999" s="24">
        <f t="shared" si="52"/>
        <v>0</v>
      </c>
    </row>
    <row r="1000" spans="1:6" x14ac:dyDescent="0.15">
      <c r="A1000" s="68" t="s">
        <v>1077</v>
      </c>
      <c r="B1000" s="25" t="s">
        <v>1078</v>
      </c>
      <c r="C1000" s="21">
        <v>3.9966799999999999E-3</v>
      </c>
      <c r="D1000" s="22">
        <v>0.59888574999999999</v>
      </c>
      <c r="E1000" s="23">
        <f t="shared" si="51"/>
        <v>-0.99332647337159052</v>
      </c>
      <c r="F1000" s="24">
        <f t="shared" si="52"/>
        <v>1.246577874599539E-7</v>
      </c>
    </row>
    <row r="1001" spans="1:6" x14ac:dyDescent="0.15">
      <c r="A1001" s="25" t="s">
        <v>207</v>
      </c>
      <c r="B1001" s="25" t="s">
        <v>208</v>
      </c>
      <c r="C1001" s="21">
        <v>2.0323931200000001</v>
      </c>
      <c r="D1001" s="22">
        <v>2.7027059200000001</v>
      </c>
      <c r="E1001" s="23">
        <f t="shared" si="51"/>
        <v>-0.24801544076241933</v>
      </c>
      <c r="F1001" s="24">
        <f t="shared" si="52"/>
        <v>6.3391021945222674E-5</v>
      </c>
    </row>
    <row r="1002" spans="1:6" x14ac:dyDescent="0.15">
      <c r="A1002" s="68" t="s">
        <v>1079</v>
      </c>
      <c r="B1002" s="25" t="s">
        <v>1080</v>
      </c>
      <c r="C1002" s="21">
        <v>5.4782080000000004E-2</v>
      </c>
      <c r="D1002" s="22">
        <v>0.10258210000000001</v>
      </c>
      <c r="E1002" s="23">
        <f t="shared" si="51"/>
        <v>-0.4659684291898879</v>
      </c>
      <c r="F1002" s="24">
        <f t="shared" si="52"/>
        <v>1.7086714185909784E-6</v>
      </c>
    </row>
    <row r="1003" spans="1:6" x14ac:dyDescent="0.15">
      <c r="A1003" s="68" t="s">
        <v>1081</v>
      </c>
      <c r="B1003" s="25" t="s">
        <v>1082</v>
      </c>
      <c r="C1003" s="21">
        <v>0.70435756999999999</v>
      </c>
      <c r="D1003" s="22">
        <v>0.49015563000000001</v>
      </c>
      <c r="E1003" s="23">
        <f t="shared" si="51"/>
        <v>0.43700801722913996</v>
      </c>
      <c r="F1003" s="24">
        <f t="shared" si="52"/>
        <v>2.1969148457437071E-5</v>
      </c>
    </row>
    <row r="1004" spans="1:6" x14ac:dyDescent="0.15">
      <c r="A1004" s="68" t="s">
        <v>1085</v>
      </c>
      <c r="B1004" s="25" t="s">
        <v>1086</v>
      </c>
      <c r="C1004" s="21">
        <v>14.522035650000001</v>
      </c>
      <c r="D1004" s="22">
        <v>2.5030719800000001</v>
      </c>
      <c r="E1004" s="23">
        <f t="shared" si="51"/>
        <v>4.8016851956450735</v>
      </c>
      <c r="F1004" s="24">
        <f t="shared" si="52"/>
        <v>4.5294715452414845E-4</v>
      </c>
    </row>
    <row r="1005" spans="1:6" x14ac:dyDescent="0.15">
      <c r="A1005" s="68" t="s">
        <v>495</v>
      </c>
      <c r="B1005" s="25" t="s">
        <v>493</v>
      </c>
      <c r="C1005" s="21">
        <v>12.313375390000001</v>
      </c>
      <c r="D1005" s="22">
        <v>6.90701258</v>
      </c>
      <c r="E1005" s="23">
        <f t="shared" si="51"/>
        <v>0.78273533562899655</v>
      </c>
      <c r="F1005" s="24">
        <f t="shared" si="52"/>
        <v>3.8405830146052397E-4</v>
      </c>
    </row>
    <row r="1006" spans="1:6" x14ac:dyDescent="0.15">
      <c r="A1006" s="68" t="s">
        <v>1120</v>
      </c>
      <c r="B1006" s="25" t="s">
        <v>356</v>
      </c>
      <c r="C1006" s="21">
        <v>7.9653300900000001</v>
      </c>
      <c r="D1006" s="22">
        <v>10.042920779999999</v>
      </c>
      <c r="E1006" s="23">
        <f t="shared" si="51"/>
        <v>-0.20687116183744303</v>
      </c>
      <c r="F1006" s="24">
        <f t="shared" si="52"/>
        <v>2.484413126413912E-4</v>
      </c>
    </row>
    <row r="1007" spans="1:6" x14ac:dyDescent="0.15">
      <c r="A1007" s="68" t="s">
        <v>1122</v>
      </c>
      <c r="B1007" s="25" t="s">
        <v>357</v>
      </c>
      <c r="C1007" s="21">
        <v>20.247435239999998</v>
      </c>
      <c r="D1007" s="22">
        <v>36.312496029999998</v>
      </c>
      <c r="E1007" s="23">
        <f t="shared" si="51"/>
        <v>-0.442411361001669</v>
      </c>
      <c r="F1007" s="24">
        <f t="shared" si="52"/>
        <v>6.31524284845697E-4</v>
      </c>
    </row>
    <row r="1008" spans="1:6" x14ac:dyDescent="0.15">
      <c r="A1008" s="68" t="s">
        <v>1124</v>
      </c>
      <c r="B1008" s="25" t="s">
        <v>358</v>
      </c>
      <c r="C1008" s="21">
        <v>16.573967240000002</v>
      </c>
      <c r="D1008" s="22">
        <v>3.0304951099999999</v>
      </c>
      <c r="E1008" s="23">
        <f t="shared" si="51"/>
        <v>4.4690625255620366</v>
      </c>
      <c r="F1008" s="24">
        <f t="shared" si="52"/>
        <v>5.1694758789098928E-4</v>
      </c>
    </row>
    <row r="1009" spans="1:6" x14ac:dyDescent="0.15">
      <c r="A1009" s="25" t="s">
        <v>1126</v>
      </c>
      <c r="B1009" s="25" t="s">
        <v>359</v>
      </c>
      <c r="C1009" s="21">
        <v>27.5786707</v>
      </c>
      <c r="D1009" s="22">
        <v>8.5254679700000011</v>
      </c>
      <c r="E1009" s="23">
        <f t="shared" si="51"/>
        <v>2.2348571124829406</v>
      </c>
      <c r="F1009" s="24">
        <f t="shared" si="52"/>
        <v>8.6018797365529842E-4</v>
      </c>
    </row>
    <row r="1010" spans="1:6" x14ac:dyDescent="0.15">
      <c r="A1010" s="25" t="s">
        <v>727</v>
      </c>
      <c r="B1010" s="25" t="s">
        <v>728</v>
      </c>
      <c r="C1010" s="21">
        <v>89.204235280000006</v>
      </c>
      <c r="D1010" s="22">
        <v>92.628817339999998</v>
      </c>
      <c r="E1010" s="23">
        <f t="shared" si="51"/>
        <v>-3.697102217585102E-2</v>
      </c>
      <c r="F1010" s="24">
        <f t="shared" si="52"/>
        <v>2.7823099677887551E-3</v>
      </c>
    </row>
    <row r="1011" spans="1:6" x14ac:dyDescent="0.15">
      <c r="A1011" s="25" t="s">
        <v>729</v>
      </c>
      <c r="B1011" s="25" t="s">
        <v>730</v>
      </c>
      <c r="C1011" s="21">
        <v>28.832887620000001</v>
      </c>
      <c r="D1011" s="22">
        <v>52.921565560000005</v>
      </c>
      <c r="E1011" s="23">
        <f t="shared" si="51"/>
        <v>-0.45517697152570791</v>
      </c>
      <c r="F1011" s="24">
        <f t="shared" si="52"/>
        <v>8.9930741935573928E-4</v>
      </c>
    </row>
    <row r="1012" spans="1:6" x14ac:dyDescent="0.15">
      <c r="A1012" s="25" t="s">
        <v>1128</v>
      </c>
      <c r="B1012" s="25" t="s">
        <v>360</v>
      </c>
      <c r="C1012" s="21">
        <v>19.923248770000001</v>
      </c>
      <c r="D1012" s="22">
        <v>17.197513230000002</v>
      </c>
      <c r="E1012" s="23">
        <f t="shared" si="51"/>
        <v>0.15849591179526601</v>
      </c>
      <c r="F1012" s="24">
        <f t="shared" si="52"/>
        <v>6.2141280029485676E-4</v>
      </c>
    </row>
    <row r="1013" spans="1:6" x14ac:dyDescent="0.15">
      <c r="A1013" s="25" t="s">
        <v>1130</v>
      </c>
      <c r="B1013" s="25" t="s">
        <v>361</v>
      </c>
      <c r="C1013" s="21">
        <v>15.1335701</v>
      </c>
      <c r="D1013" s="22">
        <v>19.330409920000001</v>
      </c>
      <c r="E1013" s="23">
        <f t="shared" si="51"/>
        <v>-0.21711075126543411</v>
      </c>
      <c r="F1013" s="24">
        <f t="shared" si="52"/>
        <v>4.7202111878762203E-4</v>
      </c>
    </row>
    <row r="1014" spans="1:6" x14ac:dyDescent="0.15">
      <c r="A1014" s="25" t="s">
        <v>1132</v>
      </c>
      <c r="B1014" s="25" t="s">
        <v>362</v>
      </c>
      <c r="C1014" s="21">
        <v>3.2189747799999999</v>
      </c>
      <c r="D1014" s="22">
        <v>0.21445376000000002</v>
      </c>
      <c r="E1014" s="23">
        <f t="shared" si="51"/>
        <v>14.010111177346573</v>
      </c>
      <c r="F1014" s="24">
        <f t="shared" si="52"/>
        <v>1.004009012390764E-4</v>
      </c>
    </row>
    <row r="1015" spans="1:6" x14ac:dyDescent="0.15">
      <c r="A1015" s="25" t="s">
        <v>1134</v>
      </c>
      <c r="B1015" s="25" t="s">
        <v>363</v>
      </c>
      <c r="C1015" s="21">
        <v>16.874979289999999</v>
      </c>
      <c r="D1015" s="22">
        <v>6.9105426200000002</v>
      </c>
      <c r="E1015" s="23">
        <f t="shared" si="51"/>
        <v>1.4419181268286567</v>
      </c>
      <c r="F1015" s="24">
        <f t="shared" si="52"/>
        <v>5.263362545222393E-4</v>
      </c>
    </row>
    <row r="1016" spans="1:6" x14ac:dyDescent="0.15">
      <c r="A1016" s="25" t="s">
        <v>1136</v>
      </c>
      <c r="B1016" s="25" t="s">
        <v>364</v>
      </c>
      <c r="C1016" s="21">
        <v>14.940542560000001</v>
      </c>
      <c r="D1016" s="22">
        <v>2.97391783</v>
      </c>
      <c r="E1016" s="23">
        <f t="shared" ref="E1016:E1047" si="53">IF(ISERROR(C1016/D1016-1),"",((C1016/D1016-1)))</f>
        <v>4.023858564377349</v>
      </c>
      <c r="F1016" s="24">
        <f t="shared" ref="F1016:F1047" si="54">C1016/$C$1405</f>
        <v>4.6600052518111924E-4</v>
      </c>
    </row>
    <row r="1017" spans="1:6" x14ac:dyDescent="0.15">
      <c r="A1017" s="25" t="s">
        <v>1138</v>
      </c>
      <c r="B1017" s="25" t="s">
        <v>366</v>
      </c>
      <c r="C1017" s="21">
        <v>4.6154458399999996</v>
      </c>
      <c r="D1017" s="22">
        <v>5.5038775700000002</v>
      </c>
      <c r="E1017" s="23">
        <f t="shared" si="53"/>
        <v>-0.16141923920011914</v>
      </c>
      <c r="F1017" s="24">
        <f t="shared" si="54"/>
        <v>1.4395730119890718E-4</v>
      </c>
    </row>
    <row r="1018" spans="1:6" x14ac:dyDescent="0.15">
      <c r="A1018" s="25" t="s">
        <v>367</v>
      </c>
      <c r="B1018" s="25" t="s">
        <v>368</v>
      </c>
      <c r="C1018" s="21">
        <v>57.845640670000002</v>
      </c>
      <c r="D1018" s="22">
        <v>13.29635798</v>
      </c>
      <c r="E1018" s="23">
        <f t="shared" si="53"/>
        <v>3.3504876114955504</v>
      </c>
      <c r="F1018" s="24">
        <f t="shared" si="54"/>
        <v>1.8042249016998423E-3</v>
      </c>
    </row>
    <row r="1019" spans="1:6" x14ac:dyDescent="0.15">
      <c r="A1019" s="25" t="s">
        <v>1147</v>
      </c>
      <c r="B1019" s="25" t="s">
        <v>369</v>
      </c>
      <c r="C1019" s="21">
        <v>1.06438017</v>
      </c>
      <c r="D1019" s="22">
        <v>2.1584220800000002</v>
      </c>
      <c r="E1019" s="23">
        <f t="shared" si="53"/>
        <v>-0.50687116303035595</v>
      </c>
      <c r="F1019" s="24">
        <f t="shared" si="54"/>
        <v>3.319837390245143E-5</v>
      </c>
    </row>
    <row r="1020" spans="1:6" x14ac:dyDescent="0.15">
      <c r="A1020" s="25" t="s">
        <v>847</v>
      </c>
      <c r="B1020" s="25" t="s">
        <v>1152</v>
      </c>
      <c r="C1020" s="21">
        <v>60.062883810000002</v>
      </c>
      <c r="D1020" s="22">
        <v>29.146722190000002</v>
      </c>
      <c r="E1020" s="23">
        <f t="shared" si="53"/>
        <v>1.0607080075236412</v>
      </c>
      <c r="F1020" s="24">
        <f t="shared" si="54"/>
        <v>1.8733814576645832E-3</v>
      </c>
    </row>
    <row r="1021" spans="1:6" x14ac:dyDescent="0.15">
      <c r="A1021" s="25" t="s">
        <v>651</v>
      </c>
      <c r="B1021" s="25" t="s">
        <v>370</v>
      </c>
      <c r="C1021" s="21">
        <v>1.47096341</v>
      </c>
      <c r="D1021" s="22">
        <v>1.16976404</v>
      </c>
      <c r="E1021" s="23">
        <f t="shared" si="53"/>
        <v>0.25748728777814023</v>
      </c>
      <c r="F1021" s="24">
        <f t="shared" si="54"/>
        <v>4.5879841299565893E-5</v>
      </c>
    </row>
    <row r="1022" spans="1:6" x14ac:dyDescent="0.15">
      <c r="A1022" s="25" t="s">
        <v>848</v>
      </c>
      <c r="B1022" s="25" t="s">
        <v>371</v>
      </c>
      <c r="C1022" s="21">
        <v>1.00998571</v>
      </c>
      <c r="D1022" s="22">
        <v>0.71892344999999991</v>
      </c>
      <c r="E1022" s="23">
        <f t="shared" si="53"/>
        <v>0.40485848667198177</v>
      </c>
      <c r="F1022" s="24">
        <f t="shared" si="54"/>
        <v>3.1501792481452262E-5</v>
      </c>
    </row>
    <row r="1023" spans="1:6" x14ac:dyDescent="0.15">
      <c r="A1023" s="25" t="s">
        <v>653</v>
      </c>
      <c r="B1023" s="25" t="s">
        <v>372</v>
      </c>
      <c r="C1023" s="21">
        <v>2.9194392599999999</v>
      </c>
      <c r="D1023" s="22">
        <v>1.4861443799999998</v>
      </c>
      <c r="E1023" s="23">
        <f t="shared" si="53"/>
        <v>0.96443851572483164</v>
      </c>
      <c r="F1023" s="24">
        <f t="shared" si="54"/>
        <v>9.1058288072931796E-5</v>
      </c>
    </row>
    <row r="1024" spans="1:6" x14ac:dyDescent="0.15">
      <c r="A1024" s="25" t="s">
        <v>849</v>
      </c>
      <c r="B1024" s="25" t="s">
        <v>373</v>
      </c>
      <c r="C1024" s="21">
        <v>1.60513086</v>
      </c>
      <c r="D1024" s="22">
        <v>0.87843880000000008</v>
      </c>
      <c r="E1024" s="23">
        <f t="shared" si="53"/>
        <v>0.82725405571793953</v>
      </c>
      <c r="F1024" s="24">
        <f t="shared" si="54"/>
        <v>5.0064568990085022E-5</v>
      </c>
    </row>
    <row r="1025" spans="1:6" x14ac:dyDescent="0.15">
      <c r="A1025" s="25" t="s">
        <v>657</v>
      </c>
      <c r="B1025" s="25" t="s">
        <v>374</v>
      </c>
      <c r="C1025" s="21">
        <v>1.8641496299999998</v>
      </c>
      <c r="D1025" s="22">
        <v>0.93263761000000001</v>
      </c>
      <c r="E1025" s="23">
        <f t="shared" si="53"/>
        <v>0.99879311107773128</v>
      </c>
      <c r="F1025" s="24">
        <f t="shared" si="54"/>
        <v>5.8143451156983214E-5</v>
      </c>
    </row>
    <row r="1026" spans="1:6" x14ac:dyDescent="0.15">
      <c r="A1026" s="25" t="s">
        <v>1168</v>
      </c>
      <c r="B1026" s="25" t="s">
        <v>1169</v>
      </c>
      <c r="C1026" s="21">
        <v>76.329144749999998</v>
      </c>
      <c r="D1026" s="22">
        <v>6.5225847199999993</v>
      </c>
      <c r="E1026" s="23">
        <f t="shared" si="53"/>
        <v>10.702284911065135</v>
      </c>
      <c r="F1026" s="24">
        <f t="shared" si="54"/>
        <v>2.3807315830253E-3</v>
      </c>
    </row>
    <row r="1027" spans="1:6" x14ac:dyDescent="0.15">
      <c r="A1027" s="25" t="s">
        <v>375</v>
      </c>
      <c r="B1027" s="25" t="s">
        <v>376</v>
      </c>
      <c r="C1027" s="21">
        <v>1283.8698624000001</v>
      </c>
      <c r="D1027" s="22">
        <v>657.69083225999998</v>
      </c>
      <c r="E1027" s="23">
        <f t="shared" si="53"/>
        <v>0.95208721092900594</v>
      </c>
      <c r="F1027" s="24">
        <f t="shared" si="54"/>
        <v>4.0044330902974337E-2</v>
      </c>
    </row>
    <row r="1028" spans="1:6" x14ac:dyDescent="0.15">
      <c r="A1028" s="25" t="s">
        <v>731</v>
      </c>
      <c r="B1028" s="25" t="s">
        <v>732</v>
      </c>
      <c r="C1028" s="21">
        <v>49.034369320000003</v>
      </c>
      <c r="D1028" s="22">
        <v>63.190638290000003</v>
      </c>
      <c r="E1028" s="23">
        <f t="shared" si="53"/>
        <v>-0.22402478204180831</v>
      </c>
      <c r="F1028" s="24">
        <f t="shared" si="54"/>
        <v>1.5293983979016194E-3</v>
      </c>
    </row>
    <row r="1029" spans="1:6" x14ac:dyDescent="0.15">
      <c r="A1029" s="25" t="s">
        <v>4</v>
      </c>
      <c r="B1029" s="25" t="s">
        <v>378</v>
      </c>
      <c r="C1029" s="21">
        <v>10.211905679999999</v>
      </c>
      <c r="D1029" s="22">
        <v>4.0012835299999994</v>
      </c>
      <c r="E1029" s="23">
        <f t="shared" si="53"/>
        <v>1.5521574773282816</v>
      </c>
      <c r="F1029" s="24">
        <f t="shared" si="54"/>
        <v>3.18512757543395E-4</v>
      </c>
    </row>
    <row r="1030" spans="1:6" x14ac:dyDescent="0.15">
      <c r="A1030" s="25" t="s">
        <v>733</v>
      </c>
      <c r="B1030" s="25" t="s">
        <v>380</v>
      </c>
      <c r="C1030" s="21">
        <v>7.4830797699999998</v>
      </c>
      <c r="D1030" s="22">
        <v>1.46596993</v>
      </c>
      <c r="E1030" s="23">
        <f t="shared" si="53"/>
        <v>4.1045247360564892</v>
      </c>
      <c r="F1030" s="24">
        <f t="shared" si="54"/>
        <v>2.3339976368249164E-4</v>
      </c>
    </row>
    <row r="1031" spans="1:6" x14ac:dyDescent="0.15">
      <c r="A1031" s="25" t="s">
        <v>8</v>
      </c>
      <c r="B1031" s="25" t="s">
        <v>382</v>
      </c>
      <c r="C1031" s="21">
        <v>3.2219208300000002</v>
      </c>
      <c r="D1031" s="22">
        <v>7.4272542900000005</v>
      </c>
      <c r="E1031" s="23">
        <f t="shared" si="53"/>
        <v>-0.56620297296970556</v>
      </c>
      <c r="F1031" s="24">
        <f t="shared" si="54"/>
        <v>1.0049278952504036E-4</v>
      </c>
    </row>
    <row r="1032" spans="1:6" x14ac:dyDescent="0.15">
      <c r="A1032" s="25" t="s">
        <v>734</v>
      </c>
      <c r="B1032" s="25" t="s">
        <v>735</v>
      </c>
      <c r="C1032" s="21">
        <v>14.366738659999999</v>
      </c>
      <c r="D1032" s="22">
        <v>4.5180994299999995</v>
      </c>
      <c r="E1032" s="23">
        <f t="shared" si="53"/>
        <v>2.1798190550224348</v>
      </c>
      <c r="F1032" s="24">
        <f t="shared" si="54"/>
        <v>4.4810338940595262E-4</v>
      </c>
    </row>
    <row r="1033" spans="1:6" x14ac:dyDescent="0.15">
      <c r="A1033" s="25" t="s">
        <v>10</v>
      </c>
      <c r="B1033" s="25" t="s">
        <v>384</v>
      </c>
      <c r="C1033" s="21">
        <v>6.68096874</v>
      </c>
      <c r="D1033" s="22">
        <v>1.9317111600000001</v>
      </c>
      <c r="E1033" s="23">
        <f t="shared" si="53"/>
        <v>2.4585754218037441</v>
      </c>
      <c r="F1033" s="24">
        <f t="shared" si="54"/>
        <v>2.0838165207560174E-4</v>
      </c>
    </row>
    <row r="1034" spans="1:6" x14ac:dyDescent="0.15">
      <c r="A1034" s="25" t="s">
        <v>737</v>
      </c>
      <c r="B1034" s="25" t="s">
        <v>738</v>
      </c>
      <c r="C1034" s="21">
        <v>92.987861170000002</v>
      </c>
      <c r="D1034" s="22">
        <v>51.42591857</v>
      </c>
      <c r="E1034" s="23">
        <f t="shared" si="53"/>
        <v>0.80819057307506648</v>
      </c>
      <c r="F1034" s="24">
        <f t="shared" si="54"/>
        <v>2.900322526218151E-3</v>
      </c>
    </row>
    <row r="1035" spans="1:6" x14ac:dyDescent="0.15">
      <c r="A1035" s="25" t="s">
        <v>12</v>
      </c>
      <c r="B1035" s="25" t="s">
        <v>739</v>
      </c>
      <c r="C1035" s="21">
        <v>56.3444729</v>
      </c>
      <c r="D1035" s="22">
        <v>42.380588039999999</v>
      </c>
      <c r="E1035" s="23">
        <f t="shared" si="53"/>
        <v>0.3294877562062255</v>
      </c>
      <c r="F1035" s="24">
        <f t="shared" si="54"/>
        <v>1.7574029762981605E-3</v>
      </c>
    </row>
    <row r="1036" spans="1:6" x14ac:dyDescent="0.15">
      <c r="A1036" s="25" t="s">
        <v>14</v>
      </c>
      <c r="B1036" s="25" t="s">
        <v>386</v>
      </c>
      <c r="C1036" s="21">
        <v>4.0005572999999996</v>
      </c>
      <c r="D1036" s="22">
        <v>2.6356639999999998</v>
      </c>
      <c r="E1036" s="23">
        <f t="shared" si="53"/>
        <v>0.51785557643159374</v>
      </c>
      <c r="F1036" s="24">
        <f t="shared" si="54"/>
        <v>1.2477872174524029E-4</v>
      </c>
    </row>
    <row r="1037" spans="1:6" x14ac:dyDescent="0.15">
      <c r="A1037" s="25" t="s">
        <v>16</v>
      </c>
      <c r="B1037" s="25" t="s">
        <v>388</v>
      </c>
      <c r="C1037" s="21">
        <v>7.98453634</v>
      </c>
      <c r="D1037" s="22">
        <v>4.1700592900000002</v>
      </c>
      <c r="E1037" s="23">
        <f t="shared" si="53"/>
        <v>0.91472969200876753</v>
      </c>
      <c r="F1037" s="24">
        <f t="shared" si="54"/>
        <v>2.4904036200996781E-4</v>
      </c>
    </row>
    <row r="1038" spans="1:6" x14ac:dyDescent="0.15">
      <c r="A1038" s="25" t="s">
        <v>18</v>
      </c>
      <c r="B1038" s="25" t="s">
        <v>389</v>
      </c>
      <c r="C1038" s="21">
        <v>22.80520387</v>
      </c>
      <c r="D1038" s="22">
        <v>17.2824049</v>
      </c>
      <c r="E1038" s="23">
        <f t="shared" si="53"/>
        <v>0.31956194765463453</v>
      </c>
      <c r="F1038" s="24">
        <f t="shared" si="54"/>
        <v>7.1130194486608339E-4</v>
      </c>
    </row>
    <row r="1039" spans="1:6" x14ac:dyDescent="0.15">
      <c r="A1039" s="25" t="s">
        <v>20</v>
      </c>
      <c r="B1039" s="25" t="s">
        <v>390</v>
      </c>
      <c r="C1039" s="21">
        <v>6.5114316199999998</v>
      </c>
      <c r="D1039" s="22">
        <v>5.7622978800000002</v>
      </c>
      <c r="E1039" s="23">
        <f t="shared" si="53"/>
        <v>0.13000607667300934</v>
      </c>
      <c r="F1039" s="24">
        <f t="shared" si="54"/>
        <v>2.0309373253449945E-4</v>
      </c>
    </row>
    <row r="1040" spans="1:6" x14ac:dyDescent="0.15">
      <c r="A1040" s="25" t="s">
        <v>22</v>
      </c>
      <c r="B1040" s="25" t="s">
        <v>391</v>
      </c>
      <c r="C1040" s="21">
        <v>3.71065077</v>
      </c>
      <c r="D1040" s="22">
        <v>1.95491375</v>
      </c>
      <c r="E1040" s="23">
        <f t="shared" si="53"/>
        <v>0.89811482475889282</v>
      </c>
      <c r="F1040" s="24">
        <f t="shared" si="54"/>
        <v>1.1573644000139473E-4</v>
      </c>
    </row>
    <row r="1041" spans="1:6" x14ac:dyDescent="0.15">
      <c r="A1041" s="25" t="s">
        <v>219</v>
      </c>
      <c r="B1041" s="25" t="s">
        <v>218</v>
      </c>
      <c r="C1041" s="21">
        <v>6.3881240000000004</v>
      </c>
      <c r="D1041" s="22">
        <v>6.1257600000000001E-3</v>
      </c>
      <c r="E1041" s="23">
        <f t="shared" si="53"/>
        <v>1041.8296244057881</v>
      </c>
      <c r="F1041" s="24">
        <f t="shared" si="54"/>
        <v>1.992477265780174E-4</v>
      </c>
    </row>
    <row r="1042" spans="1:6" x14ac:dyDescent="0.15">
      <c r="A1042" s="25" t="s">
        <v>221</v>
      </c>
      <c r="B1042" s="25" t="s">
        <v>220</v>
      </c>
      <c r="C1042" s="21">
        <v>0.97619529000000005</v>
      </c>
      <c r="D1042" s="22">
        <v>0.32599474000000001</v>
      </c>
      <c r="E1042" s="23">
        <f t="shared" si="53"/>
        <v>1.9945123961202564</v>
      </c>
      <c r="F1042" s="24">
        <f t="shared" si="54"/>
        <v>3.0447857967169767E-5</v>
      </c>
    </row>
    <row r="1043" spans="1:6" x14ac:dyDescent="0.15">
      <c r="A1043" s="25" t="s">
        <v>927</v>
      </c>
      <c r="B1043" s="25" t="s">
        <v>740</v>
      </c>
      <c r="C1043" s="21">
        <v>4.7492657699999992</v>
      </c>
      <c r="D1043" s="22">
        <v>7.6667161200000002</v>
      </c>
      <c r="E1043" s="23">
        <f t="shared" si="53"/>
        <v>-0.38053454756063165</v>
      </c>
      <c r="F1043" s="24">
        <f t="shared" si="54"/>
        <v>1.4813118962426168E-4</v>
      </c>
    </row>
    <row r="1044" spans="1:6" x14ac:dyDescent="0.15">
      <c r="A1044" s="25" t="s">
        <v>799</v>
      </c>
      <c r="B1044" s="25" t="s">
        <v>398</v>
      </c>
      <c r="C1044" s="21">
        <v>21.793048519999999</v>
      </c>
      <c r="D1044" s="22">
        <v>8.8714498400000004</v>
      </c>
      <c r="E1044" s="23">
        <f t="shared" si="53"/>
        <v>1.4565374220726022</v>
      </c>
      <c r="F1044" s="24">
        <f t="shared" si="54"/>
        <v>6.7973248058654252E-4</v>
      </c>
    </row>
    <row r="1045" spans="1:6" x14ac:dyDescent="0.15">
      <c r="A1045" s="25" t="s">
        <v>611</v>
      </c>
      <c r="B1045" s="25" t="s">
        <v>501</v>
      </c>
      <c r="C1045" s="21">
        <v>0.29697965000000004</v>
      </c>
      <c r="D1045" s="22">
        <v>0.10450205</v>
      </c>
      <c r="E1045" s="23">
        <f t="shared" si="53"/>
        <v>1.8418547770115516</v>
      </c>
      <c r="F1045" s="24">
        <f t="shared" si="54"/>
        <v>9.2628947250296496E-6</v>
      </c>
    </row>
    <row r="1046" spans="1:6" x14ac:dyDescent="0.15">
      <c r="A1046" s="25" t="s">
        <v>34</v>
      </c>
      <c r="B1046" s="25" t="s">
        <v>399</v>
      </c>
      <c r="C1046" s="21">
        <v>80.361158430000003</v>
      </c>
      <c r="D1046" s="22">
        <v>53.694018790000001</v>
      </c>
      <c r="E1046" s="23">
        <f t="shared" si="53"/>
        <v>0.49665009699304719</v>
      </c>
      <c r="F1046" s="24">
        <f t="shared" si="54"/>
        <v>2.506491439795686E-3</v>
      </c>
    </row>
    <row r="1047" spans="1:6" x14ac:dyDescent="0.15">
      <c r="A1047" s="25" t="s">
        <v>741</v>
      </c>
      <c r="B1047" s="25" t="s">
        <v>415</v>
      </c>
      <c r="C1047" s="21">
        <v>4.52960195</v>
      </c>
      <c r="D1047" s="22">
        <v>3.75779372</v>
      </c>
      <c r="E1047" s="23">
        <f t="shared" si="53"/>
        <v>0.20538866353739071</v>
      </c>
      <c r="F1047" s="24">
        <f t="shared" si="54"/>
        <v>1.4127980152558943E-4</v>
      </c>
    </row>
    <row r="1048" spans="1:6" x14ac:dyDescent="0.15">
      <c r="A1048" s="25" t="s">
        <v>38</v>
      </c>
      <c r="B1048" s="25" t="s">
        <v>416</v>
      </c>
      <c r="C1048" s="21">
        <v>61.05667673</v>
      </c>
      <c r="D1048" s="22">
        <v>31.392365640000001</v>
      </c>
      <c r="E1048" s="23">
        <f t="shared" ref="E1048:E1079" si="55">IF(ISERROR(C1048/D1048-1),"",((C1048/D1048-1)))</f>
        <v>0.94495303189900026</v>
      </c>
      <c r="F1048" s="24">
        <f t="shared" ref="F1048:F1079" si="56">C1048/$C$1405</f>
        <v>1.9043781916038944E-3</v>
      </c>
    </row>
    <row r="1049" spans="1:6" x14ac:dyDescent="0.15">
      <c r="A1049" s="25" t="s">
        <v>742</v>
      </c>
      <c r="B1049" s="25" t="s">
        <v>393</v>
      </c>
      <c r="C1049" s="21">
        <v>5.2965669999999999E-2</v>
      </c>
      <c r="D1049" s="22">
        <v>0.26236166999999999</v>
      </c>
      <c r="E1049" s="23">
        <f t="shared" si="55"/>
        <v>-0.79811963386267515</v>
      </c>
      <c r="F1049" s="24">
        <f t="shared" si="56"/>
        <v>1.6520169824789715E-6</v>
      </c>
    </row>
    <row r="1050" spans="1:6" x14ac:dyDescent="0.15">
      <c r="A1050" s="25" t="s">
        <v>40</v>
      </c>
      <c r="B1050" s="25" t="s">
        <v>418</v>
      </c>
      <c r="C1050" s="21">
        <v>2.25693864</v>
      </c>
      <c r="D1050" s="22">
        <v>1.3367286999999999</v>
      </c>
      <c r="E1050" s="23">
        <f t="shared" si="55"/>
        <v>0.68840441594468671</v>
      </c>
      <c r="F1050" s="24">
        <f t="shared" si="56"/>
        <v>7.0394671901497592E-5</v>
      </c>
    </row>
    <row r="1051" spans="1:6" x14ac:dyDescent="0.15">
      <c r="A1051" s="25" t="s">
        <v>42</v>
      </c>
      <c r="B1051" s="25" t="s">
        <v>419</v>
      </c>
      <c r="C1051" s="21">
        <v>41.586977959999999</v>
      </c>
      <c r="D1051" s="22">
        <v>16.27045279</v>
      </c>
      <c r="E1051" s="23">
        <f t="shared" si="55"/>
        <v>1.555981600312919</v>
      </c>
      <c r="F1051" s="24">
        <f t="shared" si="56"/>
        <v>1.2971117676770386E-3</v>
      </c>
    </row>
    <row r="1052" spans="1:6" x14ac:dyDescent="0.15">
      <c r="A1052" s="25" t="s">
        <v>46</v>
      </c>
      <c r="B1052" s="25" t="s">
        <v>420</v>
      </c>
      <c r="C1052" s="21">
        <v>71.551063670000005</v>
      </c>
      <c r="D1052" s="22">
        <v>23.245073550000001</v>
      </c>
      <c r="E1052" s="23">
        <f t="shared" si="55"/>
        <v>2.0781173273594571</v>
      </c>
      <c r="F1052" s="24">
        <f t="shared" si="56"/>
        <v>2.2317016342335363E-3</v>
      </c>
    </row>
    <row r="1053" spans="1:6" x14ac:dyDescent="0.15">
      <c r="A1053" s="68" t="s">
        <v>516</v>
      </c>
      <c r="B1053" s="25" t="s">
        <v>517</v>
      </c>
      <c r="C1053" s="21">
        <v>5.6951899999999993E-3</v>
      </c>
      <c r="D1053" s="22">
        <v>5.8031999999999997E-3</v>
      </c>
      <c r="E1053" s="23">
        <f t="shared" si="55"/>
        <v>-1.8612145023435445E-2</v>
      </c>
      <c r="F1053" s="24">
        <f t="shared" si="56"/>
        <v>1.7763488309398168E-7</v>
      </c>
    </row>
    <row r="1054" spans="1:6" x14ac:dyDescent="0.15">
      <c r="A1054" s="25" t="s">
        <v>48</v>
      </c>
      <c r="B1054" s="25" t="s">
        <v>421</v>
      </c>
      <c r="C1054" s="21">
        <v>3.17135202</v>
      </c>
      <c r="D1054" s="22">
        <v>6.4931098299999999</v>
      </c>
      <c r="E1054" s="23">
        <f t="shared" si="55"/>
        <v>-0.51158195332728562</v>
      </c>
      <c r="F1054" s="24">
        <f t="shared" si="56"/>
        <v>9.8915531408532952E-5</v>
      </c>
    </row>
    <row r="1055" spans="1:6" x14ac:dyDescent="0.15">
      <c r="A1055" s="25" t="s">
        <v>50</v>
      </c>
      <c r="B1055" s="25" t="s">
        <v>423</v>
      </c>
      <c r="C1055" s="21">
        <v>2.105855</v>
      </c>
      <c r="D1055" s="22">
        <v>1.4339542299999999</v>
      </c>
      <c r="E1055" s="23">
        <f t="shared" si="55"/>
        <v>0.46856500433769099</v>
      </c>
      <c r="F1055" s="24">
        <f t="shared" si="56"/>
        <v>6.5682322580612218E-5</v>
      </c>
    </row>
    <row r="1056" spans="1:6" x14ac:dyDescent="0.15">
      <c r="A1056" s="25" t="s">
        <v>424</v>
      </c>
      <c r="B1056" s="25" t="s">
        <v>425</v>
      </c>
      <c r="C1056" s="21">
        <v>17.535971549999999</v>
      </c>
      <c r="D1056" s="22">
        <v>5.4601592000000005</v>
      </c>
      <c r="E1056" s="23">
        <f t="shared" si="55"/>
        <v>2.2116227581789185</v>
      </c>
      <c r="F1056" s="24">
        <f t="shared" si="56"/>
        <v>5.4695282444020997E-4</v>
      </c>
    </row>
    <row r="1057" spans="1:6" x14ac:dyDescent="0.15">
      <c r="A1057" s="25" t="s">
        <v>54</v>
      </c>
      <c r="B1057" s="25" t="s">
        <v>426</v>
      </c>
      <c r="C1057" s="21">
        <v>3.8127623700000002</v>
      </c>
      <c r="D1057" s="22">
        <v>12.654293689999999</v>
      </c>
      <c r="E1057" s="23">
        <f t="shared" si="55"/>
        <v>-0.69869812860333569</v>
      </c>
      <c r="F1057" s="24">
        <f t="shared" si="56"/>
        <v>1.1892133499673983E-4</v>
      </c>
    </row>
    <row r="1058" spans="1:6" x14ac:dyDescent="0.15">
      <c r="A1058" s="25" t="s">
        <v>56</v>
      </c>
      <c r="B1058" s="25" t="s">
        <v>428</v>
      </c>
      <c r="C1058" s="21">
        <v>7.8805176100000001</v>
      </c>
      <c r="D1058" s="22">
        <v>11.872379200000001</v>
      </c>
      <c r="E1058" s="23">
        <f t="shared" si="55"/>
        <v>-0.33623097129512181</v>
      </c>
      <c r="F1058" s="24">
        <f t="shared" si="56"/>
        <v>2.4579598299133377E-4</v>
      </c>
    </row>
    <row r="1059" spans="1:6" x14ac:dyDescent="0.15">
      <c r="A1059" s="25" t="s">
        <v>743</v>
      </c>
      <c r="B1059" s="25" t="s">
        <v>395</v>
      </c>
      <c r="C1059" s="21">
        <v>3.22064526</v>
      </c>
      <c r="D1059" s="22">
        <v>0.18697763000000001</v>
      </c>
      <c r="E1059" s="23">
        <f t="shared" si="55"/>
        <v>16.224762448855511</v>
      </c>
      <c r="F1059" s="24">
        <f t="shared" si="56"/>
        <v>1.0045300406962477E-4</v>
      </c>
    </row>
    <row r="1060" spans="1:6" x14ac:dyDescent="0.15">
      <c r="A1060" s="25" t="s">
        <v>60</v>
      </c>
      <c r="B1060" s="25" t="s">
        <v>429</v>
      </c>
      <c r="C1060" s="21">
        <v>74.797968690000005</v>
      </c>
      <c r="D1060" s="22">
        <v>108.47649996000001</v>
      </c>
      <c r="E1060" s="23">
        <f t="shared" si="55"/>
        <v>-0.31046845429580361</v>
      </c>
      <c r="F1060" s="24">
        <f t="shared" si="56"/>
        <v>2.3329736890104554E-3</v>
      </c>
    </row>
    <row r="1061" spans="1:6" x14ac:dyDescent="0.15">
      <c r="A1061" s="25" t="s">
        <v>744</v>
      </c>
      <c r="B1061" s="25" t="s">
        <v>397</v>
      </c>
      <c r="C1061" s="21">
        <v>7.6627500000000003E-3</v>
      </c>
      <c r="D1061" s="22">
        <v>5.05347E-3</v>
      </c>
      <c r="E1061" s="23">
        <f t="shared" si="55"/>
        <v>0.5163343207736466</v>
      </c>
      <c r="F1061" s="24">
        <f t="shared" si="56"/>
        <v>2.3900373831749396E-7</v>
      </c>
    </row>
    <row r="1062" spans="1:6" x14ac:dyDescent="0.15">
      <c r="A1062" s="25" t="s">
        <v>67</v>
      </c>
      <c r="B1062" s="25" t="s">
        <v>430</v>
      </c>
      <c r="C1062" s="21">
        <v>327.66003322</v>
      </c>
      <c r="D1062" s="22">
        <v>132.05081372000001</v>
      </c>
      <c r="E1062" s="23">
        <f t="shared" si="55"/>
        <v>1.4813177896409555</v>
      </c>
      <c r="F1062" s="24">
        <f t="shared" si="56"/>
        <v>1.0219826150770188E-2</v>
      </c>
    </row>
    <row r="1063" spans="1:6" x14ac:dyDescent="0.15">
      <c r="A1063" s="25" t="s">
        <v>928</v>
      </c>
      <c r="B1063" s="25" t="s">
        <v>745</v>
      </c>
      <c r="C1063" s="21">
        <v>4.7881364399999997</v>
      </c>
      <c r="D1063" s="22">
        <v>1.8706237299999999</v>
      </c>
      <c r="E1063" s="23">
        <f t="shared" si="55"/>
        <v>1.5596470114275736</v>
      </c>
      <c r="F1063" s="24">
        <f t="shared" si="56"/>
        <v>1.4934357883712989E-4</v>
      </c>
    </row>
    <row r="1064" spans="1:6" x14ac:dyDescent="0.15">
      <c r="A1064" s="25" t="s">
        <v>69</v>
      </c>
      <c r="B1064" s="25" t="s">
        <v>432</v>
      </c>
      <c r="C1064" s="21">
        <v>2.17797888</v>
      </c>
      <c r="D1064" s="22">
        <v>7.40530212</v>
      </c>
      <c r="E1064" s="23">
        <f t="shared" si="55"/>
        <v>-0.70588926086921089</v>
      </c>
      <c r="F1064" s="24">
        <f t="shared" si="56"/>
        <v>6.7931890547981926E-5</v>
      </c>
    </row>
    <row r="1065" spans="1:6" x14ac:dyDescent="0.15">
      <c r="A1065" s="25" t="s">
        <v>72</v>
      </c>
      <c r="B1065" s="25" t="s">
        <v>434</v>
      </c>
      <c r="C1065" s="21">
        <v>4.2857054799999998</v>
      </c>
      <c r="D1065" s="22">
        <v>8.2853456699999999</v>
      </c>
      <c r="E1065" s="23">
        <f t="shared" si="55"/>
        <v>-0.48273667138380238</v>
      </c>
      <c r="F1065" s="24">
        <f t="shared" si="56"/>
        <v>1.3367258895928612E-4</v>
      </c>
    </row>
    <row r="1066" spans="1:6" x14ac:dyDescent="0.15">
      <c r="A1066" s="25" t="s">
        <v>74</v>
      </c>
      <c r="B1066" s="25" t="s">
        <v>436</v>
      </c>
      <c r="C1066" s="21">
        <v>0.92896288000000005</v>
      </c>
      <c r="D1066" s="22">
        <v>0.16455004999999998</v>
      </c>
      <c r="E1066" s="23">
        <f t="shared" si="55"/>
        <v>4.6454730946602583</v>
      </c>
      <c r="F1066" s="24">
        <f t="shared" si="56"/>
        <v>2.8974663283832248E-5</v>
      </c>
    </row>
    <row r="1067" spans="1:6" x14ac:dyDescent="0.15">
      <c r="A1067" s="25" t="s">
        <v>503</v>
      </c>
      <c r="B1067" s="25" t="s">
        <v>502</v>
      </c>
      <c r="C1067" s="21">
        <v>0.58419659999999995</v>
      </c>
      <c r="D1067" s="22">
        <v>2.77942161</v>
      </c>
      <c r="E1067" s="23">
        <f t="shared" si="55"/>
        <v>-0.78981360801897194</v>
      </c>
      <c r="F1067" s="24">
        <f t="shared" si="56"/>
        <v>1.8221287568088439E-5</v>
      </c>
    </row>
    <row r="1068" spans="1:6" x14ac:dyDescent="0.15">
      <c r="A1068" s="25" t="s">
        <v>746</v>
      </c>
      <c r="B1068" s="25" t="s">
        <v>437</v>
      </c>
      <c r="C1068" s="21">
        <v>0.78500915999999998</v>
      </c>
      <c r="D1068" s="22">
        <v>0.96572092000000009</v>
      </c>
      <c r="E1068" s="23">
        <f t="shared" si="55"/>
        <v>-0.187126276605875</v>
      </c>
      <c r="F1068" s="24">
        <f t="shared" si="56"/>
        <v>2.4484698555150009E-5</v>
      </c>
    </row>
    <row r="1069" spans="1:6" x14ac:dyDescent="0.15">
      <c r="A1069" s="25" t="s">
        <v>747</v>
      </c>
      <c r="B1069" s="25" t="s">
        <v>748</v>
      </c>
      <c r="C1069" s="21">
        <v>2.9023130000000001E-2</v>
      </c>
      <c r="D1069" s="22">
        <v>0</v>
      </c>
      <c r="E1069" s="23" t="str">
        <f t="shared" si="55"/>
        <v/>
      </c>
      <c r="F1069" s="24">
        <f t="shared" si="56"/>
        <v>9.0524114288925107E-7</v>
      </c>
    </row>
    <row r="1070" spans="1:6" x14ac:dyDescent="0.15">
      <c r="A1070" s="25" t="s">
        <v>81</v>
      </c>
      <c r="B1070" s="25" t="s">
        <v>750</v>
      </c>
      <c r="C1070" s="21">
        <v>2.7395496699999997</v>
      </c>
      <c r="D1070" s="22">
        <v>2.1290934300000002</v>
      </c>
      <c r="E1070" s="23">
        <f t="shared" si="55"/>
        <v>0.2867212079086634</v>
      </c>
      <c r="F1070" s="24">
        <f t="shared" si="56"/>
        <v>8.5447471526078339E-5</v>
      </c>
    </row>
    <row r="1071" spans="1:6" x14ac:dyDescent="0.15">
      <c r="A1071" s="25" t="s">
        <v>83</v>
      </c>
      <c r="B1071" s="25" t="s">
        <v>749</v>
      </c>
      <c r="C1071" s="21">
        <v>3.6057403799999999</v>
      </c>
      <c r="D1071" s="22">
        <v>3.0071133499999996</v>
      </c>
      <c r="E1071" s="23">
        <f t="shared" si="55"/>
        <v>0.19907032436938255</v>
      </c>
      <c r="F1071" s="24">
        <f t="shared" si="56"/>
        <v>1.1246424980879465E-4</v>
      </c>
    </row>
    <row r="1072" spans="1:6" x14ac:dyDescent="0.15">
      <c r="A1072" s="25" t="s">
        <v>925</v>
      </c>
      <c r="B1072" s="25" t="s">
        <v>751</v>
      </c>
      <c r="C1072" s="21">
        <v>8.8696980299999986</v>
      </c>
      <c r="D1072" s="22">
        <v>8.1437293999999998</v>
      </c>
      <c r="E1072" s="23">
        <f t="shared" si="55"/>
        <v>8.9144493185149054E-2</v>
      </c>
      <c r="F1072" s="24">
        <f t="shared" si="56"/>
        <v>2.766488515111822E-4</v>
      </c>
    </row>
    <row r="1073" spans="1:6" x14ac:dyDescent="0.15">
      <c r="A1073" s="25" t="s">
        <v>926</v>
      </c>
      <c r="B1073" s="25" t="s">
        <v>752</v>
      </c>
      <c r="C1073" s="21">
        <v>0.9864214</v>
      </c>
      <c r="D1073" s="22">
        <v>2.7312657800000002</v>
      </c>
      <c r="E1073" s="23">
        <f t="shared" si="55"/>
        <v>-0.63884093330528968</v>
      </c>
      <c r="F1073" s="24">
        <f t="shared" si="56"/>
        <v>3.0766813762210174E-5</v>
      </c>
    </row>
    <row r="1074" spans="1:6" x14ac:dyDescent="0.15">
      <c r="A1074" s="25" t="s">
        <v>452</v>
      </c>
      <c r="B1074" s="25" t="s">
        <v>753</v>
      </c>
      <c r="C1074" s="21">
        <v>3.9573323300000003</v>
      </c>
      <c r="D1074" s="22">
        <v>0.68629729000000006</v>
      </c>
      <c r="E1074" s="23">
        <f t="shared" si="55"/>
        <v>4.7662071345203767</v>
      </c>
      <c r="F1074" s="24">
        <f t="shared" si="56"/>
        <v>1.2343052045736566E-4</v>
      </c>
    </row>
    <row r="1075" spans="1:6" x14ac:dyDescent="0.15">
      <c r="A1075" s="25" t="s">
        <v>685</v>
      </c>
      <c r="B1075" s="25" t="s">
        <v>754</v>
      </c>
      <c r="C1075" s="21">
        <v>1.1839305600000001</v>
      </c>
      <c r="D1075" s="22">
        <v>0.29467065000000003</v>
      </c>
      <c r="E1075" s="23">
        <f t="shared" si="55"/>
        <v>3.0178095782528729</v>
      </c>
      <c r="F1075" s="24">
        <f t="shared" si="56"/>
        <v>3.6927190597151689E-5</v>
      </c>
    </row>
    <row r="1076" spans="1:6" x14ac:dyDescent="0.15">
      <c r="A1076" s="25" t="s">
        <v>136</v>
      </c>
      <c r="B1076" s="25" t="s">
        <v>755</v>
      </c>
      <c r="C1076" s="21">
        <v>1.2449291099999999</v>
      </c>
      <c r="D1076" s="22">
        <v>0.7807637999999999</v>
      </c>
      <c r="E1076" s="23">
        <f t="shared" si="55"/>
        <v>0.5945015765331334</v>
      </c>
      <c r="F1076" s="24">
        <f t="shared" si="56"/>
        <v>3.8829755796583552E-5</v>
      </c>
    </row>
    <row r="1077" spans="1:6" x14ac:dyDescent="0.15">
      <c r="A1077" s="25" t="s">
        <v>756</v>
      </c>
      <c r="B1077" s="25" t="s">
        <v>757</v>
      </c>
      <c r="C1077" s="21">
        <v>83.439586689999999</v>
      </c>
      <c r="D1077" s="22">
        <v>26.892850850000002</v>
      </c>
      <c r="E1077" s="23">
        <f t="shared" si="55"/>
        <v>2.1026679601727682</v>
      </c>
      <c r="F1077" s="24">
        <f t="shared" si="56"/>
        <v>2.6025086480149567E-3</v>
      </c>
    </row>
    <row r="1078" spans="1:6" x14ac:dyDescent="0.15">
      <c r="A1078" s="25" t="s">
        <v>758</v>
      </c>
      <c r="B1078" s="25" t="s">
        <v>759</v>
      </c>
      <c r="C1078" s="21">
        <v>0.33025313000000001</v>
      </c>
      <c r="D1078" s="22">
        <v>0.69705156999999995</v>
      </c>
      <c r="E1078" s="23">
        <f t="shared" si="55"/>
        <v>-0.52621420822565534</v>
      </c>
      <c r="F1078" s="24">
        <f t="shared" si="56"/>
        <v>1.0300705707618454E-5</v>
      </c>
    </row>
    <row r="1079" spans="1:6" x14ac:dyDescent="0.15">
      <c r="A1079" s="25" t="s">
        <v>760</v>
      </c>
      <c r="B1079" s="25" t="s">
        <v>761</v>
      </c>
      <c r="C1079" s="21">
        <v>28.515930899999997</v>
      </c>
      <c r="D1079" s="22">
        <v>8.4757596599999996</v>
      </c>
      <c r="E1079" s="23">
        <f t="shared" si="55"/>
        <v>2.3644100403856894</v>
      </c>
      <c r="F1079" s="24">
        <f t="shared" si="56"/>
        <v>8.8942143312822929E-4</v>
      </c>
    </row>
    <row r="1080" spans="1:6" x14ac:dyDescent="0.15">
      <c r="A1080" s="25" t="s">
        <v>158</v>
      </c>
      <c r="B1080" s="25" t="s">
        <v>762</v>
      </c>
      <c r="C1080" s="21">
        <v>1.0672383300000001</v>
      </c>
      <c r="D1080" s="22">
        <v>1.275544E-2</v>
      </c>
      <c r="E1080" s="23">
        <f t="shared" ref="E1080:E1111" si="57">IF(ISERROR(C1080/D1080-1),"",((C1080/D1080-1)))</f>
        <v>82.669268171070556</v>
      </c>
      <c r="F1080" s="24">
        <f t="shared" ref="F1080:F1111" si="58">C1080/$C$1405</f>
        <v>3.3287520869886043E-5</v>
      </c>
    </row>
    <row r="1081" spans="1:6" x14ac:dyDescent="0.15">
      <c r="A1081" s="25" t="s">
        <v>160</v>
      </c>
      <c r="B1081" s="25" t="s">
        <v>763</v>
      </c>
      <c r="C1081" s="21">
        <v>2.4148048799999997</v>
      </c>
      <c r="D1081" s="22">
        <v>0</v>
      </c>
      <c r="E1081" s="23" t="str">
        <f t="shared" si="57"/>
        <v/>
      </c>
      <c r="F1081" s="24">
        <f t="shared" si="58"/>
        <v>7.5318572787488473E-5</v>
      </c>
    </row>
    <row r="1082" spans="1:6" x14ac:dyDescent="0.15">
      <c r="A1082" s="25" t="s">
        <v>162</v>
      </c>
      <c r="B1082" s="25" t="s">
        <v>764</v>
      </c>
      <c r="C1082" s="21">
        <v>0.84577977999999987</v>
      </c>
      <c r="D1082" s="22">
        <v>9.20599E-2</v>
      </c>
      <c r="E1082" s="23">
        <f t="shared" si="57"/>
        <v>8.1872767621950473</v>
      </c>
      <c r="F1082" s="24">
        <f t="shared" si="58"/>
        <v>2.6380154541561133E-5</v>
      </c>
    </row>
    <row r="1083" spans="1:6" x14ac:dyDescent="0.15">
      <c r="A1083" s="25" t="s">
        <v>164</v>
      </c>
      <c r="B1083" s="25" t="s">
        <v>765</v>
      </c>
      <c r="C1083" s="21">
        <v>0.55135427000000004</v>
      </c>
      <c r="D1083" s="22">
        <v>0.23231282</v>
      </c>
      <c r="E1083" s="23">
        <f t="shared" si="57"/>
        <v>1.3733269218633737</v>
      </c>
      <c r="F1083" s="24">
        <f t="shared" si="58"/>
        <v>1.7196924298367156E-5</v>
      </c>
    </row>
    <row r="1084" spans="1:6" x14ac:dyDescent="0.15">
      <c r="A1084" s="25" t="s">
        <v>166</v>
      </c>
      <c r="B1084" s="25" t="s">
        <v>766</v>
      </c>
      <c r="C1084" s="21">
        <v>1.1489874</v>
      </c>
      <c r="D1084" s="22">
        <v>0.95839163000000005</v>
      </c>
      <c r="E1084" s="23">
        <f t="shared" si="57"/>
        <v>0.19887044506012641</v>
      </c>
      <c r="F1084" s="24">
        <f t="shared" si="58"/>
        <v>3.5837301736282372E-5</v>
      </c>
    </row>
    <row r="1085" spans="1:6" x14ac:dyDescent="0.15">
      <c r="A1085" s="25" t="s">
        <v>463</v>
      </c>
      <c r="B1085" s="25" t="s">
        <v>767</v>
      </c>
      <c r="C1085" s="21">
        <v>2.7338682699999999</v>
      </c>
      <c r="D1085" s="22">
        <v>2.7780288899999999</v>
      </c>
      <c r="E1085" s="23">
        <f t="shared" si="57"/>
        <v>-1.589638616033251E-2</v>
      </c>
      <c r="F1085" s="24">
        <f t="shared" si="58"/>
        <v>8.5270266757701854E-5</v>
      </c>
    </row>
    <row r="1086" spans="1:6" x14ac:dyDescent="0.15">
      <c r="A1086" s="25" t="s">
        <v>464</v>
      </c>
      <c r="B1086" s="25" t="s">
        <v>768</v>
      </c>
      <c r="C1086" s="21">
        <v>8.6983774800000013</v>
      </c>
      <c r="D1086" s="22">
        <v>0.59636834999999999</v>
      </c>
      <c r="E1086" s="23">
        <f t="shared" si="57"/>
        <v>13.585578661241835</v>
      </c>
      <c r="F1086" s="24">
        <f t="shared" si="58"/>
        <v>2.7130530619121112E-4</v>
      </c>
    </row>
    <row r="1087" spans="1:6" x14ac:dyDescent="0.15">
      <c r="A1087" s="25" t="s">
        <v>485</v>
      </c>
      <c r="B1087" s="25" t="s">
        <v>580</v>
      </c>
      <c r="C1087" s="21">
        <v>0.16589167999999999</v>
      </c>
      <c r="D1087" s="22">
        <v>0.55663614000000006</v>
      </c>
      <c r="E1087" s="23">
        <f t="shared" si="57"/>
        <v>-0.70197465080150923</v>
      </c>
      <c r="F1087" s="24">
        <f t="shared" si="58"/>
        <v>5.1742170468525587E-6</v>
      </c>
    </row>
    <row r="1088" spans="1:6" x14ac:dyDescent="0.15">
      <c r="A1088" s="25" t="s">
        <v>175</v>
      </c>
      <c r="B1088" s="25" t="s">
        <v>771</v>
      </c>
      <c r="C1088" s="21">
        <v>1.01463499</v>
      </c>
      <c r="D1088" s="22">
        <v>0.83272093999999997</v>
      </c>
      <c r="E1088" s="23">
        <f t="shared" si="57"/>
        <v>0.21845739822514854</v>
      </c>
      <c r="F1088" s="24">
        <f t="shared" si="58"/>
        <v>3.1646805081430702E-5</v>
      </c>
    </row>
    <row r="1089" spans="1:6" x14ac:dyDescent="0.15">
      <c r="A1089" s="25" t="s">
        <v>177</v>
      </c>
      <c r="B1089" s="25" t="s">
        <v>772</v>
      </c>
      <c r="C1089" s="21">
        <v>3.98706198</v>
      </c>
      <c r="D1089" s="22">
        <v>13.95266307</v>
      </c>
      <c r="E1089" s="23">
        <f t="shared" si="57"/>
        <v>-0.71424365656956978</v>
      </c>
      <c r="F1089" s="24">
        <f t="shared" si="58"/>
        <v>1.243577981956281E-4</v>
      </c>
    </row>
    <row r="1090" spans="1:6" x14ac:dyDescent="0.15">
      <c r="A1090" s="25" t="s">
        <v>191</v>
      </c>
      <c r="B1090" s="25" t="s">
        <v>773</v>
      </c>
      <c r="C1090" s="21">
        <v>1.92586346</v>
      </c>
      <c r="D1090" s="22">
        <v>0.5421994</v>
      </c>
      <c r="E1090" s="23">
        <f t="shared" si="57"/>
        <v>2.5519468667800074</v>
      </c>
      <c r="F1090" s="24">
        <f t="shared" si="58"/>
        <v>6.0068326179121529E-5</v>
      </c>
    </row>
    <row r="1091" spans="1:6" x14ac:dyDescent="0.15">
      <c r="A1091" s="25" t="s">
        <v>194</v>
      </c>
      <c r="B1091" s="25" t="s">
        <v>774</v>
      </c>
      <c r="C1091" s="21">
        <v>2.8901360600000001</v>
      </c>
      <c r="D1091" s="22">
        <v>0.43214014999999995</v>
      </c>
      <c r="E1091" s="23">
        <f t="shared" si="57"/>
        <v>5.6879600518489211</v>
      </c>
      <c r="F1091" s="24">
        <f t="shared" si="58"/>
        <v>9.0144311452963107E-5</v>
      </c>
    </row>
    <row r="1092" spans="1:6" x14ac:dyDescent="0.15">
      <c r="A1092" s="25" t="s">
        <v>196</v>
      </c>
      <c r="B1092" s="25" t="s">
        <v>775</v>
      </c>
      <c r="C1092" s="21">
        <v>1.28443452</v>
      </c>
      <c r="D1092" s="22">
        <v>0.15523830999999999</v>
      </c>
      <c r="E1092" s="23">
        <f t="shared" si="57"/>
        <v>7.2739532529051623</v>
      </c>
      <c r="F1092" s="24">
        <f t="shared" si="58"/>
        <v>4.0061942762589927E-5</v>
      </c>
    </row>
    <row r="1093" spans="1:6" x14ac:dyDescent="0.15">
      <c r="A1093" s="25" t="s">
        <v>693</v>
      </c>
      <c r="B1093" s="25" t="s">
        <v>776</v>
      </c>
      <c r="C1093" s="21">
        <v>0.64608368000000005</v>
      </c>
      <c r="D1093" s="22">
        <v>0.39228457</v>
      </c>
      <c r="E1093" s="23">
        <f t="shared" si="57"/>
        <v>0.6469770401624515</v>
      </c>
      <c r="F1093" s="24">
        <f t="shared" si="58"/>
        <v>2.0151566315738279E-5</v>
      </c>
    </row>
    <row r="1094" spans="1:6" x14ac:dyDescent="0.15">
      <c r="A1094" s="25" t="s">
        <v>198</v>
      </c>
      <c r="B1094" s="25" t="s">
        <v>777</v>
      </c>
      <c r="C1094" s="21">
        <v>0.27824501000000001</v>
      </c>
      <c r="D1094" s="22">
        <v>0.27058141999999996</v>
      </c>
      <c r="E1094" s="23">
        <f t="shared" si="57"/>
        <v>2.8322676405497571E-2</v>
      </c>
      <c r="F1094" s="24">
        <f t="shared" si="58"/>
        <v>8.6785550302683095E-6</v>
      </c>
    </row>
    <row r="1095" spans="1:6" x14ac:dyDescent="0.15">
      <c r="A1095" s="25" t="s">
        <v>469</v>
      </c>
      <c r="B1095" s="25" t="s">
        <v>778</v>
      </c>
      <c r="C1095" s="21">
        <v>1.3411728300000001</v>
      </c>
      <c r="D1095" s="22">
        <v>0.16474754</v>
      </c>
      <c r="E1095" s="23">
        <f t="shared" si="57"/>
        <v>7.1407760625742878</v>
      </c>
      <c r="F1095" s="24">
        <f t="shared" si="58"/>
        <v>4.1831629649910647E-5</v>
      </c>
    </row>
    <row r="1096" spans="1:6" x14ac:dyDescent="0.15">
      <c r="A1096" s="25" t="s">
        <v>857</v>
      </c>
      <c r="B1096" s="25" t="s">
        <v>779</v>
      </c>
      <c r="C1096" s="21">
        <v>6.0493194000000008</v>
      </c>
      <c r="D1096" s="22">
        <v>4.8844391199999997</v>
      </c>
      <c r="E1096" s="23">
        <f t="shared" si="57"/>
        <v>0.23848803340187841</v>
      </c>
      <c r="F1096" s="24">
        <f t="shared" si="58"/>
        <v>1.8868029765769988E-4</v>
      </c>
    </row>
    <row r="1097" spans="1:6" x14ac:dyDescent="0.15">
      <c r="A1097" s="25" t="s">
        <v>686</v>
      </c>
      <c r="B1097" s="25" t="s">
        <v>780</v>
      </c>
      <c r="C1097" s="21">
        <v>0.41656900000000002</v>
      </c>
      <c r="D1097" s="22">
        <v>0.57077363999999997</v>
      </c>
      <c r="E1097" s="23">
        <f t="shared" si="57"/>
        <v>-0.27016776738323089</v>
      </c>
      <c r="F1097" s="24">
        <f t="shared" si="58"/>
        <v>1.299292659517538E-5</v>
      </c>
    </row>
    <row r="1098" spans="1:6" x14ac:dyDescent="0.15">
      <c r="A1098" s="25" t="s">
        <v>863</v>
      </c>
      <c r="B1098" s="25" t="s">
        <v>781</v>
      </c>
      <c r="C1098" s="21">
        <v>0.13106429</v>
      </c>
      <c r="D1098" s="22">
        <v>0.42421426000000001</v>
      </c>
      <c r="E1098" s="23">
        <f t="shared" si="57"/>
        <v>-0.69104223417666355</v>
      </c>
      <c r="F1098" s="24">
        <f t="shared" si="58"/>
        <v>4.0879390910480097E-6</v>
      </c>
    </row>
    <row r="1099" spans="1:6" x14ac:dyDescent="0.15">
      <c r="A1099" s="25" t="s">
        <v>612</v>
      </c>
      <c r="B1099" s="25" t="s">
        <v>782</v>
      </c>
      <c r="C1099" s="21">
        <v>10.36031768</v>
      </c>
      <c r="D1099" s="22">
        <v>3.7115294799999998</v>
      </c>
      <c r="E1099" s="23">
        <f t="shared" si="57"/>
        <v>1.7913876841953575</v>
      </c>
      <c r="F1099" s="24">
        <f t="shared" si="58"/>
        <v>3.2314177751810067E-4</v>
      </c>
    </row>
    <row r="1100" spans="1:6" x14ac:dyDescent="0.15">
      <c r="A1100" s="25" t="s">
        <v>882</v>
      </c>
      <c r="B1100" s="25" t="s">
        <v>883</v>
      </c>
      <c r="C1100" s="21">
        <v>0</v>
      </c>
      <c r="D1100" s="22">
        <v>1.8805779999999998E-2</v>
      </c>
      <c r="E1100" s="23">
        <f t="shared" si="57"/>
        <v>-1</v>
      </c>
      <c r="F1100" s="24">
        <f t="shared" si="58"/>
        <v>0</v>
      </c>
    </row>
    <row r="1101" spans="1:6" x14ac:dyDescent="0.15">
      <c r="A1101" s="25" t="s">
        <v>884</v>
      </c>
      <c r="B1101" s="25" t="s">
        <v>885</v>
      </c>
      <c r="C1101" s="21">
        <v>0</v>
      </c>
      <c r="D1101" s="22">
        <v>0</v>
      </c>
      <c r="E1101" s="23" t="str">
        <f t="shared" si="57"/>
        <v/>
      </c>
      <c r="F1101" s="24">
        <f t="shared" si="58"/>
        <v>0</v>
      </c>
    </row>
    <row r="1102" spans="1:6" x14ac:dyDescent="0.15">
      <c r="A1102" s="25" t="s">
        <v>783</v>
      </c>
      <c r="B1102" s="25" t="s">
        <v>784</v>
      </c>
      <c r="C1102" s="21">
        <v>7.8255299999999989E-3</v>
      </c>
      <c r="D1102" s="22">
        <v>0</v>
      </c>
      <c r="E1102" s="23" t="str">
        <f t="shared" si="57"/>
        <v/>
      </c>
      <c r="F1102" s="24">
        <f t="shared" si="58"/>
        <v>2.4408090102322251E-7</v>
      </c>
    </row>
    <row r="1103" spans="1:6" x14ac:dyDescent="0.15">
      <c r="A1103" s="25" t="s">
        <v>886</v>
      </c>
      <c r="B1103" s="25" t="s">
        <v>887</v>
      </c>
      <c r="C1103" s="21">
        <v>0</v>
      </c>
      <c r="D1103" s="22">
        <v>0</v>
      </c>
      <c r="E1103" s="23" t="str">
        <f t="shared" si="57"/>
        <v/>
      </c>
      <c r="F1103" s="24">
        <f t="shared" si="58"/>
        <v>0</v>
      </c>
    </row>
    <row r="1104" spans="1:6" x14ac:dyDescent="0.15">
      <c r="A1104" s="25" t="s">
        <v>888</v>
      </c>
      <c r="B1104" s="25" t="s">
        <v>889</v>
      </c>
      <c r="C1104" s="21">
        <v>11.90873964</v>
      </c>
      <c r="D1104" s="22">
        <v>8.4133922400000003</v>
      </c>
      <c r="E1104" s="23">
        <f t="shared" si="57"/>
        <v>0.41545042716325331</v>
      </c>
      <c r="F1104" s="24">
        <f t="shared" si="58"/>
        <v>3.7143757692861275E-4</v>
      </c>
    </row>
    <row r="1105" spans="1:7" x14ac:dyDescent="0.15">
      <c r="A1105" s="25" t="s">
        <v>890</v>
      </c>
      <c r="B1105" s="25" t="s">
        <v>891</v>
      </c>
      <c r="C1105" s="21">
        <v>1.247473E-2</v>
      </c>
      <c r="D1105" s="22">
        <v>3.7892220000000004E-2</v>
      </c>
      <c r="E1105" s="23">
        <f t="shared" si="57"/>
        <v>-0.67078387067318834</v>
      </c>
      <c r="F1105" s="24">
        <f t="shared" si="58"/>
        <v>3.8909100577487081E-7</v>
      </c>
    </row>
    <row r="1106" spans="1:7" x14ac:dyDescent="0.15">
      <c r="A1106" s="25" t="s">
        <v>892</v>
      </c>
      <c r="B1106" s="25" t="s">
        <v>893</v>
      </c>
      <c r="C1106" s="21">
        <v>5.7995699999999996E-3</v>
      </c>
      <c r="D1106" s="22">
        <v>0</v>
      </c>
      <c r="E1106" s="23" t="str">
        <f t="shared" si="57"/>
        <v/>
      </c>
      <c r="F1106" s="24">
        <f t="shared" si="58"/>
        <v>1.8089053024488444E-7</v>
      </c>
    </row>
    <row r="1107" spans="1:7" x14ac:dyDescent="0.15">
      <c r="A1107" s="25" t="s">
        <v>894</v>
      </c>
      <c r="B1107" s="25" t="s">
        <v>895</v>
      </c>
      <c r="C1107" s="21">
        <v>0.27110209999999996</v>
      </c>
      <c r="D1107" s="22">
        <v>1.261053E-2</v>
      </c>
      <c r="E1107" s="23">
        <f t="shared" si="57"/>
        <v>20.498073435454334</v>
      </c>
      <c r="F1107" s="24">
        <f t="shared" si="58"/>
        <v>8.4557652756155515E-6</v>
      </c>
    </row>
    <row r="1108" spans="1:7" x14ac:dyDescent="0.15">
      <c r="A1108" s="25" t="s">
        <v>785</v>
      </c>
      <c r="B1108" s="25" t="s">
        <v>786</v>
      </c>
      <c r="C1108" s="21">
        <v>7.6723940000000004E-2</v>
      </c>
      <c r="D1108" s="22">
        <v>3.6292000000000003E-4</v>
      </c>
      <c r="E1108" s="23">
        <f t="shared" si="57"/>
        <v>210.40730739556926</v>
      </c>
      <c r="F1108" s="24">
        <f t="shared" si="58"/>
        <v>2.3930453790671898E-6</v>
      </c>
    </row>
    <row r="1109" spans="1:7" x14ac:dyDescent="0.15">
      <c r="A1109" s="25" t="s">
        <v>896</v>
      </c>
      <c r="B1109" s="25" t="s">
        <v>897</v>
      </c>
      <c r="C1109" s="21">
        <v>0.57643816000000003</v>
      </c>
      <c r="D1109" s="22">
        <v>0.21515697</v>
      </c>
      <c r="E1109" s="23">
        <f t="shared" si="57"/>
        <v>1.6791516909724096</v>
      </c>
      <c r="F1109" s="24">
        <f t="shared" si="58"/>
        <v>1.7979299226629828E-5</v>
      </c>
    </row>
    <row r="1110" spans="1:7" x14ac:dyDescent="0.15">
      <c r="A1110" s="25" t="s">
        <v>898</v>
      </c>
      <c r="B1110" s="25" t="s">
        <v>899</v>
      </c>
      <c r="C1110" s="21">
        <v>7.6341449999999991E-2</v>
      </c>
      <c r="D1110" s="22">
        <v>0.64447430000000006</v>
      </c>
      <c r="E1110" s="23">
        <f t="shared" si="57"/>
        <v>-0.88154461706230958</v>
      </c>
      <c r="F1110" s="24">
        <f t="shared" si="58"/>
        <v>2.3811153878931255E-6</v>
      </c>
    </row>
    <row r="1111" spans="1:7" x14ac:dyDescent="0.15">
      <c r="A1111" s="25" t="s">
        <v>900</v>
      </c>
      <c r="B1111" s="25" t="s">
        <v>901</v>
      </c>
      <c r="C1111" s="21">
        <v>4.5742070000000003E-2</v>
      </c>
      <c r="D1111" s="22">
        <v>0</v>
      </c>
      <c r="E1111" s="23" t="str">
        <f t="shared" si="57"/>
        <v/>
      </c>
      <c r="F1111" s="24">
        <f t="shared" si="58"/>
        <v>1.4267104797077407E-6</v>
      </c>
    </row>
    <row r="1112" spans="1:7" x14ac:dyDescent="0.15">
      <c r="A1112" s="25" t="s">
        <v>902</v>
      </c>
      <c r="B1112" s="25" t="s">
        <v>903</v>
      </c>
      <c r="C1112" s="21">
        <v>4.2657769999999998E-2</v>
      </c>
      <c r="D1112" s="22">
        <v>0.35823881000000002</v>
      </c>
      <c r="E1112" s="23">
        <f t="shared" ref="E1112:E1119" si="59">IF(ISERROR(C1112/D1112-1),"",((C1112/D1112-1)))</f>
        <v>-0.88092364978546012</v>
      </c>
      <c r="F1112" s="24">
        <f t="shared" ref="F1112:F1118" si="60">C1112/$C$1405</f>
        <v>1.3305101299517593E-6</v>
      </c>
    </row>
    <row r="1113" spans="1:7" x14ac:dyDescent="0.15">
      <c r="A1113" s="25" t="s">
        <v>679</v>
      </c>
      <c r="B1113" s="25" t="s">
        <v>787</v>
      </c>
      <c r="C1113" s="21">
        <v>3.2533470000000002E-2</v>
      </c>
      <c r="D1113" s="22">
        <v>0.54704713999999999</v>
      </c>
      <c r="E1113" s="23">
        <f t="shared" si="59"/>
        <v>-0.9405289460063716</v>
      </c>
      <c r="F1113" s="24">
        <f t="shared" si="60"/>
        <v>1.0147298229017051E-6</v>
      </c>
    </row>
    <row r="1114" spans="1:7" x14ac:dyDescent="0.15">
      <c r="A1114" s="25" t="s">
        <v>680</v>
      </c>
      <c r="B1114" s="25" t="s">
        <v>788</v>
      </c>
      <c r="C1114" s="21">
        <v>0</v>
      </c>
      <c r="D1114" s="22">
        <v>6.1925699999999997E-3</v>
      </c>
      <c r="E1114" s="23">
        <f t="shared" si="59"/>
        <v>-1</v>
      </c>
      <c r="F1114" s="24">
        <f t="shared" si="60"/>
        <v>0</v>
      </c>
    </row>
    <row r="1115" spans="1:7" x14ac:dyDescent="0.15">
      <c r="A1115" s="25" t="s">
        <v>681</v>
      </c>
      <c r="B1115" s="25" t="s">
        <v>789</v>
      </c>
      <c r="C1115" s="21">
        <v>3.0344199999999999E-3</v>
      </c>
      <c r="D1115" s="22">
        <v>9.035855000000001E-2</v>
      </c>
      <c r="E1115" s="23">
        <f t="shared" si="59"/>
        <v>-0.96641800914246634</v>
      </c>
      <c r="F1115" s="24">
        <f t="shared" si="60"/>
        <v>9.4644575854017162E-8</v>
      </c>
    </row>
    <row r="1116" spans="1:7" x14ac:dyDescent="0.15">
      <c r="A1116" s="25" t="s">
        <v>682</v>
      </c>
      <c r="B1116" s="25" t="s">
        <v>790</v>
      </c>
      <c r="C1116" s="21">
        <v>6.5654570000000009E-2</v>
      </c>
      <c r="D1116" s="22">
        <v>7.1782179999999987E-2</v>
      </c>
      <c r="E1116" s="23">
        <f t="shared" si="59"/>
        <v>-8.5363944087515575E-2</v>
      </c>
      <c r="F1116" s="24">
        <f t="shared" si="60"/>
        <v>2.0477880222671483E-6</v>
      </c>
    </row>
    <row r="1117" spans="1:7" x14ac:dyDescent="0.15">
      <c r="A1117" s="25" t="s">
        <v>683</v>
      </c>
      <c r="B1117" s="25" t="s">
        <v>791</v>
      </c>
      <c r="C1117" s="21">
        <v>1.45089E-3</v>
      </c>
      <c r="D1117" s="22">
        <v>3.0585000000000003E-4</v>
      </c>
      <c r="E1117" s="23">
        <f t="shared" si="59"/>
        <v>3.7437959784207937</v>
      </c>
      <c r="F1117" s="24">
        <f t="shared" si="60"/>
        <v>4.5253744920226918E-8</v>
      </c>
    </row>
    <row r="1118" spans="1:7" x14ac:dyDescent="0.15">
      <c r="A1118" s="25" t="s">
        <v>684</v>
      </c>
      <c r="B1118" s="25" t="s">
        <v>792</v>
      </c>
      <c r="C1118" s="47">
        <v>3.5149859999999998E-2</v>
      </c>
      <c r="D1118" s="22">
        <v>1.0270930000000001E-2</v>
      </c>
      <c r="E1118" s="23">
        <f t="shared" si="59"/>
        <v>2.422266532826141</v>
      </c>
      <c r="F1118" s="24">
        <f t="shared" si="60"/>
        <v>1.0963359030813413E-6</v>
      </c>
    </row>
    <row r="1119" spans="1:7" s="4" customFormat="1" x14ac:dyDescent="0.15">
      <c r="A1119" s="117" t="s">
        <v>769</v>
      </c>
      <c r="B1119" s="27"/>
      <c r="C1119" s="29">
        <f>SUM(C952:C1118)</f>
        <v>3179.7586771700007</v>
      </c>
      <c r="D1119" s="29">
        <f>SUM(D952:D1118)</f>
        <v>1834.7440007899997</v>
      </c>
      <c r="E1119" s="30">
        <f t="shared" si="59"/>
        <v>0.73308029665221297</v>
      </c>
      <c r="F1119" s="50">
        <f>C1119/C$1405</f>
        <v>9.9177737860574808E-2</v>
      </c>
      <c r="G1119"/>
    </row>
    <row r="1120" spans="1:7" x14ac:dyDescent="0.15">
      <c r="C1120" s="119"/>
      <c r="E1120" s="33"/>
    </row>
    <row r="1121" spans="1:6" s="4" customFormat="1" ht="11" x14ac:dyDescent="0.15">
      <c r="A1121" s="34" t="s">
        <v>793</v>
      </c>
      <c r="B1121" s="35" t="s">
        <v>952</v>
      </c>
      <c r="C1121" s="140" t="s">
        <v>487</v>
      </c>
      <c r="D1121" s="141"/>
      <c r="E1121" s="142"/>
      <c r="F1121" s="36"/>
    </row>
    <row r="1122" spans="1:6" s="10" customFormat="1" ht="12" x14ac:dyDescent="0.15">
      <c r="A1122" s="37"/>
      <c r="B1122" s="38"/>
      <c r="C1122" s="7" t="s">
        <v>1250</v>
      </c>
      <c r="D1122" s="39" t="s">
        <v>200</v>
      </c>
      <c r="E1122" s="40" t="s">
        <v>923</v>
      </c>
      <c r="F1122" s="41" t="s">
        <v>924</v>
      </c>
    </row>
    <row r="1123" spans="1:6" x14ac:dyDescent="0.15">
      <c r="A1123" s="20" t="s">
        <v>961</v>
      </c>
      <c r="B1123" s="20" t="s">
        <v>962</v>
      </c>
      <c r="C1123" s="21">
        <v>58.230691714105802</v>
      </c>
      <c r="D1123" s="46">
        <v>5.7721054293201304</v>
      </c>
      <c r="E1123" s="42">
        <f t="shared" ref="E1123:E1154" si="61">IF(ISERROR(C1123/D1123-1),"",((C1123/D1123-1)))</f>
        <v>9.0882931587347198</v>
      </c>
      <c r="F1123" s="43">
        <f t="shared" ref="F1123:F1154" si="62">C1123/$C$1405</f>
        <v>1.8162347726971134E-3</v>
      </c>
    </row>
    <row r="1124" spans="1:6" x14ac:dyDescent="0.15">
      <c r="A1124" s="25" t="s">
        <v>644</v>
      </c>
      <c r="B1124" s="25" t="s">
        <v>965</v>
      </c>
      <c r="C1124" s="21">
        <v>7.1737386350167904</v>
      </c>
      <c r="D1124" s="22">
        <v>2.2370310636092001</v>
      </c>
      <c r="E1124" s="23">
        <f t="shared" si="61"/>
        <v>2.2068122574224622</v>
      </c>
      <c r="F1124" s="24">
        <f t="shared" si="62"/>
        <v>2.237513101016801E-4</v>
      </c>
    </row>
    <row r="1125" spans="1:6" x14ac:dyDescent="0.15">
      <c r="A1125" s="25" t="s">
        <v>645</v>
      </c>
      <c r="B1125" s="25" t="s">
        <v>966</v>
      </c>
      <c r="C1125" s="21">
        <v>1.7525725938072501</v>
      </c>
      <c r="D1125" s="22">
        <v>1.86200113557854</v>
      </c>
      <c r="E1125" s="23">
        <f t="shared" si="61"/>
        <v>-5.8769320641305356E-2</v>
      </c>
      <c r="F1125" s="24">
        <f t="shared" si="62"/>
        <v>5.4663326037352073E-5</v>
      </c>
    </row>
    <row r="1126" spans="1:6" x14ac:dyDescent="0.15">
      <c r="A1126" s="25" t="s">
        <v>646</v>
      </c>
      <c r="B1126" s="25" t="s">
        <v>967</v>
      </c>
      <c r="C1126" s="21">
        <v>1.0878234579795698</v>
      </c>
      <c r="D1126" s="22">
        <v>0.21368690207476798</v>
      </c>
      <c r="E1126" s="23">
        <f t="shared" si="61"/>
        <v>4.0907353114181317</v>
      </c>
      <c r="F1126" s="24">
        <f t="shared" si="62"/>
        <v>3.3929577904352939E-5</v>
      </c>
    </row>
    <row r="1127" spans="1:6" x14ac:dyDescent="0.15">
      <c r="A1127" s="25" t="s">
        <v>996</v>
      </c>
      <c r="B1127" s="25" t="s">
        <v>997</v>
      </c>
      <c r="C1127" s="21">
        <v>0.42680074295551401</v>
      </c>
      <c r="D1127" s="22">
        <v>0.29330448133846898</v>
      </c>
      <c r="E1127" s="23">
        <f t="shared" si="61"/>
        <v>0.455145659581629</v>
      </c>
      <c r="F1127" s="24">
        <f t="shared" si="62"/>
        <v>1.3312058083984427E-5</v>
      </c>
    </row>
    <row r="1128" spans="1:6" x14ac:dyDescent="0.15">
      <c r="A1128" s="25" t="s">
        <v>1006</v>
      </c>
      <c r="B1128" s="25" t="s">
        <v>1007</v>
      </c>
      <c r="C1128" s="21">
        <v>5.9426142185574502</v>
      </c>
      <c r="D1128" s="22">
        <v>1.1063438502524601</v>
      </c>
      <c r="E1128" s="23">
        <f t="shared" si="61"/>
        <v>4.3713989707642762</v>
      </c>
      <c r="F1128" s="24">
        <f t="shared" si="62"/>
        <v>1.8535212731903345E-4</v>
      </c>
    </row>
    <row r="1129" spans="1:6" x14ac:dyDescent="0.15">
      <c r="A1129" s="25" t="s">
        <v>1036</v>
      </c>
      <c r="B1129" s="25" t="s">
        <v>1037</v>
      </c>
      <c r="C1129" s="21">
        <v>6.5832840106653006</v>
      </c>
      <c r="D1129" s="22">
        <v>3.8198688651396999</v>
      </c>
      <c r="E1129" s="23">
        <f t="shared" si="61"/>
        <v>0.72343194049006643</v>
      </c>
      <c r="F1129" s="24">
        <f t="shared" si="62"/>
        <v>2.0533483265861363E-4</v>
      </c>
    </row>
    <row r="1130" spans="1:6" x14ac:dyDescent="0.15">
      <c r="A1130" s="25" t="s">
        <v>794</v>
      </c>
      <c r="B1130" s="25" t="s">
        <v>1039</v>
      </c>
      <c r="C1130" s="21">
        <v>5.0852893287741701</v>
      </c>
      <c r="D1130" s="22">
        <v>1.63127670390832</v>
      </c>
      <c r="E1130" s="23">
        <f t="shared" si="61"/>
        <v>2.117367713638342</v>
      </c>
      <c r="F1130" s="24">
        <f t="shared" si="62"/>
        <v>1.5861187693753367E-4</v>
      </c>
    </row>
    <row r="1131" spans="1:6" x14ac:dyDescent="0.15">
      <c r="A1131" s="25" t="s">
        <v>1040</v>
      </c>
      <c r="B1131" s="25" t="s">
        <v>1041</v>
      </c>
      <c r="C1131" s="21">
        <v>0.74479312481929394</v>
      </c>
      <c r="D1131" s="22">
        <v>0.23557858095936701</v>
      </c>
      <c r="E1131" s="23">
        <f t="shared" si="61"/>
        <v>2.1615485660292566</v>
      </c>
      <c r="F1131" s="24">
        <f t="shared" si="62"/>
        <v>2.3230346951809618E-5</v>
      </c>
    </row>
    <row r="1132" spans="1:6" x14ac:dyDescent="0.15">
      <c r="A1132" s="25" t="s">
        <v>1042</v>
      </c>
      <c r="B1132" s="25" t="s">
        <v>1043</v>
      </c>
      <c r="C1132" s="21">
        <v>2.0599583074799299</v>
      </c>
      <c r="D1132" s="22">
        <v>0.74209167603036308</v>
      </c>
      <c r="E1132" s="23">
        <f t="shared" si="61"/>
        <v>1.7758811667301946</v>
      </c>
      <c r="F1132" s="24">
        <f t="shared" si="62"/>
        <v>6.4250789372729227E-5</v>
      </c>
    </row>
    <row r="1133" spans="1:6" x14ac:dyDescent="0.15">
      <c r="A1133" s="25" t="s">
        <v>1044</v>
      </c>
      <c r="B1133" s="25" t="s">
        <v>1045</v>
      </c>
      <c r="C1133" s="21">
        <v>4.9965938745913698</v>
      </c>
      <c r="D1133" s="22">
        <v>1.96960498015546</v>
      </c>
      <c r="E1133" s="23">
        <f t="shared" si="61"/>
        <v>1.5368507517669818</v>
      </c>
      <c r="F1133" s="24">
        <f t="shared" si="62"/>
        <v>1.5584543602252833E-4</v>
      </c>
    </row>
    <row r="1134" spans="1:6" x14ac:dyDescent="0.15">
      <c r="A1134" s="25" t="s">
        <v>1050</v>
      </c>
      <c r="B1134" s="25" t="s">
        <v>1051</v>
      </c>
      <c r="C1134" s="21">
        <v>2.7871531994013501</v>
      </c>
      <c r="D1134" s="22">
        <v>1.28113976308009</v>
      </c>
      <c r="E1134" s="23">
        <f t="shared" si="61"/>
        <v>1.1755262616316999</v>
      </c>
      <c r="F1134" s="24">
        <f t="shared" si="62"/>
        <v>8.6932241547810684E-5</v>
      </c>
    </row>
    <row r="1135" spans="1:6" x14ac:dyDescent="0.15">
      <c r="A1135" s="25" t="s">
        <v>1052</v>
      </c>
      <c r="B1135" s="25" t="s">
        <v>1053</v>
      </c>
      <c r="C1135" s="21">
        <v>5.5478406790756001</v>
      </c>
      <c r="D1135" s="22">
        <v>0.79842718405449009</v>
      </c>
      <c r="E1135" s="23">
        <f t="shared" si="61"/>
        <v>5.9484616629698541</v>
      </c>
      <c r="F1135" s="24">
        <f t="shared" si="62"/>
        <v>1.7303900843547456E-4</v>
      </c>
    </row>
    <row r="1136" spans="1:6" x14ac:dyDescent="0.15">
      <c r="A1136" s="25" t="s">
        <v>1054</v>
      </c>
      <c r="B1136" s="25" t="s">
        <v>1055</v>
      </c>
      <c r="C1136" s="21">
        <v>1.2195601188234999</v>
      </c>
      <c r="D1136" s="22">
        <v>0.48341467590320397</v>
      </c>
      <c r="E1136" s="23">
        <f t="shared" si="61"/>
        <v>1.5228032569447629</v>
      </c>
      <c r="F1136" s="24">
        <f t="shared" si="62"/>
        <v>3.8038488467161736E-5</v>
      </c>
    </row>
    <row r="1137" spans="1:6" x14ac:dyDescent="0.15">
      <c r="A1137" s="25" t="s">
        <v>1058</v>
      </c>
      <c r="B1137" s="25" t="s">
        <v>1059</v>
      </c>
      <c r="C1137" s="21">
        <v>1.2427561139443901</v>
      </c>
      <c r="D1137" s="22">
        <v>0.7470438033160921</v>
      </c>
      <c r="E1137" s="23">
        <f t="shared" si="61"/>
        <v>0.66356525337316841</v>
      </c>
      <c r="F1137" s="24">
        <f t="shared" si="62"/>
        <v>3.8761979321996765E-5</v>
      </c>
    </row>
    <row r="1138" spans="1:6" x14ac:dyDescent="0.15">
      <c r="A1138" s="25" t="s">
        <v>1060</v>
      </c>
      <c r="B1138" s="25" t="s">
        <v>1061</v>
      </c>
      <c r="C1138" s="21">
        <v>7.6931369061902499</v>
      </c>
      <c r="D1138" s="22">
        <v>9.0645433655957213</v>
      </c>
      <c r="E1138" s="23">
        <f t="shared" si="61"/>
        <v>-0.15129349643917145</v>
      </c>
      <c r="F1138" s="24">
        <f t="shared" si="62"/>
        <v>2.3995151609640787E-4</v>
      </c>
    </row>
    <row r="1139" spans="1:6" x14ac:dyDescent="0.15">
      <c r="A1139" s="25" t="s">
        <v>1062</v>
      </c>
      <c r="B1139" s="25" t="s">
        <v>1063</v>
      </c>
      <c r="C1139" s="21">
        <v>5.5512142394326496</v>
      </c>
      <c r="D1139" s="22">
        <v>0.76082968340125001</v>
      </c>
      <c r="E1139" s="23">
        <f t="shared" si="61"/>
        <v>6.2962640135387877</v>
      </c>
      <c r="F1139" s="24">
        <f t="shared" si="62"/>
        <v>1.7314423091262368E-4</v>
      </c>
    </row>
    <row r="1140" spans="1:6" x14ac:dyDescent="0.15">
      <c r="A1140" s="25" t="s">
        <v>1075</v>
      </c>
      <c r="B1140" s="25" t="s">
        <v>1076</v>
      </c>
      <c r="C1140" s="21">
        <v>0.97450681573489295</v>
      </c>
      <c r="D1140" s="22">
        <v>0.38625251675866101</v>
      </c>
      <c r="E1140" s="23">
        <f t="shared" si="61"/>
        <v>1.522978552768333</v>
      </c>
      <c r="F1140" s="24">
        <f t="shared" si="62"/>
        <v>3.0395193889467442E-5</v>
      </c>
    </row>
    <row r="1141" spans="1:6" x14ac:dyDescent="0.15">
      <c r="A1141" s="25" t="s">
        <v>1083</v>
      </c>
      <c r="B1141" s="25" t="s">
        <v>1084</v>
      </c>
      <c r="C1141" s="21">
        <v>3.5650312500000003E-2</v>
      </c>
      <c r="D1141" s="22">
        <v>0</v>
      </c>
      <c r="E1141" s="23" t="str">
        <f t="shared" si="61"/>
        <v/>
      </c>
      <c r="F1141" s="24">
        <f t="shared" si="62"/>
        <v>1.1119451841293118E-6</v>
      </c>
    </row>
    <row r="1142" spans="1:6" x14ac:dyDescent="0.15">
      <c r="A1142" s="25" t="s">
        <v>1085</v>
      </c>
      <c r="B1142" s="25" t="s">
        <v>1086</v>
      </c>
      <c r="C1142" s="21">
        <v>7.9566188424313999</v>
      </c>
      <c r="D1142" s="22">
        <v>1.1619118738118501</v>
      </c>
      <c r="E1142" s="23">
        <f t="shared" si="61"/>
        <v>5.847867744331035</v>
      </c>
      <c r="F1142" s="24">
        <f t="shared" si="62"/>
        <v>2.4816960591282709E-4</v>
      </c>
    </row>
    <row r="1143" spans="1:6" x14ac:dyDescent="0.15">
      <c r="A1143" s="25" t="s">
        <v>1089</v>
      </c>
      <c r="B1143" s="25" t="s">
        <v>1090</v>
      </c>
      <c r="C1143" s="21">
        <v>8.8195433871937396</v>
      </c>
      <c r="D1143" s="22">
        <v>4.0007106874028304</v>
      </c>
      <c r="E1143" s="23">
        <f t="shared" si="61"/>
        <v>1.2044941702393346</v>
      </c>
      <c r="F1143" s="24">
        <f t="shared" si="62"/>
        <v>2.750845114081285E-4</v>
      </c>
    </row>
    <row r="1144" spans="1:6" x14ac:dyDescent="0.15">
      <c r="A1144" s="25" t="s">
        <v>795</v>
      </c>
      <c r="B1144" s="25" t="s">
        <v>796</v>
      </c>
      <c r="C1144" s="21">
        <v>3.8931379932474801</v>
      </c>
      <c r="D1144" s="22">
        <v>3.37431600337397E-3</v>
      </c>
      <c r="E1144" s="23">
        <f t="shared" si="61"/>
        <v>1152.7561951384344</v>
      </c>
      <c r="F1144" s="24">
        <f t="shared" si="62"/>
        <v>1.2142827759903616E-4</v>
      </c>
    </row>
    <row r="1145" spans="1:6" x14ac:dyDescent="0.15">
      <c r="A1145" s="25" t="s">
        <v>1099</v>
      </c>
      <c r="B1145" s="25" t="s">
        <v>797</v>
      </c>
      <c r="C1145" s="21">
        <v>4.9294431131323204</v>
      </c>
      <c r="D1145" s="22">
        <v>7.4727616738593001</v>
      </c>
      <c r="E1145" s="23">
        <f t="shared" si="61"/>
        <v>-0.34034519923522266</v>
      </c>
      <c r="F1145" s="24">
        <f t="shared" si="62"/>
        <v>1.5375098128766432E-4</v>
      </c>
    </row>
    <row r="1146" spans="1:6" x14ac:dyDescent="0.15">
      <c r="A1146" s="25" t="s">
        <v>1120</v>
      </c>
      <c r="B1146" s="25" t="s">
        <v>356</v>
      </c>
      <c r="C1146" s="21">
        <v>6.8370119353057104E-2</v>
      </c>
      <c r="D1146" s="22">
        <v>0.40979346539596906</v>
      </c>
      <c r="E1146" s="23">
        <f t="shared" si="61"/>
        <v>-0.83315956664415469</v>
      </c>
      <c r="F1146" s="24">
        <f t="shared" si="62"/>
        <v>2.1324869158714415E-6</v>
      </c>
    </row>
    <row r="1147" spans="1:6" x14ac:dyDescent="0.15">
      <c r="A1147" s="25" t="s">
        <v>1122</v>
      </c>
      <c r="B1147" s="25" t="s">
        <v>357</v>
      </c>
      <c r="C1147" s="21">
        <v>6.1627229895413702</v>
      </c>
      <c r="D1147" s="22">
        <v>1.8015872993959401</v>
      </c>
      <c r="E1147" s="23">
        <f t="shared" si="61"/>
        <v>2.4207184917476323</v>
      </c>
      <c r="F1147" s="24">
        <f t="shared" si="62"/>
        <v>1.9221739358788289E-4</v>
      </c>
    </row>
    <row r="1148" spans="1:6" x14ac:dyDescent="0.15">
      <c r="A1148" s="25" t="s">
        <v>1124</v>
      </c>
      <c r="B1148" s="25" t="s">
        <v>358</v>
      </c>
      <c r="C1148" s="21">
        <v>8.708389973980811</v>
      </c>
      <c r="D1148" s="22">
        <v>5.19007549163232</v>
      </c>
      <c r="E1148" s="23">
        <f t="shared" si="61"/>
        <v>0.67789273740254474</v>
      </c>
      <c r="F1148" s="24">
        <f t="shared" si="62"/>
        <v>2.7161759923108515E-4</v>
      </c>
    </row>
    <row r="1149" spans="1:6" x14ac:dyDescent="0.15">
      <c r="A1149" s="25" t="s">
        <v>1126</v>
      </c>
      <c r="B1149" s="25" t="s">
        <v>359</v>
      </c>
      <c r="C1149" s="21">
        <v>1.1436833902628301</v>
      </c>
      <c r="D1149" s="22">
        <v>1.0946141801726299</v>
      </c>
      <c r="E1149" s="23">
        <f t="shared" si="61"/>
        <v>4.4827858965303724E-2</v>
      </c>
      <c r="F1149" s="24">
        <f t="shared" si="62"/>
        <v>3.5671867896569998E-5</v>
      </c>
    </row>
    <row r="1150" spans="1:6" x14ac:dyDescent="0.15">
      <c r="A1150" s="25" t="s">
        <v>1128</v>
      </c>
      <c r="B1150" s="25" t="s">
        <v>360</v>
      </c>
      <c r="C1150" s="21">
        <v>0.46893333707108703</v>
      </c>
      <c r="D1150" s="22">
        <v>0.23275171459055699</v>
      </c>
      <c r="E1150" s="23">
        <f t="shared" si="61"/>
        <v>1.0147363378010201</v>
      </c>
      <c r="F1150" s="24">
        <f t="shared" si="62"/>
        <v>1.4626187802249489E-5</v>
      </c>
    </row>
    <row r="1151" spans="1:6" x14ac:dyDescent="0.15">
      <c r="A1151" s="25" t="s">
        <v>1130</v>
      </c>
      <c r="B1151" s="25" t="s">
        <v>361</v>
      </c>
      <c r="C1151" s="21">
        <v>1.9593908396169202</v>
      </c>
      <c r="D1151" s="22">
        <v>0.18084975098168399</v>
      </c>
      <c r="E1151" s="23">
        <f t="shared" si="61"/>
        <v>9.8343574098443867</v>
      </c>
      <c r="F1151" s="24">
        <f t="shared" si="62"/>
        <v>6.1114056375778555E-5</v>
      </c>
    </row>
    <row r="1152" spans="1:6" x14ac:dyDescent="0.15">
      <c r="A1152" s="25" t="s">
        <v>1132</v>
      </c>
      <c r="B1152" s="25" t="s">
        <v>362</v>
      </c>
      <c r="C1152" s="21">
        <v>3.7506329113924102E-3</v>
      </c>
      <c r="D1152" s="22">
        <v>5.5195155279503102E-3</v>
      </c>
      <c r="E1152" s="23">
        <f t="shared" si="61"/>
        <v>-0.32047787665429039</v>
      </c>
      <c r="F1152" s="24">
        <f t="shared" si="62"/>
        <v>1.1698349637916049E-7</v>
      </c>
    </row>
    <row r="1153" spans="1:6" x14ac:dyDescent="0.15">
      <c r="A1153" s="25" t="s">
        <v>1134</v>
      </c>
      <c r="B1153" s="25" t="s">
        <v>363</v>
      </c>
      <c r="C1153" s="21">
        <v>1.9757473790562099</v>
      </c>
      <c r="D1153" s="22">
        <v>0.22148094559630999</v>
      </c>
      <c r="E1153" s="23">
        <f t="shared" si="61"/>
        <v>7.9206201180727085</v>
      </c>
      <c r="F1153" s="24">
        <f t="shared" si="62"/>
        <v>6.1624222317761238E-5</v>
      </c>
    </row>
    <row r="1154" spans="1:6" x14ac:dyDescent="0.15">
      <c r="A1154" s="25" t="s">
        <v>1136</v>
      </c>
      <c r="B1154" s="25" t="s">
        <v>364</v>
      </c>
      <c r="C1154" s="21">
        <v>3.0681324877686897</v>
      </c>
      <c r="D1154" s="22">
        <v>1.14730864197531</v>
      </c>
      <c r="E1154" s="23">
        <f t="shared" si="61"/>
        <v>1.6741997536829465</v>
      </c>
      <c r="F1154" s="24">
        <f t="shared" si="62"/>
        <v>9.5696079635910035E-5</v>
      </c>
    </row>
    <row r="1155" spans="1:6" x14ac:dyDescent="0.15">
      <c r="A1155" s="25" t="s">
        <v>1138</v>
      </c>
      <c r="B1155" s="25" t="s">
        <v>366</v>
      </c>
      <c r="C1155" s="21">
        <v>1.70020774880114</v>
      </c>
      <c r="D1155" s="22">
        <v>0.76738900146094202</v>
      </c>
      <c r="E1155" s="23">
        <f t="shared" ref="E1155:E1186" si="63">IF(ISERROR(C1155/D1155-1),"",((C1155/D1155-1)))</f>
        <v>1.2155748200251941</v>
      </c>
      <c r="F1155" s="24">
        <f t="shared" ref="F1155:F1186" si="64">C1155/$C$1405</f>
        <v>5.3030048987614521E-5</v>
      </c>
    </row>
    <row r="1156" spans="1:6" x14ac:dyDescent="0.15">
      <c r="A1156" s="25" t="s">
        <v>1147</v>
      </c>
      <c r="B1156" s="25" t="s">
        <v>369</v>
      </c>
      <c r="C1156" s="21">
        <v>0.33649314773626504</v>
      </c>
      <c r="D1156" s="22">
        <v>0.10163915958654501</v>
      </c>
      <c r="E1156" s="23">
        <f t="shared" si="63"/>
        <v>2.310664404399601</v>
      </c>
      <c r="F1156" s="24">
        <f t="shared" si="64"/>
        <v>1.0495333950238246E-5</v>
      </c>
    </row>
    <row r="1157" spans="1:6" x14ac:dyDescent="0.15">
      <c r="A1157" s="25" t="s">
        <v>847</v>
      </c>
      <c r="B1157" s="25" t="s">
        <v>1152</v>
      </c>
      <c r="C1157" s="21">
        <v>61.623338765343803</v>
      </c>
      <c r="D1157" s="22">
        <v>34.174137773228402</v>
      </c>
      <c r="E1157" s="23">
        <f t="shared" si="63"/>
        <v>0.80321561217614001</v>
      </c>
      <c r="F1157" s="24">
        <f t="shared" si="64"/>
        <v>1.9220525702290316E-3</v>
      </c>
    </row>
    <row r="1158" spans="1:6" x14ac:dyDescent="0.15">
      <c r="A1158" s="25" t="s">
        <v>649</v>
      </c>
      <c r="B1158" s="25" t="s">
        <v>1153</v>
      </c>
      <c r="C1158" s="21">
        <v>22.57265718</v>
      </c>
      <c r="D1158" s="22">
        <v>14.08868135</v>
      </c>
      <c r="E1158" s="23">
        <f t="shared" si="63"/>
        <v>0.60218381119110198</v>
      </c>
      <c r="F1158" s="24">
        <f t="shared" si="64"/>
        <v>7.0404873573837342E-4</v>
      </c>
    </row>
    <row r="1159" spans="1:6" x14ac:dyDescent="0.15">
      <c r="A1159" s="25" t="s">
        <v>651</v>
      </c>
      <c r="B1159" s="25" t="s">
        <v>370</v>
      </c>
      <c r="C1159" s="21">
        <v>0.26650361635220104</v>
      </c>
      <c r="D1159" s="22">
        <v>1.1368188022390901E-2</v>
      </c>
      <c r="E1159" s="23">
        <f t="shared" si="63"/>
        <v>22.442928268541369</v>
      </c>
      <c r="F1159" s="24">
        <f t="shared" si="64"/>
        <v>8.3123370308710657E-6</v>
      </c>
    </row>
    <row r="1160" spans="1:6" x14ac:dyDescent="0.15">
      <c r="A1160" s="25" t="s">
        <v>848</v>
      </c>
      <c r="B1160" s="25" t="s">
        <v>371</v>
      </c>
      <c r="C1160" s="21">
        <v>0.27521495413787206</v>
      </c>
      <c r="D1160" s="22">
        <v>0.48991509634597402</v>
      </c>
      <c r="E1160" s="23">
        <f t="shared" si="63"/>
        <v>-0.43823949049425182</v>
      </c>
      <c r="F1160" s="24">
        <f t="shared" si="64"/>
        <v>8.5840465733358229E-6</v>
      </c>
    </row>
    <row r="1161" spans="1:6" x14ac:dyDescent="0.15">
      <c r="A1161" s="25" t="s">
        <v>653</v>
      </c>
      <c r="B1161" s="25" t="s">
        <v>372</v>
      </c>
      <c r="C1161" s="21">
        <v>1.2435158881672599</v>
      </c>
      <c r="D1161" s="22">
        <v>0.43375755892811901</v>
      </c>
      <c r="E1161" s="23">
        <f t="shared" si="63"/>
        <v>1.8668454591089478</v>
      </c>
      <c r="F1161" s="24">
        <f t="shared" si="64"/>
        <v>3.8785676934413081E-5</v>
      </c>
    </row>
    <row r="1162" spans="1:6" x14ac:dyDescent="0.15">
      <c r="A1162" s="25" t="s">
        <v>849</v>
      </c>
      <c r="B1162" s="25" t="s">
        <v>373</v>
      </c>
      <c r="C1162" s="21">
        <v>0.62912285322557604</v>
      </c>
      <c r="D1162" s="22">
        <v>0.31624009767001904</v>
      </c>
      <c r="E1162" s="23">
        <f t="shared" si="63"/>
        <v>0.9893835660335355</v>
      </c>
      <c r="F1162" s="24">
        <f t="shared" si="64"/>
        <v>1.9622552449431436E-5</v>
      </c>
    </row>
    <row r="1163" spans="1:6" x14ac:dyDescent="0.15">
      <c r="A1163" s="25" t="s">
        <v>657</v>
      </c>
      <c r="B1163" s="25" t="s">
        <v>374</v>
      </c>
      <c r="C1163" s="21">
        <v>0.14383566772823797</v>
      </c>
      <c r="D1163" s="22">
        <v>0.22097781266774</v>
      </c>
      <c r="E1163" s="23">
        <f t="shared" si="63"/>
        <v>-0.34909452676813379</v>
      </c>
      <c r="F1163" s="24">
        <f t="shared" si="64"/>
        <v>4.486282638797011E-6</v>
      </c>
    </row>
    <row r="1164" spans="1:6" x14ac:dyDescent="0.15">
      <c r="A1164" s="25" t="s">
        <v>1168</v>
      </c>
      <c r="B1164" s="25" t="s">
        <v>1169</v>
      </c>
      <c r="C1164" s="21">
        <v>14.153133810563199</v>
      </c>
      <c r="D1164" s="22">
        <v>10.314831825338999</v>
      </c>
      <c r="E1164" s="23">
        <f t="shared" si="63"/>
        <v>0.372114839118868</v>
      </c>
      <c r="F1164" s="24">
        <f t="shared" si="64"/>
        <v>4.4144098262794985E-4</v>
      </c>
    </row>
    <row r="1165" spans="1:6" x14ac:dyDescent="0.15">
      <c r="A1165" s="25" t="s">
        <v>1170</v>
      </c>
      <c r="B1165" s="25" t="s">
        <v>1171</v>
      </c>
      <c r="C1165" s="21">
        <v>6.5588399999999991E-2</v>
      </c>
      <c r="D1165" s="22">
        <v>0.20349967999999999</v>
      </c>
      <c r="E1165" s="23">
        <f t="shared" si="63"/>
        <v>-0.67769777328396785</v>
      </c>
      <c r="F1165" s="24">
        <f t="shared" si="64"/>
        <v>2.0457241578105928E-6</v>
      </c>
    </row>
    <row r="1166" spans="1:6" x14ac:dyDescent="0.15">
      <c r="A1166" s="25" t="s">
        <v>4</v>
      </c>
      <c r="B1166" s="25" t="s">
        <v>378</v>
      </c>
      <c r="C1166" s="21">
        <v>2.5558191827543899</v>
      </c>
      <c r="D1166" s="22">
        <v>0.6917124250049701</v>
      </c>
      <c r="E1166" s="23">
        <f t="shared" si="63"/>
        <v>2.6949158210307207</v>
      </c>
      <c r="F1166" s="24">
        <f t="shared" si="64"/>
        <v>7.9716856108037116E-5</v>
      </c>
    </row>
    <row r="1167" spans="1:6" x14ac:dyDescent="0.15">
      <c r="A1167" s="25" t="s">
        <v>6</v>
      </c>
      <c r="B1167" s="25" t="s">
        <v>380</v>
      </c>
      <c r="C1167" s="21">
        <v>0.171281621061321</v>
      </c>
      <c r="D1167" s="22">
        <v>0.460205101133565</v>
      </c>
      <c r="E1167" s="23">
        <f t="shared" si="63"/>
        <v>-0.62781459692770758</v>
      </c>
      <c r="F1167" s="24">
        <f t="shared" si="64"/>
        <v>5.3423311133386999E-6</v>
      </c>
    </row>
    <row r="1168" spans="1:6" x14ac:dyDescent="0.15">
      <c r="A1168" s="25" t="s">
        <v>8</v>
      </c>
      <c r="B1168" s="25" t="s">
        <v>382</v>
      </c>
      <c r="C1168" s="21">
        <v>0.36211562175411999</v>
      </c>
      <c r="D1168" s="22">
        <v>0.64093513116316303</v>
      </c>
      <c r="E1168" s="23">
        <f t="shared" si="63"/>
        <v>-0.43501985747456851</v>
      </c>
      <c r="F1168" s="24">
        <f t="shared" si="64"/>
        <v>1.1294507494358854E-5</v>
      </c>
    </row>
    <row r="1169" spans="1:6" x14ac:dyDescent="0.15">
      <c r="A1169" s="25" t="s">
        <v>798</v>
      </c>
      <c r="B1169" s="25" t="s">
        <v>735</v>
      </c>
      <c r="C1169" s="21">
        <v>6.1981132075471703E-3</v>
      </c>
      <c r="D1169" s="22">
        <v>1.39006211180124E-3</v>
      </c>
      <c r="E1169" s="23">
        <f t="shared" si="63"/>
        <v>3.4588750063230389</v>
      </c>
      <c r="F1169" s="24">
        <f t="shared" si="64"/>
        <v>1.933212263376473E-7</v>
      </c>
    </row>
    <row r="1170" spans="1:6" x14ac:dyDescent="0.15">
      <c r="A1170" s="25" t="s">
        <v>10</v>
      </c>
      <c r="B1170" s="25" t="s">
        <v>384</v>
      </c>
      <c r="C1170" s="21">
        <v>0.15966831523676897</v>
      </c>
      <c r="D1170" s="22">
        <v>0.14254380760677904</v>
      </c>
      <c r="E1170" s="23">
        <f t="shared" si="63"/>
        <v>0.12013505123442147</v>
      </c>
      <c r="F1170" s="24">
        <f t="shared" si="64"/>
        <v>4.9801082160378278E-6</v>
      </c>
    </row>
    <row r="1171" spans="1:6" x14ac:dyDescent="0.15">
      <c r="A1171" s="25" t="s">
        <v>12</v>
      </c>
      <c r="B1171" s="25" t="s">
        <v>739</v>
      </c>
      <c r="C1171" s="21">
        <v>0.99054808852853815</v>
      </c>
      <c r="D1171" s="22">
        <v>0.18939846253039599</v>
      </c>
      <c r="E1171" s="23">
        <f t="shared" si="63"/>
        <v>4.2299690044715543</v>
      </c>
      <c r="F1171" s="24">
        <f t="shared" si="64"/>
        <v>3.0895526559207669E-5</v>
      </c>
    </row>
    <row r="1172" spans="1:6" x14ac:dyDescent="0.15">
      <c r="A1172" s="25" t="s">
        <v>14</v>
      </c>
      <c r="B1172" s="25" t="s">
        <v>386</v>
      </c>
      <c r="C1172" s="21">
        <v>0.25827781596291</v>
      </c>
      <c r="D1172" s="22">
        <v>0.57459644484713901</v>
      </c>
      <c r="E1172" s="23">
        <f t="shared" si="63"/>
        <v>-0.55050571878908827</v>
      </c>
      <c r="F1172" s="24">
        <f t="shared" si="64"/>
        <v>8.0557715623781545E-6</v>
      </c>
    </row>
    <row r="1173" spans="1:6" x14ac:dyDescent="0.15">
      <c r="A1173" s="25" t="s">
        <v>16</v>
      </c>
      <c r="B1173" s="25" t="s">
        <v>388</v>
      </c>
      <c r="C1173" s="21">
        <v>1.88925119191322</v>
      </c>
      <c r="D1173" s="22">
        <v>0.39802729885356802</v>
      </c>
      <c r="E1173" s="23">
        <f t="shared" si="63"/>
        <v>3.7465367258848863</v>
      </c>
      <c r="F1173" s="24">
        <f t="shared" si="64"/>
        <v>5.8926377278136539E-5</v>
      </c>
    </row>
    <row r="1174" spans="1:6" x14ac:dyDescent="0.15">
      <c r="A1174" s="25" t="s">
        <v>18</v>
      </c>
      <c r="B1174" s="25" t="s">
        <v>389</v>
      </c>
      <c r="C1174" s="21">
        <v>3.1908248819989398</v>
      </c>
      <c r="D1174" s="22">
        <v>2.8222643443763795</v>
      </c>
      <c r="E1174" s="23">
        <f t="shared" si="63"/>
        <v>0.13059036739664398</v>
      </c>
      <c r="F1174" s="24">
        <f t="shared" si="64"/>
        <v>9.9522896494629617E-5</v>
      </c>
    </row>
    <row r="1175" spans="1:6" x14ac:dyDescent="0.15">
      <c r="A1175" s="25" t="s">
        <v>20</v>
      </c>
      <c r="B1175" s="25" t="s">
        <v>390</v>
      </c>
      <c r="C1175" s="21">
        <v>0.12629705624999998</v>
      </c>
      <c r="D1175" s="22">
        <v>6.3755846944252709E-3</v>
      </c>
      <c r="E1175" s="23">
        <f t="shared" si="63"/>
        <v>18.8094860790466</v>
      </c>
      <c r="F1175" s="24">
        <f t="shared" si="64"/>
        <v>3.9392474741110972E-6</v>
      </c>
    </row>
    <row r="1176" spans="1:6" x14ac:dyDescent="0.15">
      <c r="A1176" s="25" t="s">
        <v>22</v>
      </c>
      <c r="B1176" s="25" t="s">
        <v>391</v>
      </c>
      <c r="C1176" s="21">
        <v>0.10306750000000001</v>
      </c>
      <c r="D1176" s="22">
        <v>0.213762134969325</v>
      </c>
      <c r="E1176" s="23">
        <f t="shared" si="63"/>
        <v>-0.51784023856802208</v>
      </c>
      <c r="F1176" s="24">
        <f t="shared" si="64"/>
        <v>3.2147098364214294E-6</v>
      </c>
    </row>
    <row r="1177" spans="1:6" x14ac:dyDescent="0.15">
      <c r="A1177" s="25" t="s">
        <v>799</v>
      </c>
      <c r="B1177" s="25" t="s">
        <v>398</v>
      </c>
      <c r="C1177" s="21">
        <v>32.201083611748203</v>
      </c>
      <c r="D1177" s="22">
        <v>4.7973032828279001</v>
      </c>
      <c r="E1177" s="23">
        <f t="shared" si="63"/>
        <v>5.7123301807940736</v>
      </c>
      <c r="F1177" s="24">
        <f t="shared" si="64"/>
        <v>1.0043625801549065E-3</v>
      </c>
    </row>
    <row r="1178" spans="1:6" x14ac:dyDescent="0.15">
      <c r="A1178" s="25" t="s">
        <v>34</v>
      </c>
      <c r="B1178" s="25" t="s">
        <v>399</v>
      </c>
      <c r="C1178" s="21">
        <v>8.3780169730019001</v>
      </c>
      <c r="D1178" s="22">
        <v>3.7985070489079495</v>
      </c>
      <c r="E1178" s="23">
        <f t="shared" si="63"/>
        <v>1.2056078520139999</v>
      </c>
      <c r="F1178" s="24">
        <f t="shared" si="64"/>
        <v>2.6131315470749654E-4</v>
      </c>
    </row>
    <row r="1179" spans="1:6" x14ac:dyDescent="0.15">
      <c r="A1179" s="25" t="s">
        <v>36</v>
      </c>
      <c r="B1179" s="25" t="s">
        <v>415</v>
      </c>
      <c r="C1179" s="21">
        <v>2.0911665541465201</v>
      </c>
      <c r="D1179" s="22">
        <v>2.0436274520128097</v>
      </c>
      <c r="E1179" s="23">
        <f t="shared" si="63"/>
        <v>2.3262117607046218E-2</v>
      </c>
      <c r="F1179" s="24">
        <f t="shared" si="64"/>
        <v>6.5224185036120253E-5</v>
      </c>
    </row>
    <row r="1180" spans="1:6" x14ac:dyDescent="0.15">
      <c r="A1180" s="25" t="s">
        <v>38</v>
      </c>
      <c r="B1180" s="25" t="s">
        <v>416</v>
      </c>
      <c r="C1180" s="21">
        <v>10.5025631560578</v>
      </c>
      <c r="D1180" s="22">
        <v>12.9606694542117</v>
      </c>
      <c r="E1180" s="23">
        <f t="shared" si="63"/>
        <v>-0.18965889893558807</v>
      </c>
      <c r="F1180" s="24">
        <f t="shared" si="64"/>
        <v>3.275784615462323E-4</v>
      </c>
    </row>
    <row r="1181" spans="1:6" x14ac:dyDescent="0.15">
      <c r="A1181" s="25" t="s">
        <v>40</v>
      </c>
      <c r="B1181" s="25" t="s">
        <v>418</v>
      </c>
      <c r="C1181" s="21">
        <v>1.43591370255497</v>
      </c>
      <c r="D1181" s="22">
        <v>0.19455666017957501</v>
      </c>
      <c r="E1181" s="23">
        <f t="shared" si="63"/>
        <v>6.3804397198719762</v>
      </c>
      <c r="F1181" s="24">
        <f t="shared" si="64"/>
        <v>4.4786629188209442E-5</v>
      </c>
    </row>
    <row r="1182" spans="1:6" x14ac:dyDescent="0.15">
      <c r="A1182" s="25" t="s">
        <v>42</v>
      </c>
      <c r="B1182" s="25" t="s">
        <v>419</v>
      </c>
      <c r="C1182" s="21">
        <v>0.49496439260030101</v>
      </c>
      <c r="D1182" s="22">
        <v>1.80223764295993E-2</v>
      </c>
      <c r="E1182" s="23">
        <f t="shared" si="63"/>
        <v>26.46388050065303</v>
      </c>
      <c r="F1182" s="24">
        <f t="shared" si="64"/>
        <v>1.5438105140520005E-5</v>
      </c>
    </row>
    <row r="1183" spans="1:6" x14ac:dyDescent="0.15">
      <c r="A1183" s="25" t="s">
        <v>46</v>
      </c>
      <c r="B1183" s="25" t="s">
        <v>420</v>
      </c>
      <c r="C1183" s="21">
        <v>4.6974658028791394</v>
      </c>
      <c r="D1183" s="22">
        <v>1.90754073843862</v>
      </c>
      <c r="E1183" s="23">
        <f t="shared" si="63"/>
        <v>1.4625769233763037</v>
      </c>
      <c r="F1183" s="24">
        <f t="shared" si="64"/>
        <v>1.4651553130491044E-4</v>
      </c>
    </row>
    <row r="1184" spans="1:6" x14ac:dyDescent="0.15">
      <c r="A1184" s="25" t="s">
        <v>48</v>
      </c>
      <c r="B1184" s="25" t="s">
        <v>421</v>
      </c>
      <c r="C1184" s="21">
        <v>0.75898314582817805</v>
      </c>
      <c r="D1184" s="22">
        <v>0.39949159875521006</v>
      </c>
      <c r="E1184" s="23">
        <f t="shared" si="63"/>
        <v>0.8998726085682911</v>
      </c>
      <c r="F1184" s="24">
        <f t="shared" si="64"/>
        <v>2.3672938458504612E-5</v>
      </c>
    </row>
    <row r="1185" spans="1:6" x14ac:dyDescent="0.15">
      <c r="A1185" s="25" t="s">
        <v>424</v>
      </c>
      <c r="B1185" s="25" t="s">
        <v>425</v>
      </c>
      <c r="C1185" s="21">
        <v>5.2934273213208503</v>
      </c>
      <c r="D1185" s="22">
        <v>3.0063808100151297</v>
      </c>
      <c r="E1185" s="23">
        <f t="shared" si="63"/>
        <v>0.7607308108430253</v>
      </c>
      <c r="F1185" s="24">
        <f t="shared" si="64"/>
        <v>1.6510377061859535E-4</v>
      </c>
    </row>
    <row r="1186" spans="1:6" x14ac:dyDescent="0.15">
      <c r="A1186" s="25" t="s">
        <v>54</v>
      </c>
      <c r="B1186" s="25" t="s">
        <v>426</v>
      </c>
      <c r="C1186" s="21">
        <v>0.94172851927938406</v>
      </c>
      <c r="D1186" s="22">
        <v>0.83137427363793692</v>
      </c>
      <c r="E1186" s="23">
        <f t="shared" si="63"/>
        <v>0.13273714275347714</v>
      </c>
      <c r="F1186" s="24">
        <f t="shared" si="64"/>
        <v>2.9372827847440013E-5</v>
      </c>
    </row>
    <row r="1187" spans="1:6" x14ac:dyDescent="0.15">
      <c r="A1187" s="25" t="s">
        <v>56</v>
      </c>
      <c r="B1187" s="25" t="s">
        <v>428</v>
      </c>
      <c r="C1187" s="21">
        <v>0.40387060900344302</v>
      </c>
      <c r="D1187" s="22">
        <v>0.56881072379345798</v>
      </c>
      <c r="E1187" s="23">
        <f t="shared" ref="E1187:E1194" si="65">IF(ISERROR(C1187/D1187-1),"",((C1187/D1187-1)))</f>
        <v>-0.28997363778589147</v>
      </c>
      <c r="F1187" s="24">
        <f t="shared" ref="F1187:F1218" si="66">C1187/$C$1405</f>
        <v>1.2596859528026598E-5</v>
      </c>
    </row>
    <row r="1188" spans="1:6" x14ac:dyDescent="0.15">
      <c r="A1188" s="25" t="s">
        <v>60</v>
      </c>
      <c r="B1188" s="25" t="s">
        <v>429</v>
      </c>
      <c r="C1188" s="21">
        <v>14.024670484534399</v>
      </c>
      <c r="D1188" s="22">
        <v>8.4726699373819994</v>
      </c>
      <c r="E1188" s="23">
        <f t="shared" si="65"/>
        <v>0.65528346886931033</v>
      </c>
      <c r="F1188" s="24">
        <f t="shared" si="66"/>
        <v>4.374341684740779E-4</v>
      </c>
    </row>
    <row r="1189" spans="1:6" x14ac:dyDescent="0.15">
      <c r="A1189" s="25" t="s">
        <v>67</v>
      </c>
      <c r="B1189" s="25" t="s">
        <v>430</v>
      </c>
      <c r="C1189" s="21">
        <v>53.421640179240597</v>
      </c>
      <c r="D1189" s="22">
        <v>51.2212930665968</v>
      </c>
      <c r="E1189" s="23">
        <f t="shared" si="65"/>
        <v>4.2957664301503495E-2</v>
      </c>
      <c r="F1189" s="24">
        <f t="shared" si="66"/>
        <v>1.6662388450478668E-3</v>
      </c>
    </row>
    <row r="1190" spans="1:6" x14ac:dyDescent="0.15">
      <c r="A1190" s="25" t="s">
        <v>69</v>
      </c>
      <c r="B1190" s="25" t="s">
        <v>432</v>
      </c>
      <c r="C1190" s="21">
        <v>0.79897579708365207</v>
      </c>
      <c r="D1190" s="22">
        <v>0.44928618572740903</v>
      </c>
      <c r="E1190" s="23">
        <f t="shared" si="65"/>
        <v>0.77832264259379391</v>
      </c>
      <c r="F1190" s="24">
        <f t="shared" si="66"/>
        <v>2.4920322642418494E-5</v>
      </c>
    </row>
    <row r="1191" spans="1:6" x14ac:dyDescent="0.15">
      <c r="A1191" s="25" t="s">
        <v>72</v>
      </c>
      <c r="B1191" s="25" t="s">
        <v>434</v>
      </c>
      <c r="C1191" s="21">
        <v>0.55317050885531194</v>
      </c>
      <c r="D1191" s="22">
        <v>0.75765755510482002</v>
      </c>
      <c r="E1191" s="23">
        <f t="shared" si="65"/>
        <v>-0.26989375988102937</v>
      </c>
      <c r="F1191" s="24">
        <f t="shared" si="66"/>
        <v>1.7253573396419032E-5</v>
      </c>
    </row>
    <row r="1192" spans="1:6" x14ac:dyDescent="0.15">
      <c r="A1192" s="25" t="s">
        <v>74</v>
      </c>
      <c r="B1192" s="25" t="s">
        <v>436</v>
      </c>
      <c r="C1192" s="21">
        <v>3.3438127500000005E-2</v>
      </c>
      <c r="D1192" s="22">
        <v>3.8301645424247202E-2</v>
      </c>
      <c r="E1192" s="23">
        <f t="shared" si="65"/>
        <v>-0.12697934698043822</v>
      </c>
      <c r="F1192" s="24">
        <f t="shared" si="66"/>
        <v>1.0429463932448533E-6</v>
      </c>
    </row>
    <row r="1193" spans="1:6" x14ac:dyDescent="0.15">
      <c r="A1193" s="25" t="s">
        <v>76</v>
      </c>
      <c r="B1193" s="25" t="s">
        <v>77</v>
      </c>
      <c r="C1193" s="21">
        <v>3.2551322250657</v>
      </c>
      <c r="D1193" s="22">
        <v>0.13910941775090599</v>
      </c>
      <c r="E1193" s="23">
        <f t="shared" si="65"/>
        <v>22.399797639110599</v>
      </c>
      <c r="F1193" s="24">
        <f t="shared" si="66"/>
        <v>1.0152866405773963E-4</v>
      </c>
    </row>
    <row r="1194" spans="1:6" x14ac:dyDescent="0.15">
      <c r="A1194" s="25" t="s">
        <v>81</v>
      </c>
      <c r="B1194" s="25" t="s">
        <v>800</v>
      </c>
      <c r="C1194" s="21">
        <v>5.5953490170515598</v>
      </c>
      <c r="D1194" s="22">
        <v>3.6433223214766195</v>
      </c>
      <c r="E1194" s="23">
        <f t="shared" si="65"/>
        <v>0.53578204817843122</v>
      </c>
      <c r="F1194" s="24">
        <f t="shared" si="66"/>
        <v>1.7452080940477479E-4</v>
      </c>
    </row>
    <row r="1195" spans="1:6" x14ac:dyDescent="0.15">
      <c r="A1195" s="25" t="s">
        <v>222</v>
      </c>
      <c r="B1195" s="25" t="s">
        <v>229</v>
      </c>
      <c r="C1195" s="21">
        <v>0.49690230377358502</v>
      </c>
      <c r="D1195" s="22">
        <v>3.0832870370370399E-2</v>
      </c>
      <c r="E1195" s="23"/>
      <c r="F1195" s="24">
        <f t="shared" si="66"/>
        <v>1.5498549238910547E-5</v>
      </c>
    </row>
    <row r="1196" spans="1:6" x14ac:dyDescent="0.15">
      <c r="A1196" s="25" t="s">
        <v>446</v>
      </c>
      <c r="B1196" s="25" t="s">
        <v>801</v>
      </c>
      <c r="C1196" s="21">
        <v>3.0254209970713997</v>
      </c>
      <c r="D1196" s="22">
        <v>2.9049376244871596</v>
      </c>
      <c r="E1196" s="23">
        <f t="shared" ref="E1196:E1203" si="67">IF(ISERROR(C1196/D1196-1),"",((C1196/D1196-1)))</f>
        <v>4.1475373367271695E-2</v>
      </c>
      <c r="F1196" s="24">
        <f t="shared" si="66"/>
        <v>9.4363893939421799E-5</v>
      </c>
    </row>
    <row r="1197" spans="1:6" x14ac:dyDescent="0.15">
      <c r="A1197" s="25" t="s">
        <v>447</v>
      </c>
      <c r="B1197" s="25" t="s">
        <v>802</v>
      </c>
      <c r="C1197" s="21">
        <v>0.257162966735691</v>
      </c>
      <c r="D1197" s="22">
        <v>5.3696653838413301E-2</v>
      </c>
      <c r="E1197" s="23">
        <f t="shared" si="67"/>
        <v>3.789180486172544</v>
      </c>
      <c r="F1197" s="24">
        <f t="shared" si="66"/>
        <v>8.0209990416818363E-6</v>
      </c>
    </row>
    <row r="1198" spans="1:6" x14ac:dyDescent="0.15">
      <c r="A1198" s="25" t="s">
        <v>89</v>
      </c>
      <c r="B1198" s="25" t="s">
        <v>90</v>
      </c>
      <c r="C1198" s="21">
        <v>6.9328272599999998</v>
      </c>
      <c r="D1198" s="22">
        <v>0.25533521999999997</v>
      </c>
      <c r="E1198" s="23">
        <f t="shared" si="67"/>
        <v>26.151864360897804</v>
      </c>
      <c r="F1198" s="24">
        <f t="shared" si="66"/>
        <v>2.1623720364744102E-4</v>
      </c>
    </row>
    <row r="1199" spans="1:6" x14ac:dyDescent="0.15">
      <c r="A1199" s="25" t="s">
        <v>659</v>
      </c>
      <c r="B1199" s="25" t="s">
        <v>95</v>
      </c>
      <c r="C1199" s="21">
        <v>131.26677287999999</v>
      </c>
      <c r="D1199" s="22">
        <v>33.735201520000004</v>
      </c>
      <c r="E1199" s="23">
        <f t="shared" si="67"/>
        <v>2.8910920037687675</v>
      </c>
      <c r="F1199" s="24">
        <f t="shared" si="66"/>
        <v>4.0942545998751663E-3</v>
      </c>
    </row>
    <row r="1200" spans="1:6" x14ac:dyDescent="0.15">
      <c r="A1200" s="25" t="s">
        <v>96</v>
      </c>
      <c r="B1200" s="25" t="s">
        <v>97</v>
      </c>
      <c r="C1200" s="21">
        <v>0.19220000000000001</v>
      </c>
      <c r="D1200" s="22">
        <v>7.2474999999999998E-2</v>
      </c>
      <c r="E1200" s="23">
        <f t="shared" si="67"/>
        <v>1.6519489479130738</v>
      </c>
      <c r="F1200" s="24">
        <f t="shared" si="66"/>
        <v>5.994782356806935E-6</v>
      </c>
    </row>
    <row r="1201" spans="1:6" x14ac:dyDescent="0.15">
      <c r="A1201" s="25" t="s">
        <v>450</v>
      </c>
      <c r="B1201" s="25" t="s">
        <v>451</v>
      </c>
      <c r="C1201" s="21">
        <v>2.7676340000000001E-2</v>
      </c>
      <c r="D1201" s="22">
        <v>0.42692977000000004</v>
      </c>
      <c r="E1201" s="23">
        <f t="shared" si="67"/>
        <v>-0.93517355325209572</v>
      </c>
      <c r="F1201" s="24">
        <f t="shared" si="66"/>
        <v>8.6323431182617085E-7</v>
      </c>
    </row>
    <row r="1202" spans="1:6" x14ac:dyDescent="0.15">
      <c r="A1202" s="25" t="s">
        <v>452</v>
      </c>
      <c r="B1202" s="25" t="s">
        <v>135</v>
      </c>
      <c r="C1202" s="21">
        <v>8.1960610000000003E-2</v>
      </c>
      <c r="D1202" s="22">
        <v>0.16344275</v>
      </c>
      <c r="E1202" s="23">
        <f t="shared" si="67"/>
        <v>-0.49853627646377707</v>
      </c>
      <c r="F1202" s="24">
        <f t="shared" si="66"/>
        <v>2.556378869829001E-6</v>
      </c>
    </row>
    <row r="1203" spans="1:6" x14ac:dyDescent="0.15">
      <c r="A1203" s="25" t="s">
        <v>133</v>
      </c>
      <c r="B1203" s="25" t="s">
        <v>134</v>
      </c>
      <c r="C1203" s="21">
        <v>0.56576431000000005</v>
      </c>
      <c r="D1203" s="22">
        <v>3.2748599999999996E-2</v>
      </c>
      <c r="E1203" s="23">
        <f t="shared" si="67"/>
        <v>16.275984622243396</v>
      </c>
      <c r="F1203" s="24">
        <f t="shared" si="66"/>
        <v>1.7646378271066854E-5</v>
      </c>
    </row>
    <row r="1204" spans="1:6" x14ac:dyDescent="0.15">
      <c r="A1204" s="25" t="s">
        <v>166</v>
      </c>
      <c r="B1204" s="25" t="s">
        <v>1267</v>
      </c>
      <c r="C1204" s="21">
        <v>0.83958393433320411</v>
      </c>
      <c r="D1204" s="22"/>
      <c r="E1204" s="23"/>
      <c r="F1204" s="24">
        <f t="shared" si="66"/>
        <v>2.6186904040578793E-5</v>
      </c>
    </row>
    <row r="1205" spans="1:6" x14ac:dyDescent="0.15">
      <c r="A1205" s="25" t="s">
        <v>403</v>
      </c>
      <c r="B1205" s="25" t="s">
        <v>1268</v>
      </c>
      <c r="C1205" s="21">
        <v>7.5073396226415109E-2</v>
      </c>
      <c r="D1205" s="22"/>
      <c r="E1205" s="23"/>
      <c r="F1205" s="24">
        <f t="shared" si="66"/>
        <v>2.3415643660961999E-6</v>
      </c>
    </row>
    <row r="1206" spans="1:6" x14ac:dyDescent="0.15">
      <c r="A1206" s="25" t="s">
        <v>803</v>
      </c>
      <c r="B1206" s="25" t="s">
        <v>137</v>
      </c>
      <c r="C1206" s="21">
        <v>0.66605676999999996</v>
      </c>
      <c r="D1206" s="22">
        <v>0.68680609999999997</v>
      </c>
      <c r="E1206" s="23">
        <f>IF(ISERROR(C1206/D1206-1),"",((C1206/D1206-1)))</f>
        <v>-3.0211336212651596E-2</v>
      </c>
      <c r="F1206" s="24">
        <f t="shared" si="66"/>
        <v>2.0774533680685816E-5</v>
      </c>
    </row>
    <row r="1207" spans="1:6" x14ac:dyDescent="0.15">
      <c r="A1207" s="25" t="s">
        <v>177</v>
      </c>
      <c r="B1207" s="25" t="s">
        <v>1269</v>
      </c>
      <c r="C1207" s="21">
        <v>1.1556171069182402E-2</v>
      </c>
      <c r="D1207" s="22"/>
      <c r="E1207" s="23"/>
      <c r="F1207" s="24">
        <f t="shared" si="66"/>
        <v>3.6044084514972627E-7</v>
      </c>
    </row>
    <row r="1208" spans="1:6" x14ac:dyDescent="0.15">
      <c r="A1208" s="25" t="s">
        <v>179</v>
      </c>
      <c r="B1208" s="25" t="s">
        <v>180</v>
      </c>
      <c r="C1208" s="21">
        <v>0.96234392000000002</v>
      </c>
      <c r="D1208" s="22">
        <v>6.0989879999999996E-2</v>
      </c>
      <c r="E1208" s="23">
        <f t="shared" ref="E1208:E1215" si="68">IF(ISERROR(C1208/D1208-1),"",((C1208/D1208-1)))</f>
        <v>14.77874755615194</v>
      </c>
      <c r="F1208" s="24">
        <f t="shared" si="66"/>
        <v>3.0015829098836755E-5</v>
      </c>
    </row>
    <row r="1209" spans="1:6" x14ac:dyDescent="0.15">
      <c r="A1209" s="25" t="s">
        <v>181</v>
      </c>
      <c r="B1209" s="25" t="s">
        <v>182</v>
      </c>
      <c r="C1209" s="21">
        <v>0.62643888000000003</v>
      </c>
      <c r="D1209" s="22">
        <v>5.3335980000000005E-2</v>
      </c>
      <c r="E1209" s="23">
        <f t="shared" si="68"/>
        <v>10.745146147122448</v>
      </c>
      <c r="F1209" s="24">
        <f t="shared" si="66"/>
        <v>1.9538838425816321E-5</v>
      </c>
    </row>
    <row r="1210" spans="1:6" x14ac:dyDescent="0.15">
      <c r="A1210" s="25" t="s">
        <v>183</v>
      </c>
      <c r="B1210" s="25" t="s">
        <v>184</v>
      </c>
      <c r="C1210" s="21">
        <v>1.47906447</v>
      </c>
      <c r="D1210" s="22">
        <v>1.875858E-2</v>
      </c>
      <c r="E1210" s="23">
        <f t="shared" si="68"/>
        <v>77.847357849048265</v>
      </c>
      <c r="F1210" s="24">
        <f t="shared" si="66"/>
        <v>4.6132516073548382E-5</v>
      </c>
    </row>
    <row r="1211" spans="1:6" x14ac:dyDescent="0.15">
      <c r="A1211" s="25" t="s">
        <v>185</v>
      </c>
      <c r="B1211" s="25" t="s">
        <v>186</v>
      </c>
      <c r="C1211" s="21">
        <v>0.85832931000000001</v>
      </c>
      <c r="D1211" s="22">
        <v>0.77067155000000009</v>
      </c>
      <c r="E1211" s="23">
        <f t="shared" si="68"/>
        <v>0.11374204743901584</v>
      </c>
      <c r="F1211" s="24">
        <f t="shared" si="66"/>
        <v>2.6771578584382257E-5</v>
      </c>
    </row>
    <row r="1212" spans="1:6" x14ac:dyDescent="0.15">
      <c r="A1212" s="25" t="s">
        <v>189</v>
      </c>
      <c r="B1212" s="25" t="s">
        <v>804</v>
      </c>
      <c r="C1212" s="21">
        <v>3.6848856490645501</v>
      </c>
      <c r="D1212" s="22">
        <v>2.6279946080252397</v>
      </c>
      <c r="E1212" s="23">
        <f t="shared" si="68"/>
        <v>0.40216636587146293</v>
      </c>
      <c r="F1212" s="24">
        <f t="shared" si="66"/>
        <v>1.1493281725215002E-4</v>
      </c>
    </row>
    <row r="1213" spans="1:6" x14ac:dyDescent="0.15">
      <c r="A1213" s="25" t="s">
        <v>805</v>
      </c>
      <c r="B1213" s="25" t="s">
        <v>806</v>
      </c>
      <c r="C1213" s="21">
        <v>11.745221378447201</v>
      </c>
      <c r="D1213" s="22">
        <v>2.1595861166008197</v>
      </c>
      <c r="E1213" s="23">
        <f t="shared" si="68"/>
        <v>4.4386446033159981</v>
      </c>
      <c r="F1213" s="24">
        <f t="shared" si="66"/>
        <v>3.6633738759785073E-4</v>
      </c>
    </row>
    <row r="1214" spans="1:6" x14ac:dyDescent="0.15">
      <c r="A1214" s="25" t="s">
        <v>194</v>
      </c>
      <c r="B1214" s="25" t="s">
        <v>807</v>
      </c>
      <c r="C1214" s="21">
        <v>16.938783403731101</v>
      </c>
      <c r="D1214" s="22">
        <v>1.8807912143260999</v>
      </c>
      <c r="E1214" s="23">
        <f t="shared" si="68"/>
        <v>8.0062008343655418</v>
      </c>
      <c r="F1214" s="24">
        <f t="shared" si="66"/>
        <v>5.2832632619386746E-4</v>
      </c>
    </row>
    <row r="1215" spans="1:6" x14ac:dyDescent="0.15">
      <c r="A1215" s="25" t="s">
        <v>196</v>
      </c>
      <c r="B1215" s="25" t="s">
        <v>808</v>
      </c>
      <c r="C1215" s="21">
        <v>7.9128838894969507</v>
      </c>
      <c r="D1215" s="22">
        <v>0.86081859634246694</v>
      </c>
      <c r="E1215" s="23">
        <f t="shared" si="68"/>
        <v>8.1922780515174871</v>
      </c>
      <c r="F1215" s="24">
        <f t="shared" si="66"/>
        <v>2.4680549808646281E-4</v>
      </c>
    </row>
    <row r="1216" spans="1:6" x14ac:dyDescent="0.15">
      <c r="A1216" s="25" t="s">
        <v>198</v>
      </c>
      <c r="B1216" s="25" t="s">
        <v>199</v>
      </c>
      <c r="C1216" s="21">
        <v>0.71813625999999997</v>
      </c>
      <c r="D1216" s="22">
        <v>2.2250180000000001E-2</v>
      </c>
      <c r="E1216" s="23"/>
      <c r="F1216" s="24">
        <f t="shared" si="66"/>
        <v>2.2398910412233701E-5</v>
      </c>
    </row>
    <row r="1217" spans="1:6" x14ac:dyDescent="0.15">
      <c r="A1217" s="25" t="s">
        <v>234</v>
      </c>
      <c r="B1217" s="25" t="s">
        <v>235</v>
      </c>
      <c r="C1217" s="21">
        <v>0.34699489</v>
      </c>
      <c r="D1217" s="22">
        <v>2.287146E-2</v>
      </c>
      <c r="E1217" s="23">
        <f>IF(ISERROR(C1217/D1217-1),"",((C1217/D1217-1)))</f>
        <v>14.171523374546268</v>
      </c>
      <c r="F1217" s="24">
        <f t="shared" si="66"/>
        <v>1.0822886807878059E-5</v>
      </c>
    </row>
    <row r="1218" spans="1:6" x14ac:dyDescent="0.15">
      <c r="A1218" s="25" t="s">
        <v>857</v>
      </c>
      <c r="B1218" s="25" t="s">
        <v>809</v>
      </c>
      <c r="C1218" s="21">
        <v>33.561821629375402</v>
      </c>
      <c r="D1218" s="22">
        <v>27.191709999681802</v>
      </c>
      <c r="E1218" s="23">
        <f>IF(ISERROR(C1218/D1218-1),"",((C1218/D1218-1)))</f>
        <v>0.23426668016715912</v>
      </c>
      <c r="F1218" s="24">
        <f t="shared" si="66"/>
        <v>1.0468044545581738E-3</v>
      </c>
    </row>
    <row r="1219" spans="1:6" x14ac:dyDescent="0.15">
      <c r="A1219" s="25" t="s">
        <v>861</v>
      </c>
      <c r="B1219" s="25" t="s">
        <v>862</v>
      </c>
      <c r="C1219" s="21">
        <v>3.1265171499999997</v>
      </c>
      <c r="D1219" s="22">
        <v>1.1471038500000001</v>
      </c>
      <c r="E1219" s="23">
        <f>IF(ISERROR(C1219/D1219-1),"",((C1219/D1219-1)))</f>
        <v>1.7255746286615632</v>
      </c>
      <c r="F1219" s="24">
        <f t="shared" ref="F1219:F1253" si="69">C1219/$C$1405</f>
        <v>9.751711680059469E-5</v>
      </c>
    </row>
    <row r="1220" spans="1:6" x14ac:dyDescent="0.15">
      <c r="A1220" s="25" t="s">
        <v>863</v>
      </c>
      <c r="B1220" s="25" t="s">
        <v>864</v>
      </c>
      <c r="C1220" s="21">
        <v>8.28266E-2</v>
      </c>
      <c r="D1220" s="22">
        <v>2.6329999999999999E-2</v>
      </c>
      <c r="E1220" s="23"/>
      <c r="F1220" s="24">
        <f t="shared" si="69"/>
        <v>2.5833893878996111E-6</v>
      </c>
    </row>
    <row r="1221" spans="1:6" x14ac:dyDescent="0.15">
      <c r="A1221" s="25" t="s">
        <v>810</v>
      </c>
      <c r="B1221" s="25" t="s">
        <v>865</v>
      </c>
      <c r="C1221" s="21">
        <v>6.0409724815937107</v>
      </c>
      <c r="D1221" s="22">
        <v>4.4150836418888906</v>
      </c>
      <c r="E1221" s="23">
        <f t="shared" ref="E1221:E1255" si="70">IF(ISERROR(C1221/D1221-1),"",((C1221/D1221-1)))</f>
        <v>0.36825776623548223</v>
      </c>
      <c r="F1221" s="24">
        <f t="shared" si="69"/>
        <v>1.8841995447770125E-4</v>
      </c>
    </row>
    <row r="1222" spans="1:6" x14ac:dyDescent="0.15">
      <c r="A1222" s="25" t="s">
        <v>866</v>
      </c>
      <c r="B1222" s="25" t="s">
        <v>867</v>
      </c>
      <c r="C1222" s="21">
        <v>3.2712419601009499E-2</v>
      </c>
      <c r="D1222" s="22">
        <v>0.79889328502185397</v>
      </c>
      <c r="E1222" s="23">
        <f t="shared" si="70"/>
        <v>-0.95905282944002379</v>
      </c>
      <c r="F1222" s="24">
        <f t="shared" si="69"/>
        <v>1.020311320877196E-6</v>
      </c>
    </row>
    <row r="1223" spans="1:6" x14ac:dyDescent="0.15">
      <c r="A1223" s="25" t="s">
        <v>868</v>
      </c>
      <c r="B1223" s="25" t="s">
        <v>869</v>
      </c>
      <c r="C1223" s="21">
        <v>0.76155517529662808</v>
      </c>
      <c r="D1223" s="22">
        <v>6.07604967772006E-2</v>
      </c>
      <c r="E1223" s="23">
        <f t="shared" si="70"/>
        <v>11.533722001798864</v>
      </c>
      <c r="F1223" s="24">
        <f t="shared" si="69"/>
        <v>2.3753160918851396E-5</v>
      </c>
    </row>
    <row r="1224" spans="1:6" x14ac:dyDescent="0.15">
      <c r="A1224" s="25" t="s">
        <v>870</v>
      </c>
      <c r="B1224" s="25" t="s">
        <v>871</v>
      </c>
      <c r="C1224" s="21">
        <v>0.952293772948822</v>
      </c>
      <c r="D1224" s="22">
        <v>0.14644030091963403</v>
      </c>
      <c r="E1224" s="23">
        <f t="shared" si="70"/>
        <v>5.5029487577428418</v>
      </c>
      <c r="F1224" s="24">
        <f t="shared" si="69"/>
        <v>2.9702361647090046E-5</v>
      </c>
    </row>
    <row r="1225" spans="1:6" x14ac:dyDescent="0.15">
      <c r="A1225" s="25" t="s">
        <v>872</v>
      </c>
      <c r="B1225" s="25" t="s">
        <v>873</v>
      </c>
      <c r="C1225" s="21">
        <v>0</v>
      </c>
      <c r="D1225" s="22">
        <v>0.13070016553056099</v>
      </c>
      <c r="E1225" s="23">
        <f t="shared" si="70"/>
        <v>-1</v>
      </c>
      <c r="F1225" s="24">
        <f t="shared" si="69"/>
        <v>0</v>
      </c>
    </row>
    <row r="1226" spans="1:6" x14ac:dyDescent="0.15">
      <c r="A1226" s="25" t="s">
        <v>874</v>
      </c>
      <c r="B1226" s="25" t="s">
        <v>875</v>
      </c>
      <c r="C1226" s="21">
        <v>2.3756052436844501E-2</v>
      </c>
      <c r="D1226" s="22">
        <v>6.9185983659816597E-2</v>
      </c>
      <c r="E1226" s="23">
        <f t="shared" si="70"/>
        <v>-0.65663489654708662</v>
      </c>
      <c r="F1226" s="24">
        <f t="shared" si="69"/>
        <v>7.4095923005086263E-7</v>
      </c>
    </row>
    <row r="1227" spans="1:6" x14ac:dyDescent="0.15">
      <c r="A1227" s="25" t="s">
        <v>876</v>
      </c>
      <c r="B1227" s="25" t="s">
        <v>877</v>
      </c>
      <c r="C1227" s="21">
        <v>4.5558410764696404</v>
      </c>
      <c r="D1227" s="22">
        <v>2.7561164151027695</v>
      </c>
      <c r="E1227" s="23">
        <f t="shared" si="70"/>
        <v>0.65299297645950971</v>
      </c>
      <c r="F1227" s="24">
        <f t="shared" si="69"/>
        <v>1.4209820866616291E-4</v>
      </c>
    </row>
    <row r="1228" spans="1:6" x14ac:dyDescent="0.15">
      <c r="A1228" s="25" t="s">
        <v>695</v>
      </c>
      <c r="B1228" s="25" t="s">
        <v>878</v>
      </c>
      <c r="C1228" s="21">
        <v>0.67857230470461005</v>
      </c>
      <c r="D1228" s="22">
        <v>0.12838598671041299</v>
      </c>
      <c r="E1228" s="23">
        <f t="shared" si="70"/>
        <v>4.2854078711502641</v>
      </c>
      <c r="F1228" s="24">
        <f t="shared" si="69"/>
        <v>2.1164897398860642E-5</v>
      </c>
    </row>
    <row r="1229" spans="1:6" x14ac:dyDescent="0.15">
      <c r="A1229" s="25" t="s">
        <v>696</v>
      </c>
      <c r="B1229" s="25" t="s">
        <v>879</v>
      </c>
      <c r="C1229" s="21">
        <v>3.1308438067231902E-2</v>
      </c>
      <c r="D1229" s="22">
        <v>9.2398339280645309E-2</v>
      </c>
      <c r="E1229" s="23">
        <f t="shared" si="70"/>
        <v>-0.66115800012230208</v>
      </c>
      <c r="F1229" s="24">
        <f t="shared" si="69"/>
        <v>9.7652066672541309E-7</v>
      </c>
    </row>
    <row r="1230" spans="1:6" x14ac:dyDescent="0.15">
      <c r="A1230" s="25" t="s">
        <v>880</v>
      </c>
      <c r="B1230" s="25" t="s">
        <v>881</v>
      </c>
      <c r="C1230" s="21">
        <v>1.240137E-2</v>
      </c>
      <c r="D1230" s="22">
        <v>0</v>
      </c>
      <c r="E1230" s="23" t="str">
        <f t="shared" si="70"/>
        <v/>
      </c>
      <c r="F1230" s="24">
        <f t="shared" si="69"/>
        <v>3.868028828107951E-7</v>
      </c>
    </row>
    <row r="1231" spans="1:6" x14ac:dyDescent="0.15">
      <c r="A1231" s="25" t="s">
        <v>888</v>
      </c>
      <c r="B1231" s="25" t="s">
        <v>889</v>
      </c>
      <c r="C1231" s="21">
        <v>18.601243080483602</v>
      </c>
      <c r="D1231" s="22">
        <v>24.705226323216401</v>
      </c>
      <c r="E1231" s="23">
        <f t="shared" si="70"/>
        <v>-0.24707254905803733</v>
      </c>
      <c r="F1231" s="24">
        <f t="shared" si="69"/>
        <v>5.8017900017461065E-4</v>
      </c>
    </row>
    <row r="1232" spans="1:6" x14ac:dyDescent="0.15">
      <c r="A1232" s="25" t="s">
        <v>905</v>
      </c>
      <c r="B1232" s="25" t="s">
        <v>904</v>
      </c>
      <c r="C1232" s="21">
        <v>17.938372129999998</v>
      </c>
      <c r="D1232" s="22">
        <v>11.970430689999999</v>
      </c>
      <c r="E1232" s="23">
        <f t="shared" si="70"/>
        <v>0.49855695208908135</v>
      </c>
      <c r="F1232" s="24">
        <f t="shared" si="69"/>
        <v>5.595038332713903E-4</v>
      </c>
    </row>
    <row r="1233" spans="1:6" x14ac:dyDescent="0.15">
      <c r="A1233" s="25" t="s">
        <v>811</v>
      </c>
      <c r="B1233" s="25" t="s">
        <v>906</v>
      </c>
      <c r="C1233" s="21">
        <v>4.7763340099999994</v>
      </c>
      <c r="D1233" s="22">
        <v>1.6506899799999999</v>
      </c>
      <c r="E1233" s="23">
        <f t="shared" si="70"/>
        <v>1.8935378949837691</v>
      </c>
      <c r="F1233" s="24">
        <f t="shared" si="69"/>
        <v>1.4897545709346988E-4</v>
      </c>
    </row>
    <row r="1234" spans="1:6" x14ac:dyDescent="0.15">
      <c r="A1234" s="25" t="s">
        <v>910</v>
      </c>
      <c r="B1234" s="25" t="s">
        <v>911</v>
      </c>
      <c r="C1234" s="21">
        <v>3.2883453070500201</v>
      </c>
      <c r="D1234" s="22">
        <v>1.5962219083456899</v>
      </c>
      <c r="E1234" s="23">
        <f t="shared" si="70"/>
        <v>1.0600802995230354</v>
      </c>
      <c r="F1234" s="24">
        <f t="shared" si="69"/>
        <v>1.0256459120599554E-4</v>
      </c>
    </row>
    <row r="1235" spans="1:6" x14ac:dyDescent="0.15">
      <c r="A1235" s="25" t="s">
        <v>581</v>
      </c>
      <c r="B1235" s="25" t="s">
        <v>907</v>
      </c>
      <c r="C1235" s="21">
        <v>0.26309659999999996</v>
      </c>
      <c r="D1235" s="22">
        <v>0.10264807000000001</v>
      </c>
      <c r="E1235" s="23">
        <f t="shared" si="70"/>
        <v>1.5630934902136975</v>
      </c>
      <c r="F1235" s="24">
        <f t="shared" si="69"/>
        <v>8.2060710500306515E-6</v>
      </c>
    </row>
    <row r="1236" spans="1:6" x14ac:dyDescent="0.15">
      <c r="A1236" s="25" t="s">
        <v>514</v>
      </c>
      <c r="B1236" s="25" t="s">
        <v>909</v>
      </c>
      <c r="C1236" s="21">
        <v>4.97726779763933</v>
      </c>
      <c r="D1236" s="22">
        <v>3.34839893759088</v>
      </c>
      <c r="E1236" s="23">
        <f t="shared" si="70"/>
        <v>0.4864620047993431</v>
      </c>
      <c r="F1236" s="24">
        <f t="shared" si="69"/>
        <v>1.5524264921119439E-4</v>
      </c>
    </row>
    <row r="1237" spans="1:6" x14ac:dyDescent="0.15">
      <c r="A1237" s="25" t="s">
        <v>620</v>
      </c>
      <c r="B1237" s="25" t="s">
        <v>812</v>
      </c>
      <c r="C1237" s="21">
        <v>1.53483851023076</v>
      </c>
      <c r="D1237" s="22">
        <v>0.60304938271604902</v>
      </c>
      <c r="E1237" s="23">
        <f t="shared" si="70"/>
        <v>1.5451290627611036</v>
      </c>
      <c r="F1237" s="24">
        <f t="shared" si="69"/>
        <v>4.7872127063887615E-5</v>
      </c>
    </row>
    <row r="1238" spans="1:6" x14ac:dyDescent="0.15">
      <c r="A1238" s="25" t="s">
        <v>515</v>
      </c>
      <c r="B1238" s="25" t="s">
        <v>908</v>
      </c>
      <c r="C1238" s="21">
        <v>15.472324529755701</v>
      </c>
      <c r="D1238" s="22">
        <v>8.6288279498434193</v>
      </c>
      <c r="E1238" s="23">
        <f t="shared" si="70"/>
        <v>0.79309688635482245</v>
      </c>
      <c r="F1238" s="24">
        <f t="shared" si="69"/>
        <v>4.8258698288122077E-4</v>
      </c>
    </row>
    <row r="1239" spans="1:6" x14ac:dyDescent="0.15">
      <c r="A1239" s="25" t="s">
        <v>582</v>
      </c>
      <c r="B1239" s="25" t="s">
        <v>583</v>
      </c>
      <c r="C1239" s="21">
        <v>1.7831971145505601</v>
      </c>
      <c r="D1239" s="22">
        <v>0.81358582819851299</v>
      </c>
      <c r="E1239" s="23">
        <f t="shared" si="70"/>
        <v>1.1917750441880415</v>
      </c>
      <c r="F1239" s="24">
        <f t="shared" si="69"/>
        <v>5.56185150937395E-5</v>
      </c>
    </row>
    <row r="1240" spans="1:6" x14ac:dyDescent="0.15">
      <c r="A1240" s="25" t="s">
        <v>820</v>
      </c>
      <c r="B1240" s="25" t="s">
        <v>821</v>
      </c>
      <c r="C1240" s="21">
        <v>2.8584258668229903</v>
      </c>
      <c r="D1240" s="22">
        <v>5.1620089352149403</v>
      </c>
      <c r="E1240" s="23">
        <f t="shared" si="70"/>
        <v>-0.44625708659220509</v>
      </c>
      <c r="F1240" s="24">
        <f t="shared" si="69"/>
        <v>8.9155259909838873E-5</v>
      </c>
    </row>
    <row r="1241" spans="1:6" x14ac:dyDescent="0.15">
      <c r="A1241" s="25" t="s">
        <v>822</v>
      </c>
      <c r="B1241" s="25" t="s">
        <v>823</v>
      </c>
      <c r="C1241" s="21">
        <v>26.137580805711899</v>
      </c>
      <c r="D1241" s="22">
        <v>18.687811582731303</v>
      </c>
      <c r="E1241" s="23">
        <f t="shared" si="70"/>
        <v>0.39864321137872794</v>
      </c>
      <c r="F1241" s="24">
        <f t="shared" si="69"/>
        <v>8.1523989731372153E-4</v>
      </c>
    </row>
    <row r="1242" spans="1:6" x14ac:dyDescent="0.15">
      <c r="A1242" s="25" t="s">
        <v>824</v>
      </c>
      <c r="B1242" s="25" t="s">
        <v>825</v>
      </c>
      <c r="C1242" s="21">
        <v>0.89224241000000004</v>
      </c>
      <c r="D1242" s="22">
        <v>0.60386066999999999</v>
      </c>
      <c r="E1242" s="23">
        <f t="shared" si="70"/>
        <v>0.47756337567074869</v>
      </c>
      <c r="F1242" s="24">
        <f t="shared" si="69"/>
        <v>2.7829339528943285E-5</v>
      </c>
    </row>
    <row r="1243" spans="1:6" x14ac:dyDescent="0.15">
      <c r="A1243" s="25" t="s">
        <v>826</v>
      </c>
      <c r="B1243" s="25" t="s">
        <v>827</v>
      </c>
      <c r="C1243" s="21">
        <v>3.4747841796871</v>
      </c>
      <c r="D1243" s="22">
        <v>1.7987048819484102</v>
      </c>
      <c r="E1243" s="23">
        <f t="shared" si="70"/>
        <v>0.93182562329130469</v>
      </c>
      <c r="F1243" s="24">
        <f t="shared" si="69"/>
        <v>1.0837968207128036E-4</v>
      </c>
    </row>
    <row r="1244" spans="1:6" x14ac:dyDescent="0.15">
      <c r="A1244" s="25" t="s">
        <v>828</v>
      </c>
      <c r="B1244" s="25" t="s">
        <v>913</v>
      </c>
      <c r="C1244" s="21">
        <v>54.216779500000001</v>
      </c>
      <c r="D1244" s="22">
        <v>39.394318979999994</v>
      </c>
      <c r="E1244" s="23">
        <f t="shared" si="70"/>
        <v>0.3762588338568611</v>
      </c>
      <c r="F1244" s="24">
        <f t="shared" si="69"/>
        <v>1.6910395067091151E-3</v>
      </c>
    </row>
    <row r="1245" spans="1:6" x14ac:dyDescent="0.15">
      <c r="A1245" s="25" t="s">
        <v>829</v>
      </c>
      <c r="B1245" s="25" t="s">
        <v>830</v>
      </c>
      <c r="C1245" s="21">
        <v>18.384984296124902</v>
      </c>
      <c r="D1245" s="22">
        <v>17.277355359884304</v>
      </c>
      <c r="E1245" s="23">
        <f t="shared" si="70"/>
        <v>6.4108708373989076E-2</v>
      </c>
      <c r="F1245" s="24">
        <f t="shared" si="69"/>
        <v>5.7343381627774259E-4</v>
      </c>
    </row>
    <row r="1246" spans="1:6" x14ac:dyDescent="0.15">
      <c r="A1246" s="25" t="s">
        <v>831</v>
      </c>
      <c r="B1246" s="25" t="s">
        <v>832</v>
      </c>
      <c r="C1246" s="21">
        <v>3.3826503700228296</v>
      </c>
      <c r="D1246" s="22">
        <v>1.1117567456339901</v>
      </c>
      <c r="E1246" s="23">
        <f t="shared" si="70"/>
        <v>2.042617356096041</v>
      </c>
      <c r="F1246" s="24">
        <f t="shared" si="69"/>
        <v>1.05505997697499E-4</v>
      </c>
    </row>
    <row r="1247" spans="1:6" x14ac:dyDescent="0.15">
      <c r="A1247" s="25" t="s">
        <v>833</v>
      </c>
      <c r="B1247" s="25" t="s">
        <v>834</v>
      </c>
      <c r="C1247" s="21">
        <v>20.494544158988496</v>
      </c>
      <c r="D1247" s="22">
        <v>13.344607332257402</v>
      </c>
      <c r="E1247" s="23">
        <f t="shared" si="70"/>
        <v>0.535792222933966</v>
      </c>
      <c r="F1247" s="24">
        <f t="shared" si="69"/>
        <v>6.3923169477161739E-4</v>
      </c>
    </row>
    <row r="1248" spans="1:6" x14ac:dyDescent="0.15">
      <c r="A1248" s="25" t="s">
        <v>835</v>
      </c>
      <c r="B1248" s="25" t="s">
        <v>836</v>
      </c>
      <c r="C1248" s="21">
        <v>375.05485100050299</v>
      </c>
      <c r="D1248" s="22">
        <v>180.040853272753</v>
      </c>
      <c r="E1248" s="23">
        <f t="shared" si="70"/>
        <v>1.0831652604551558</v>
      </c>
      <c r="F1248" s="24">
        <f t="shared" si="69"/>
        <v>1.1698086387162689E-2</v>
      </c>
    </row>
    <row r="1249" spans="1:6" x14ac:dyDescent="0.15">
      <c r="A1249" s="25" t="s">
        <v>837</v>
      </c>
      <c r="B1249" s="25" t="s">
        <v>838</v>
      </c>
      <c r="C1249" s="21">
        <v>36.014673242841198</v>
      </c>
      <c r="D1249" s="22">
        <v>15.653526630237401</v>
      </c>
      <c r="E1249" s="23">
        <f t="shared" si="70"/>
        <v>1.3007386190708514</v>
      </c>
      <c r="F1249" s="24">
        <f t="shared" si="69"/>
        <v>1.1233097177021395E-3</v>
      </c>
    </row>
    <row r="1250" spans="1:6" x14ac:dyDescent="0.15">
      <c r="A1250" s="25" t="s">
        <v>839</v>
      </c>
      <c r="B1250" s="25" t="s">
        <v>840</v>
      </c>
      <c r="C1250" s="21">
        <v>375.04719358197201</v>
      </c>
      <c r="D1250" s="22">
        <v>119.474193944551</v>
      </c>
      <c r="E1250" s="23">
        <f t="shared" si="70"/>
        <v>2.1391481390201688</v>
      </c>
      <c r="F1250" s="24">
        <f t="shared" si="69"/>
        <v>1.1697847549714676E-2</v>
      </c>
    </row>
    <row r="1251" spans="1:6" x14ac:dyDescent="0.15">
      <c r="A1251" s="25" t="s">
        <v>841</v>
      </c>
      <c r="B1251" s="25" t="s">
        <v>842</v>
      </c>
      <c r="C1251" s="21">
        <v>10.5161741662039</v>
      </c>
      <c r="D1251" s="22">
        <v>8.8365140714772608</v>
      </c>
      <c r="E1251" s="23">
        <f t="shared" si="70"/>
        <v>0.19008175408765449</v>
      </c>
      <c r="F1251" s="24">
        <f t="shared" si="69"/>
        <v>3.2800299351023939E-4</v>
      </c>
    </row>
    <row r="1252" spans="1:6" x14ac:dyDescent="0.15">
      <c r="A1252" s="25" t="s">
        <v>843</v>
      </c>
      <c r="B1252" s="25" t="s">
        <v>844</v>
      </c>
      <c r="C1252" s="21">
        <v>23.484840108458702</v>
      </c>
      <c r="D1252" s="22">
        <v>13.572237540781</v>
      </c>
      <c r="E1252" s="23">
        <f t="shared" si="70"/>
        <v>0.73035875903976355</v>
      </c>
      <c r="F1252" s="24">
        <f t="shared" si="69"/>
        <v>7.3250002671498479E-4</v>
      </c>
    </row>
    <row r="1253" spans="1:6" x14ac:dyDescent="0.15">
      <c r="A1253" s="25" t="s">
        <v>845</v>
      </c>
      <c r="B1253" s="25" t="s">
        <v>846</v>
      </c>
      <c r="C1253" s="21">
        <v>57.970352574114798</v>
      </c>
      <c r="D1253" s="22">
        <v>31.686444787040202</v>
      </c>
      <c r="E1253" s="23">
        <f t="shared" si="70"/>
        <v>0.82950005794985082</v>
      </c>
      <c r="F1253" s="24">
        <f t="shared" si="69"/>
        <v>1.8081147077480793E-3</v>
      </c>
    </row>
    <row r="1254" spans="1:6" s="4" customFormat="1" ht="11" x14ac:dyDescent="0.15">
      <c r="A1254" s="117" t="s">
        <v>769</v>
      </c>
      <c r="B1254" s="27"/>
      <c r="C1254" s="28">
        <f>SUM(C1123:C1253)</f>
        <v>1742.1360782295026</v>
      </c>
      <c r="D1254" s="29">
        <f>SUM(D1123:D1253)</f>
        <v>822.70571364902082</v>
      </c>
      <c r="E1254" s="30">
        <f t="shared" si="70"/>
        <v>1.1175689548847902</v>
      </c>
      <c r="F1254" s="50">
        <f>C1254/$C1405</f>
        <v>5.4337807621888903E-2</v>
      </c>
    </row>
    <row r="1255" spans="1:6" x14ac:dyDescent="0.15">
      <c r="E1255" s="33" t="str">
        <f t="shared" si="70"/>
        <v/>
      </c>
    </row>
    <row r="1256" spans="1:6" s="4" customFormat="1" ht="11" x14ac:dyDescent="0.15">
      <c r="A1256" s="34" t="s">
        <v>267</v>
      </c>
      <c r="B1256" s="34" t="s">
        <v>952</v>
      </c>
      <c r="C1256" s="140" t="s">
        <v>487</v>
      </c>
      <c r="D1256" s="141"/>
      <c r="E1256" s="142"/>
      <c r="F1256" s="118"/>
    </row>
    <row r="1257" spans="1:6" s="4" customFormat="1" ht="12" x14ac:dyDescent="0.15">
      <c r="A1257" s="37"/>
      <c r="B1257" s="37"/>
      <c r="C1257" s="7" t="s">
        <v>1250</v>
      </c>
      <c r="D1257" s="39" t="s">
        <v>200</v>
      </c>
      <c r="E1257" s="39" t="s">
        <v>923</v>
      </c>
      <c r="F1257" s="41" t="s">
        <v>924</v>
      </c>
    </row>
    <row r="1258" spans="1:6" x14ac:dyDescent="0.15">
      <c r="A1258" s="20" t="s">
        <v>692</v>
      </c>
      <c r="B1258" s="63" t="s">
        <v>268</v>
      </c>
      <c r="C1258" s="45">
        <v>29.576563879999998</v>
      </c>
      <c r="D1258" s="46">
        <v>23.584834129999997</v>
      </c>
      <c r="E1258" s="42">
        <f t="shared" ref="E1258:E1268" si="71">IF(ISERROR(C1258/D1258-1),"",((C1258/D1258-1)))</f>
        <v>0.25405011190553584</v>
      </c>
      <c r="F1258" s="43">
        <f t="shared" ref="F1258:F1291" si="72">C1258/$C$1405</f>
        <v>9.2250293091986079E-4</v>
      </c>
    </row>
    <row r="1259" spans="1:6" x14ac:dyDescent="0.15">
      <c r="A1259" s="25" t="s">
        <v>269</v>
      </c>
      <c r="B1259" s="67" t="s">
        <v>270</v>
      </c>
      <c r="C1259" s="21">
        <v>1.5890378000000001</v>
      </c>
      <c r="D1259" s="22">
        <v>0.62790891000000004</v>
      </c>
      <c r="E1259" s="23">
        <f t="shared" si="71"/>
        <v>1.5306820379408217</v>
      </c>
      <c r="F1259" s="24">
        <f t="shared" si="72"/>
        <v>4.9562621060038017E-5</v>
      </c>
    </row>
    <row r="1260" spans="1:6" x14ac:dyDescent="0.15">
      <c r="A1260" s="25" t="s">
        <v>271</v>
      </c>
      <c r="B1260" s="67" t="s">
        <v>272</v>
      </c>
      <c r="C1260" s="21">
        <v>47.950201380000003</v>
      </c>
      <c r="D1260" s="22">
        <v>0.85724594999999992</v>
      </c>
      <c r="E1260" s="23">
        <f t="shared" si="71"/>
        <v>54.935174006946326</v>
      </c>
      <c r="F1260" s="24">
        <f t="shared" si="72"/>
        <v>1.4955828368270736E-3</v>
      </c>
    </row>
    <row r="1261" spans="1:6" x14ac:dyDescent="0.15">
      <c r="A1261" s="25" t="s">
        <v>273</v>
      </c>
      <c r="B1261" s="67" t="s">
        <v>274</v>
      </c>
      <c r="C1261" s="21">
        <v>46.075852329999996</v>
      </c>
      <c r="D1261" s="22">
        <v>27.73287788</v>
      </c>
      <c r="E1261" s="23">
        <f t="shared" si="71"/>
        <v>0.66141619089695403</v>
      </c>
      <c r="F1261" s="24">
        <f t="shared" si="72"/>
        <v>1.4371212623450866E-3</v>
      </c>
    </row>
    <row r="1262" spans="1:6" x14ac:dyDescent="0.15">
      <c r="A1262" s="25" t="s">
        <v>275</v>
      </c>
      <c r="B1262" s="67" t="s">
        <v>276</v>
      </c>
      <c r="C1262" s="21">
        <v>2.9450694100000003</v>
      </c>
      <c r="D1262" s="22">
        <v>3.0328752999999997</v>
      </c>
      <c r="E1262" s="23">
        <f t="shared" si="71"/>
        <v>-2.895136835991885E-2</v>
      </c>
      <c r="F1262" s="24">
        <f t="shared" si="72"/>
        <v>9.185770103350578E-5</v>
      </c>
    </row>
    <row r="1263" spans="1:6" x14ac:dyDescent="0.15">
      <c r="A1263" s="25" t="s">
        <v>277</v>
      </c>
      <c r="B1263" s="67" t="s">
        <v>278</v>
      </c>
      <c r="C1263" s="21">
        <v>2.2009558199999999</v>
      </c>
      <c r="D1263" s="22">
        <v>5.2831777600000001</v>
      </c>
      <c r="E1263" s="23">
        <f t="shared" si="71"/>
        <v>-0.58340303507031721</v>
      </c>
      <c r="F1263" s="24">
        <f t="shared" si="72"/>
        <v>6.8648549000247333E-5</v>
      </c>
    </row>
    <row r="1264" spans="1:6" x14ac:dyDescent="0.15">
      <c r="A1264" s="25" t="s">
        <v>279</v>
      </c>
      <c r="B1264" s="67" t="s">
        <v>280</v>
      </c>
      <c r="C1264" s="21">
        <v>4.60405043</v>
      </c>
      <c r="D1264" s="22">
        <v>13.57612119</v>
      </c>
      <c r="E1264" s="23">
        <f t="shared" si="71"/>
        <v>-0.66087143996686737</v>
      </c>
      <c r="F1264" s="24">
        <f t="shared" si="72"/>
        <v>1.4360187454533498E-4</v>
      </c>
    </row>
    <row r="1265" spans="1:6" x14ac:dyDescent="0.15">
      <c r="A1265" s="25" t="s">
        <v>281</v>
      </c>
      <c r="B1265" s="67" t="s">
        <v>282</v>
      </c>
      <c r="C1265" s="21">
        <v>14.56648122</v>
      </c>
      <c r="D1265" s="22">
        <v>11.88989538</v>
      </c>
      <c r="E1265" s="23">
        <f t="shared" si="71"/>
        <v>0.22511433065275632</v>
      </c>
      <c r="F1265" s="24">
        <f t="shared" si="72"/>
        <v>4.5433342673473231E-4</v>
      </c>
    </row>
    <row r="1266" spans="1:6" x14ac:dyDescent="0.15">
      <c r="A1266" s="25" t="s">
        <v>283</v>
      </c>
      <c r="B1266" s="67" t="s">
        <v>284</v>
      </c>
      <c r="C1266" s="21">
        <v>9.1737240000000012E-2</v>
      </c>
      <c r="D1266" s="22">
        <v>1.3674000000000002E-3</v>
      </c>
      <c r="E1266" s="23">
        <f t="shared" si="71"/>
        <v>66.08881088196577</v>
      </c>
      <c r="F1266" s="24">
        <f t="shared" si="72"/>
        <v>2.861315233164222E-6</v>
      </c>
    </row>
    <row r="1267" spans="1:6" x14ac:dyDescent="0.15">
      <c r="A1267" s="68" t="s">
        <v>285</v>
      </c>
      <c r="B1267" s="61" t="s">
        <v>286</v>
      </c>
      <c r="C1267" s="21">
        <v>8.4575000000000004E-4</v>
      </c>
      <c r="D1267" s="22">
        <v>1.40577E-3</v>
      </c>
      <c r="E1267" s="23">
        <f t="shared" si="71"/>
        <v>-0.3983724222312327</v>
      </c>
      <c r="F1267" s="24">
        <f t="shared" si="72"/>
        <v>2.6379225693389515E-8</v>
      </c>
    </row>
    <row r="1268" spans="1:6" x14ac:dyDescent="0.15">
      <c r="A1268" s="68" t="s">
        <v>287</v>
      </c>
      <c r="B1268" s="61" t="s">
        <v>288</v>
      </c>
      <c r="C1268" s="21">
        <v>4.0739999999999998E-2</v>
      </c>
      <c r="D1268" s="22">
        <v>0</v>
      </c>
      <c r="E1268" s="23" t="str">
        <f t="shared" si="71"/>
        <v/>
      </c>
      <c r="F1268" s="24">
        <f t="shared" si="72"/>
        <v>1.2706942415000755E-6</v>
      </c>
    </row>
    <row r="1269" spans="1:6" x14ac:dyDescent="0.15">
      <c r="A1269" s="68" t="s">
        <v>1270</v>
      </c>
      <c r="B1269" s="61" t="s">
        <v>1271</v>
      </c>
      <c r="C1269" s="21">
        <v>0</v>
      </c>
      <c r="D1269" s="22"/>
      <c r="E1269" s="23"/>
      <c r="F1269" s="24">
        <f t="shared" si="72"/>
        <v>0</v>
      </c>
    </row>
    <row r="1270" spans="1:6" x14ac:dyDescent="0.15">
      <c r="A1270" s="68" t="s">
        <v>512</v>
      </c>
      <c r="B1270" s="61" t="s">
        <v>82</v>
      </c>
      <c r="C1270" s="21">
        <v>8.9095050000000009E-2</v>
      </c>
      <c r="D1270" s="22">
        <v>3.322286E-2</v>
      </c>
      <c r="E1270" s="23">
        <f t="shared" ref="E1270:E1291" si="73">IF(ISERROR(C1270/D1270-1),"",((C1270/D1270-1)))</f>
        <v>1.6817393204558551</v>
      </c>
      <c r="F1270" s="24">
        <f t="shared" si="72"/>
        <v>2.7789044423456386E-6</v>
      </c>
    </row>
    <row r="1271" spans="1:6" x14ac:dyDescent="0.15">
      <c r="A1271" s="68" t="s">
        <v>83</v>
      </c>
      <c r="B1271" s="61" t="s">
        <v>84</v>
      </c>
      <c r="C1271" s="21">
        <v>2.5293790499999997</v>
      </c>
      <c r="D1271" s="22">
        <v>2.3638150499999999</v>
      </c>
      <c r="E1271" s="23">
        <f t="shared" si="73"/>
        <v>7.00410127264397E-2</v>
      </c>
      <c r="F1271" s="24">
        <f t="shared" si="72"/>
        <v>7.8892179514136753E-5</v>
      </c>
    </row>
    <row r="1272" spans="1:6" x14ac:dyDescent="0.15">
      <c r="A1272" s="68" t="s">
        <v>659</v>
      </c>
      <c r="B1272" s="61" t="s">
        <v>95</v>
      </c>
      <c r="C1272" s="21">
        <v>43.39122356</v>
      </c>
      <c r="D1272" s="22">
        <v>25.163843549999999</v>
      </c>
      <c r="E1272" s="23">
        <f t="shared" si="73"/>
        <v>0.72434801042148433</v>
      </c>
      <c r="F1272" s="24">
        <f t="shared" si="72"/>
        <v>1.3533867920798824E-3</v>
      </c>
    </row>
    <row r="1273" spans="1:6" x14ac:dyDescent="0.15">
      <c r="A1273" s="68" t="s">
        <v>452</v>
      </c>
      <c r="B1273" s="61" t="s">
        <v>135</v>
      </c>
      <c r="C1273" s="21">
        <v>0.44781215999999996</v>
      </c>
      <c r="D1273" s="22">
        <v>0.38330609999999998</v>
      </c>
      <c r="E1273" s="23">
        <f t="shared" si="73"/>
        <v>0.16828863407078565</v>
      </c>
      <c r="F1273" s="24">
        <f t="shared" si="72"/>
        <v>1.396741121712593E-5</v>
      </c>
    </row>
    <row r="1274" spans="1:6" x14ac:dyDescent="0.15">
      <c r="A1274" s="68" t="s">
        <v>518</v>
      </c>
      <c r="B1274" s="61" t="s">
        <v>101</v>
      </c>
      <c r="C1274" s="21">
        <v>1.92644587</v>
      </c>
      <c r="D1274" s="22">
        <v>0</v>
      </c>
      <c r="E1274" s="23" t="str">
        <f t="shared" si="73"/>
        <v/>
      </c>
      <c r="F1274" s="24">
        <f t="shared" si="72"/>
        <v>6.0086491742037383E-5</v>
      </c>
    </row>
    <row r="1275" spans="1:6" x14ac:dyDescent="0.15">
      <c r="A1275" s="61" t="s">
        <v>133</v>
      </c>
      <c r="B1275" s="61" t="s">
        <v>134</v>
      </c>
      <c r="C1275" s="21">
        <v>1.1484360000000001E-2</v>
      </c>
      <c r="D1275" s="22">
        <v>2.3564999999999999E-2</v>
      </c>
      <c r="E1275" s="23">
        <f t="shared" si="73"/>
        <v>-0.5126518141311267</v>
      </c>
      <c r="F1275" s="24">
        <f t="shared" si="72"/>
        <v>3.5820103385649998E-7</v>
      </c>
    </row>
    <row r="1276" spans="1:6" x14ac:dyDescent="0.15">
      <c r="A1276" s="68" t="s">
        <v>136</v>
      </c>
      <c r="B1276" s="61" t="s">
        <v>137</v>
      </c>
      <c r="C1276" s="21">
        <v>0.27144859999999998</v>
      </c>
      <c r="D1276" s="22">
        <v>0.49531053000000003</v>
      </c>
      <c r="E1276" s="23">
        <f t="shared" si="73"/>
        <v>-0.4519627919075333</v>
      </c>
      <c r="F1276" s="24">
        <f t="shared" si="72"/>
        <v>8.4665727266386196E-6</v>
      </c>
    </row>
    <row r="1277" spans="1:6" x14ac:dyDescent="0.15">
      <c r="A1277" s="68" t="s">
        <v>138</v>
      </c>
      <c r="B1277" s="61" t="s">
        <v>139</v>
      </c>
      <c r="C1277" s="21">
        <v>11.27476663</v>
      </c>
      <c r="D1277" s="22">
        <v>3.3714552000000002</v>
      </c>
      <c r="E1277" s="23">
        <f t="shared" si="73"/>
        <v>2.3441840277159844</v>
      </c>
      <c r="F1277" s="24">
        <f t="shared" si="72"/>
        <v>3.516637464653464E-4</v>
      </c>
    </row>
    <row r="1278" spans="1:6" x14ac:dyDescent="0.15">
      <c r="A1278" s="68" t="s">
        <v>289</v>
      </c>
      <c r="B1278" s="61" t="s">
        <v>290</v>
      </c>
      <c r="C1278" s="21">
        <v>34.61069225</v>
      </c>
      <c r="D1278" s="22">
        <v>33.991626250000003</v>
      </c>
      <c r="E1278" s="23">
        <f t="shared" si="73"/>
        <v>1.8212308980068093E-2</v>
      </c>
      <c r="F1278" s="24">
        <f t="shared" si="72"/>
        <v>1.0795190804223438E-3</v>
      </c>
    </row>
    <row r="1279" spans="1:6" x14ac:dyDescent="0.15">
      <c r="A1279" s="61" t="s">
        <v>168</v>
      </c>
      <c r="B1279" s="61" t="s">
        <v>169</v>
      </c>
      <c r="C1279" s="21">
        <v>6.0610499999999998E-2</v>
      </c>
      <c r="D1279" s="22">
        <v>0.817936</v>
      </c>
      <c r="E1279" s="23">
        <f t="shared" si="73"/>
        <v>-0.925898236536844</v>
      </c>
      <c r="F1279" s="24">
        <f t="shared" si="72"/>
        <v>1.8904617899960806E-6</v>
      </c>
    </row>
    <row r="1280" spans="1:6" x14ac:dyDescent="0.15">
      <c r="A1280" s="61" t="s">
        <v>675</v>
      </c>
      <c r="B1280" s="61" t="s">
        <v>172</v>
      </c>
      <c r="C1280" s="21">
        <v>3.6719573300000001</v>
      </c>
      <c r="D1280" s="22">
        <v>1.5412294</v>
      </c>
      <c r="E1280" s="23">
        <f t="shared" si="73"/>
        <v>1.3824859102739673</v>
      </c>
      <c r="F1280" s="24">
        <f t="shared" si="72"/>
        <v>1.1452957865157075E-4</v>
      </c>
    </row>
    <row r="1281" spans="1:7" x14ac:dyDescent="0.15">
      <c r="A1281" s="68" t="s">
        <v>175</v>
      </c>
      <c r="B1281" s="61" t="s">
        <v>176</v>
      </c>
      <c r="C1281" s="21">
        <v>0.25692999999999999</v>
      </c>
      <c r="D1281" s="22">
        <v>5.829E-3</v>
      </c>
      <c r="E1281" s="23">
        <f t="shared" si="73"/>
        <v>43.077886429919367</v>
      </c>
      <c r="F1281" s="24">
        <f t="shared" si="72"/>
        <v>8.0137327311883745E-6</v>
      </c>
    </row>
    <row r="1282" spans="1:7" x14ac:dyDescent="0.15">
      <c r="A1282" s="68" t="s">
        <v>177</v>
      </c>
      <c r="B1282" s="61" t="s">
        <v>178</v>
      </c>
      <c r="C1282" s="21">
        <v>5.8422680099999997</v>
      </c>
      <c r="D1282" s="22">
        <v>3.0609742</v>
      </c>
      <c r="E1282" s="23">
        <f t="shared" si="73"/>
        <v>0.90863026875561381</v>
      </c>
      <c r="F1282" s="24">
        <f t="shared" si="72"/>
        <v>1.8222229547391029E-4</v>
      </c>
    </row>
    <row r="1283" spans="1:7" x14ac:dyDescent="0.15">
      <c r="A1283" s="68" t="s">
        <v>179</v>
      </c>
      <c r="B1283" s="61" t="s">
        <v>180</v>
      </c>
      <c r="C1283" s="21">
        <v>9.0677499999999994E-3</v>
      </c>
      <c r="D1283" s="22">
        <v>9.7750000000000007E-3</v>
      </c>
      <c r="E1283" s="23">
        <f t="shared" si="73"/>
        <v>-7.2352941176470731E-2</v>
      </c>
      <c r="F1283" s="24">
        <f t="shared" si="72"/>
        <v>2.8282615877177977E-7</v>
      </c>
    </row>
    <row r="1284" spans="1:7" x14ac:dyDescent="0.15">
      <c r="A1284" s="68" t="s">
        <v>181</v>
      </c>
      <c r="B1284" s="61" t="s">
        <v>182</v>
      </c>
      <c r="C1284" s="21">
        <v>6.1687499999999998E-3</v>
      </c>
      <c r="D1284" s="22">
        <v>0</v>
      </c>
      <c r="E1284" s="23" t="str">
        <f t="shared" si="73"/>
        <v/>
      </c>
      <c r="F1284" s="24">
        <f t="shared" si="72"/>
        <v>1.9240537806218927E-7</v>
      </c>
    </row>
    <row r="1285" spans="1:7" x14ac:dyDescent="0.15">
      <c r="A1285" s="68" t="s">
        <v>183</v>
      </c>
      <c r="B1285" s="61" t="s">
        <v>184</v>
      </c>
      <c r="C1285" s="21">
        <v>1.3980100000000001E-2</v>
      </c>
      <c r="D1285" s="22">
        <v>2.725E-2</v>
      </c>
      <c r="E1285" s="23">
        <f t="shared" si="73"/>
        <v>-0.48696880733944947</v>
      </c>
      <c r="F1285" s="24">
        <f t="shared" si="72"/>
        <v>4.3604400013733939E-7</v>
      </c>
    </row>
    <row r="1286" spans="1:7" x14ac:dyDescent="0.15">
      <c r="A1286" s="68" t="s">
        <v>189</v>
      </c>
      <c r="B1286" s="61" t="s">
        <v>190</v>
      </c>
      <c r="C1286" s="21">
        <v>0.36447877000000001</v>
      </c>
      <c r="D1286" s="22">
        <v>0.38961245</v>
      </c>
      <c r="E1286" s="23">
        <f t="shared" si="73"/>
        <v>-6.4509437519257862E-2</v>
      </c>
      <c r="F1286" s="24">
        <f t="shared" si="72"/>
        <v>1.1368214879431284E-5</v>
      </c>
    </row>
    <row r="1287" spans="1:7" x14ac:dyDescent="0.15">
      <c r="A1287" s="68" t="s">
        <v>291</v>
      </c>
      <c r="B1287" s="61" t="s">
        <v>858</v>
      </c>
      <c r="C1287" s="21">
        <v>1.0551366299999998</v>
      </c>
      <c r="D1287" s="22">
        <v>0.17937314000000001</v>
      </c>
      <c r="E1287" s="23">
        <f t="shared" si="73"/>
        <v>4.8823557975291045</v>
      </c>
      <c r="F1287" s="24">
        <f t="shared" si="72"/>
        <v>3.2910064794717614E-5</v>
      </c>
    </row>
    <row r="1288" spans="1:7" x14ac:dyDescent="0.15">
      <c r="A1288" s="68" t="s">
        <v>693</v>
      </c>
      <c r="B1288" s="61" t="s">
        <v>193</v>
      </c>
      <c r="C1288" s="21">
        <v>0.62001857999999999</v>
      </c>
      <c r="D1288" s="22">
        <v>0.30987862999999999</v>
      </c>
      <c r="E1288" s="23">
        <f t="shared" si="73"/>
        <v>1.0008432979066675</v>
      </c>
      <c r="F1288" s="24">
        <f t="shared" si="72"/>
        <v>1.9338587119024395E-5</v>
      </c>
    </row>
    <row r="1289" spans="1:7" x14ac:dyDescent="0.15">
      <c r="A1289" s="61" t="s">
        <v>198</v>
      </c>
      <c r="B1289" s="61" t="s">
        <v>199</v>
      </c>
      <c r="C1289" s="21">
        <v>1.6836400000000001E-2</v>
      </c>
      <c r="D1289" s="22">
        <v>9.7032999999999998E-3</v>
      </c>
      <c r="E1289" s="23">
        <f t="shared" si="73"/>
        <v>0.73512104129522959</v>
      </c>
      <c r="F1289" s="24">
        <f t="shared" si="72"/>
        <v>5.2513295354913777E-7</v>
      </c>
    </row>
    <row r="1290" spans="1:7" x14ac:dyDescent="0.15">
      <c r="A1290" s="86" t="s">
        <v>863</v>
      </c>
      <c r="B1290" s="62" t="s">
        <v>864</v>
      </c>
      <c r="C1290" s="47">
        <v>1.3487999999999998E-4</v>
      </c>
      <c r="D1290" s="48">
        <v>0</v>
      </c>
      <c r="E1290" s="49" t="str">
        <f t="shared" si="73"/>
        <v/>
      </c>
      <c r="F1290" s="44">
        <f t="shared" si="72"/>
        <v>4.206952363611442E-9</v>
      </c>
    </row>
    <row r="1291" spans="1:7" s="4" customFormat="1" ht="11" x14ac:dyDescent="0.15">
      <c r="A1291" s="117" t="s">
        <v>769</v>
      </c>
      <c r="B1291" s="27"/>
      <c r="C1291" s="29">
        <f>SUM(C1258:C1290)</f>
        <v>256.11147049000004</v>
      </c>
      <c r="D1291" s="29">
        <f>SUM(D1258:D1290)</f>
        <v>158.76541533</v>
      </c>
      <c r="E1291" s="30">
        <f t="shared" si="73"/>
        <v>0.61314395806959943</v>
      </c>
      <c r="F1291" s="51">
        <f t="shared" si="72"/>
        <v>7.988202521692675E-3</v>
      </c>
      <c r="G1291" s="120"/>
    </row>
    <row r="1292" spans="1:7" x14ac:dyDescent="0.15">
      <c r="E1292" s="33"/>
    </row>
    <row r="1293" spans="1:7" s="4" customFormat="1" ht="11" x14ac:dyDescent="0.15">
      <c r="A1293" s="116" t="s">
        <v>241</v>
      </c>
      <c r="B1293" s="34" t="s">
        <v>952</v>
      </c>
      <c r="C1293" s="140" t="s">
        <v>487</v>
      </c>
      <c r="D1293" s="141"/>
      <c r="E1293" s="142"/>
      <c r="F1293" s="118"/>
    </row>
    <row r="1294" spans="1:7" s="4" customFormat="1" ht="12" x14ac:dyDescent="0.15">
      <c r="A1294" s="38"/>
      <c r="B1294" s="37"/>
      <c r="C1294" s="7" t="s">
        <v>1250</v>
      </c>
      <c r="D1294" s="39" t="s">
        <v>200</v>
      </c>
      <c r="E1294" s="39" t="s">
        <v>923</v>
      </c>
      <c r="F1294" s="41" t="s">
        <v>924</v>
      </c>
    </row>
    <row r="1295" spans="1:7" ht="12.75" customHeight="1" x14ac:dyDescent="0.15">
      <c r="A1295" s="68" t="s">
        <v>701</v>
      </c>
      <c r="B1295" s="60" t="s">
        <v>246</v>
      </c>
      <c r="C1295" s="45">
        <v>6.3675040100000002</v>
      </c>
      <c r="D1295" s="46">
        <v>6.6983441299999997</v>
      </c>
      <c r="E1295" s="42">
        <f t="shared" ref="E1295:E1302" si="74">IF(ISERROR(C1295/D1295-1),"",((C1295/D1295-1)))</f>
        <v>-4.9391329197056244E-2</v>
      </c>
      <c r="F1295" s="43">
        <f t="shared" ref="F1295:F1303" si="75">C1295/$C$1405</f>
        <v>1.9860458218545998E-4</v>
      </c>
      <c r="G1295" s="121"/>
    </row>
    <row r="1296" spans="1:7" x14ac:dyDescent="0.15">
      <c r="A1296" s="68" t="s">
        <v>242</v>
      </c>
      <c r="B1296" s="61" t="s">
        <v>243</v>
      </c>
      <c r="C1296" s="21">
        <v>211.49009669</v>
      </c>
      <c r="D1296" s="22">
        <v>99.956506719999993</v>
      </c>
      <c r="E1296" s="23">
        <f t="shared" si="74"/>
        <v>1.1158212069418347</v>
      </c>
      <c r="F1296" s="24">
        <f t="shared" si="75"/>
        <v>6.5964469317201079E-3</v>
      </c>
      <c r="G1296" s="121"/>
    </row>
    <row r="1297" spans="1:7" x14ac:dyDescent="0.15">
      <c r="A1297" s="68" t="s">
        <v>700</v>
      </c>
      <c r="B1297" s="61" t="s">
        <v>250</v>
      </c>
      <c r="C1297" s="21">
        <v>10.97887135</v>
      </c>
      <c r="D1297" s="22">
        <v>12.02136533</v>
      </c>
      <c r="E1297" s="23">
        <f t="shared" si="74"/>
        <v>-8.6720098040644067E-2</v>
      </c>
      <c r="F1297" s="24">
        <f t="shared" si="75"/>
        <v>3.4243467360371038E-4</v>
      </c>
      <c r="G1297" s="121"/>
    </row>
    <row r="1298" spans="1:7" x14ac:dyDescent="0.15">
      <c r="A1298" s="68" t="s">
        <v>244</v>
      </c>
      <c r="B1298" s="61" t="s">
        <v>245</v>
      </c>
      <c r="C1298" s="21">
        <v>17.51232877</v>
      </c>
      <c r="D1298" s="22">
        <v>18.862217989999998</v>
      </c>
      <c r="E1298" s="23">
        <f t="shared" si="74"/>
        <v>-7.1565773479855599E-2</v>
      </c>
      <c r="F1298" s="24">
        <f t="shared" si="75"/>
        <v>5.462153982153927E-4</v>
      </c>
      <c r="G1298" s="121"/>
    </row>
    <row r="1299" spans="1:7" x14ac:dyDescent="0.15">
      <c r="A1299" s="68" t="s">
        <v>703</v>
      </c>
      <c r="B1299" s="61" t="s">
        <v>247</v>
      </c>
      <c r="C1299" s="21">
        <v>160.81032296999999</v>
      </c>
      <c r="D1299" s="22">
        <v>132.93521369999999</v>
      </c>
      <c r="E1299" s="23">
        <f t="shared" si="74"/>
        <v>0.20968943061924006</v>
      </c>
      <c r="F1299" s="24">
        <f t="shared" si="75"/>
        <v>5.015727819630493E-3</v>
      </c>
      <c r="G1299" s="121"/>
    </row>
    <row r="1300" spans="1:7" x14ac:dyDescent="0.15">
      <c r="A1300" s="68" t="s">
        <v>702</v>
      </c>
      <c r="B1300" s="61" t="s">
        <v>248</v>
      </c>
      <c r="C1300" s="21">
        <v>28.031398339999999</v>
      </c>
      <c r="D1300" s="22">
        <v>25.140801270000001</v>
      </c>
      <c r="E1300" s="23">
        <f t="shared" si="74"/>
        <v>0.11497633026713783</v>
      </c>
      <c r="F1300" s="24">
        <f t="shared" si="75"/>
        <v>8.7430870033953795E-4</v>
      </c>
      <c r="G1300" s="121"/>
    </row>
    <row r="1301" spans="1:7" x14ac:dyDescent="0.15">
      <c r="A1301" s="68" t="s">
        <v>251</v>
      </c>
      <c r="B1301" s="61" t="s">
        <v>252</v>
      </c>
      <c r="C1301" s="21">
        <v>0.80958120999999994</v>
      </c>
      <c r="D1301" s="22">
        <v>1.1491013000000001</v>
      </c>
      <c r="E1301" s="23">
        <f t="shared" si="74"/>
        <v>-0.29546576093857013</v>
      </c>
      <c r="F1301" s="24">
        <f t="shared" si="75"/>
        <v>2.5251109022426689E-5</v>
      </c>
      <c r="G1301" s="121"/>
    </row>
    <row r="1302" spans="1:7" x14ac:dyDescent="0.15">
      <c r="A1302" s="68" t="s">
        <v>613</v>
      </c>
      <c r="B1302" s="62" t="s">
        <v>249</v>
      </c>
      <c r="C1302" s="47">
        <v>4.0518315299999994</v>
      </c>
      <c r="D1302" s="48">
        <v>4.3595282599999994</v>
      </c>
      <c r="E1302" s="49">
        <f t="shared" si="74"/>
        <v>-7.0580281087568864E-2</v>
      </c>
      <c r="F1302" s="44">
        <f t="shared" si="75"/>
        <v>1.2637798214775256E-4</v>
      </c>
      <c r="G1302" s="121"/>
    </row>
    <row r="1303" spans="1:7" s="4" customFormat="1" ht="11" x14ac:dyDescent="0.15">
      <c r="A1303" s="117" t="s">
        <v>769</v>
      </c>
      <c r="B1303" s="59"/>
      <c r="C1303" s="28">
        <f>SUM(C1295:C1302)</f>
        <v>440.05193486999997</v>
      </c>
      <c r="D1303" s="29">
        <f>SUM(D1295:D1302)</f>
        <v>301.12307869999995</v>
      </c>
      <c r="E1303" s="51">
        <f>C1303/D1303-1</f>
        <v>0.46136900821345139</v>
      </c>
      <c r="F1303" s="51">
        <f t="shared" si="75"/>
        <v>1.3725367196864881E-2</v>
      </c>
    </row>
    <row r="1304" spans="1:7" x14ac:dyDescent="0.15">
      <c r="E1304" s="33"/>
    </row>
    <row r="1305" spans="1:7" s="4" customFormat="1" ht="11" x14ac:dyDescent="0.15">
      <c r="A1305" s="34" t="s">
        <v>770</v>
      </c>
      <c r="B1305" s="35" t="s">
        <v>952</v>
      </c>
      <c r="C1305" s="140" t="s">
        <v>487</v>
      </c>
      <c r="D1305" s="141"/>
      <c r="E1305" s="142"/>
      <c r="F1305" s="36"/>
    </row>
    <row r="1306" spans="1:7" s="10" customFormat="1" ht="12" x14ac:dyDescent="0.15">
      <c r="A1306" s="37"/>
      <c r="B1306" s="38"/>
      <c r="C1306" s="7" t="s">
        <v>1250</v>
      </c>
      <c r="D1306" s="39" t="s">
        <v>200</v>
      </c>
      <c r="E1306" s="40" t="s">
        <v>923</v>
      </c>
      <c r="F1306" s="41" t="s">
        <v>924</v>
      </c>
    </row>
    <row r="1307" spans="1:7" x14ac:dyDescent="0.15">
      <c r="A1307" s="20" t="s">
        <v>412</v>
      </c>
      <c r="B1307" s="20" t="s">
        <v>634</v>
      </c>
      <c r="C1307" s="21">
        <v>0.75249999999999995</v>
      </c>
      <c r="D1307" s="46">
        <v>0</v>
      </c>
      <c r="E1307" s="42" t="str">
        <f t="shared" ref="E1307:E1327" si="76">IF(ISERROR(C1307/D1307-1),"",((C1307/D1307-1)))</f>
        <v/>
      </c>
      <c r="F1307" s="43">
        <f t="shared" ref="F1307:F1326" si="77">C1307/$C$1405</f>
        <v>2.3470726969288333E-5</v>
      </c>
    </row>
    <row r="1308" spans="1:7" x14ac:dyDescent="0.15">
      <c r="A1308" s="25" t="s">
        <v>411</v>
      </c>
      <c r="B1308" s="25" t="s">
        <v>635</v>
      </c>
      <c r="C1308" s="21">
        <v>0.13677</v>
      </c>
      <c r="D1308" s="22">
        <v>0</v>
      </c>
      <c r="E1308" s="23" t="str">
        <f t="shared" si="76"/>
        <v/>
      </c>
      <c r="F1308" s="24">
        <f t="shared" si="77"/>
        <v>4.2659020964645392E-6</v>
      </c>
    </row>
    <row r="1309" spans="1:7" x14ac:dyDescent="0.15">
      <c r="A1309" s="25" t="s">
        <v>847</v>
      </c>
      <c r="B1309" s="25" t="s">
        <v>1152</v>
      </c>
      <c r="C1309" s="21">
        <v>32.603493629999996</v>
      </c>
      <c r="D1309" s="22">
        <v>26.872279370000001</v>
      </c>
      <c r="E1309" s="23">
        <f t="shared" si="76"/>
        <v>0.21327607461532549</v>
      </c>
      <c r="F1309" s="24">
        <f t="shared" si="77"/>
        <v>1.0169138833683207E-3</v>
      </c>
    </row>
    <row r="1310" spans="1:7" x14ac:dyDescent="0.15">
      <c r="A1310" s="25" t="s">
        <v>848</v>
      </c>
      <c r="B1310" s="25" t="s">
        <v>371</v>
      </c>
      <c r="C1310" s="21">
        <v>0.22145188000000002</v>
      </c>
      <c r="D1310" s="22">
        <v>2.7337597400000004</v>
      </c>
      <c r="E1310" s="23">
        <f t="shared" si="76"/>
        <v>-0.91899365669932642</v>
      </c>
      <c r="F1310" s="24">
        <f t="shared" si="77"/>
        <v>6.9071582887915015E-6</v>
      </c>
    </row>
    <row r="1311" spans="1:7" x14ac:dyDescent="0.15">
      <c r="A1311" s="25" t="s">
        <v>849</v>
      </c>
      <c r="B1311" s="25" t="s">
        <v>373</v>
      </c>
      <c r="C1311" s="21">
        <v>0.59217297999999996</v>
      </c>
      <c r="D1311" s="22">
        <v>6.9753100000000002E-3</v>
      </c>
      <c r="E1311" s="23">
        <f t="shared" si="76"/>
        <v>83.895578834489072</v>
      </c>
      <c r="F1311" s="24">
        <f t="shared" si="77"/>
        <v>1.8470073531122713E-5</v>
      </c>
    </row>
    <row r="1312" spans="1:7" x14ac:dyDescent="0.15">
      <c r="A1312" s="25" t="s">
        <v>1168</v>
      </c>
      <c r="B1312" s="25" t="s">
        <v>1169</v>
      </c>
      <c r="C1312" s="21">
        <v>4.5697266799999996</v>
      </c>
      <c r="D1312" s="22">
        <v>0.93044519999999997</v>
      </c>
      <c r="E1312" s="23">
        <f t="shared" si="76"/>
        <v>3.9113334992754005</v>
      </c>
      <c r="F1312" s="24">
        <f t="shared" si="77"/>
        <v>1.425313052897707E-4</v>
      </c>
    </row>
    <row r="1313" spans="1:6" x14ac:dyDescent="0.15">
      <c r="A1313" s="25" t="s">
        <v>375</v>
      </c>
      <c r="B1313" s="25" t="s">
        <v>376</v>
      </c>
      <c r="C1313" s="21">
        <v>15.61637477</v>
      </c>
      <c r="D1313" s="22">
        <v>11.49455094</v>
      </c>
      <c r="E1313" s="23">
        <f t="shared" si="76"/>
        <v>0.3585893743492341</v>
      </c>
      <c r="F1313" s="24">
        <f t="shared" si="77"/>
        <v>4.8707995810864176E-4</v>
      </c>
    </row>
    <row r="1314" spans="1:6" x14ac:dyDescent="0.15">
      <c r="A1314" s="25" t="s">
        <v>18</v>
      </c>
      <c r="B1314" s="25" t="s">
        <v>389</v>
      </c>
      <c r="C1314" s="21">
        <v>0.83387097827461687</v>
      </c>
      <c r="D1314" s="22">
        <v>1.09411421201224</v>
      </c>
      <c r="E1314" s="23">
        <f t="shared" si="76"/>
        <v>-0.23785746577498235</v>
      </c>
      <c r="F1314" s="24">
        <f t="shared" si="77"/>
        <v>2.6008715028168635E-5</v>
      </c>
    </row>
    <row r="1315" spans="1:6" x14ac:dyDescent="0.15">
      <c r="A1315" s="25" t="s">
        <v>20</v>
      </c>
      <c r="B1315" s="25" t="s">
        <v>390</v>
      </c>
      <c r="C1315" s="21">
        <v>1.5151623600000002</v>
      </c>
      <c r="D1315" s="22">
        <v>0.24664861999999999</v>
      </c>
      <c r="E1315" s="23">
        <f t="shared" si="76"/>
        <v>5.1429995432368534</v>
      </c>
      <c r="F1315" s="24">
        <f t="shared" si="77"/>
        <v>4.725842134977085E-5</v>
      </c>
    </row>
    <row r="1316" spans="1:6" x14ac:dyDescent="0.15">
      <c r="A1316" s="25" t="s">
        <v>22</v>
      </c>
      <c r="B1316" s="25" t="s">
        <v>391</v>
      </c>
      <c r="C1316" s="21">
        <v>1.3763238</v>
      </c>
      <c r="D1316" s="22">
        <v>0.64627000000000001</v>
      </c>
      <c r="E1316" s="23">
        <f t="shared" si="76"/>
        <v>1.1296421000510621</v>
      </c>
      <c r="F1316" s="24">
        <f t="shared" si="77"/>
        <v>4.2928000174263659E-5</v>
      </c>
    </row>
    <row r="1317" spans="1:6" x14ac:dyDescent="0.15">
      <c r="A1317" s="25" t="s">
        <v>46</v>
      </c>
      <c r="B1317" s="25" t="s">
        <v>420</v>
      </c>
      <c r="C1317" s="21">
        <v>8.8020532718147599</v>
      </c>
      <c r="D1317" s="22">
        <v>1.26698145640349</v>
      </c>
      <c r="E1317" s="23">
        <f t="shared" si="76"/>
        <v>5.9472629037528772</v>
      </c>
      <c r="F1317" s="24">
        <f t="shared" si="77"/>
        <v>2.7453898885301705E-4</v>
      </c>
    </row>
    <row r="1318" spans="1:6" x14ac:dyDescent="0.15">
      <c r="A1318" s="25" t="s">
        <v>67</v>
      </c>
      <c r="B1318" s="25" t="s">
        <v>430</v>
      </c>
      <c r="C1318" s="21">
        <v>14.377163452753798</v>
      </c>
      <c r="D1318" s="22">
        <v>17.603332021748599</v>
      </c>
      <c r="E1318" s="23">
        <f t="shared" si="76"/>
        <v>-0.18327033569604478</v>
      </c>
      <c r="F1318" s="24">
        <f t="shared" si="77"/>
        <v>4.4842854218261153E-4</v>
      </c>
    </row>
    <row r="1319" spans="1:6" x14ac:dyDescent="0.15">
      <c r="A1319" s="25" t="s">
        <v>888</v>
      </c>
      <c r="B1319" s="25" t="s">
        <v>889</v>
      </c>
      <c r="C1319" s="21">
        <v>10.7576132914692</v>
      </c>
      <c r="D1319" s="22">
        <v>4.4281640252835794</v>
      </c>
      <c r="E1319" s="23">
        <f t="shared" si="76"/>
        <v>1.429361972602242</v>
      </c>
      <c r="F1319" s="24">
        <f t="shared" si="77"/>
        <v>3.3553356067144292E-4</v>
      </c>
    </row>
    <row r="1320" spans="1:6" x14ac:dyDescent="0.15">
      <c r="A1320" s="25" t="s">
        <v>905</v>
      </c>
      <c r="B1320" s="25" t="s">
        <v>904</v>
      </c>
      <c r="C1320" s="21">
        <v>4.8831639602882904</v>
      </c>
      <c r="D1320" s="22">
        <v>1.59053038006185</v>
      </c>
      <c r="E1320" s="23">
        <f t="shared" si="76"/>
        <v>2.070148185474082</v>
      </c>
      <c r="F1320" s="24">
        <f t="shared" si="77"/>
        <v>1.5230751901421292E-4</v>
      </c>
    </row>
    <row r="1321" spans="1:6" x14ac:dyDescent="0.15">
      <c r="A1321" s="25" t="s">
        <v>910</v>
      </c>
      <c r="B1321" s="25" t="s">
        <v>911</v>
      </c>
      <c r="C1321" s="21">
        <v>5.3746768783438998</v>
      </c>
      <c r="D1321" s="22">
        <v>2.5913987622318495</v>
      </c>
      <c r="E1321" s="23">
        <f t="shared" si="76"/>
        <v>1.0740447038397689</v>
      </c>
      <c r="F1321" s="24">
        <f t="shared" si="77"/>
        <v>1.6763797150798221E-4</v>
      </c>
    </row>
    <row r="1322" spans="1:6" x14ac:dyDescent="0.15">
      <c r="A1322" s="25" t="s">
        <v>513</v>
      </c>
      <c r="B1322" s="25" t="s">
        <v>907</v>
      </c>
      <c r="C1322" s="21">
        <v>9.3548376572326994E-2</v>
      </c>
      <c r="D1322" s="22">
        <v>0</v>
      </c>
      <c r="E1322" s="23" t="str">
        <f t="shared" si="76"/>
        <v/>
      </c>
      <c r="F1322" s="24">
        <f t="shared" si="77"/>
        <v>2.9178051893013374E-6</v>
      </c>
    </row>
    <row r="1323" spans="1:6" x14ac:dyDescent="0.15">
      <c r="A1323" s="25" t="s">
        <v>514</v>
      </c>
      <c r="B1323" s="25" t="s">
        <v>909</v>
      </c>
      <c r="C1323" s="21">
        <v>1.43723458484147</v>
      </c>
      <c r="D1323" s="22">
        <v>3.5430057000746196</v>
      </c>
      <c r="E1323" s="23">
        <f t="shared" si="76"/>
        <v>-0.59434595749840302</v>
      </c>
      <c r="F1323" s="24">
        <f t="shared" si="77"/>
        <v>4.4827827949013443E-5</v>
      </c>
    </row>
    <row r="1324" spans="1:6" x14ac:dyDescent="0.15">
      <c r="A1324" s="25" t="s">
        <v>515</v>
      </c>
      <c r="B1324" s="25" t="s">
        <v>908</v>
      </c>
      <c r="C1324" s="21">
        <v>11.0445576713</v>
      </c>
      <c r="D1324" s="22">
        <v>7.8506813219004004</v>
      </c>
      <c r="E1324" s="23">
        <f t="shared" si="76"/>
        <v>0.40682791957048425</v>
      </c>
      <c r="F1324" s="24">
        <f t="shared" si="77"/>
        <v>3.444834519596562E-4</v>
      </c>
    </row>
    <row r="1325" spans="1:6" x14ac:dyDescent="0.15">
      <c r="A1325" s="25" t="s">
        <v>582</v>
      </c>
      <c r="B1325" s="25" t="s">
        <v>583</v>
      </c>
      <c r="C1325" s="21">
        <v>4.5095647206149101</v>
      </c>
      <c r="D1325" s="22">
        <v>0.51267768876578401</v>
      </c>
      <c r="E1325" s="23">
        <f t="shared" si="76"/>
        <v>7.7961009800742431</v>
      </c>
      <c r="F1325" s="24">
        <f t="shared" si="77"/>
        <v>1.4065483363174429E-4</v>
      </c>
    </row>
    <row r="1326" spans="1:6" s="4" customFormat="1" ht="11" x14ac:dyDescent="0.15">
      <c r="A1326" s="117" t="s">
        <v>769</v>
      </c>
      <c r="B1326" s="27"/>
      <c r="C1326" s="28">
        <f>SUM(C1307:C1325)</f>
        <v>119.49742328627327</v>
      </c>
      <c r="D1326" s="29">
        <f>SUM(D1307:D1325)</f>
        <v>83.411814748482414</v>
      </c>
      <c r="E1326" s="30">
        <f t="shared" si="76"/>
        <v>0.43261987101710186</v>
      </c>
      <c r="F1326" s="50">
        <f t="shared" si="77"/>
        <v>3.7271646451635856E-3</v>
      </c>
    </row>
    <row r="1327" spans="1:6" x14ac:dyDescent="0.15">
      <c r="E1327" s="33" t="str">
        <f t="shared" si="76"/>
        <v/>
      </c>
    </row>
    <row r="1328" spans="1:6" s="4" customFormat="1" ht="11" x14ac:dyDescent="0.15">
      <c r="A1328" s="34" t="s">
        <v>236</v>
      </c>
      <c r="B1328" s="34" t="s">
        <v>952</v>
      </c>
      <c r="C1328" s="140" t="s">
        <v>487</v>
      </c>
      <c r="D1328" s="141"/>
      <c r="E1328" s="142"/>
      <c r="F1328" s="118"/>
    </row>
    <row r="1329" spans="1:6" s="4" customFormat="1" ht="12" x14ac:dyDescent="0.15">
      <c r="A1329" s="37"/>
      <c r="B1329" s="37"/>
      <c r="C1329" s="7" t="s">
        <v>1250</v>
      </c>
      <c r="D1329" s="39" t="s">
        <v>200</v>
      </c>
      <c r="E1329" s="39" t="s">
        <v>923</v>
      </c>
      <c r="F1329" s="41" t="s">
        <v>924</v>
      </c>
    </row>
    <row r="1330" spans="1:6" x14ac:dyDescent="0.15">
      <c r="A1330" s="25" t="s">
        <v>237</v>
      </c>
      <c r="B1330" s="25" t="s">
        <v>238</v>
      </c>
      <c r="C1330" s="21">
        <v>4.6079999999999999E-5</v>
      </c>
      <c r="D1330" s="22">
        <v>1.9374000000000001E-3</v>
      </c>
      <c r="E1330" s="23">
        <f t="shared" ref="E1330:E1353" si="78">IF(ISERROR(C1330/D1330-1),"",((C1330/D1330-1)))</f>
        <v>-0.97621554660885723</v>
      </c>
      <c r="F1330" s="24">
        <f t="shared" ref="F1330:F1352" si="79">C1330/$C$1405</f>
        <v>1.4372506295612048E-9</v>
      </c>
    </row>
    <row r="1331" spans="1:6" x14ac:dyDescent="0.15">
      <c r="A1331" s="25" t="s">
        <v>1140</v>
      </c>
      <c r="B1331" s="25" t="s">
        <v>1141</v>
      </c>
      <c r="C1331" s="21">
        <v>4.19606996</v>
      </c>
      <c r="D1331" s="22">
        <v>5.2051036699999997</v>
      </c>
      <c r="E1331" s="23">
        <f t="shared" si="78"/>
        <v>-0.19385468070802125</v>
      </c>
      <c r="F1331" s="24">
        <f t="shared" si="79"/>
        <v>1.3087682707666793E-4</v>
      </c>
    </row>
    <row r="1332" spans="1:6" x14ac:dyDescent="0.15">
      <c r="A1332" s="25" t="s">
        <v>1142</v>
      </c>
      <c r="B1332" s="25" t="s">
        <v>1143</v>
      </c>
      <c r="C1332" s="21">
        <v>0.62449178999999999</v>
      </c>
      <c r="D1332" s="22">
        <v>3.0964999999999996E-4</v>
      </c>
      <c r="E1332" s="23">
        <f t="shared" si="78"/>
        <v>2015.7666397545618</v>
      </c>
      <c r="F1332" s="24">
        <f t="shared" si="79"/>
        <v>1.9478108036747041E-5</v>
      </c>
    </row>
    <row r="1333" spans="1:6" x14ac:dyDescent="0.15">
      <c r="A1333" s="25" t="s">
        <v>1144</v>
      </c>
      <c r="B1333" s="25" t="s">
        <v>1145</v>
      </c>
      <c r="C1333" s="21">
        <v>2.23492E-2</v>
      </c>
      <c r="D1333" s="22">
        <v>1.13869628</v>
      </c>
      <c r="E1333" s="23">
        <f t="shared" si="78"/>
        <v>-0.98037299287567703</v>
      </c>
      <c r="F1333" s="24">
        <f t="shared" si="79"/>
        <v>6.9707903147112144E-7</v>
      </c>
    </row>
    <row r="1334" spans="1:6" x14ac:dyDescent="0.15">
      <c r="A1334" s="25" t="s">
        <v>649</v>
      </c>
      <c r="B1334" s="25" t="s">
        <v>1153</v>
      </c>
      <c r="C1334" s="21">
        <v>0.31675513999999999</v>
      </c>
      <c r="D1334" s="22">
        <v>3.3701660000000001E-2</v>
      </c>
      <c r="E1334" s="23">
        <f t="shared" si="78"/>
        <v>8.3987993469757871</v>
      </c>
      <c r="F1334" s="24">
        <f t="shared" si="79"/>
        <v>9.8796988798122287E-6</v>
      </c>
    </row>
    <row r="1335" spans="1:6" x14ac:dyDescent="0.15">
      <c r="A1335" s="25" t="s">
        <v>654</v>
      </c>
      <c r="B1335" s="25" t="s">
        <v>1159</v>
      </c>
      <c r="C1335" s="21">
        <v>7.0743759999999989E-2</v>
      </c>
      <c r="D1335" s="22">
        <v>4.0760529999999996E-2</v>
      </c>
      <c r="E1335" s="23">
        <f t="shared" si="78"/>
        <v>0.73559470399428073</v>
      </c>
      <c r="F1335" s="24">
        <f t="shared" si="79"/>
        <v>2.2065215624463271E-6</v>
      </c>
    </row>
    <row r="1336" spans="1:6" x14ac:dyDescent="0.15">
      <c r="A1336" s="25" t="s">
        <v>1356</v>
      </c>
      <c r="B1336" s="25" t="s">
        <v>1357</v>
      </c>
      <c r="C1336" s="21">
        <v>7.9636499999999992E-3</v>
      </c>
      <c r="D1336" s="22">
        <v>0.33900459999999999</v>
      </c>
      <c r="E1336" s="23">
        <f t="shared" si="78"/>
        <v>-0.97650872584029835</v>
      </c>
      <c r="F1336" s="24">
        <f t="shared" si="79"/>
        <v>2.4838891007172498E-7</v>
      </c>
    </row>
    <row r="1337" spans="1:6" x14ac:dyDescent="0.15">
      <c r="A1337" s="25" t="s">
        <v>1358</v>
      </c>
      <c r="B1337" s="25" t="s">
        <v>1359</v>
      </c>
      <c r="C1337" s="21">
        <v>0.18605064000000002</v>
      </c>
      <c r="D1337" s="22">
        <v>0.1872357</v>
      </c>
      <c r="E1337" s="23">
        <f t="shared" si="78"/>
        <v>-6.3292416990989864E-3</v>
      </c>
      <c r="F1337" s="24">
        <f t="shared" si="79"/>
        <v>5.8029817593373501E-6</v>
      </c>
    </row>
    <row r="1338" spans="1:6" x14ac:dyDescent="0.15">
      <c r="A1338" s="25" t="s">
        <v>659</v>
      </c>
      <c r="B1338" s="25" t="s">
        <v>95</v>
      </c>
      <c r="C1338" s="21">
        <v>0.95812865000000003</v>
      </c>
      <c r="D1338" s="22">
        <v>1.3695999999999999</v>
      </c>
      <c r="E1338" s="23">
        <f t="shared" si="78"/>
        <v>-0.30043176839953267</v>
      </c>
      <c r="F1338" s="24">
        <f t="shared" si="79"/>
        <v>2.9884353416083488E-5</v>
      </c>
    </row>
    <row r="1339" spans="1:6" x14ac:dyDescent="0.15">
      <c r="A1339" s="25" t="s">
        <v>450</v>
      </c>
      <c r="B1339" s="25" t="s">
        <v>451</v>
      </c>
      <c r="C1339" s="21">
        <v>0</v>
      </c>
      <c r="D1339" s="22">
        <v>0</v>
      </c>
      <c r="E1339" s="23" t="str">
        <f t="shared" si="78"/>
        <v/>
      </c>
      <c r="F1339" s="24">
        <f t="shared" si="79"/>
        <v>0</v>
      </c>
    </row>
    <row r="1340" spans="1:6" x14ac:dyDescent="0.15">
      <c r="A1340" s="25" t="s">
        <v>452</v>
      </c>
      <c r="B1340" s="25" t="s">
        <v>135</v>
      </c>
      <c r="C1340" s="21">
        <v>0.81305287999999998</v>
      </c>
      <c r="D1340" s="22">
        <v>7.9859999999999998E-5</v>
      </c>
      <c r="E1340" s="23">
        <f t="shared" si="78"/>
        <v>10179.977710994241</v>
      </c>
      <c r="F1340" s="24">
        <f t="shared" si="79"/>
        <v>2.5359391572190768E-5</v>
      </c>
    </row>
    <row r="1341" spans="1:6" x14ac:dyDescent="0.15">
      <c r="A1341" s="25" t="s">
        <v>136</v>
      </c>
      <c r="B1341" s="25" t="s">
        <v>137</v>
      </c>
      <c r="C1341" s="21">
        <v>2.0639999999999999E-2</v>
      </c>
      <c r="D1341" s="22">
        <v>2.4481399999999997E-3</v>
      </c>
      <c r="E1341" s="23">
        <f t="shared" si="78"/>
        <v>7.4308903902554597</v>
      </c>
      <c r="F1341" s="24">
        <f t="shared" si="79"/>
        <v>6.4376851115762288E-7</v>
      </c>
    </row>
    <row r="1342" spans="1:6" x14ac:dyDescent="0.15">
      <c r="A1342" s="25" t="s">
        <v>810</v>
      </c>
      <c r="B1342" s="25" t="s">
        <v>865</v>
      </c>
      <c r="C1342" s="21">
        <v>1.91624449</v>
      </c>
      <c r="D1342" s="22">
        <v>0.83830934999999995</v>
      </c>
      <c r="E1342" s="23">
        <f t="shared" si="78"/>
        <v>1.2858441099338807</v>
      </c>
      <c r="F1342" s="24">
        <f t="shared" si="79"/>
        <v>5.9768307283977636E-5</v>
      </c>
    </row>
    <row r="1343" spans="1:6" x14ac:dyDescent="0.15">
      <c r="A1343" s="25" t="s">
        <v>866</v>
      </c>
      <c r="B1343" s="25" t="s">
        <v>867</v>
      </c>
      <c r="C1343" s="21">
        <v>1.7096E-2</v>
      </c>
      <c r="D1343" s="22">
        <v>0.4392258</v>
      </c>
      <c r="E1343" s="23">
        <f t="shared" si="78"/>
        <v>-0.96107696770089557</v>
      </c>
      <c r="F1343" s="24">
        <f t="shared" si="79"/>
        <v>5.3322996447435665E-7</v>
      </c>
    </row>
    <row r="1344" spans="1:6" x14ac:dyDescent="0.15">
      <c r="A1344" s="25" t="s">
        <v>868</v>
      </c>
      <c r="B1344" s="25" t="s">
        <v>869</v>
      </c>
      <c r="C1344" s="21">
        <v>0</v>
      </c>
      <c r="D1344" s="22">
        <v>6.0960800000000002E-2</v>
      </c>
      <c r="E1344" s="23">
        <f t="shared" si="78"/>
        <v>-1</v>
      </c>
      <c r="F1344" s="24">
        <f t="shared" si="79"/>
        <v>0</v>
      </c>
    </row>
    <row r="1345" spans="1:6" x14ac:dyDescent="0.15">
      <c r="A1345" s="25" t="s">
        <v>870</v>
      </c>
      <c r="B1345" s="25" t="s">
        <v>871</v>
      </c>
      <c r="C1345" s="21">
        <v>9.5753999999999995E-3</v>
      </c>
      <c r="D1345" s="22">
        <v>2.70618E-2</v>
      </c>
      <c r="E1345" s="23">
        <f t="shared" si="78"/>
        <v>-0.646165443540341</v>
      </c>
      <c r="F1345" s="24">
        <f t="shared" si="79"/>
        <v>2.9865993225478208E-7</v>
      </c>
    </row>
    <row r="1346" spans="1:6" x14ac:dyDescent="0.15">
      <c r="A1346" s="25" t="s">
        <v>872</v>
      </c>
      <c r="B1346" s="25" t="s">
        <v>873</v>
      </c>
      <c r="C1346" s="21">
        <v>1.58175E-3</v>
      </c>
      <c r="D1346" s="22">
        <v>0</v>
      </c>
      <c r="E1346" s="23" t="str">
        <f t="shared" si="78"/>
        <v/>
      </c>
      <c r="F1346" s="24">
        <f t="shared" si="79"/>
        <v>4.9335312137769867E-8</v>
      </c>
    </row>
    <row r="1347" spans="1:6" x14ac:dyDescent="0.15">
      <c r="A1347" s="25" t="s">
        <v>874</v>
      </c>
      <c r="B1347" s="25" t="s">
        <v>875</v>
      </c>
      <c r="C1347" s="21">
        <v>0</v>
      </c>
      <c r="D1347" s="22">
        <v>0</v>
      </c>
      <c r="E1347" s="23" t="str">
        <f t="shared" si="78"/>
        <v/>
      </c>
      <c r="F1347" s="24">
        <f t="shared" si="79"/>
        <v>0</v>
      </c>
    </row>
    <row r="1348" spans="1:6" x14ac:dyDescent="0.15">
      <c r="A1348" s="25" t="s">
        <v>876</v>
      </c>
      <c r="B1348" s="25" t="s">
        <v>877</v>
      </c>
      <c r="C1348" s="21">
        <v>7.2694590000000003E-2</v>
      </c>
      <c r="D1348" s="22">
        <v>8.231405E-2</v>
      </c>
      <c r="E1348" s="23">
        <f t="shared" si="78"/>
        <v>-0.11686291708402141</v>
      </c>
      <c r="F1348" s="24">
        <f t="shared" si="79"/>
        <v>2.2673686033679179E-6</v>
      </c>
    </row>
    <row r="1349" spans="1:6" x14ac:dyDescent="0.15">
      <c r="A1349" s="25" t="s">
        <v>695</v>
      </c>
      <c r="B1349" s="25" t="s">
        <v>878</v>
      </c>
      <c r="C1349" s="21">
        <v>4.276315E-2</v>
      </c>
      <c r="D1349" s="22">
        <v>4.0055800000000003E-2</v>
      </c>
      <c r="E1349" s="23">
        <f t="shared" si="78"/>
        <v>6.7589462699534142E-2</v>
      </c>
      <c r="F1349" s="24">
        <f t="shared" si="79"/>
        <v>1.333796967437505E-6</v>
      </c>
    </row>
    <row r="1350" spans="1:6" x14ac:dyDescent="0.15">
      <c r="A1350" s="25" t="s">
        <v>696</v>
      </c>
      <c r="B1350" s="25" t="s">
        <v>879</v>
      </c>
      <c r="C1350" s="21">
        <v>7.7883599999999994E-3</v>
      </c>
      <c r="D1350" s="22">
        <v>1.9133999999999999E-4</v>
      </c>
      <c r="E1350" s="23">
        <f t="shared" si="78"/>
        <v>39.70429601756036</v>
      </c>
      <c r="F1350" s="24">
        <f t="shared" si="79"/>
        <v>2.4292155627711163E-7</v>
      </c>
    </row>
    <row r="1351" spans="1:6" x14ac:dyDescent="0.15">
      <c r="A1351" s="25" t="s">
        <v>880</v>
      </c>
      <c r="B1351" s="25" t="s">
        <v>881</v>
      </c>
      <c r="C1351" s="21">
        <v>0.11175388</v>
      </c>
      <c r="D1351" s="22">
        <v>1.1466E-2</v>
      </c>
      <c r="E1351" s="23">
        <f t="shared" si="78"/>
        <v>8.746544566544566</v>
      </c>
      <c r="F1351" s="24">
        <f t="shared" si="79"/>
        <v>3.4856409371941695E-6</v>
      </c>
    </row>
    <row r="1352" spans="1:6" s="4" customFormat="1" ht="11" x14ac:dyDescent="0.15">
      <c r="A1352" s="117" t="s">
        <v>769</v>
      </c>
      <c r="B1352" s="27"/>
      <c r="C1352" s="28">
        <f>SUM(C1330:C1351)</f>
        <v>9.3957893699999993</v>
      </c>
      <c r="D1352" s="29">
        <f>SUM(D1330:D1351)</f>
        <v>9.8184624300000021</v>
      </c>
      <c r="E1352" s="30">
        <f t="shared" si="78"/>
        <v>-4.304880351821061E-2</v>
      </c>
      <c r="F1352" s="51">
        <f t="shared" si="79"/>
        <v>2.9305781656373638E-4</v>
      </c>
    </row>
    <row r="1353" spans="1:6" x14ac:dyDescent="0.15">
      <c r="E1353" s="33" t="str">
        <f t="shared" si="78"/>
        <v/>
      </c>
    </row>
    <row r="1354" spans="1:6" s="4" customFormat="1" ht="11" x14ac:dyDescent="0.15">
      <c r="A1354" s="34" t="s">
        <v>239</v>
      </c>
      <c r="B1354" s="34" t="s">
        <v>952</v>
      </c>
      <c r="C1354" s="140" t="s">
        <v>487</v>
      </c>
      <c r="D1354" s="141"/>
      <c r="E1354" s="142"/>
      <c r="F1354" s="118"/>
    </row>
    <row r="1355" spans="1:6" s="4" customFormat="1" ht="12" x14ac:dyDescent="0.15">
      <c r="A1355" s="37"/>
      <c r="B1355" s="37"/>
      <c r="C1355" s="7" t="s">
        <v>1250</v>
      </c>
      <c r="D1355" s="39" t="s">
        <v>200</v>
      </c>
      <c r="E1355" s="39" t="s">
        <v>923</v>
      </c>
      <c r="F1355" s="41" t="s">
        <v>924</v>
      </c>
    </row>
    <row r="1356" spans="1:6" x14ac:dyDescent="0.15">
      <c r="A1356" s="25" t="s">
        <v>483</v>
      </c>
      <c r="B1356" s="25" t="s">
        <v>484</v>
      </c>
      <c r="C1356" s="21">
        <v>102.29964172</v>
      </c>
      <c r="D1356" s="22">
        <v>9.1075800000000005E-3</v>
      </c>
      <c r="E1356" s="23">
        <f>IF(ISERROR(C1356/D1356-1),"",((C1356/D1356-1)))</f>
        <v>11231.362682512807</v>
      </c>
      <c r="F1356" s="24">
        <f>C1356/$C$1405</f>
        <v>3.1907600795563298E-3</v>
      </c>
    </row>
    <row r="1357" spans="1:6" x14ac:dyDescent="0.15">
      <c r="A1357" s="25" t="s">
        <v>584</v>
      </c>
      <c r="B1357" s="25" t="s">
        <v>240</v>
      </c>
      <c r="C1357" s="21">
        <v>0</v>
      </c>
      <c r="D1357" s="22">
        <v>9.1075800000000005E-3</v>
      </c>
      <c r="E1357" s="23">
        <f>IF(ISERROR(C1357/D1357-1),"",((C1357/D1357-1)))</f>
        <v>-1</v>
      </c>
      <c r="F1357" s="24">
        <f>C1357/$C$1405</f>
        <v>0</v>
      </c>
    </row>
    <row r="1358" spans="1:6" s="4" customFormat="1" ht="11" x14ac:dyDescent="0.15">
      <c r="A1358" s="117" t="s">
        <v>769</v>
      </c>
      <c r="B1358" s="27"/>
      <c r="C1358" s="28">
        <f>SUM(C1356:C1357)</f>
        <v>102.29964172</v>
      </c>
      <c r="D1358" s="29">
        <f>SUM(D1356:D1357)</f>
        <v>1.8215160000000001E-2</v>
      </c>
      <c r="E1358" s="51">
        <f>C1358/D1358-1</f>
        <v>5615.1813412564034</v>
      </c>
      <c r="F1358" s="51">
        <f>C1358/$C$1405</f>
        <v>3.1907600795563298E-3</v>
      </c>
    </row>
    <row r="1360" spans="1:6" s="4" customFormat="1" ht="11" x14ac:dyDescent="0.15">
      <c r="A1360" s="34" t="s">
        <v>253</v>
      </c>
      <c r="B1360" s="34" t="s">
        <v>952</v>
      </c>
      <c r="C1360" s="140" t="s">
        <v>487</v>
      </c>
      <c r="D1360" s="141"/>
      <c r="E1360" s="142"/>
      <c r="F1360" s="118"/>
    </row>
    <row r="1361" spans="1:6" s="4" customFormat="1" ht="12" x14ac:dyDescent="0.15">
      <c r="A1361" s="37"/>
      <c r="B1361" s="37"/>
      <c r="C1361" s="7" t="s">
        <v>1250</v>
      </c>
      <c r="D1361" s="39" t="s">
        <v>200</v>
      </c>
      <c r="E1361" s="39" t="s">
        <v>923</v>
      </c>
      <c r="F1361" s="41" t="s">
        <v>924</v>
      </c>
    </row>
    <row r="1362" spans="1:6" x14ac:dyDescent="0.15">
      <c r="A1362" s="20" t="s">
        <v>254</v>
      </c>
      <c r="B1362" s="63" t="s">
        <v>255</v>
      </c>
      <c r="C1362" s="45">
        <v>11.56484197</v>
      </c>
      <c r="D1362" s="46">
        <v>42.933323680000001</v>
      </c>
      <c r="E1362" s="42">
        <f>IF(ISERROR(C1362/D1362-1),"",((C1362/D1362-1)))</f>
        <v>-0.73063250224469933</v>
      </c>
      <c r="F1362" s="43">
        <f>C1362/$C$1405</f>
        <v>3.6071129344961682E-4</v>
      </c>
    </row>
    <row r="1363" spans="1:6" x14ac:dyDescent="0.15">
      <c r="A1363" s="26" t="s">
        <v>256</v>
      </c>
      <c r="B1363" s="64" t="s">
        <v>257</v>
      </c>
      <c r="C1363" s="47">
        <v>5.6009473200000004</v>
      </c>
      <c r="D1363" s="48">
        <v>2.0445281899999999</v>
      </c>
      <c r="E1363" s="49">
        <f>IF(ISERROR(C1363/D1363-1),"",((C1363/D1363-1)))</f>
        <v>1.7394815818117926</v>
      </c>
      <c r="F1363" s="44">
        <f>C1363/$C$1405</f>
        <v>1.7469542234828869E-4</v>
      </c>
    </row>
    <row r="1364" spans="1:6" s="4" customFormat="1" ht="11" x14ac:dyDescent="0.15">
      <c r="A1364" s="117" t="s">
        <v>769</v>
      </c>
      <c r="B1364" s="27"/>
      <c r="C1364" s="28">
        <f>SUM(C1362:C1363)</f>
        <v>17.165789289999999</v>
      </c>
      <c r="D1364" s="29">
        <f>SUM(D1362:D1363)</f>
        <v>44.977851870000002</v>
      </c>
      <c r="E1364" s="51">
        <f>C1364/D1364-1</f>
        <v>-0.61835017511253154</v>
      </c>
      <c r="F1364" s="50">
        <f>C1364/$C$1405</f>
        <v>5.3540671579790542E-4</v>
      </c>
    </row>
    <row r="1366" spans="1:6" s="4" customFormat="1" ht="11" x14ac:dyDescent="0.15">
      <c r="A1366" s="34" t="s">
        <v>258</v>
      </c>
      <c r="B1366" s="34" t="s">
        <v>952</v>
      </c>
      <c r="C1366" s="140" t="s">
        <v>487</v>
      </c>
      <c r="D1366" s="141"/>
      <c r="E1366" s="142"/>
      <c r="F1366" s="118"/>
    </row>
    <row r="1367" spans="1:6" s="4" customFormat="1" ht="12" x14ac:dyDescent="0.15">
      <c r="A1367" s="37"/>
      <c r="B1367" s="37"/>
      <c r="C1367" s="7" t="s">
        <v>1250</v>
      </c>
      <c r="D1367" s="39" t="s">
        <v>200</v>
      </c>
      <c r="E1367" s="39" t="s">
        <v>923</v>
      </c>
      <c r="F1367" s="41" t="s">
        <v>924</v>
      </c>
    </row>
    <row r="1368" spans="1:6" x14ac:dyDescent="0.15">
      <c r="A1368" s="25" t="s">
        <v>1272</v>
      </c>
      <c r="B1368" s="25" t="s">
        <v>1273</v>
      </c>
      <c r="C1368" s="21">
        <v>0</v>
      </c>
      <c r="D1368" s="22"/>
      <c r="E1368" s="23"/>
      <c r="F1368" s="24">
        <f t="shared" ref="F1368:F1380" si="80">C1368/$C$1405</f>
        <v>0</v>
      </c>
    </row>
    <row r="1369" spans="1:6" x14ac:dyDescent="0.15">
      <c r="A1369" s="25" t="s">
        <v>1274</v>
      </c>
      <c r="B1369" s="25" t="s">
        <v>1275</v>
      </c>
      <c r="C1369" s="21">
        <v>0</v>
      </c>
      <c r="D1369" s="22"/>
      <c r="E1369" s="23"/>
      <c r="F1369" s="24">
        <f t="shared" si="80"/>
        <v>0</v>
      </c>
    </row>
    <row r="1370" spans="1:6" x14ac:dyDescent="0.15">
      <c r="A1370" s="25" t="s">
        <v>1276</v>
      </c>
      <c r="B1370" s="25" t="s">
        <v>1277</v>
      </c>
      <c r="C1370" s="21">
        <v>0</v>
      </c>
      <c r="D1370" s="22"/>
      <c r="E1370" s="23"/>
      <c r="F1370" s="24">
        <f t="shared" si="80"/>
        <v>0</v>
      </c>
    </row>
    <row r="1371" spans="1:6" x14ac:dyDescent="0.15">
      <c r="A1371" s="25" t="s">
        <v>1278</v>
      </c>
      <c r="B1371" s="25" t="s">
        <v>1279</v>
      </c>
      <c r="C1371" s="21">
        <v>0</v>
      </c>
      <c r="D1371" s="22"/>
      <c r="E1371" s="23"/>
      <c r="F1371" s="24">
        <f t="shared" si="80"/>
        <v>0</v>
      </c>
    </row>
    <row r="1372" spans="1:6" x14ac:dyDescent="0.15">
      <c r="A1372" s="25" t="s">
        <v>1296</v>
      </c>
      <c r="B1372" s="25" t="s">
        <v>1297</v>
      </c>
      <c r="C1372" s="21">
        <v>0</v>
      </c>
      <c r="D1372" s="22"/>
      <c r="E1372" s="23"/>
      <c r="F1372" s="24">
        <f t="shared" si="80"/>
        <v>0</v>
      </c>
    </row>
    <row r="1373" spans="1:6" x14ac:dyDescent="0.15">
      <c r="A1373" s="25" t="s">
        <v>1280</v>
      </c>
      <c r="B1373" s="25" t="s">
        <v>1281</v>
      </c>
      <c r="C1373" s="21">
        <v>0</v>
      </c>
      <c r="D1373" s="22"/>
      <c r="E1373" s="23"/>
      <c r="F1373" s="24">
        <f t="shared" si="80"/>
        <v>0</v>
      </c>
    </row>
    <row r="1374" spans="1:6" x14ac:dyDescent="0.15">
      <c r="A1374" s="25" t="s">
        <v>1282</v>
      </c>
      <c r="B1374" s="25" t="s">
        <v>1283</v>
      </c>
      <c r="C1374" s="21">
        <v>0</v>
      </c>
      <c r="D1374" s="22"/>
      <c r="E1374" s="23"/>
      <c r="F1374" s="24">
        <f t="shared" si="80"/>
        <v>0</v>
      </c>
    </row>
    <row r="1375" spans="1:6" x14ac:dyDescent="0.15">
      <c r="A1375" s="25" t="s">
        <v>1284</v>
      </c>
      <c r="B1375" s="25" t="s">
        <v>1285</v>
      </c>
      <c r="C1375" s="21">
        <v>0</v>
      </c>
      <c r="D1375" s="22"/>
      <c r="E1375" s="23"/>
      <c r="F1375" s="24">
        <f t="shared" si="80"/>
        <v>0</v>
      </c>
    </row>
    <row r="1376" spans="1:6" x14ac:dyDescent="0.15">
      <c r="A1376" s="25" t="s">
        <v>1286</v>
      </c>
      <c r="B1376" s="25" t="s">
        <v>1287</v>
      </c>
      <c r="C1376" s="21">
        <v>0</v>
      </c>
      <c r="D1376" s="22"/>
      <c r="E1376" s="23"/>
      <c r="F1376" s="24">
        <f t="shared" si="80"/>
        <v>0</v>
      </c>
    </row>
    <row r="1377" spans="1:6" x14ac:dyDescent="0.15">
      <c r="A1377" s="25" t="s">
        <v>1288</v>
      </c>
      <c r="B1377" s="25" t="s">
        <v>1289</v>
      </c>
      <c r="C1377" s="21">
        <v>0</v>
      </c>
      <c r="D1377" s="22"/>
      <c r="E1377" s="23"/>
      <c r="F1377" s="24">
        <f t="shared" si="80"/>
        <v>0</v>
      </c>
    </row>
    <row r="1378" spans="1:6" x14ac:dyDescent="0.15">
      <c r="A1378" s="25" t="s">
        <v>1290</v>
      </c>
      <c r="B1378" s="25" t="s">
        <v>1291</v>
      </c>
      <c r="C1378" s="21">
        <v>0</v>
      </c>
      <c r="D1378" s="22"/>
      <c r="E1378" s="23"/>
      <c r="F1378" s="24">
        <f t="shared" si="80"/>
        <v>0</v>
      </c>
    </row>
    <row r="1379" spans="1:6" x14ac:dyDescent="0.15">
      <c r="A1379" s="25" t="s">
        <v>1292</v>
      </c>
      <c r="B1379" s="25" t="s">
        <v>1293</v>
      </c>
      <c r="C1379" s="21">
        <v>0</v>
      </c>
      <c r="D1379" s="22"/>
      <c r="E1379" s="23"/>
      <c r="F1379" s="24">
        <f t="shared" si="80"/>
        <v>0</v>
      </c>
    </row>
    <row r="1380" spans="1:6" x14ac:dyDescent="0.15">
      <c r="A1380" s="25" t="s">
        <v>1294</v>
      </c>
      <c r="B1380" s="25" t="s">
        <v>1295</v>
      </c>
      <c r="C1380" s="21">
        <v>0</v>
      </c>
      <c r="D1380" s="22"/>
      <c r="E1380" s="23"/>
      <c r="F1380" s="24">
        <f t="shared" si="80"/>
        <v>0</v>
      </c>
    </row>
    <row r="1381" spans="1:6" x14ac:dyDescent="0.15">
      <c r="A1381" s="25" t="s">
        <v>259</v>
      </c>
      <c r="B1381" s="25" t="s">
        <v>260</v>
      </c>
      <c r="C1381" s="21">
        <v>14.09828884</v>
      </c>
      <c r="D1381" s="22">
        <v>5.2024364699999994</v>
      </c>
      <c r="E1381" s="23">
        <f>IF(ISERROR(C1381/D1381-1),"",((C1381/D1381-1)))</f>
        <v>1.7099396448756639</v>
      </c>
      <c r="F1381" s="24">
        <f>C1381/$C$1405</f>
        <v>4.3973034963163424E-4</v>
      </c>
    </row>
    <row r="1382" spans="1:6" s="4" customFormat="1" ht="11" x14ac:dyDescent="0.15">
      <c r="A1382" s="117" t="s">
        <v>769</v>
      </c>
      <c r="B1382" s="65"/>
      <c r="C1382" s="28">
        <f>SUM(C1368:C1381)</f>
        <v>14.09828884</v>
      </c>
      <c r="D1382" s="29">
        <f>SUM(D1368:D1381)</f>
        <v>5.2024364699999994</v>
      </c>
      <c r="E1382" s="51">
        <f>C1382/D1382-1</f>
        <v>1.7099396448756639</v>
      </c>
      <c r="F1382" s="51">
        <f>C1382/$C$1405</f>
        <v>4.3973034963163424E-4</v>
      </c>
    </row>
    <row r="1384" spans="1:6" s="4" customFormat="1" ht="11" x14ac:dyDescent="0.15">
      <c r="A1384" s="34" t="s">
        <v>261</v>
      </c>
      <c r="B1384" s="34" t="s">
        <v>952</v>
      </c>
      <c r="C1384" s="140" t="s">
        <v>487</v>
      </c>
      <c r="D1384" s="141"/>
      <c r="E1384" s="142"/>
      <c r="F1384" s="118"/>
    </row>
    <row r="1385" spans="1:6" s="4" customFormat="1" ht="12" x14ac:dyDescent="0.15">
      <c r="A1385" s="37"/>
      <c r="B1385" s="37"/>
      <c r="C1385" s="7" t="s">
        <v>1250</v>
      </c>
      <c r="D1385" s="39" t="s">
        <v>200</v>
      </c>
      <c r="E1385" s="39" t="s">
        <v>923</v>
      </c>
      <c r="F1385" s="41" t="s">
        <v>924</v>
      </c>
    </row>
    <row r="1386" spans="1:6" x14ac:dyDescent="0.15">
      <c r="A1386" s="53" t="s">
        <v>262</v>
      </c>
      <c r="B1386" s="32" t="s">
        <v>263</v>
      </c>
      <c r="C1386" s="55">
        <v>5.8578365300000002</v>
      </c>
      <c r="D1386" s="56">
        <v>0.98090253000000005</v>
      </c>
      <c r="E1386" s="57">
        <f>IF(ISERROR(C1386/D1386-1),"",((C1386/D1386-1)))</f>
        <v>4.971884413428926</v>
      </c>
      <c r="F1386" s="58">
        <f>C1386/$C$1405</f>
        <v>1.827078828257188E-4</v>
      </c>
    </row>
    <row r="1387" spans="1:6" s="4" customFormat="1" ht="11" x14ac:dyDescent="0.15">
      <c r="A1387" s="117" t="s">
        <v>769</v>
      </c>
      <c r="B1387" s="65"/>
      <c r="C1387" s="28">
        <f>SUM(C1386)</f>
        <v>5.8578365300000002</v>
      </c>
      <c r="D1387" s="29">
        <f>SUM(D1386)</f>
        <v>0.98090253000000005</v>
      </c>
      <c r="E1387" s="66">
        <f>C1387/D1387-1</f>
        <v>4.971884413428926</v>
      </c>
      <c r="F1387" s="51">
        <f>C1387/$C$1405</f>
        <v>1.827078828257188E-4</v>
      </c>
    </row>
    <row r="1389" spans="1:6" s="4" customFormat="1" ht="11" x14ac:dyDescent="0.15">
      <c r="A1389" s="34" t="s">
        <v>292</v>
      </c>
      <c r="B1389" s="34" t="s">
        <v>952</v>
      </c>
      <c r="C1389" s="140" t="s">
        <v>487</v>
      </c>
      <c r="D1389" s="141"/>
      <c r="E1389" s="142"/>
      <c r="F1389" s="118"/>
    </row>
    <row r="1390" spans="1:6" s="4" customFormat="1" ht="12" x14ac:dyDescent="0.15">
      <c r="A1390" s="37"/>
      <c r="B1390" s="37"/>
      <c r="C1390" s="7" t="s">
        <v>1250</v>
      </c>
      <c r="D1390" s="39" t="s">
        <v>200</v>
      </c>
      <c r="E1390" s="39" t="s">
        <v>923</v>
      </c>
      <c r="F1390" s="41" t="s">
        <v>924</v>
      </c>
    </row>
    <row r="1391" spans="1:6" x14ac:dyDescent="0.15">
      <c r="A1391" s="53" t="s">
        <v>293</v>
      </c>
      <c r="B1391" s="53" t="s">
        <v>294</v>
      </c>
      <c r="C1391" s="55">
        <v>0.38580053000000003</v>
      </c>
      <c r="D1391" s="56">
        <v>3.6788620000000001E-2</v>
      </c>
      <c r="E1391" s="57">
        <f>IF(ISERROR(C1391/D1391-1),"",((C1391/D1391-1)))</f>
        <v>9.4869530305839156</v>
      </c>
      <c r="F1391" s="58">
        <f>C1391/$C$1405</f>
        <v>1.2033247713271409E-5</v>
      </c>
    </row>
    <row r="1392" spans="1:6" s="4" customFormat="1" ht="11" x14ac:dyDescent="0.15">
      <c r="A1392" s="117" t="s">
        <v>769</v>
      </c>
      <c r="B1392" s="65"/>
      <c r="C1392" s="28">
        <f>SUM(C1391)</f>
        <v>0.38580053000000003</v>
      </c>
      <c r="D1392" s="29">
        <f>SUM(D1391)</f>
        <v>3.6788620000000001E-2</v>
      </c>
      <c r="E1392" s="51">
        <f>C1392/D1392-1</f>
        <v>9.4869530305839156</v>
      </c>
      <c r="F1392" s="51">
        <f>C1392/$C$1405</f>
        <v>1.2033247713271409E-5</v>
      </c>
    </row>
    <row r="1394" spans="1:6" s="4" customFormat="1" ht="11" x14ac:dyDescent="0.15">
      <c r="A1394" s="34" t="s">
        <v>295</v>
      </c>
      <c r="B1394" s="34" t="s">
        <v>952</v>
      </c>
      <c r="C1394" s="140" t="s">
        <v>487</v>
      </c>
      <c r="D1394" s="141"/>
      <c r="E1394" s="142"/>
      <c r="F1394" s="118"/>
    </row>
    <row r="1395" spans="1:6" s="4" customFormat="1" ht="12" x14ac:dyDescent="0.15">
      <c r="A1395" s="37"/>
      <c r="B1395" s="37"/>
      <c r="C1395" s="7" t="s">
        <v>1250</v>
      </c>
      <c r="D1395" s="39" t="s">
        <v>200</v>
      </c>
      <c r="E1395" s="39" t="s">
        <v>923</v>
      </c>
      <c r="F1395" s="41" t="s">
        <v>924</v>
      </c>
    </row>
    <row r="1396" spans="1:6" x14ac:dyDescent="0.15">
      <c r="A1396" s="53" t="s">
        <v>704</v>
      </c>
      <c r="B1396" s="54" t="s">
        <v>296</v>
      </c>
      <c r="C1396" s="55">
        <v>10.537018609999999</v>
      </c>
      <c r="D1396" s="56">
        <v>2.1365328399999997</v>
      </c>
      <c r="E1396" s="57">
        <f>IF(ISERROR(C1396/D1396-1),"",((C1396/D1396-1)))</f>
        <v>3.9318308676219553</v>
      </c>
      <c r="F1396" s="58">
        <f>C1396/$C$1405</f>
        <v>3.2865313869185389E-4</v>
      </c>
    </row>
    <row r="1397" spans="1:6" s="4" customFormat="1" ht="11" x14ac:dyDescent="0.15">
      <c r="A1397" s="117" t="s">
        <v>769</v>
      </c>
      <c r="B1397" s="59"/>
      <c r="C1397" s="28">
        <f>SUM(C1396)</f>
        <v>10.537018609999999</v>
      </c>
      <c r="D1397" s="29">
        <f>SUM(D1396)</f>
        <v>2.1365328399999997</v>
      </c>
      <c r="E1397" s="51">
        <f>IF(ISERROR(C1397/D1397-1),"",(C1397/D1397-1))</f>
        <v>3.9318308676219553</v>
      </c>
      <c r="F1397" s="51">
        <f>C1397/$C$1405</f>
        <v>3.2865313869185389E-4</v>
      </c>
    </row>
    <row r="1399" spans="1:6" s="4" customFormat="1" ht="11" x14ac:dyDescent="0.15">
      <c r="A1399" s="34" t="s">
        <v>264</v>
      </c>
      <c r="B1399" s="34" t="s">
        <v>952</v>
      </c>
      <c r="C1399" s="140" t="s">
        <v>487</v>
      </c>
      <c r="D1399" s="141"/>
      <c r="E1399" s="142"/>
      <c r="F1399" s="118"/>
    </row>
    <row r="1400" spans="1:6" s="4" customFormat="1" ht="12" x14ac:dyDescent="0.15">
      <c r="A1400" s="37"/>
      <c r="B1400" s="37"/>
      <c r="C1400" s="7" t="s">
        <v>1250</v>
      </c>
      <c r="D1400" s="39" t="s">
        <v>200</v>
      </c>
      <c r="E1400" s="39" t="s">
        <v>923</v>
      </c>
      <c r="F1400" s="41" t="s">
        <v>924</v>
      </c>
    </row>
    <row r="1401" spans="1:6" x14ac:dyDescent="0.15">
      <c r="A1401" s="53" t="s">
        <v>265</v>
      </c>
      <c r="B1401" s="54" t="s">
        <v>266</v>
      </c>
      <c r="C1401" s="55">
        <v>4.5940299999999998E-3</v>
      </c>
      <c r="D1401" s="56">
        <v>7.6852800000000001E-3</v>
      </c>
      <c r="E1401" s="57">
        <f>IF(ISERROR(C1401/D1401-1),"",((C1401/D1401-1)))</f>
        <v>-0.40222997730726795</v>
      </c>
      <c r="F1401" s="58">
        <f>C1401/$C$1405</f>
        <v>1.4328933397836503E-7</v>
      </c>
    </row>
    <row r="1402" spans="1:6" s="4" customFormat="1" ht="11" x14ac:dyDescent="0.15">
      <c r="A1402" s="117" t="s">
        <v>769</v>
      </c>
      <c r="B1402" s="59"/>
      <c r="C1402" s="28">
        <f>SUM(C1401)</f>
        <v>4.5940299999999998E-3</v>
      </c>
      <c r="D1402" s="29">
        <f>SUM(D1401)</f>
        <v>7.6852800000000001E-3</v>
      </c>
      <c r="E1402" s="51">
        <f>IF(ISERROR(C1402/D1402-1),"",(C1402/D1402-1))</f>
        <v>-0.40222997730726795</v>
      </c>
      <c r="F1402" s="51">
        <f>C1402/$C$1405</f>
        <v>1.4328933397836503E-7</v>
      </c>
    </row>
    <row r="1405" spans="1:6" s="4" customFormat="1" ht="12" thickBot="1" x14ac:dyDescent="0.2">
      <c r="A1405" s="69" t="s">
        <v>297</v>
      </c>
      <c r="B1405" s="69"/>
      <c r="C1405" s="70">
        <f>C363+C678+C948+C1119+C1254+C1326+C1352+C1358+C1303+C1364+C1382+C1387+C1291+C1392+C1397+C1402</f>
        <v>32061.213995827791</v>
      </c>
      <c r="D1405" s="70">
        <f>D363+D678+D948+D1119+D1254+D1326+D1352+D1358+D1303+D1364+D1382+D1387+D1291+D1392+D1397+D1402</f>
        <v>17149.894349477509</v>
      </c>
      <c r="E1405" s="114">
        <f>IF(ISERROR(C1405/D1405-1),"",((C1405/D1405-1)))</f>
        <v>0.86947005867733362</v>
      </c>
      <c r="F1405" s="114">
        <f>F363+F678+F948+F1119+F1254+F1326+F1352+F1303+F1364+F1382+F1358+F1387+F1291+F1392+F1397+F1402</f>
        <v>0.99999999999999989</v>
      </c>
    </row>
    <row r="1406" spans="1:6" ht="14" thickTop="1" x14ac:dyDescent="0.15">
      <c r="D1406" s="71"/>
    </row>
    <row r="1407" spans="1:6" x14ac:dyDescent="0.15">
      <c r="D1407" s="72"/>
    </row>
    <row r="1408" spans="1:6" s="4" customFormat="1" x14ac:dyDescent="0.15">
      <c r="A1408" s="73" t="s">
        <v>931</v>
      </c>
      <c r="B1408" s="73" t="s">
        <v>952</v>
      </c>
      <c r="C1408" s="146" t="s">
        <v>932</v>
      </c>
      <c r="D1408" s="147"/>
      <c r="E1408" s="148"/>
      <c r="F1408" s="74"/>
    </row>
    <row r="1409" spans="1:10" s="4" customFormat="1" ht="12" x14ac:dyDescent="0.15">
      <c r="A1409" s="75"/>
      <c r="B1409" s="75"/>
      <c r="C1409" s="76" t="s">
        <v>1250</v>
      </c>
      <c r="D1409" s="76" t="s">
        <v>200</v>
      </c>
      <c r="E1409" s="77" t="s">
        <v>923</v>
      </c>
      <c r="F1409" s="78" t="s">
        <v>924</v>
      </c>
    </row>
    <row r="1410" spans="1:10" s="4" customFormat="1" ht="12" x14ac:dyDescent="0.15">
      <c r="A1410" s="79" t="s">
        <v>298</v>
      </c>
      <c r="B1410" s="79" t="s">
        <v>299</v>
      </c>
      <c r="C1410" s="80">
        <v>1381.5315450000001</v>
      </c>
      <c r="D1410" s="80">
        <v>770.62243161000004</v>
      </c>
      <c r="E1410" s="81">
        <f t="shared" ref="E1410:E1415" si="81">IF(ISERROR(C1410/D1410-1),"",((C1410/D1410-1)))</f>
        <v>0.79274763922155267</v>
      </c>
      <c r="F1410" s="82"/>
    </row>
    <row r="1411" spans="1:10" s="4" customFormat="1" ht="12" x14ac:dyDescent="0.15">
      <c r="A1411" s="83" t="s">
        <v>300</v>
      </c>
      <c r="B1411" s="83" t="s">
        <v>301</v>
      </c>
      <c r="C1411" s="80">
        <v>531.86593127000003</v>
      </c>
      <c r="D1411" s="80">
        <v>306.10860449</v>
      </c>
      <c r="E1411" s="81">
        <f t="shared" si="81"/>
        <v>0.73750728816045119</v>
      </c>
      <c r="F1411" s="84"/>
    </row>
    <row r="1412" spans="1:10" s="4" customFormat="1" ht="11" x14ac:dyDescent="0.15">
      <c r="A1412" s="68" t="s">
        <v>302</v>
      </c>
      <c r="B1412" s="68" t="s">
        <v>303</v>
      </c>
      <c r="C1412" s="80">
        <v>410.69544629000001</v>
      </c>
      <c r="D1412" s="80">
        <v>201.51643033000002</v>
      </c>
      <c r="E1412" s="81">
        <f t="shared" si="81"/>
        <v>1.038024619716873</v>
      </c>
      <c r="F1412" s="85"/>
    </row>
    <row r="1413" spans="1:10" s="4" customFormat="1" ht="11" x14ac:dyDescent="0.15">
      <c r="A1413" s="68" t="s">
        <v>306</v>
      </c>
      <c r="B1413" s="68" t="s">
        <v>307</v>
      </c>
      <c r="C1413" s="80">
        <v>83.01405389</v>
      </c>
      <c r="D1413" s="80">
        <v>19.874542050000002</v>
      </c>
      <c r="E1413" s="81">
        <f t="shared" si="81"/>
        <v>3.1769039850656577</v>
      </c>
      <c r="F1413" s="85"/>
    </row>
    <row r="1414" spans="1:10" s="4" customFormat="1" ht="11" x14ac:dyDescent="0.15">
      <c r="A1414" s="86" t="s">
        <v>304</v>
      </c>
      <c r="B1414" s="86" t="s">
        <v>305</v>
      </c>
      <c r="C1414" s="80">
        <v>23.4419608</v>
      </c>
      <c r="D1414" s="80">
        <v>23.080713600000003</v>
      </c>
      <c r="E1414" s="81">
        <f t="shared" si="81"/>
        <v>1.5651474484740246E-2</v>
      </c>
      <c r="F1414" s="87"/>
    </row>
    <row r="1415" spans="1:10" s="4" customFormat="1" ht="11" x14ac:dyDescent="0.15">
      <c r="A1415" s="88"/>
      <c r="B1415" s="88"/>
      <c r="C1415" s="89">
        <f>SUM(C1410:C1414)</f>
        <v>2430.5489372499997</v>
      </c>
      <c r="D1415" s="134">
        <f>SUM(D1410:D1414)</f>
        <v>1321.2027220800001</v>
      </c>
      <c r="E1415" s="90">
        <f t="shared" si="81"/>
        <v>0.83964875081662727</v>
      </c>
      <c r="F1415" s="90"/>
    </row>
    <row r="1417" spans="1:10" s="4" customFormat="1" x14ac:dyDescent="0.15">
      <c r="A1417" s="91" t="s">
        <v>933</v>
      </c>
      <c r="B1417" s="91"/>
      <c r="C1417" s="52"/>
      <c r="D1417" s="52"/>
      <c r="E1417" s="92"/>
      <c r="F1417" s="52"/>
      <c r="G1417" s="18"/>
      <c r="H1417" s="19"/>
      <c r="I1417" s="18"/>
      <c r="J1417" s="14"/>
    </row>
    <row r="1418" spans="1:10" s="4" customFormat="1" x14ac:dyDescent="0.15">
      <c r="A1418" s="91" t="s">
        <v>488</v>
      </c>
      <c r="B1418" s="91"/>
      <c r="C1418" s="52"/>
      <c r="D1418" s="52"/>
      <c r="E1418" s="92"/>
      <c r="F1418" s="52"/>
      <c r="G1418" s="18"/>
      <c r="H1418" s="19"/>
      <c r="I1418" s="18"/>
      <c r="J1418" s="14"/>
    </row>
    <row r="1419" spans="1:10" s="4" customFormat="1" ht="11" x14ac:dyDescent="0.15">
      <c r="A1419" s="52"/>
      <c r="B1419" s="52"/>
      <c r="C1419" s="52"/>
      <c r="D1419" s="52"/>
      <c r="E1419" s="92"/>
      <c r="F1419" s="52"/>
      <c r="G1419" s="18"/>
      <c r="H1419" s="19"/>
      <c r="I1419" s="18"/>
      <c r="J1419" s="14"/>
    </row>
    <row r="1420" spans="1:10" s="4" customFormat="1" ht="11" x14ac:dyDescent="0.15">
      <c r="A1420" s="52" t="s">
        <v>586</v>
      </c>
      <c r="B1420" s="52"/>
      <c r="C1420" s="52"/>
      <c r="D1420" s="52"/>
      <c r="E1420" s="92"/>
      <c r="F1420" s="52"/>
      <c r="G1420" s="18"/>
      <c r="H1420" s="19"/>
      <c r="I1420" s="18"/>
      <c r="J1420" s="14"/>
    </row>
    <row r="1421" spans="1:10" s="4" customFormat="1" ht="11" x14ac:dyDescent="0.15">
      <c r="A1421" s="52" t="s">
        <v>930</v>
      </c>
      <c r="B1421" s="52"/>
      <c r="C1421" s="52"/>
      <c r="D1421" s="52"/>
      <c r="E1421" s="92"/>
      <c r="F1421" s="52"/>
      <c r="G1421" s="18"/>
      <c r="H1421" s="19"/>
      <c r="I1421" s="18"/>
      <c r="J1421" s="14"/>
    </row>
  </sheetData>
  <mergeCells count="17">
    <mergeCell ref="C1408:E1408"/>
    <mergeCell ref="C680:E680"/>
    <mergeCell ref="C1256:E1256"/>
    <mergeCell ref="C1293:E1293"/>
    <mergeCell ref="C1328:E1328"/>
    <mergeCell ref="C1121:E1121"/>
    <mergeCell ref="C1305:E1305"/>
    <mergeCell ref="C1389:E1389"/>
    <mergeCell ref="C1394:E1394"/>
    <mergeCell ref="C1399:E1399"/>
    <mergeCell ref="C1360:E1360"/>
    <mergeCell ref="C1366:E1366"/>
    <mergeCell ref="C1384:E1384"/>
    <mergeCell ref="C4:E4"/>
    <mergeCell ref="C365:E365"/>
    <mergeCell ref="C950:E950"/>
    <mergeCell ref="C1354:E1354"/>
  </mergeCells>
  <phoneticPr fontId="2" type="noConversion"/>
  <pageMargins left="0.75" right="0.75" top="1" bottom="1" header="0.5" footer="0.5"/>
  <pageSetup paperSize="9" scale="70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4"/>
  <sheetViews>
    <sheetView showGridLines="0" workbookViewId="0">
      <selection activeCell="F33" sqref="F33"/>
    </sheetView>
  </sheetViews>
  <sheetFormatPr baseColWidth="10" defaultRowHeight="13" x14ac:dyDescent="0.15"/>
  <cols>
    <col min="1" max="1" width="46.83203125" style="4" customWidth="1"/>
    <col min="2" max="2" width="12.6640625" style="106" bestFit="1" customWidth="1"/>
    <col min="3" max="4" width="11.33203125" style="4" customWidth="1"/>
    <col min="5" max="5" width="10.6640625" style="4" customWidth="1"/>
    <col min="6" max="7" width="10.33203125" style="4" customWidth="1"/>
    <col min="8" max="8" width="11.5" style="4" customWidth="1"/>
    <col min="9" max="9" width="11.5" style="4" bestFit="1" customWidth="1"/>
    <col min="10" max="256" width="8.83203125" customWidth="1"/>
  </cols>
  <sheetData>
    <row r="1" spans="1:9" x14ac:dyDescent="0.15">
      <c r="A1" s="1" t="s">
        <v>951</v>
      </c>
      <c r="B1" s="93"/>
      <c r="C1" s="94"/>
      <c r="D1" s="18"/>
      <c r="E1" s="19"/>
      <c r="F1" s="18"/>
      <c r="G1" s="18"/>
      <c r="H1" s="19"/>
      <c r="I1" s="18"/>
    </row>
    <row r="2" spans="1:9" x14ac:dyDescent="0.15">
      <c r="A2" s="1" t="s">
        <v>490</v>
      </c>
      <c r="B2" s="93"/>
      <c r="C2" s="94"/>
      <c r="D2" s="18"/>
      <c r="E2" s="19"/>
      <c r="F2" s="18"/>
      <c r="G2" s="18"/>
      <c r="H2" s="19"/>
      <c r="I2" s="18"/>
    </row>
    <row r="3" spans="1:9" x14ac:dyDescent="0.15">
      <c r="A3" s="2" t="s">
        <v>1251</v>
      </c>
      <c r="B3" s="95"/>
      <c r="C3" s="18"/>
      <c r="D3" s="18"/>
      <c r="E3" s="19"/>
      <c r="F3" s="18"/>
      <c r="G3" s="18"/>
      <c r="H3" s="19"/>
      <c r="I3" s="18"/>
    </row>
    <row r="4" spans="1:9" x14ac:dyDescent="0.15">
      <c r="A4" s="96"/>
      <c r="B4" s="97"/>
      <c r="C4" s="18"/>
      <c r="D4" s="18"/>
      <c r="E4" s="19"/>
      <c r="F4" s="18"/>
      <c r="G4" s="18"/>
      <c r="H4" s="19"/>
      <c r="I4" s="18"/>
    </row>
    <row r="5" spans="1:9" x14ac:dyDescent="0.15">
      <c r="A5" s="98" t="s">
        <v>951</v>
      </c>
      <c r="B5" s="99" t="s">
        <v>952</v>
      </c>
      <c r="C5" s="149" t="s">
        <v>489</v>
      </c>
      <c r="D5" s="150"/>
      <c r="E5" s="151"/>
      <c r="F5" s="143" t="s">
        <v>934</v>
      </c>
      <c r="G5" s="152"/>
      <c r="H5" s="152"/>
      <c r="I5" s="153"/>
    </row>
    <row r="6" spans="1:9" ht="24" x14ac:dyDescent="0.15">
      <c r="A6" s="5"/>
      <c r="B6" s="137"/>
      <c r="C6" s="138" t="s">
        <v>1250</v>
      </c>
      <c r="D6" s="139" t="s">
        <v>200</v>
      </c>
      <c r="E6" s="139" t="s">
        <v>923</v>
      </c>
      <c r="F6" s="138" t="s">
        <v>1250</v>
      </c>
      <c r="G6" s="139" t="s">
        <v>200</v>
      </c>
      <c r="H6" s="100" t="s">
        <v>923</v>
      </c>
      <c r="I6" s="100" t="s">
        <v>935</v>
      </c>
    </row>
    <row r="7" spans="1:9" x14ac:dyDescent="0.15">
      <c r="A7" s="107" t="s">
        <v>1246</v>
      </c>
      <c r="B7" s="122" t="s">
        <v>1247</v>
      </c>
      <c r="C7" s="102">
        <v>35.764377064999998</v>
      </c>
      <c r="D7" s="101"/>
      <c r="E7" s="103"/>
      <c r="F7" s="102">
        <v>211.71646996000001</v>
      </c>
      <c r="G7" s="101"/>
      <c r="H7" s="103"/>
      <c r="I7" s="104">
        <f t="shared" ref="I7:I33" si="0">IF(ISERROR(F7/C7),"",(F7/C7))</f>
        <v>5.9197583555059756</v>
      </c>
    </row>
    <row r="8" spans="1:9" x14ac:dyDescent="0.15">
      <c r="A8" s="107" t="s">
        <v>1248</v>
      </c>
      <c r="B8" s="122" t="s">
        <v>1249</v>
      </c>
      <c r="C8" s="102">
        <v>5.7729535349999992</v>
      </c>
      <c r="D8" s="101"/>
      <c r="E8" s="103"/>
      <c r="F8" s="102">
        <v>35.133749912237597</v>
      </c>
      <c r="G8" s="101"/>
      <c r="H8" s="103"/>
      <c r="I8" s="104">
        <f t="shared" si="0"/>
        <v>6.0859228641336367</v>
      </c>
    </row>
    <row r="9" spans="1:9" x14ac:dyDescent="0.15">
      <c r="A9" s="107" t="s">
        <v>1196</v>
      </c>
      <c r="B9" s="122" t="s">
        <v>1197</v>
      </c>
      <c r="C9" s="102">
        <v>30.516318576000003</v>
      </c>
      <c r="D9" s="101"/>
      <c r="E9" s="103"/>
      <c r="F9" s="102">
        <v>0.65722517000000003</v>
      </c>
      <c r="G9" s="101"/>
      <c r="H9" s="103"/>
      <c r="I9" s="104">
        <f t="shared" si="0"/>
        <v>2.1536843258573274E-2</v>
      </c>
    </row>
    <row r="10" spans="1:9" x14ac:dyDescent="0.15">
      <c r="A10" s="107" t="s">
        <v>1198</v>
      </c>
      <c r="B10" s="122" t="s">
        <v>1199</v>
      </c>
      <c r="C10" s="102">
        <v>16.990504423000001</v>
      </c>
      <c r="D10" s="101"/>
      <c r="E10" s="103"/>
      <c r="F10" s="102">
        <v>0.54860655000000003</v>
      </c>
      <c r="G10" s="101"/>
      <c r="H10" s="103"/>
      <c r="I10" s="104">
        <f t="shared" si="0"/>
        <v>3.2289008986534432E-2</v>
      </c>
    </row>
    <row r="11" spans="1:9" x14ac:dyDescent="0.15">
      <c r="A11" s="107" t="s">
        <v>1200</v>
      </c>
      <c r="B11" s="122" t="s">
        <v>1201</v>
      </c>
      <c r="C11" s="102">
        <v>4.061207714</v>
      </c>
      <c r="D11" s="101"/>
      <c r="E11" s="103"/>
      <c r="F11" s="102">
        <v>2.7666299999999998E-2</v>
      </c>
      <c r="G11" s="101"/>
      <c r="H11" s="103"/>
      <c r="I11" s="104">
        <f t="shared" si="0"/>
        <v>6.8123331649911261E-3</v>
      </c>
    </row>
    <row r="12" spans="1:9" x14ac:dyDescent="0.15">
      <c r="A12" s="107" t="s">
        <v>1204</v>
      </c>
      <c r="B12" s="122" t="s">
        <v>1205</v>
      </c>
      <c r="C12" s="102">
        <v>0</v>
      </c>
      <c r="D12" s="101"/>
      <c r="E12" s="103"/>
      <c r="F12" s="102">
        <v>0</v>
      </c>
      <c r="G12" s="101"/>
      <c r="H12" s="103"/>
      <c r="I12" s="104" t="str">
        <f t="shared" si="0"/>
        <v/>
      </c>
    </row>
    <row r="13" spans="1:9" x14ac:dyDescent="0.15">
      <c r="A13" s="107" t="s">
        <v>1206</v>
      </c>
      <c r="B13" s="122" t="s">
        <v>1207</v>
      </c>
      <c r="C13" s="102">
        <v>3.2223069839999998</v>
      </c>
      <c r="D13" s="101"/>
      <c r="E13" s="103"/>
      <c r="F13" s="102">
        <v>0.50696799999999997</v>
      </c>
      <c r="G13" s="101"/>
      <c r="H13" s="103"/>
      <c r="I13" s="104">
        <f t="shared" si="0"/>
        <v>0.15733075790646023</v>
      </c>
    </row>
    <row r="14" spans="1:9" x14ac:dyDescent="0.15">
      <c r="A14" s="107" t="s">
        <v>1208</v>
      </c>
      <c r="B14" s="122" t="s">
        <v>1209</v>
      </c>
      <c r="C14" s="102">
        <v>0.22140537400000002</v>
      </c>
      <c r="D14" s="101"/>
      <c r="E14" s="103"/>
      <c r="F14" s="102">
        <v>0</v>
      </c>
      <c r="G14" s="101"/>
      <c r="H14" s="103"/>
      <c r="I14" s="104">
        <f t="shared" si="0"/>
        <v>0</v>
      </c>
    </row>
    <row r="15" spans="1:9" x14ac:dyDescent="0.15">
      <c r="A15" s="107" t="s">
        <v>1210</v>
      </c>
      <c r="B15" s="122" t="s">
        <v>1211</v>
      </c>
      <c r="C15" s="102">
        <v>6.9128085000000006E-2</v>
      </c>
      <c r="D15" s="101"/>
      <c r="E15" s="103"/>
      <c r="F15" s="102">
        <v>0</v>
      </c>
      <c r="G15" s="101"/>
      <c r="H15" s="103"/>
      <c r="I15" s="104">
        <f t="shared" si="0"/>
        <v>0</v>
      </c>
    </row>
    <row r="16" spans="1:9" x14ac:dyDescent="0.15">
      <c r="A16" s="107" t="s">
        <v>1212</v>
      </c>
      <c r="B16" s="122" t="s">
        <v>1213</v>
      </c>
      <c r="C16" s="102">
        <v>0</v>
      </c>
      <c r="D16" s="101"/>
      <c r="E16" s="103"/>
      <c r="F16" s="102">
        <v>0</v>
      </c>
      <c r="G16" s="101"/>
      <c r="H16" s="103"/>
      <c r="I16" s="104" t="str">
        <f t="shared" si="0"/>
        <v/>
      </c>
    </row>
    <row r="17" spans="1:9" x14ac:dyDescent="0.15">
      <c r="A17" s="107" t="s">
        <v>1214</v>
      </c>
      <c r="B17" s="122" t="s">
        <v>1215</v>
      </c>
      <c r="C17" s="102">
        <v>8.4318650000000002E-3</v>
      </c>
      <c r="D17" s="101"/>
      <c r="E17" s="103"/>
      <c r="F17" s="102">
        <v>0</v>
      </c>
      <c r="G17" s="101"/>
      <c r="H17" s="103"/>
      <c r="I17" s="104">
        <f t="shared" si="0"/>
        <v>0</v>
      </c>
    </row>
    <row r="18" spans="1:9" x14ac:dyDescent="0.15">
      <c r="A18" s="107" t="s">
        <v>1216</v>
      </c>
      <c r="B18" s="122" t="s">
        <v>1217</v>
      </c>
      <c r="C18" s="102">
        <v>0</v>
      </c>
      <c r="D18" s="101"/>
      <c r="E18" s="103"/>
      <c r="F18" s="102">
        <v>0</v>
      </c>
      <c r="G18" s="101"/>
      <c r="H18" s="103"/>
      <c r="I18" s="104" t="str">
        <f t="shared" si="0"/>
        <v/>
      </c>
    </row>
    <row r="19" spans="1:9" x14ac:dyDescent="0.15">
      <c r="A19" s="107" t="s">
        <v>1218</v>
      </c>
      <c r="B19" s="122" t="s">
        <v>1219</v>
      </c>
      <c r="C19" s="102">
        <v>0.12930894700000001</v>
      </c>
      <c r="D19" s="101"/>
      <c r="E19" s="103"/>
      <c r="F19" s="102">
        <v>9.4999999999999998E-3</v>
      </c>
      <c r="G19" s="101"/>
      <c r="H19" s="103"/>
      <c r="I19" s="104">
        <f t="shared" si="0"/>
        <v>7.3467460840122678E-2</v>
      </c>
    </row>
    <row r="20" spans="1:9" x14ac:dyDescent="0.15">
      <c r="A20" s="107" t="s">
        <v>1220</v>
      </c>
      <c r="B20" s="122" t="s">
        <v>1221</v>
      </c>
      <c r="C20" s="102">
        <v>0</v>
      </c>
      <c r="D20" s="101"/>
      <c r="E20" s="103"/>
      <c r="F20" s="102">
        <v>0</v>
      </c>
      <c r="G20" s="101"/>
      <c r="H20" s="103"/>
      <c r="I20" s="104" t="str">
        <f t="shared" si="0"/>
        <v/>
      </c>
    </row>
    <row r="21" spans="1:9" x14ac:dyDescent="0.15">
      <c r="A21" s="107" t="s">
        <v>1222</v>
      </c>
      <c r="B21" s="122" t="s">
        <v>1223</v>
      </c>
      <c r="C21" s="102">
        <v>7.7286899999999992E-2</v>
      </c>
      <c r="D21" s="101"/>
      <c r="E21" s="103"/>
      <c r="F21" s="102">
        <v>0</v>
      </c>
      <c r="G21" s="101"/>
      <c r="H21" s="103"/>
      <c r="I21" s="104">
        <f t="shared" si="0"/>
        <v>0</v>
      </c>
    </row>
    <row r="22" spans="1:9" x14ac:dyDescent="0.15">
      <c r="A22" s="107" t="s">
        <v>1224</v>
      </c>
      <c r="B22" s="122" t="s">
        <v>1225</v>
      </c>
      <c r="C22" s="102">
        <v>0</v>
      </c>
      <c r="D22" s="101"/>
      <c r="E22" s="103"/>
      <c r="F22" s="102">
        <v>0</v>
      </c>
      <c r="G22" s="101"/>
      <c r="H22" s="103"/>
      <c r="I22" s="104" t="str">
        <f t="shared" si="0"/>
        <v/>
      </c>
    </row>
    <row r="23" spans="1:9" x14ac:dyDescent="0.15">
      <c r="A23" s="107" t="s">
        <v>1226</v>
      </c>
      <c r="B23" s="122" t="s">
        <v>1227</v>
      </c>
      <c r="C23" s="102">
        <v>0.269256736</v>
      </c>
      <c r="D23" s="101"/>
      <c r="E23" s="103"/>
      <c r="F23" s="102">
        <v>0</v>
      </c>
      <c r="G23" s="101"/>
      <c r="H23" s="103"/>
      <c r="I23" s="104">
        <f t="shared" si="0"/>
        <v>0</v>
      </c>
    </row>
    <row r="24" spans="1:9" x14ac:dyDescent="0.15">
      <c r="A24" s="107" t="s">
        <v>1228</v>
      </c>
      <c r="B24" s="122" t="s">
        <v>1229</v>
      </c>
      <c r="C24" s="102">
        <v>0</v>
      </c>
      <c r="D24" s="101"/>
      <c r="E24" s="103"/>
      <c r="F24" s="102">
        <v>0</v>
      </c>
      <c r="G24" s="101"/>
      <c r="H24" s="103"/>
      <c r="I24" s="104" t="str">
        <f t="shared" si="0"/>
        <v/>
      </c>
    </row>
    <row r="25" spans="1:9" x14ac:dyDescent="0.15">
      <c r="A25" s="107" t="s">
        <v>1230</v>
      </c>
      <c r="B25" s="122" t="s">
        <v>1231</v>
      </c>
      <c r="C25" s="102">
        <v>0</v>
      </c>
      <c r="D25" s="101"/>
      <c r="E25" s="103"/>
      <c r="F25" s="102">
        <v>10.048951000000001</v>
      </c>
      <c r="G25" s="101"/>
      <c r="H25" s="103"/>
      <c r="I25" s="104" t="str">
        <f t="shared" si="0"/>
        <v/>
      </c>
    </row>
    <row r="26" spans="1:9" x14ac:dyDescent="0.15">
      <c r="A26" s="107" t="s">
        <v>1232</v>
      </c>
      <c r="B26" s="122" t="s">
        <v>1233</v>
      </c>
      <c r="C26" s="102">
        <v>0</v>
      </c>
      <c r="D26" s="101"/>
      <c r="E26" s="103"/>
      <c r="F26" s="102">
        <v>30.044943</v>
      </c>
      <c r="G26" s="101"/>
      <c r="H26" s="103"/>
      <c r="I26" s="104" t="str">
        <f t="shared" si="0"/>
        <v/>
      </c>
    </row>
    <row r="27" spans="1:9" x14ac:dyDescent="0.15">
      <c r="A27" s="107" t="s">
        <v>1234</v>
      </c>
      <c r="B27" s="122" t="s">
        <v>1235</v>
      </c>
      <c r="C27" s="102">
        <v>0</v>
      </c>
      <c r="D27" s="101"/>
      <c r="E27" s="103"/>
      <c r="F27" s="102">
        <v>30.004860000000001</v>
      </c>
      <c r="G27" s="101"/>
      <c r="H27" s="103"/>
      <c r="I27" s="104" t="str">
        <f t="shared" si="0"/>
        <v/>
      </c>
    </row>
    <row r="28" spans="1:9" x14ac:dyDescent="0.15">
      <c r="A28" s="107" t="s">
        <v>1202</v>
      </c>
      <c r="B28" s="122" t="s">
        <v>1203</v>
      </c>
      <c r="C28" s="102">
        <v>2.3831149230000004</v>
      </c>
      <c r="D28" s="101"/>
      <c r="E28" s="103"/>
      <c r="F28" s="102">
        <v>202.73905622000001</v>
      </c>
      <c r="G28" s="101"/>
      <c r="H28" s="103"/>
      <c r="I28" s="104">
        <f t="shared" si="0"/>
        <v>85.073134435657252</v>
      </c>
    </row>
    <row r="29" spans="1:9" x14ac:dyDescent="0.15">
      <c r="A29" s="107" t="s">
        <v>1236</v>
      </c>
      <c r="B29" s="122" t="s">
        <v>1237</v>
      </c>
      <c r="C29" s="102">
        <v>0</v>
      </c>
      <c r="D29" s="101"/>
      <c r="E29" s="103"/>
      <c r="F29" s="102">
        <v>0</v>
      </c>
      <c r="G29" s="101"/>
      <c r="H29" s="103"/>
      <c r="I29" s="104" t="str">
        <f t="shared" si="0"/>
        <v/>
      </c>
    </row>
    <row r="30" spans="1:9" x14ac:dyDescent="0.15">
      <c r="A30" s="107" t="s">
        <v>1238</v>
      </c>
      <c r="B30" s="122" t="s">
        <v>1239</v>
      </c>
      <c r="C30" s="102">
        <v>0.30533600999999999</v>
      </c>
      <c r="D30" s="101"/>
      <c r="E30" s="103"/>
      <c r="F30" s="102">
        <v>50.190815999999998</v>
      </c>
      <c r="G30" s="101"/>
      <c r="H30" s="103"/>
      <c r="I30" s="104">
        <f t="shared" si="0"/>
        <v>164.37896073902323</v>
      </c>
    </row>
    <row r="31" spans="1:9" x14ac:dyDescent="0.15">
      <c r="A31" s="107" t="s">
        <v>1240</v>
      </c>
      <c r="B31" s="122" t="s">
        <v>1241</v>
      </c>
      <c r="C31" s="102">
        <v>1.3330111299999998</v>
      </c>
      <c r="D31" s="101"/>
      <c r="E31" s="103"/>
      <c r="F31" s="102">
        <v>0</v>
      </c>
      <c r="G31" s="101"/>
      <c r="H31" s="103"/>
      <c r="I31" s="104">
        <f t="shared" si="0"/>
        <v>0</v>
      </c>
    </row>
    <row r="32" spans="1:9" x14ac:dyDescent="0.15">
      <c r="A32" s="107" t="s">
        <v>1242</v>
      </c>
      <c r="B32" s="122" t="s">
        <v>1243</v>
      </c>
      <c r="C32" s="102">
        <v>0.31985997999999999</v>
      </c>
      <c r="D32" s="101"/>
      <c r="E32" s="103"/>
      <c r="F32" s="102">
        <v>0</v>
      </c>
      <c r="G32" s="101"/>
      <c r="H32" s="103"/>
      <c r="I32" s="104">
        <f t="shared" si="0"/>
        <v>0</v>
      </c>
    </row>
    <row r="33" spans="1:9" x14ac:dyDescent="0.15">
      <c r="A33" s="107" t="s">
        <v>1244</v>
      </c>
      <c r="B33" s="122" t="s">
        <v>1245</v>
      </c>
      <c r="C33" s="102">
        <v>0.30490461299999999</v>
      </c>
      <c r="D33" s="101"/>
      <c r="E33" s="103"/>
      <c r="F33" s="102">
        <v>0</v>
      </c>
      <c r="G33" s="101"/>
      <c r="H33" s="103"/>
      <c r="I33" s="104">
        <f t="shared" si="0"/>
        <v>0</v>
      </c>
    </row>
    <row r="34" spans="1:9" x14ac:dyDescent="0.15">
      <c r="A34" s="107" t="s">
        <v>953</v>
      </c>
      <c r="B34" s="122" t="s">
        <v>954</v>
      </c>
      <c r="C34" s="102">
        <v>0.74108931999999994</v>
      </c>
      <c r="D34" s="101">
        <v>2.0722501799999997</v>
      </c>
      <c r="E34" s="103">
        <f t="shared" ref="E34:E41" si="1">IF(ISERROR(C34/D34-1),"",(C34/D34-1))</f>
        <v>-0.64237459011826459</v>
      </c>
      <c r="F34" s="102">
        <v>5.6669519999999994E-2</v>
      </c>
      <c r="G34" s="101">
        <v>4.8931220000000004E-2</v>
      </c>
      <c r="H34" s="103">
        <f t="shared" ref="H34:H41" si="2">IF(ISERROR(F34/G34-1),"",(F34/G34-1))</f>
        <v>0.15814647580828733</v>
      </c>
      <c r="I34" s="104">
        <f>IF(ISERROR(F34/C34),"",(F34/C34))</f>
        <v>7.6467867597930034E-2</v>
      </c>
    </row>
    <row r="35" spans="1:9" x14ac:dyDescent="0.15">
      <c r="A35" s="107" t="s">
        <v>955</v>
      </c>
      <c r="B35" s="122" t="s">
        <v>956</v>
      </c>
      <c r="C35" s="102">
        <v>6.9319999999999998E-3</v>
      </c>
      <c r="D35" s="101">
        <v>0.31515616999999996</v>
      </c>
      <c r="E35" s="103">
        <f t="shared" si="1"/>
        <v>-0.97800455564617372</v>
      </c>
      <c r="F35" s="102">
        <v>0</v>
      </c>
      <c r="G35" s="101">
        <v>0</v>
      </c>
      <c r="H35" s="103" t="str">
        <f t="shared" si="2"/>
        <v/>
      </c>
      <c r="I35" s="104">
        <f>IF(ISERROR(F35/C35),"",(F35/C35))</f>
        <v>0</v>
      </c>
    </row>
    <row r="36" spans="1:9" x14ac:dyDescent="0.15">
      <c r="A36" s="107" t="s">
        <v>957</v>
      </c>
      <c r="B36" s="122" t="s">
        <v>958</v>
      </c>
      <c r="C36" s="102">
        <v>0.11324379</v>
      </c>
      <c r="D36" s="101">
        <v>0.38921585999999997</v>
      </c>
      <c r="E36" s="103">
        <f t="shared" si="1"/>
        <v>-0.7090463117304624</v>
      </c>
      <c r="F36" s="102">
        <v>7.233674000000001E-2</v>
      </c>
      <c r="G36" s="101">
        <v>0.11541385000000001</v>
      </c>
      <c r="H36" s="103">
        <f t="shared" si="2"/>
        <v>-0.3732403866606997</v>
      </c>
      <c r="I36" s="104">
        <f t="shared" ref="I36:I45" si="3">IF(ISERROR(F36/C36),"",(F36/C36))</f>
        <v>0.6387700376329688</v>
      </c>
    </row>
    <row r="37" spans="1:9" x14ac:dyDescent="0.15">
      <c r="A37" s="107" t="s">
        <v>959</v>
      </c>
      <c r="B37" s="122" t="s">
        <v>960</v>
      </c>
      <c r="C37" s="102">
        <v>0</v>
      </c>
      <c r="D37" s="101">
        <v>7.8039199999999998E-3</v>
      </c>
      <c r="E37" s="103">
        <f t="shared" si="1"/>
        <v>-1</v>
      </c>
      <c r="F37" s="102">
        <v>0</v>
      </c>
      <c r="G37" s="101">
        <v>0</v>
      </c>
      <c r="H37" s="103" t="str">
        <f t="shared" si="2"/>
        <v/>
      </c>
      <c r="I37" s="104" t="str">
        <f t="shared" si="3"/>
        <v/>
      </c>
    </row>
    <row r="38" spans="1:9" x14ac:dyDescent="0.15">
      <c r="A38" s="107" t="s">
        <v>961</v>
      </c>
      <c r="B38" s="122" t="s">
        <v>962</v>
      </c>
      <c r="C38" s="102">
        <v>402.60371612499995</v>
      </c>
      <c r="D38" s="101">
        <v>170.18833244000001</v>
      </c>
      <c r="E38" s="103">
        <f t="shared" si="1"/>
        <v>1.3656364120433349</v>
      </c>
      <c r="F38" s="102">
        <v>149.8809736</v>
      </c>
      <c r="G38" s="101">
        <v>158.10678322000001</v>
      </c>
      <c r="H38" s="103">
        <f t="shared" si="2"/>
        <v>-5.2026924161464261E-2</v>
      </c>
      <c r="I38" s="104">
        <f t="shared" si="3"/>
        <v>0.37227916086463825</v>
      </c>
    </row>
    <row r="39" spans="1:9" x14ac:dyDescent="0.15">
      <c r="A39" s="107" t="s">
        <v>963</v>
      </c>
      <c r="B39" s="122" t="s">
        <v>964</v>
      </c>
      <c r="C39" s="102">
        <v>25.911796623999997</v>
      </c>
      <c r="D39" s="101">
        <v>17.75062578</v>
      </c>
      <c r="E39" s="103">
        <f t="shared" si="1"/>
        <v>0.45976806368118917</v>
      </c>
      <c r="F39" s="102">
        <v>41.06563199</v>
      </c>
      <c r="G39" s="101">
        <v>95.512559709999991</v>
      </c>
      <c r="H39" s="103">
        <f t="shared" si="2"/>
        <v>-0.57004992731128212</v>
      </c>
      <c r="I39" s="104">
        <f t="shared" si="3"/>
        <v>1.5848237999816746</v>
      </c>
    </row>
    <row r="40" spans="1:9" x14ac:dyDescent="0.15">
      <c r="A40" s="107" t="s">
        <v>644</v>
      </c>
      <c r="B40" s="122" t="s">
        <v>965</v>
      </c>
      <c r="C40" s="102">
        <v>187.60047107099999</v>
      </c>
      <c r="D40" s="101">
        <v>123.63059356999999</v>
      </c>
      <c r="E40" s="103">
        <f t="shared" si="1"/>
        <v>0.51742756912980514</v>
      </c>
      <c r="F40" s="102">
        <v>928.28142344000003</v>
      </c>
      <c r="G40" s="101">
        <v>687.39848738000001</v>
      </c>
      <c r="H40" s="103">
        <f t="shared" si="2"/>
        <v>0.35042692191267188</v>
      </c>
      <c r="I40" s="104">
        <f t="shared" si="3"/>
        <v>4.948182795813338</v>
      </c>
    </row>
    <row r="41" spans="1:9" x14ac:dyDescent="0.15">
      <c r="A41" s="107" t="s">
        <v>645</v>
      </c>
      <c r="B41" s="122" t="s">
        <v>966</v>
      </c>
      <c r="C41" s="102">
        <v>322.38609542399996</v>
      </c>
      <c r="D41" s="101">
        <v>132.52471026000001</v>
      </c>
      <c r="E41" s="103">
        <f t="shared" si="1"/>
        <v>1.4326489361230159</v>
      </c>
      <c r="F41" s="102">
        <v>417.81855201999997</v>
      </c>
      <c r="G41" s="101">
        <v>139.19417313999998</v>
      </c>
      <c r="H41" s="103">
        <f t="shared" si="2"/>
        <v>2.0016957074759345</v>
      </c>
      <c r="I41" s="104">
        <f t="shared" si="3"/>
        <v>1.29601914583347</v>
      </c>
    </row>
    <row r="42" spans="1:9" x14ac:dyDescent="0.15">
      <c r="A42" s="107" t="s">
        <v>1194</v>
      </c>
      <c r="B42" s="122" t="s">
        <v>1195</v>
      </c>
      <c r="C42" s="102">
        <v>13.01518656</v>
      </c>
      <c r="D42" s="101"/>
      <c r="E42" s="103"/>
      <c r="F42" s="102">
        <v>63.861268409999994</v>
      </c>
      <c r="G42" s="101"/>
      <c r="H42" s="103"/>
      <c r="I42" s="104">
        <f t="shared" si="3"/>
        <v>4.9066733016541555</v>
      </c>
    </row>
    <row r="43" spans="1:9" x14ac:dyDescent="0.15">
      <c r="A43" s="107" t="s">
        <v>646</v>
      </c>
      <c r="B43" s="122" t="s">
        <v>967</v>
      </c>
      <c r="C43" s="102">
        <v>7.0465535999999993</v>
      </c>
      <c r="D43" s="101">
        <v>13.94209642</v>
      </c>
      <c r="E43" s="103">
        <f>IF(ISERROR(C43/D43-1),"",(C43/D43-1))</f>
        <v>-0.4945843589281389</v>
      </c>
      <c r="F43" s="102">
        <v>6.3667686100000003</v>
      </c>
      <c r="G43" s="101">
        <v>6.0531765100000001</v>
      </c>
      <c r="H43" s="103">
        <f>IF(ISERROR(F43/G43-1),"",(F43/G43-1))</f>
        <v>5.1806204474946105E-2</v>
      </c>
      <c r="I43" s="104">
        <f t="shared" si="3"/>
        <v>0.90352943742597813</v>
      </c>
    </row>
    <row r="44" spans="1:9" x14ac:dyDescent="0.15">
      <c r="A44" s="107" t="s">
        <v>205</v>
      </c>
      <c r="B44" s="122" t="s">
        <v>206</v>
      </c>
      <c r="C44" s="102">
        <v>0.40644184</v>
      </c>
      <c r="D44" s="101">
        <v>0</v>
      </c>
      <c r="E44" s="103" t="str">
        <f t="shared" ref="E44:E65" si="4">IF(ISERROR(C44/D44-1),"",(C44/D44-1))</f>
        <v/>
      </c>
      <c r="F44" s="102">
        <v>0.41129451</v>
      </c>
      <c r="G44" s="101">
        <v>0</v>
      </c>
      <c r="H44" s="103"/>
      <c r="I44" s="104">
        <f t="shared" si="3"/>
        <v>1.0119393958062979</v>
      </c>
    </row>
    <row r="45" spans="1:9" x14ac:dyDescent="0.15">
      <c r="A45" s="107" t="s">
        <v>968</v>
      </c>
      <c r="B45" s="123" t="s">
        <v>969</v>
      </c>
      <c r="C45" s="102">
        <v>46.327413171000003</v>
      </c>
      <c r="D45" s="101">
        <v>20.694860909999999</v>
      </c>
      <c r="E45" s="103">
        <f t="shared" si="4"/>
        <v>1.2385950489096573</v>
      </c>
      <c r="F45" s="102">
        <v>60.31808444</v>
      </c>
      <c r="G45" s="101">
        <v>42.727756740000004</v>
      </c>
      <c r="H45" s="103">
        <f t="shared" ref="H45:H61" si="5">IF(ISERROR(F45/G45-1),"",(F45/G45-1))</f>
        <v>0.41168385710108302</v>
      </c>
      <c r="I45" s="104">
        <f t="shared" si="3"/>
        <v>1.3019955208238967</v>
      </c>
    </row>
    <row r="46" spans="1:9" x14ac:dyDescent="0.15">
      <c r="A46" s="107" t="s">
        <v>970</v>
      </c>
      <c r="B46" s="123" t="s">
        <v>971</v>
      </c>
      <c r="C46" s="102">
        <v>76.459147959999996</v>
      </c>
      <c r="D46" s="101">
        <v>24.431759570000001</v>
      </c>
      <c r="E46" s="103">
        <f t="shared" si="4"/>
        <v>2.1294982148516612</v>
      </c>
      <c r="F46" s="102">
        <v>83.586124830000003</v>
      </c>
      <c r="G46" s="101">
        <v>36.951453979999997</v>
      </c>
      <c r="H46" s="103">
        <f t="shared" si="5"/>
        <v>1.2620523910978187</v>
      </c>
      <c r="I46" s="104">
        <f t="shared" ref="I46:I109" si="6">IF(ISERROR(F46/C46),"",(F46/C46))</f>
        <v>1.0932128732814093</v>
      </c>
    </row>
    <row r="47" spans="1:9" x14ac:dyDescent="0.15">
      <c r="A47" s="107" t="s">
        <v>972</v>
      </c>
      <c r="B47" s="123" t="s">
        <v>973</v>
      </c>
      <c r="C47" s="102">
        <v>4.9450142580000014</v>
      </c>
      <c r="D47" s="101">
        <v>6.6548118499999998</v>
      </c>
      <c r="E47" s="103">
        <f t="shared" si="4"/>
        <v>-0.25692651130324573</v>
      </c>
      <c r="F47" s="102">
        <v>10.12144528</v>
      </c>
      <c r="G47" s="101">
        <v>10.769767180000001</v>
      </c>
      <c r="H47" s="103">
        <f t="shared" si="5"/>
        <v>-6.0198320833152907E-2</v>
      </c>
      <c r="I47" s="104">
        <f t="shared" si="6"/>
        <v>2.0467979973213652</v>
      </c>
    </row>
    <row r="48" spans="1:9" x14ac:dyDescent="0.15">
      <c r="A48" s="107" t="s">
        <v>662</v>
      </c>
      <c r="B48" s="123" t="s">
        <v>974</v>
      </c>
      <c r="C48" s="102">
        <v>3.5500632300000006</v>
      </c>
      <c r="D48" s="101">
        <v>1.54201582</v>
      </c>
      <c r="E48" s="103">
        <f t="shared" si="4"/>
        <v>1.302222314424764</v>
      </c>
      <c r="F48" s="102">
        <v>0.94811556999999991</v>
      </c>
      <c r="G48" s="101">
        <v>3.07732648</v>
      </c>
      <c r="H48" s="103">
        <f t="shared" si="5"/>
        <v>-0.69190283313715872</v>
      </c>
      <c r="I48" s="104">
        <f t="shared" si="6"/>
        <v>0.26707005159454578</v>
      </c>
    </row>
    <row r="49" spans="1:9" x14ac:dyDescent="0.15">
      <c r="A49" s="107" t="s">
        <v>975</v>
      </c>
      <c r="B49" s="123" t="s">
        <v>976</v>
      </c>
      <c r="C49" s="102">
        <v>2.85687807</v>
      </c>
      <c r="D49" s="101">
        <v>1.7579878100000002</v>
      </c>
      <c r="E49" s="103">
        <f t="shared" si="4"/>
        <v>0.62508411818851006</v>
      </c>
      <c r="F49" s="102">
        <v>8.840621109999999</v>
      </c>
      <c r="G49" s="101">
        <v>1.7788397199999999</v>
      </c>
      <c r="H49" s="103">
        <f t="shared" si="5"/>
        <v>3.9698806534407716</v>
      </c>
      <c r="I49" s="104">
        <f t="shared" si="6"/>
        <v>3.0945041732215048</v>
      </c>
    </row>
    <row r="50" spans="1:9" x14ac:dyDescent="0.15">
      <c r="A50" s="107" t="s">
        <v>977</v>
      </c>
      <c r="B50" s="123" t="s">
        <v>978</v>
      </c>
      <c r="C50" s="102">
        <v>4.9191600000000002E-2</v>
      </c>
      <c r="D50" s="101">
        <v>1.2262139299999999</v>
      </c>
      <c r="E50" s="103">
        <f t="shared" si="4"/>
        <v>-0.95988334596720815</v>
      </c>
      <c r="F50" s="102">
        <v>4.9191610000000004E-2</v>
      </c>
      <c r="G50" s="101">
        <v>1.2262139699999999</v>
      </c>
      <c r="H50" s="103">
        <f t="shared" si="5"/>
        <v>-0.95988333912065937</v>
      </c>
      <c r="I50" s="104">
        <f t="shared" si="6"/>
        <v>1.0000002032867401</v>
      </c>
    </row>
    <row r="51" spans="1:9" x14ac:dyDescent="0.15">
      <c r="A51" s="107" t="s">
        <v>979</v>
      </c>
      <c r="B51" s="123" t="s">
        <v>980</v>
      </c>
      <c r="C51" s="102">
        <v>0.54609192000000006</v>
      </c>
      <c r="D51" s="101">
        <v>0.25134769000000001</v>
      </c>
      <c r="E51" s="103">
        <f t="shared" si="4"/>
        <v>1.1726554160891633</v>
      </c>
      <c r="F51" s="102">
        <v>1.0186624200000001</v>
      </c>
      <c r="G51" s="101">
        <v>1.51025532</v>
      </c>
      <c r="H51" s="103">
        <f t="shared" si="5"/>
        <v>-0.32550317386069527</v>
      </c>
      <c r="I51" s="104">
        <f t="shared" si="6"/>
        <v>1.8653680501260665</v>
      </c>
    </row>
    <row r="52" spans="1:9" x14ac:dyDescent="0.15">
      <c r="A52" s="107" t="s">
        <v>981</v>
      </c>
      <c r="B52" s="123" t="s">
        <v>982</v>
      </c>
      <c r="C52" s="102">
        <v>2.1480342220000002</v>
      </c>
      <c r="D52" s="101">
        <v>0.23287711999999999</v>
      </c>
      <c r="E52" s="103">
        <f t="shared" si="4"/>
        <v>8.2238955119335042</v>
      </c>
      <c r="F52" s="102">
        <v>8.1178389099999997</v>
      </c>
      <c r="G52" s="101">
        <v>3.3391818900000003</v>
      </c>
      <c r="H52" s="103">
        <f t="shared" si="5"/>
        <v>1.4310861694329562</v>
      </c>
      <c r="I52" s="104">
        <f t="shared" si="6"/>
        <v>3.7791944033562044</v>
      </c>
    </row>
    <row r="53" spans="1:9" x14ac:dyDescent="0.15">
      <c r="A53" s="107" t="s">
        <v>663</v>
      </c>
      <c r="B53" s="123" t="s">
        <v>985</v>
      </c>
      <c r="C53" s="102">
        <v>8.7321595999999992</v>
      </c>
      <c r="D53" s="101">
        <v>8.07292041</v>
      </c>
      <c r="E53" s="103">
        <f t="shared" si="4"/>
        <v>8.1660558573498854E-2</v>
      </c>
      <c r="F53" s="102">
        <v>9.8998146600000005</v>
      </c>
      <c r="G53" s="101">
        <v>13.56213471</v>
      </c>
      <c r="H53" s="103">
        <f t="shared" si="5"/>
        <v>-0.27004008795898471</v>
      </c>
      <c r="I53" s="104">
        <f t="shared" si="6"/>
        <v>1.1337189324849264</v>
      </c>
    </row>
    <row r="54" spans="1:9" x14ac:dyDescent="0.15">
      <c r="A54" s="107" t="s">
        <v>983</v>
      </c>
      <c r="B54" s="123" t="s">
        <v>984</v>
      </c>
      <c r="C54" s="102">
        <v>11.563762669999997</v>
      </c>
      <c r="D54" s="101">
        <v>6.9548740000000002</v>
      </c>
      <c r="E54" s="103">
        <f t="shared" si="4"/>
        <v>0.6626847114699701</v>
      </c>
      <c r="F54" s="102">
        <v>17.922292540000001</v>
      </c>
      <c r="G54" s="101">
        <v>7.76865994</v>
      </c>
      <c r="H54" s="103">
        <f t="shared" si="5"/>
        <v>1.3069992351859852</v>
      </c>
      <c r="I54" s="104">
        <f t="shared" si="6"/>
        <v>1.5498668600745336</v>
      </c>
    </row>
    <row r="55" spans="1:9" x14ac:dyDescent="0.15">
      <c r="A55" s="107" t="s">
        <v>986</v>
      </c>
      <c r="B55" s="122" t="s">
        <v>987</v>
      </c>
      <c r="C55" s="102">
        <v>4.8014806350000008</v>
      </c>
      <c r="D55" s="101">
        <v>0.72473833999999993</v>
      </c>
      <c r="E55" s="103">
        <f t="shared" si="4"/>
        <v>5.6251229857661471</v>
      </c>
      <c r="F55" s="102">
        <v>9.5668908800000008</v>
      </c>
      <c r="G55" s="101">
        <v>6.2519561500000007</v>
      </c>
      <c r="H55" s="103">
        <f t="shared" si="5"/>
        <v>0.53022360529512036</v>
      </c>
      <c r="I55" s="104">
        <f t="shared" si="6"/>
        <v>1.9924876527175661</v>
      </c>
    </row>
    <row r="56" spans="1:9" x14ac:dyDescent="0.15">
      <c r="A56" s="107" t="s">
        <v>988</v>
      </c>
      <c r="B56" s="122" t="s">
        <v>989</v>
      </c>
      <c r="C56" s="102">
        <v>7.3521842499999996</v>
      </c>
      <c r="D56" s="101">
        <v>0.18064442</v>
      </c>
      <c r="E56" s="103">
        <f t="shared" si="4"/>
        <v>39.699758398294286</v>
      </c>
      <c r="F56" s="102">
        <v>7.3056508099999995</v>
      </c>
      <c r="G56" s="101">
        <v>0.95650380000000002</v>
      </c>
      <c r="H56" s="103">
        <f t="shared" si="5"/>
        <v>6.6378690915812353</v>
      </c>
      <c r="I56" s="104">
        <f t="shared" si="6"/>
        <v>0.99367080061955737</v>
      </c>
    </row>
    <row r="57" spans="1:9" x14ac:dyDescent="0.15">
      <c r="A57" s="107" t="s">
        <v>990</v>
      </c>
      <c r="B57" s="123" t="s">
        <v>991</v>
      </c>
      <c r="C57" s="102">
        <v>0.40599713900000001</v>
      </c>
      <c r="D57" s="101">
        <v>0.15620482999999999</v>
      </c>
      <c r="E57" s="103">
        <f t="shared" si="4"/>
        <v>1.5991330677802988</v>
      </c>
      <c r="F57" s="102">
        <v>0.47229103</v>
      </c>
      <c r="G57" s="101">
        <v>3.41865058</v>
      </c>
      <c r="H57" s="103">
        <f t="shared" si="5"/>
        <v>-0.86184869762267424</v>
      </c>
      <c r="I57" s="104">
        <f t="shared" si="6"/>
        <v>1.1632865964604742</v>
      </c>
    </row>
    <row r="58" spans="1:9" x14ac:dyDescent="0.15">
      <c r="A58" s="107" t="s">
        <v>992</v>
      </c>
      <c r="B58" s="123" t="s">
        <v>993</v>
      </c>
      <c r="C58" s="102">
        <v>1.7489363500000001</v>
      </c>
      <c r="D58" s="101">
        <v>1.6589119999999999</v>
      </c>
      <c r="E58" s="103">
        <f t="shared" si="4"/>
        <v>5.4267103981404885E-2</v>
      </c>
      <c r="F58" s="102">
        <v>1.7881198899999999</v>
      </c>
      <c r="G58" s="101">
        <v>1.6668616999999999</v>
      </c>
      <c r="H58" s="103">
        <f t="shared" si="5"/>
        <v>7.274640121612963E-2</v>
      </c>
      <c r="I58" s="104">
        <f t="shared" si="6"/>
        <v>1.0224042115655037</v>
      </c>
    </row>
    <row r="59" spans="1:9" x14ac:dyDescent="0.15">
      <c r="A59" s="107" t="s">
        <v>994</v>
      </c>
      <c r="B59" s="123" t="s">
        <v>995</v>
      </c>
      <c r="C59" s="102">
        <v>1.11114</v>
      </c>
      <c r="D59" s="101">
        <v>0.57825556</v>
      </c>
      <c r="E59" s="103">
        <f t="shared" si="4"/>
        <v>0.92153794422659763</v>
      </c>
      <c r="F59" s="102">
        <v>4.0039643900000002</v>
      </c>
      <c r="G59" s="101">
        <v>0.84145845999999991</v>
      </c>
      <c r="H59" s="103">
        <f t="shared" si="5"/>
        <v>3.7583625102539235</v>
      </c>
      <c r="I59" s="104">
        <f t="shared" si="6"/>
        <v>3.6034742606692225</v>
      </c>
    </row>
    <row r="60" spans="1:9" x14ac:dyDescent="0.15">
      <c r="A60" s="107" t="s">
        <v>996</v>
      </c>
      <c r="B60" s="123" t="s">
        <v>997</v>
      </c>
      <c r="C60" s="102">
        <v>4.9351691540000004</v>
      </c>
      <c r="D60" s="101">
        <v>1.8040013100000001</v>
      </c>
      <c r="E60" s="103">
        <f t="shared" si="4"/>
        <v>1.7356793626718598</v>
      </c>
      <c r="F60" s="102">
        <v>34.01177431</v>
      </c>
      <c r="G60" s="101">
        <v>1.35187553</v>
      </c>
      <c r="H60" s="103">
        <f t="shared" si="5"/>
        <v>24.158954027372623</v>
      </c>
      <c r="I60" s="104">
        <f t="shared" si="6"/>
        <v>6.8917139916943153</v>
      </c>
    </row>
    <row r="61" spans="1:9" x14ac:dyDescent="0.15">
      <c r="A61" s="107" t="s">
        <v>998</v>
      </c>
      <c r="B61" s="122" t="s">
        <v>999</v>
      </c>
      <c r="C61" s="102">
        <v>31.734604109999999</v>
      </c>
      <c r="D61" s="101">
        <v>14.4916108</v>
      </c>
      <c r="E61" s="103">
        <f t="shared" si="4"/>
        <v>1.1898603645910777</v>
      </c>
      <c r="F61" s="102">
        <v>21.374907799999999</v>
      </c>
      <c r="G61" s="101">
        <v>22.124135260000003</v>
      </c>
      <c r="H61" s="103">
        <f t="shared" si="5"/>
        <v>-3.3864711600936181E-2</v>
      </c>
      <c r="I61" s="104">
        <f t="shared" si="6"/>
        <v>0.67355205459344236</v>
      </c>
    </row>
    <row r="62" spans="1:9" x14ac:dyDescent="0.15">
      <c r="A62" s="107" t="s">
        <v>211</v>
      </c>
      <c r="B62" s="122" t="s">
        <v>619</v>
      </c>
      <c r="C62" s="102">
        <v>1.71038504</v>
      </c>
      <c r="D62" s="101">
        <v>0</v>
      </c>
      <c r="E62" s="103" t="str">
        <f t="shared" si="4"/>
        <v/>
      </c>
      <c r="F62" s="102">
        <v>1.1730631299999998</v>
      </c>
      <c r="G62" s="101">
        <v>0</v>
      </c>
      <c r="H62" s="103"/>
      <c r="I62" s="104">
        <f t="shared" si="6"/>
        <v>0.68584739843140807</v>
      </c>
    </row>
    <row r="63" spans="1:9" x14ac:dyDescent="0.15">
      <c r="A63" s="107" t="s">
        <v>1000</v>
      </c>
      <c r="B63" s="123" t="s">
        <v>1001</v>
      </c>
      <c r="C63" s="102">
        <v>1.77801728</v>
      </c>
      <c r="D63" s="101">
        <v>0.67009796999999993</v>
      </c>
      <c r="E63" s="103">
        <f t="shared" si="4"/>
        <v>1.6533691483948236</v>
      </c>
      <c r="F63" s="102">
        <v>1.47272212</v>
      </c>
      <c r="G63" s="101">
        <v>0.72588997</v>
      </c>
      <c r="H63" s="103">
        <f t="shared" ref="H63:H104" si="7">IF(ISERROR(F63/G63-1),"",(F63/G63-1))</f>
        <v>1.0288503504188107</v>
      </c>
      <c r="I63" s="104">
        <f t="shared" si="6"/>
        <v>0.82829460465086147</v>
      </c>
    </row>
    <row r="64" spans="1:9" x14ac:dyDescent="0.15">
      <c r="A64" s="107" t="s">
        <v>1002</v>
      </c>
      <c r="B64" s="123" t="s">
        <v>1003</v>
      </c>
      <c r="C64" s="102">
        <v>0.76130900000000001</v>
      </c>
      <c r="D64" s="101">
        <v>0.56616949999999999</v>
      </c>
      <c r="E64" s="103">
        <f t="shared" si="4"/>
        <v>0.34466621744901493</v>
      </c>
      <c r="F64" s="102">
        <v>0.84684499999999996</v>
      </c>
      <c r="G64" s="101">
        <v>0.35437404</v>
      </c>
      <c r="H64" s="103">
        <f t="shared" si="7"/>
        <v>1.389692540683849</v>
      </c>
      <c r="I64" s="104">
        <f t="shared" si="6"/>
        <v>1.1123538536914708</v>
      </c>
    </row>
    <row r="65" spans="1:9" x14ac:dyDescent="0.15">
      <c r="A65" s="107" t="s">
        <v>1004</v>
      </c>
      <c r="B65" s="122" t="s">
        <v>1005</v>
      </c>
      <c r="C65" s="102">
        <v>19.753061679999998</v>
      </c>
      <c r="D65" s="101">
        <v>17.421218360000001</v>
      </c>
      <c r="E65" s="103">
        <f t="shared" si="4"/>
        <v>0.13385076013707664</v>
      </c>
      <c r="F65" s="102">
        <v>36.514853670000001</v>
      </c>
      <c r="G65" s="101">
        <v>23.151760530000001</v>
      </c>
      <c r="H65" s="103">
        <f t="shared" si="7"/>
        <v>0.57719554945655793</v>
      </c>
      <c r="I65" s="104">
        <f t="shared" si="6"/>
        <v>1.8485667822812166</v>
      </c>
    </row>
    <row r="66" spans="1:9" x14ac:dyDescent="0.15">
      <c r="A66" s="123" t="s">
        <v>1006</v>
      </c>
      <c r="B66" s="122" t="s">
        <v>1007</v>
      </c>
      <c r="C66" s="102">
        <v>52.521714951</v>
      </c>
      <c r="D66" s="101">
        <v>21.807963770000001</v>
      </c>
      <c r="E66" s="103">
        <f t="shared" ref="E66:E129" si="8">IF(ISERROR(C66/D66-1),"",(C66/D66-1))</f>
        <v>1.4083731752733004</v>
      </c>
      <c r="F66" s="102">
        <v>52.902728159999995</v>
      </c>
      <c r="G66" s="101">
        <v>64.519301920000004</v>
      </c>
      <c r="H66" s="103">
        <f t="shared" si="7"/>
        <v>-0.18004803856067519</v>
      </c>
      <c r="I66" s="104">
        <f t="shared" si="6"/>
        <v>1.007254393908414</v>
      </c>
    </row>
    <row r="67" spans="1:9" x14ac:dyDescent="0.15">
      <c r="A67" s="107" t="s">
        <v>499</v>
      </c>
      <c r="B67" s="122" t="s">
        <v>500</v>
      </c>
      <c r="C67" s="102">
        <v>1.56807181</v>
      </c>
      <c r="D67" s="101">
        <v>0.65431276999999999</v>
      </c>
      <c r="E67" s="103">
        <f t="shared" si="8"/>
        <v>1.3965172038442715</v>
      </c>
      <c r="F67" s="102">
        <v>4.1502095299999997</v>
      </c>
      <c r="G67" s="101">
        <v>5.6597159100000001</v>
      </c>
      <c r="H67" s="103">
        <f t="shared" si="7"/>
        <v>-0.26671062717704508</v>
      </c>
      <c r="I67" s="104">
        <f t="shared" si="6"/>
        <v>2.646696091041902</v>
      </c>
    </row>
    <row r="68" spans="1:9" x14ac:dyDescent="0.15">
      <c r="A68" s="107" t="s">
        <v>491</v>
      </c>
      <c r="B68" s="122" t="s">
        <v>1008</v>
      </c>
      <c r="C68" s="102">
        <v>516.36334300399994</v>
      </c>
      <c r="D68" s="101">
        <v>366.71460356</v>
      </c>
      <c r="E68" s="103">
        <f t="shared" si="8"/>
        <v>0.40807957466443012</v>
      </c>
      <c r="F68" s="102">
        <v>1567.87461532</v>
      </c>
      <c r="G68" s="101">
        <v>1115.98490498</v>
      </c>
      <c r="H68" s="103">
        <f t="shared" si="7"/>
        <v>0.40492457229795464</v>
      </c>
      <c r="I68" s="104">
        <f t="shared" si="6"/>
        <v>3.0363786209120089</v>
      </c>
    </row>
    <row r="69" spans="1:9" x14ac:dyDescent="0.15">
      <c r="A69" s="126" t="s">
        <v>592</v>
      </c>
      <c r="B69" s="25" t="s">
        <v>492</v>
      </c>
      <c r="C69" s="102">
        <v>16.428412080000001</v>
      </c>
      <c r="D69" s="101">
        <v>4.1367982000000003</v>
      </c>
      <c r="E69" s="103">
        <f t="shared" si="8"/>
        <v>2.9712867985680327</v>
      </c>
      <c r="F69" s="102">
        <v>37.595231829999996</v>
      </c>
      <c r="G69" s="101">
        <v>8.5751240199999987</v>
      </c>
      <c r="H69" s="103">
        <f t="shared" si="7"/>
        <v>3.3842201864737582</v>
      </c>
      <c r="I69" s="104">
        <f t="shared" si="6"/>
        <v>2.288427612293007</v>
      </c>
    </row>
    <row r="70" spans="1:9" x14ac:dyDescent="0.15">
      <c r="A70" s="107" t="s">
        <v>1009</v>
      </c>
      <c r="B70" s="122" t="s">
        <v>1010</v>
      </c>
      <c r="C70" s="102">
        <v>11.39268948</v>
      </c>
      <c r="D70" s="101">
        <v>5.53623391</v>
      </c>
      <c r="E70" s="103">
        <f t="shared" si="8"/>
        <v>1.0578410640167477</v>
      </c>
      <c r="F70" s="102">
        <v>35.303680152135605</v>
      </c>
      <c r="G70" s="101">
        <v>33.6791102540762</v>
      </c>
      <c r="H70" s="103">
        <f t="shared" si="7"/>
        <v>4.8236722579771296E-2</v>
      </c>
      <c r="I70" s="104">
        <f t="shared" si="6"/>
        <v>3.0988012281131363</v>
      </c>
    </row>
    <row r="71" spans="1:9" x14ac:dyDescent="0.15">
      <c r="A71" s="107" t="s">
        <v>1011</v>
      </c>
      <c r="B71" s="122" t="s">
        <v>1012</v>
      </c>
      <c r="C71" s="102">
        <v>2.0186146900000002</v>
      </c>
      <c r="D71" s="101">
        <v>0.64163369999999997</v>
      </c>
      <c r="E71" s="103">
        <f t="shared" si="8"/>
        <v>2.1460546570418608</v>
      </c>
      <c r="F71" s="102">
        <v>8.0456433499999989</v>
      </c>
      <c r="G71" s="101">
        <v>1.18588147</v>
      </c>
      <c r="H71" s="103">
        <f t="shared" si="7"/>
        <v>5.7845257334192084</v>
      </c>
      <c r="I71" s="104">
        <f t="shared" si="6"/>
        <v>3.9857251558988698</v>
      </c>
    </row>
    <row r="72" spans="1:9" x14ac:dyDescent="0.15">
      <c r="A72" s="107" t="s">
        <v>593</v>
      </c>
      <c r="B72" s="122" t="s">
        <v>1013</v>
      </c>
      <c r="C72" s="102">
        <v>3.2214100999999999</v>
      </c>
      <c r="D72" s="101">
        <v>9.8297769200000005</v>
      </c>
      <c r="E72" s="103">
        <f t="shared" si="8"/>
        <v>-0.6722804468282888</v>
      </c>
      <c r="F72" s="102">
        <v>23.380086260000002</v>
      </c>
      <c r="G72" s="101">
        <v>86.121256689999996</v>
      </c>
      <c r="H72" s="103">
        <f t="shared" si="7"/>
        <v>-0.7285213063697108</v>
      </c>
      <c r="I72" s="104">
        <f t="shared" si="6"/>
        <v>7.2577180595541071</v>
      </c>
    </row>
    <row r="73" spans="1:9" x14ac:dyDescent="0.15">
      <c r="A73" s="107" t="s">
        <v>594</v>
      </c>
      <c r="B73" s="122" t="s">
        <v>1014</v>
      </c>
      <c r="C73" s="102">
        <v>7.4853049249999994</v>
      </c>
      <c r="D73" s="101">
        <v>0.97668175000000002</v>
      </c>
      <c r="E73" s="103">
        <f t="shared" si="8"/>
        <v>6.6640163748324355</v>
      </c>
      <c r="F73" s="102">
        <v>7.9714080899999997</v>
      </c>
      <c r="G73" s="101">
        <v>4.3650768700000002</v>
      </c>
      <c r="H73" s="103">
        <f t="shared" si="7"/>
        <v>0.82617816991616899</v>
      </c>
      <c r="I73" s="104">
        <f t="shared" si="6"/>
        <v>1.0649409970429495</v>
      </c>
    </row>
    <row r="74" spans="1:9" x14ac:dyDescent="0.15">
      <c r="A74" s="107" t="s">
        <v>595</v>
      </c>
      <c r="B74" s="122" t="s">
        <v>1015</v>
      </c>
      <c r="C74" s="102">
        <v>37.550122721000008</v>
      </c>
      <c r="D74" s="101">
        <v>38.6158243</v>
      </c>
      <c r="E74" s="103">
        <f t="shared" si="8"/>
        <v>-2.7597535422803077E-2</v>
      </c>
      <c r="F74" s="102">
        <v>202.93991094</v>
      </c>
      <c r="G74" s="101">
        <v>78.563069530000007</v>
      </c>
      <c r="H74" s="103">
        <f t="shared" si="7"/>
        <v>1.5831464090453542</v>
      </c>
      <c r="I74" s="104">
        <f t="shared" si="6"/>
        <v>5.4045072621428556</v>
      </c>
    </row>
    <row r="75" spans="1:9" x14ac:dyDescent="0.15">
      <c r="A75" s="107" t="s">
        <v>596</v>
      </c>
      <c r="B75" s="122" t="s">
        <v>1016</v>
      </c>
      <c r="C75" s="102">
        <v>4.4485938000000012</v>
      </c>
      <c r="D75" s="101">
        <v>0.80673826999999998</v>
      </c>
      <c r="E75" s="103">
        <f t="shared" si="8"/>
        <v>4.5142962289368045</v>
      </c>
      <c r="F75" s="102">
        <v>4.5612899599999999</v>
      </c>
      <c r="G75" s="101">
        <v>2.2962585600000001</v>
      </c>
      <c r="H75" s="103">
        <f t="shared" si="7"/>
        <v>0.98640085200161409</v>
      </c>
      <c r="I75" s="104">
        <f t="shared" si="6"/>
        <v>1.0253329849985402</v>
      </c>
    </row>
    <row r="76" spans="1:9" x14ac:dyDescent="0.15">
      <c r="A76" s="107" t="s">
        <v>597</v>
      </c>
      <c r="B76" s="122" t="s">
        <v>1017</v>
      </c>
      <c r="C76" s="102">
        <v>3.55419996</v>
      </c>
      <c r="D76" s="101">
        <v>1.05471552</v>
      </c>
      <c r="E76" s="103">
        <f t="shared" si="8"/>
        <v>2.3698185838774801</v>
      </c>
      <c r="F76" s="102">
        <v>1.24812827</v>
      </c>
      <c r="G76" s="101">
        <v>5.1705842199999994</v>
      </c>
      <c r="H76" s="103">
        <f t="shared" si="7"/>
        <v>-0.75860981720939846</v>
      </c>
      <c r="I76" s="104">
        <f t="shared" si="6"/>
        <v>0.35116996343672235</v>
      </c>
    </row>
    <row r="77" spans="1:9" x14ac:dyDescent="0.15">
      <c r="A77" s="107" t="s">
        <v>598</v>
      </c>
      <c r="B77" s="123" t="s">
        <v>1018</v>
      </c>
      <c r="C77" s="102">
        <v>7.0900733889999996</v>
      </c>
      <c r="D77" s="101">
        <v>9.5606314700000006</v>
      </c>
      <c r="E77" s="103">
        <f t="shared" si="8"/>
        <v>-0.25840950869744184</v>
      </c>
      <c r="F77" s="102">
        <v>49.366854340000003</v>
      </c>
      <c r="G77" s="101">
        <v>23.472348670000002</v>
      </c>
      <c r="H77" s="103">
        <f t="shared" si="7"/>
        <v>1.1031919316662058</v>
      </c>
      <c r="I77" s="104">
        <f t="shared" si="6"/>
        <v>6.9628128837976417</v>
      </c>
    </row>
    <row r="78" spans="1:9" x14ac:dyDescent="0.15">
      <c r="A78" s="107" t="s">
        <v>599</v>
      </c>
      <c r="B78" s="123" t="s">
        <v>1019</v>
      </c>
      <c r="C78" s="102">
        <v>25.338939845000002</v>
      </c>
      <c r="D78" s="101">
        <v>9.1027216400000004</v>
      </c>
      <c r="E78" s="103">
        <f t="shared" si="8"/>
        <v>1.7836663414657599</v>
      </c>
      <c r="F78" s="102">
        <v>50.109986409999998</v>
      </c>
      <c r="G78" s="101">
        <v>16.544799810000001</v>
      </c>
      <c r="H78" s="103">
        <f t="shared" si="7"/>
        <v>2.0287454055329541</v>
      </c>
      <c r="I78" s="104">
        <f t="shared" si="6"/>
        <v>1.9775881199657979</v>
      </c>
    </row>
    <row r="79" spans="1:9" x14ac:dyDescent="0.15">
      <c r="A79" s="107" t="s">
        <v>600</v>
      </c>
      <c r="B79" s="123" t="s">
        <v>1020</v>
      </c>
      <c r="C79" s="102">
        <v>8.7479166660000001</v>
      </c>
      <c r="D79" s="101">
        <v>1.68481529</v>
      </c>
      <c r="E79" s="103">
        <f t="shared" si="8"/>
        <v>4.1922111093851724</v>
      </c>
      <c r="F79" s="102">
        <v>35.54739738</v>
      </c>
      <c r="G79" s="101">
        <v>11.187652720000001</v>
      </c>
      <c r="H79" s="103">
        <f t="shared" si="7"/>
        <v>2.1773776206381918</v>
      </c>
      <c r="I79" s="104">
        <f t="shared" si="6"/>
        <v>4.0635272073589732</v>
      </c>
    </row>
    <row r="80" spans="1:9" x14ac:dyDescent="0.15">
      <c r="A80" s="107" t="s">
        <v>601</v>
      </c>
      <c r="B80" s="123" t="s">
        <v>1021</v>
      </c>
      <c r="C80" s="102">
        <v>6.0373069819999996</v>
      </c>
      <c r="D80" s="101">
        <v>20.321516020000001</v>
      </c>
      <c r="E80" s="103">
        <f t="shared" si="8"/>
        <v>-0.70291060095820557</v>
      </c>
      <c r="F80" s="102">
        <v>44.54715092</v>
      </c>
      <c r="G80" s="101">
        <v>51.082092979999999</v>
      </c>
      <c r="H80" s="103">
        <f t="shared" si="7"/>
        <v>-0.12793019390490912</v>
      </c>
      <c r="I80" s="104">
        <f t="shared" si="6"/>
        <v>7.3786459845119072</v>
      </c>
    </row>
    <row r="81" spans="1:9" x14ac:dyDescent="0.15">
      <c r="A81" s="107" t="s">
        <v>602</v>
      </c>
      <c r="B81" s="123" t="s">
        <v>1022</v>
      </c>
      <c r="C81" s="102">
        <v>34.576070641999991</v>
      </c>
      <c r="D81" s="101">
        <v>10.839420730000001</v>
      </c>
      <c r="E81" s="103">
        <f t="shared" si="8"/>
        <v>2.1898448730110314</v>
      </c>
      <c r="F81" s="102">
        <v>84.244317269999996</v>
      </c>
      <c r="G81" s="101">
        <v>66.628188530000003</v>
      </c>
      <c r="H81" s="103">
        <f t="shared" si="7"/>
        <v>0.2643945322341783</v>
      </c>
      <c r="I81" s="104">
        <f t="shared" si="6"/>
        <v>2.4364919351959955</v>
      </c>
    </row>
    <row r="82" spans="1:9" x14ac:dyDescent="0.15">
      <c r="A82" s="107" t="s">
        <v>1023</v>
      </c>
      <c r="B82" s="123" t="s">
        <v>1024</v>
      </c>
      <c r="C82" s="102">
        <v>10.723107159999998</v>
      </c>
      <c r="D82" s="101">
        <v>5.9221630999999997</v>
      </c>
      <c r="E82" s="103">
        <f t="shared" si="8"/>
        <v>0.81067406941223874</v>
      </c>
      <c r="F82" s="102">
        <v>62.851095009999995</v>
      </c>
      <c r="G82" s="101">
        <v>53.408864700000002</v>
      </c>
      <c r="H82" s="103">
        <f t="shared" si="7"/>
        <v>0.17679144394919133</v>
      </c>
      <c r="I82" s="104">
        <f t="shared" si="6"/>
        <v>5.8612764073132704</v>
      </c>
    </row>
    <row r="83" spans="1:9" x14ac:dyDescent="0.15">
      <c r="A83" s="107" t="s">
        <v>603</v>
      </c>
      <c r="B83" s="123" t="s">
        <v>1025</v>
      </c>
      <c r="C83" s="102">
        <v>17.121499374999996</v>
      </c>
      <c r="D83" s="101">
        <v>4.6651481500000003</v>
      </c>
      <c r="E83" s="103">
        <f t="shared" si="8"/>
        <v>2.6700869564024443</v>
      </c>
      <c r="F83" s="102">
        <v>100.58609465000001</v>
      </c>
      <c r="G83" s="101">
        <v>183.81563063999999</v>
      </c>
      <c r="H83" s="103">
        <f t="shared" si="7"/>
        <v>-0.45278813178300226</v>
      </c>
      <c r="I83" s="104">
        <f t="shared" si="6"/>
        <v>5.8748414754417517</v>
      </c>
    </row>
    <row r="84" spans="1:9" x14ac:dyDescent="0.15">
      <c r="A84" s="107" t="s">
        <v>1026</v>
      </c>
      <c r="B84" s="123" t="s">
        <v>1027</v>
      </c>
      <c r="C84" s="102">
        <v>1.289508E-2</v>
      </c>
      <c r="D84" s="101">
        <v>7.4970000000000002E-3</v>
      </c>
      <c r="E84" s="103">
        <f t="shared" si="8"/>
        <v>0.72003201280512208</v>
      </c>
      <c r="F84" s="102">
        <v>1.56054564</v>
      </c>
      <c r="G84" s="101">
        <v>1.2382021999999999</v>
      </c>
      <c r="H84" s="103">
        <f t="shared" si="7"/>
        <v>0.26033182625584095</v>
      </c>
      <c r="I84" s="104">
        <f t="shared" si="6"/>
        <v>121.01868619659591</v>
      </c>
    </row>
    <row r="85" spans="1:9" x14ac:dyDescent="0.15">
      <c r="A85" s="107" t="s">
        <v>604</v>
      </c>
      <c r="B85" s="123" t="s">
        <v>1028</v>
      </c>
      <c r="C85" s="102">
        <v>12.147675220000002</v>
      </c>
      <c r="D85" s="101">
        <v>2.1719190799999999</v>
      </c>
      <c r="E85" s="103">
        <f t="shared" si="8"/>
        <v>4.5930606862204106</v>
      </c>
      <c r="F85" s="102">
        <v>76.683704150000011</v>
      </c>
      <c r="G85" s="101">
        <v>166.95015762</v>
      </c>
      <c r="H85" s="103">
        <f t="shared" si="7"/>
        <v>-0.54067905509534187</v>
      </c>
      <c r="I85" s="104">
        <f t="shared" si="6"/>
        <v>6.3126238363491582</v>
      </c>
    </row>
    <row r="86" spans="1:9" x14ac:dyDescent="0.15">
      <c r="A86" s="107" t="s">
        <v>1029</v>
      </c>
      <c r="B86" s="123" t="s">
        <v>1030</v>
      </c>
      <c r="C86" s="102">
        <v>6.6419414700000008</v>
      </c>
      <c r="D86" s="101">
        <v>0</v>
      </c>
      <c r="E86" s="103" t="str">
        <f t="shared" si="8"/>
        <v/>
      </c>
      <c r="F86" s="102">
        <v>6.6392887599999995</v>
      </c>
      <c r="G86" s="101">
        <v>0</v>
      </c>
      <c r="H86" s="103" t="str">
        <f t="shared" si="7"/>
        <v/>
      </c>
      <c r="I86" s="104">
        <f t="shared" si="6"/>
        <v>0.99960061225893315</v>
      </c>
    </row>
    <row r="87" spans="1:9" x14ac:dyDescent="0.15">
      <c r="A87" s="107" t="s">
        <v>605</v>
      </c>
      <c r="B87" s="123" t="s">
        <v>1031</v>
      </c>
      <c r="C87" s="102">
        <v>2.78800363</v>
      </c>
      <c r="D87" s="101">
        <v>0.70847209999999994</v>
      </c>
      <c r="E87" s="103">
        <f t="shared" si="8"/>
        <v>2.935234189179786</v>
      </c>
      <c r="F87" s="102">
        <v>17.288832530000001</v>
      </c>
      <c r="G87" s="101">
        <v>1.88413323</v>
      </c>
      <c r="H87" s="103">
        <f t="shared" si="7"/>
        <v>8.176013805562997</v>
      </c>
      <c r="I87" s="104">
        <f t="shared" si="6"/>
        <v>6.201151370093446</v>
      </c>
    </row>
    <row r="88" spans="1:9" x14ac:dyDescent="0.15">
      <c r="A88" s="107" t="s">
        <v>606</v>
      </c>
      <c r="B88" s="122" t="s">
        <v>498</v>
      </c>
      <c r="C88" s="102">
        <v>1.2876334299999999</v>
      </c>
      <c r="D88" s="101">
        <v>3.4358828099999998</v>
      </c>
      <c r="E88" s="103">
        <f t="shared" si="8"/>
        <v>-0.62523942136431598</v>
      </c>
      <c r="F88" s="102">
        <v>1.3326740700000002</v>
      </c>
      <c r="G88" s="101">
        <v>3.4362931299999997</v>
      </c>
      <c r="H88" s="103">
        <f t="shared" si="7"/>
        <v>-0.61217683719549254</v>
      </c>
      <c r="I88" s="104">
        <f t="shared" si="6"/>
        <v>1.0349793962711891</v>
      </c>
    </row>
    <row r="89" spans="1:9" x14ac:dyDescent="0.15">
      <c r="A89" s="107" t="s">
        <v>1032</v>
      </c>
      <c r="B89" s="123" t="s">
        <v>1033</v>
      </c>
      <c r="C89" s="102">
        <v>2.48523988</v>
      </c>
      <c r="D89" s="101">
        <v>3.9837129999999998E-2</v>
      </c>
      <c r="E89" s="103">
        <f t="shared" si="8"/>
        <v>61.385013177405099</v>
      </c>
      <c r="F89" s="102">
        <v>3.7464988799999999</v>
      </c>
      <c r="G89" s="101">
        <v>3.9837129999999998E-2</v>
      </c>
      <c r="H89" s="103">
        <f t="shared" si="7"/>
        <v>93.045401362999797</v>
      </c>
      <c r="I89" s="104">
        <f t="shared" si="6"/>
        <v>1.5074999037919832</v>
      </c>
    </row>
    <row r="90" spans="1:9" x14ac:dyDescent="0.15">
      <c r="A90" s="107" t="s">
        <v>1034</v>
      </c>
      <c r="B90" s="123" t="s">
        <v>1035</v>
      </c>
      <c r="C90" s="102">
        <v>3.1365248299999999</v>
      </c>
      <c r="D90" s="101">
        <v>0.40494684999999997</v>
      </c>
      <c r="E90" s="103">
        <f t="shared" si="8"/>
        <v>6.7455222333498837</v>
      </c>
      <c r="F90" s="102">
        <v>5.25833628</v>
      </c>
      <c r="G90" s="101">
        <v>0.19362266</v>
      </c>
      <c r="H90" s="103">
        <f t="shared" si="7"/>
        <v>26.157649213165442</v>
      </c>
      <c r="I90" s="104">
        <f t="shared" si="6"/>
        <v>1.6764848247670336</v>
      </c>
    </row>
    <row r="91" spans="1:9" x14ac:dyDescent="0.15">
      <c r="A91" s="107" t="s">
        <v>1036</v>
      </c>
      <c r="B91" s="123" t="s">
        <v>1037</v>
      </c>
      <c r="C91" s="102">
        <v>67.601266440999979</v>
      </c>
      <c r="D91" s="101">
        <v>39.437115229999996</v>
      </c>
      <c r="E91" s="103">
        <f t="shared" si="8"/>
        <v>0.71415343254050656</v>
      </c>
      <c r="F91" s="102">
        <v>74.295955930000005</v>
      </c>
      <c r="G91" s="101">
        <v>47.50209847</v>
      </c>
      <c r="H91" s="103">
        <f t="shared" si="7"/>
        <v>0.56405629062728035</v>
      </c>
      <c r="I91" s="104">
        <f t="shared" si="6"/>
        <v>1.0990320128816362</v>
      </c>
    </row>
    <row r="92" spans="1:9" x14ac:dyDescent="0.15">
      <c r="A92" s="107" t="s">
        <v>1038</v>
      </c>
      <c r="B92" s="123" t="s">
        <v>1039</v>
      </c>
      <c r="C92" s="102">
        <v>30.496238560000005</v>
      </c>
      <c r="D92" s="101">
        <v>7.4167788200000002</v>
      </c>
      <c r="E92" s="103">
        <f t="shared" si="8"/>
        <v>3.1117902124523651</v>
      </c>
      <c r="F92" s="102">
        <v>33.30558585</v>
      </c>
      <c r="G92" s="101">
        <v>15.930561599999999</v>
      </c>
      <c r="H92" s="103">
        <f t="shared" si="7"/>
        <v>1.0906724248817445</v>
      </c>
      <c r="I92" s="104">
        <f t="shared" si="6"/>
        <v>1.0921211081318349</v>
      </c>
    </row>
    <row r="93" spans="1:9" x14ac:dyDescent="0.15">
      <c r="A93" s="107" t="s">
        <v>1040</v>
      </c>
      <c r="B93" s="122" t="s">
        <v>1041</v>
      </c>
      <c r="C93" s="102">
        <v>8.7254909410000021</v>
      </c>
      <c r="D93" s="101">
        <v>1.3989921699999999</v>
      </c>
      <c r="E93" s="103">
        <f t="shared" si="8"/>
        <v>5.2369833999857214</v>
      </c>
      <c r="F93" s="102">
        <v>7.8059056699999996</v>
      </c>
      <c r="G93" s="101">
        <v>3.22988235</v>
      </c>
      <c r="H93" s="103">
        <f t="shared" si="7"/>
        <v>1.4167770909674156</v>
      </c>
      <c r="I93" s="104">
        <f t="shared" si="6"/>
        <v>0.8946093374896551</v>
      </c>
    </row>
    <row r="94" spans="1:9" x14ac:dyDescent="0.15">
      <c r="A94" s="107" t="s">
        <v>1042</v>
      </c>
      <c r="B94" s="122" t="s">
        <v>1043</v>
      </c>
      <c r="C94" s="102">
        <v>41.414826871999999</v>
      </c>
      <c r="D94" s="101">
        <v>33.922731030000001</v>
      </c>
      <c r="E94" s="103">
        <f t="shared" si="8"/>
        <v>0.2208576849362236</v>
      </c>
      <c r="F94" s="102">
        <v>25.41452542</v>
      </c>
      <c r="G94" s="101">
        <v>26.392631329999997</v>
      </c>
      <c r="H94" s="103">
        <f t="shared" si="7"/>
        <v>-3.7059810284554739E-2</v>
      </c>
      <c r="I94" s="104">
        <f t="shared" si="6"/>
        <v>0.6136576520903535</v>
      </c>
    </row>
    <row r="95" spans="1:9" x14ac:dyDescent="0.15">
      <c r="A95" s="107" t="s">
        <v>1044</v>
      </c>
      <c r="B95" s="123" t="s">
        <v>1045</v>
      </c>
      <c r="C95" s="102">
        <v>58.030271778999989</v>
      </c>
      <c r="D95" s="101">
        <v>14.61282963</v>
      </c>
      <c r="E95" s="103">
        <f t="shared" si="8"/>
        <v>2.9711865017480523</v>
      </c>
      <c r="F95" s="102">
        <v>57.641037590000003</v>
      </c>
      <c r="G95" s="101">
        <v>44.1060446411011</v>
      </c>
      <c r="H95" s="103">
        <f t="shared" si="7"/>
        <v>0.30687387769716379</v>
      </c>
      <c r="I95" s="104">
        <f t="shared" si="6"/>
        <v>0.99329256649904507</v>
      </c>
    </row>
    <row r="96" spans="1:9" x14ac:dyDescent="0.15">
      <c r="A96" s="107" t="s">
        <v>1046</v>
      </c>
      <c r="B96" s="123" t="s">
        <v>1047</v>
      </c>
      <c r="C96" s="102">
        <v>0.26926609000000001</v>
      </c>
      <c r="D96" s="101">
        <v>8.0145949999999994E-2</v>
      </c>
      <c r="E96" s="103">
        <f t="shared" si="8"/>
        <v>2.3596967781902896</v>
      </c>
      <c r="F96" s="102">
        <v>0.41157590999999999</v>
      </c>
      <c r="G96" s="101">
        <v>9.7878429999999988E-2</v>
      </c>
      <c r="H96" s="103">
        <f t="shared" si="7"/>
        <v>3.2049704924772504</v>
      </c>
      <c r="I96" s="104">
        <f t="shared" si="6"/>
        <v>1.5285099954472543</v>
      </c>
    </row>
    <row r="97" spans="1:9" x14ac:dyDescent="0.15">
      <c r="A97" s="107" t="s">
        <v>1048</v>
      </c>
      <c r="B97" s="123" t="s">
        <v>1049</v>
      </c>
      <c r="C97" s="102">
        <v>1.0560301999999999</v>
      </c>
      <c r="D97" s="101">
        <v>0.57368255000000001</v>
      </c>
      <c r="E97" s="103">
        <f t="shared" si="8"/>
        <v>0.84079191531971809</v>
      </c>
      <c r="F97" s="102">
        <v>1.43334044</v>
      </c>
      <c r="G97" s="101">
        <v>0.40392423999999999</v>
      </c>
      <c r="H97" s="103">
        <f t="shared" si="7"/>
        <v>2.5485378149130145</v>
      </c>
      <c r="I97" s="104">
        <f t="shared" si="6"/>
        <v>1.3572911456509484</v>
      </c>
    </row>
    <row r="98" spans="1:9" x14ac:dyDescent="0.15">
      <c r="A98" s="107" t="s">
        <v>1050</v>
      </c>
      <c r="B98" s="122" t="s">
        <v>1051</v>
      </c>
      <c r="C98" s="102">
        <v>44.620317437000004</v>
      </c>
      <c r="D98" s="101">
        <v>31.561928760000001</v>
      </c>
      <c r="E98" s="103">
        <f t="shared" si="8"/>
        <v>0.41373861452819538</v>
      </c>
      <c r="F98" s="102">
        <v>95.731021089999999</v>
      </c>
      <c r="G98" s="101">
        <v>167.03509106999999</v>
      </c>
      <c r="H98" s="103">
        <f t="shared" si="7"/>
        <v>-0.42688078009978359</v>
      </c>
      <c r="I98" s="104">
        <f t="shared" si="6"/>
        <v>2.1454580914885657</v>
      </c>
    </row>
    <row r="99" spans="1:9" x14ac:dyDescent="0.15">
      <c r="A99" s="107" t="s">
        <v>1052</v>
      </c>
      <c r="B99" s="122" t="s">
        <v>1053</v>
      </c>
      <c r="C99" s="102">
        <v>53.592513356999994</v>
      </c>
      <c r="D99" s="101">
        <v>18.668631789999999</v>
      </c>
      <c r="E99" s="103">
        <f t="shared" si="8"/>
        <v>1.8707252872011355</v>
      </c>
      <c r="F99" s="102">
        <v>141.76074494999997</v>
      </c>
      <c r="G99" s="101">
        <v>45.203588379999999</v>
      </c>
      <c r="H99" s="103">
        <f t="shared" si="7"/>
        <v>2.1360506993006996</v>
      </c>
      <c r="I99" s="104">
        <f t="shared" si="6"/>
        <v>2.6451594834837855</v>
      </c>
    </row>
    <row r="100" spans="1:9" x14ac:dyDescent="0.15">
      <c r="A100" s="107" t="s">
        <v>1054</v>
      </c>
      <c r="B100" s="122" t="s">
        <v>1055</v>
      </c>
      <c r="C100" s="102">
        <v>24.689625431999996</v>
      </c>
      <c r="D100" s="101">
        <v>8.6166736699999991</v>
      </c>
      <c r="E100" s="103">
        <f t="shared" si="8"/>
        <v>1.8653313769975925</v>
      </c>
      <c r="F100" s="102">
        <v>37.751254609999997</v>
      </c>
      <c r="G100" s="101">
        <v>13.75681395</v>
      </c>
      <c r="H100" s="103">
        <f t="shared" si="7"/>
        <v>1.744185881062962</v>
      </c>
      <c r="I100" s="104">
        <f t="shared" si="6"/>
        <v>1.5290331039640215</v>
      </c>
    </row>
    <row r="101" spans="1:9" x14ac:dyDescent="0.15">
      <c r="A101" s="107" t="s">
        <v>1056</v>
      </c>
      <c r="B101" s="123" t="s">
        <v>1057</v>
      </c>
      <c r="C101" s="102">
        <v>68.510060459999991</v>
      </c>
      <c r="D101" s="101">
        <v>34.417599259999996</v>
      </c>
      <c r="E101" s="103">
        <f t="shared" si="8"/>
        <v>0.99055314528059268</v>
      </c>
      <c r="F101" s="102">
        <v>123.22235673</v>
      </c>
      <c r="G101" s="101">
        <v>19.987259219999999</v>
      </c>
      <c r="H101" s="103">
        <f t="shared" si="7"/>
        <v>5.165045210736003</v>
      </c>
      <c r="I101" s="104">
        <f t="shared" si="6"/>
        <v>1.7986023644212679</v>
      </c>
    </row>
    <row r="102" spans="1:9" x14ac:dyDescent="0.15">
      <c r="A102" s="107" t="s">
        <v>1058</v>
      </c>
      <c r="B102" s="123" t="s">
        <v>1059</v>
      </c>
      <c r="C102" s="102">
        <v>23.440534101000001</v>
      </c>
      <c r="D102" s="101">
        <v>7.9182630700000001</v>
      </c>
      <c r="E102" s="103">
        <f t="shared" si="8"/>
        <v>1.9603126208081392</v>
      </c>
      <c r="F102" s="102">
        <v>27.18456771</v>
      </c>
      <c r="G102" s="101">
        <v>13.22995968</v>
      </c>
      <c r="H102" s="103">
        <f t="shared" si="7"/>
        <v>1.0547732848419384</v>
      </c>
      <c r="I102" s="104">
        <f t="shared" si="6"/>
        <v>1.1597247568194393</v>
      </c>
    </row>
    <row r="103" spans="1:9" x14ac:dyDescent="0.15">
      <c r="A103" s="107" t="s">
        <v>1060</v>
      </c>
      <c r="B103" s="123" t="s">
        <v>1061</v>
      </c>
      <c r="C103" s="102">
        <v>91.431238037</v>
      </c>
      <c r="D103" s="101">
        <v>50.610491229999994</v>
      </c>
      <c r="E103" s="103">
        <f t="shared" si="8"/>
        <v>0.80656689581394558</v>
      </c>
      <c r="F103" s="102">
        <v>248.61253373</v>
      </c>
      <c r="G103" s="101">
        <v>149.02301663999998</v>
      </c>
      <c r="H103" s="103">
        <f t="shared" si="7"/>
        <v>0.66828278836001442</v>
      </c>
      <c r="I103" s="104">
        <f t="shared" si="6"/>
        <v>2.7191202817290141</v>
      </c>
    </row>
    <row r="104" spans="1:9" x14ac:dyDescent="0.15">
      <c r="A104" s="107" t="s">
        <v>1062</v>
      </c>
      <c r="B104" s="123" t="s">
        <v>1063</v>
      </c>
      <c r="C104" s="102">
        <v>57.58924262499999</v>
      </c>
      <c r="D104" s="101">
        <v>41.187864420000004</v>
      </c>
      <c r="E104" s="103">
        <f t="shared" si="8"/>
        <v>0.39820899762493656</v>
      </c>
      <c r="F104" s="102">
        <v>121.25560814000001</v>
      </c>
      <c r="G104" s="101">
        <v>118.34733391</v>
      </c>
      <c r="H104" s="103">
        <f t="shared" si="7"/>
        <v>2.4574057850865305E-2</v>
      </c>
      <c r="I104" s="104">
        <f t="shared" si="6"/>
        <v>2.1055253136349097</v>
      </c>
    </row>
    <row r="105" spans="1:9" x14ac:dyDescent="0.15">
      <c r="A105" s="107" t="s">
        <v>209</v>
      </c>
      <c r="B105" s="122" t="s">
        <v>210</v>
      </c>
      <c r="C105" s="102">
        <v>0.71749099999999999</v>
      </c>
      <c r="D105" s="101">
        <v>0</v>
      </c>
      <c r="E105" s="103" t="str">
        <f t="shared" si="8"/>
        <v/>
      </c>
      <c r="F105" s="102">
        <v>0.72495083999999999</v>
      </c>
      <c r="G105" s="101">
        <v>0</v>
      </c>
      <c r="H105" s="103"/>
      <c r="I105" s="104">
        <f t="shared" si="6"/>
        <v>1.0103971199638742</v>
      </c>
    </row>
    <row r="106" spans="1:9" x14ac:dyDescent="0.15">
      <c r="A106" s="107" t="s">
        <v>1064</v>
      </c>
      <c r="B106" s="122" t="s">
        <v>1065</v>
      </c>
      <c r="C106" s="102">
        <v>41.697553160000005</v>
      </c>
      <c r="D106" s="101">
        <v>3.41856962</v>
      </c>
      <c r="E106" s="103">
        <f t="shared" si="8"/>
        <v>11.197368430367087</v>
      </c>
      <c r="F106" s="102">
        <v>65.674542209999998</v>
      </c>
      <c r="G106" s="101">
        <v>11.4508262</v>
      </c>
      <c r="H106" s="103">
        <f>IF(ISERROR(F106/G106-1),"",(F106/G106-1))</f>
        <v>4.7353540314846452</v>
      </c>
      <c r="I106" s="104">
        <f t="shared" si="6"/>
        <v>1.5750214876637139</v>
      </c>
    </row>
    <row r="107" spans="1:9" x14ac:dyDescent="0.15">
      <c r="A107" s="107" t="s">
        <v>1075</v>
      </c>
      <c r="B107" s="122" t="s">
        <v>1076</v>
      </c>
      <c r="C107" s="102">
        <v>26.450512921000005</v>
      </c>
      <c r="D107" s="101">
        <v>25.92017907</v>
      </c>
      <c r="E107" s="103">
        <f t="shared" si="8"/>
        <v>2.0460269567111666E-2</v>
      </c>
      <c r="F107" s="102">
        <v>32.031807620000002</v>
      </c>
      <c r="G107" s="101">
        <v>32.874637030000002</v>
      </c>
      <c r="H107" s="103">
        <f>IF(ISERROR(F107/G107-1),"",(F107/G107-1))</f>
        <v>-2.5637679565279181E-2</v>
      </c>
      <c r="I107" s="104">
        <f t="shared" si="6"/>
        <v>1.2110089401921884</v>
      </c>
    </row>
    <row r="108" spans="1:9" x14ac:dyDescent="0.15">
      <c r="A108" s="107" t="s">
        <v>203</v>
      </c>
      <c r="B108" s="122" t="s">
        <v>204</v>
      </c>
      <c r="C108" s="102">
        <v>1.2196549999999999E-2</v>
      </c>
      <c r="D108" s="101">
        <v>0</v>
      </c>
      <c r="E108" s="103" t="str">
        <f t="shared" si="8"/>
        <v/>
      </c>
      <c r="F108" s="102">
        <v>1.0418209999999999E-2</v>
      </c>
      <c r="G108" s="101">
        <v>0</v>
      </c>
      <c r="H108" s="103"/>
      <c r="I108" s="104">
        <f t="shared" si="6"/>
        <v>0.85419319397698534</v>
      </c>
    </row>
    <row r="109" spans="1:9" x14ac:dyDescent="0.15">
      <c r="A109" s="107" t="s">
        <v>1077</v>
      </c>
      <c r="B109" s="122" t="s">
        <v>1078</v>
      </c>
      <c r="C109" s="102">
        <v>1.1441695000000001</v>
      </c>
      <c r="D109" s="101">
        <v>1.8679268200000001</v>
      </c>
      <c r="E109" s="103">
        <f t="shared" si="8"/>
        <v>-0.38746556463063153</v>
      </c>
      <c r="F109" s="102">
        <v>2.0066395699999999</v>
      </c>
      <c r="G109" s="101">
        <v>4.7343330899999998</v>
      </c>
      <c r="H109" s="103">
        <f>IF(ISERROR(F109/G109-1),"",(F109/G109-1))</f>
        <v>-0.57615158632617458</v>
      </c>
      <c r="I109" s="104">
        <f t="shared" si="6"/>
        <v>1.7537957182043393</v>
      </c>
    </row>
    <row r="110" spans="1:9" x14ac:dyDescent="0.15">
      <c r="A110" s="107" t="s">
        <v>207</v>
      </c>
      <c r="B110" s="122" t="s">
        <v>208</v>
      </c>
      <c r="C110" s="102">
        <v>1.3596975</v>
      </c>
      <c r="D110" s="101">
        <v>0</v>
      </c>
      <c r="E110" s="103" t="str">
        <f t="shared" si="8"/>
        <v/>
      </c>
      <c r="F110" s="102">
        <v>1.3563449999999999</v>
      </c>
      <c r="G110" s="101">
        <v>0</v>
      </c>
      <c r="H110" s="103"/>
      <c r="I110" s="104">
        <f t="shared" ref="I110:I173" si="9">IF(ISERROR(F110/C110),"",(F110/C110))</f>
        <v>0.9975343780510002</v>
      </c>
    </row>
    <row r="111" spans="1:9" x14ac:dyDescent="0.15">
      <c r="A111" s="107" t="s">
        <v>1079</v>
      </c>
      <c r="B111" s="122" t="s">
        <v>1080</v>
      </c>
      <c r="C111" s="102">
        <v>0.38088760999999999</v>
      </c>
      <c r="D111" s="101">
        <v>0.55835465000000006</v>
      </c>
      <c r="E111" s="103">
        <f t="shared" si="8"/>
        <v>-0.31783928010629092</v>
      </c>
      <c r="F111" s="102">
        <v>0.61458897000000001</v>
      </c>
      <c r="G111" s="101">
        <v>7.5094847900000001</v>
      </c>
      <c r="H111" s="103">
        <f t="shared" ref="H111:H133" si="10">IF(ISERROR(F111/G111-1),"",(F111/G111-1))</f>
        <v>-0.9181583041730883</v>
      </c>
      <c r="I111" s="104">
        <f t="shared" si="9"/>
        <v>1.6135703915388584</v>
      </c>
    </row>
    <row r="112" spans="1:9" x14ac:dyDescent="0.15">
      <c r="A112" s="107" t="s">
        <v>1081</v>
      </c>
      <c r="B112" s="122" t="s">
        <v>1082</v>
      </c>
      <c r="C112" s="102">
        <v>6.5128112199999997</v>
      </c>
      <c r="D112" s="101">
        <v>4.9566529199999998</v>
      </c>
      <c r="E112" s="103">
        <f t="shared" si="8"/>
        <v>0.31395345308946898</v>
      </c>
      <c r="F112" s="102">
        <v>4.66316183</v>
      </c>
      <c r="G112" s="101">
        <v>4.7374187900000004</v>
      </c>
      <c r="H112" s="103">
        <f t="shared" si="10"/>
        <v>-1.5674561040865953E-2</v>
      </c>
      <c r="I112" s="104">
        <f t="shared" si="9"/>
        <v>0.71599831048073892</v>
      </c>
    </row>
    <row r="113" spans="1:9" x14ac:dyDescent="0.15">
      <c r="A113" s="107" t="s">
        <v>1083</v>
      </c>
      <c r="B113" s="122" t="s">
        <v>1084</v>
      </c>
      <c r="C113" s="102">
        <v>4.1964864000000004</v>
      </c>
      <c r="D113" s="101">
        <v>4.1426759899999999</v>
      </c>
      <c r="E113" s="103">
        <f t="shared" si="8"/>
        <v>1.2989287631929969E-2</v>
      </c>
      <c r="F113" s="102">
        <v>3.95142858</v>
      </c>
      <c r="G113" s="101">
        <v>3.4727359999999998</v>
      </c>
      <c r="H113" s="103">
        <f t="shared" si="10"/>
        <v>0.13784306667710999</v>
      </c>
      <c r="I113" s="104">
        <f t="shared" si="9"/>
        <v>0.94160404761469019</v>
      </c>
    </row>
    <row r="114" spans="1:9" x14ac:dyDescent="0.15">
      <c r="A114" s="107" t="s">
        <v>1085</v>
      </c>
      <c r="B114" s="122" t="s">
        <v>1086</v>
      </c>
      <c r="C114" s="102">
        <v>518.60302354500004</v>
      </c>
      <c r="D114" s="101">
        <v>204.46475677000001</v>
      </c>
      <c r="E114" s="103">
        <f t="shared" si="8"/>
        <v>1.5363932236418156</v>
      </c>
      <c r="F114" s="102">
        <v>614.22205799000005</v>
      </c>
      <c r="G114" s="101">
        <v>249.34197162999999</v>
      </c>
      <c r="H114" s="103">
        <f t="shared" si="10"/>
        <v>1.4633721068887984</v>
      </c>
      <c r="I114" s="104">
        <f t="shared" si="9"/>
        <v>1.1843780890272866</v>
      </c>
    </row>
    <row r="115" spans="1:9" x14ac:dyDescent="0.15">
      <c r="A115" s="107" t="s">
        <v>1087</v>
      </c>
      <c r="B115" s="122" t="s">
        <v>1088</v>
      </c>
      <c r="C115" s="102">
        <v>0.30850169999999999</v>
      </c>
      <c r="D115" s="101">
        <v>7.9346914000000002</v>
      </c>
      <c r="E115" s="103">
        <f t="shared" si="8"/>
        <v>-0.96111988677971771</v>
      </c>
      <c r="F115" s="102">
        <v>0.31508570000000002</v>
      </c>
      <c r="G115" s="101">
        <v>0.21658617999999999</v>
      </c>
      <c r="H115" s="103">
        <f t="shared" si="10"/>
        <v>0.45478211028977023</v>
      </c>
      <c r="I115" s="104">
        <f t="shared" si="9"/>
        <v>1.021341859704501</v>
      </c>
    </row>
    <row r="116" spans="1:9" x14ac:dyDescent="0.15">
      <c r="A116" s="107" t="s">
        <v>1089</v>
      </c>
      <c r="B116" s="122" t="s">
        <v>1090</v>
      </c>
      <c r="C116" s="102">
        <v>77.234361633999995</v>
      </c>
      <c r="D116" s="101">
        <v>27.88944429</v>
      </c>
      <c r="E116" s="103">
        <f t="shared" si="8"/>
        <v>1.7693044304110801</v>
      </c>
      <c r="F116" s="102">
        <v>69.62341262999999</v>
      </c>
      <c r="G116" s="101">
        <v>24.13645095</v>
      </c>
      <c r="H116" s="103">
        <f t="shared" si="10"/>
        <v>1.8845753990190506</v>
      </c>
      <c r="I116" s="104">
        <f t="shared" si="9"/>
        <v>0.90145643929748587</v>
      </c>
    </row>
    <row r="117" spans="1:9" x14ac:dyDescent="0.15">
      <c r="A117" s="107" t="s">
        <v>1093</v>
      </c>
      <c r="B117" s="122" t="s">
        <v>1094</v>
      </c>
      <c r="C117" s="102">
        <v>0.21368381100000003</v>
      </c>
      <c r="D117" s="101">
        <v>0.16076008</v>
      </c>
      <c r="E117" s="103">
        <f t="shared" si="8"/>
        <v>0.32920940945040611</v>
      </c>
      <c r="F117" s="102">
        <v>2.7765109999999999E-2</v>
      </c>
      <c r="G117" s="101">
        <v>0</v>
      </c>
      <c r="H117" s="103" t="str">
        <f t="shared" si="10"/>
        <v/>
      </c>
      <c r="I117" s="104">
        <f t="shared" si="9"/>
        <v>0.12993548678332023</v>
      </c>
    </row>
    <row r="118" spans="1:9" x14ac:dyDescent="0.15">
      <c r="A118" s="107" t="s">
        <v>1095</v>
      </c>
      <c r="B118" s="122" t="s">
        <v>1096</v>
      </c>
      <c r="C118" s="102">
        <v>11.097260094000001</v>
      </c>
      <c r="D118" s="101">
        <v>3.7003169800000002</v>
      </c>
      <c r="E118" s="103">
        <f t="shared" si="8"/>
        <v>1.9990025595050511</v>
      </c>
      <c r="F118" s="102">
        <v>24.822787269999999</v>
      </c>
      <c r="G118" s="101">
        <v>34.696961700000003</v>
      </c>
      <c r="H118" s="103">
        <f t="shared" si="10"/>
        <v>-0.28458325876988833</v>
      </c>
      <c r="I118" s="104">
        <f t="shared" si="9"/>
        <v>2.2368392792218175</v>
      </c>
    </row>
    <row r="119" spans="1:9" x14ac:dyDescent="0.15">
      <c r="A119" s="107" t="s">
        <v>1097</v>
      </c>
      <c r="B119" s="122" t="s">
        <v>1098</v>
      </c>
      <c r="C119" s="102">
        <v>17.59186081</v>
      </c>
      <c r="D119" s="101">
        <v>19.627355899999998</v>
      </c>
      <c r="E119" s="103">
        <f t="shared" si="8"/>
        <v>-0.10370704543040354</v>
      </c>
      <c r="F119" s="102">
        <v>26.92489913</v>
      </c>
      <c r="G119" s="101">
        <v>11.85437568</v>
      </c>
      <c r="H119" s="103">
        <f t="shared" si="10"/>
        <v>1.2713046943017079</v>
      </c>
      <c r="I119" s="104">
        <f t="shared" si="9"/>
        <v>1.530531614637076</v>
      </c>
    </row>
    <row r="120" spans="1:9" x14ac:dyDescent="0.15">
      <c r="A120" s="107" t="s">
        <v>1099</v>
      </c>
      <c r="B120" s="122" t="s">
        <v>1100</v>
      </c>
      <c r="C120" s="102">
        <v>29.347633898999998</v>
      </c>
      <c r="D120" s="101">
        <v>19.93708835</v>
      </c>
      <c r="E120" s="103">
        <f t="shared" si="8"/>
        <v>0.47201203023208738</v>
      </c>
      <c r="F120" s="102">
        <v>47.300980639999999</v>
      </c>
      <c r="G120" s="101">
        <v>59.616848140000002</v>
      </c>
      <c r="H120" s="103">
        <f t="shared" si="10"/>
        <v>-0.20658367364672292</v>
      </c>
      <c r="I120" s="104">
        <f t="shared" si="9"/>
        <v>1.611747672837494</v>
      </c>
    </row>
    <row r="121" spans="1:9" x14ac:dyDescent="0.15">
      <c r="A121" s="107" t="s">
        <v>1101</v>
      </c>
      <c r="B121" s="122" t="s">
        <v>1102</v>
      </c>
      <c r="C121" s="102">
        <v>6.4724172050000002</v>
      </c>
      <c r="D121" s="101">
        <v>18.356076089999998</v>
      </c>
      <c r="E121" s="103">
        <f t="shared" si="8"/>
        <v>-0.64739647115943066</v>
      </c>
      <c r="F121" s="102">
        <v>1.1762913799999999</v>
      </c>
      <c r="G121" s="101">
        <v>26.833036190000001</v>
      </c>
      <c r="H121" s="103">
        <f t="shared" si="10"/>
        <v>-0.95616256872047989</v>
      </c>
      <c r="I121" s="104">
        <f t="shared" si="9"/>
        <v>0.18173911581152469</v>
      </c>
    </row>
    <row r="122" spans="1:9" x14ac:dyDescent="0.15">
      <c r="A122" s="107" t="s">
        <v>1103</v>
      </c>
      <c r="B122" s="122" t="s">
        <v>1104</v>
      </c>
      <c r="C122" s="102">
        <v>11.738968269999997</v>
      </c>
      <c r="D122" s="101">
        <v>5.5880599599999998</v>
      </c>
      <c r="E122" s="103">
        <f t="shared" si="8"/>
        <v>1.1007233913073469</v>
      </c>
      <c r="F122" s="102">
        <v>25.42778148</v>
      </c>
      <c r="G122" s="101">
        <v>0.63960265000000005</v>
      </c>
      <c r="H122" s="103">
        <f t="shared" si="10"/>
        <v>38.755591194001461</v>
      </c>
      <c r="I122" s="104">
        <f t="shared" si="9"/>
        <v>2.1661001968105675</v>
      </c>
    </row>
    <row r="123" spans="1:9" x14ac:dyDescent="0.15">
      <c r="A123" s="107" t="s">
        <v>1105</v>
      </c>
      <c r="B123" s="122" t="s">
        <v>1106</v>
      </c>
      <c r="C123" s="102">
        <v>26.277300129999997</v>
      </c>
      <c r="D123" s="101">
        <v>6.3624177400000006</v>
      </c>
      <c r="E123" s="103">
        <f t="shared" si="8"/>
        <v>3.1300809226650994</v>
      </c>
      <c r="F123" s="102">
        <v>41.54282096</v>
      </c>
      <c r="G123" s="101">
        <v>4.4292298600000004</v>
      </c>
      <c r="H123" s="103">
        <f t="shared" si="10"/>
        <v>8.3792425033457167</v>
      </c>
      <c r="I123" s="104">
        <f t="shared" si="9"/>
        <v>1.5809394707400637</v>
      </c>
    </row>
    <row r="124" spans="1:9" x14ac:dyDescent="0.15">
      <c r="A124" s="107" t="s">
        <v>705</v>
      </c>
      <c r="B124" s="122" t="s">
        <v>1092</v>
      </c>
      <c r="C124" s="102">
        <v>0.82939118999999994</v>
      </c>
      <c r="D124" s="101">
        <v>3.17600697</v>
      </c>
      <c r="E124" s="103">
        <f t="shared" si="8"/>
        <v>-0.73885725131138491</v>
      </c>
      <c r="F124" s="102">
        <v>3.4604000000000002E-3</v>
      </c>
      <c r="G124" s="101">
        <v>2.55332538</v>
      </c>
      <c r="H124" s="103">
        <f t="shared" si="10"/>
        <v>-0.99864474773677303</v>
      </c>
      <c r="I124" s="104">
        <f t="shared" si="9"/>
        <v>4.1722169727894031E-3</v>
      </c>
    </row>
    <row r="125" spans="1:9" x14ac:dyDescent="0.15">
      <c r="A125" s="107" t="s">
        <v>647</v>
      </c>
      <c r="B125" s="122" t="s">
        <v>1091</v>
      </c>
      <c r="C125" s="102">
        <v>9.9344000000000002E-2</v>
      </c>
      <c r="D125" s="101">
        <v>4.8333710000000002E-2</v>
      </c>
      <c r="E125" s="103">
        <f t="shared" si="8"/>
        <v>1.0553770856820219</v>
      </c>
      <c r="F125" s="102">
        <v>0</v>
      </c>
      <c r="G125" s="101">
        <v>0</v>
      </c>
      <c r="H125" s="103" t="str">
        <f t="shared" si="10"/>
        <v/>
      </c>
      <c r="I125" s="104">
        <f t="shared" si="9"/>
        <v>0</v>
      </c>
    </row>
    <row r="126" spans="1:9" x14ac:dyDescent="0.15">
      <c r="A126" s="107" t="s">
        <v>1107</v>
      </c>
      <c r="B126" s="122" t="s">
        <v>1108</v>
      </c>
      <c r="C126" s="102">
        <v>2.0993441600000002</v>
      </c>
      <c r="D126" s="101">
        <v>41.361635749999998</v>
      </c>
      <c r="E126" s="103">
        <f t="shared" si="8"/>
        <v>-0.949244169822273</v>
      </c>
      <c r="F126" s="102">
        <v>0.32903516999999999</v>
      </c>
      <c r="G126" s="101">
        <v>2.2474470499999999</v>
      </c>
      <c r="H126" s="103">
        <f t="shared" si="10"/>
        <v>-0.85359603021570629</v>
      </c>
      <c r="I126" s="104">
        <f t="shared" si="9"/>
        <v>0.15673236254888287</v>
      </c>
    </row>
    <row r="127" spans="1:9" x14ac:dyDescent="0.15">
      <c r="A127" s="107" t="s">
        <v>1109</v>
      </c>
      <c r="B127" s="122" t="s">
        <v>1110</v>
      </c>
      <c r="C127" s="102">
        <v>90.644619985000006</v>
      </c>
      <c r="D127" s="101">
        <v>73.574271109999998</v>
      </c>
      <c r="E127" s="103">
        <f t="shared" si="8"/>
        <v>0.23201519522331848</v>
      </c>
      <c r="F127" s="102">
        <v>382.18195364999997</v>
      </c>
      <c r="G127" s="101">
        <v>16.605748220000002</v>
      </c>
      <c r="H127" s="103">
        <f t="shared" si="10"/>
        <v>22.015039646915707</v>
      </c>
      <c r="I127" s="104">
        <f t="shared" si="9"/>
        <v>4.216267371557672</v>
      </c>
    </row>
    <row r="128" spans="1:9" x14ac:dyDescent="0.15">
      <c r="A128" s="107" t="s">
        <v>519</v>
      </c>
      <c r="B128" s="122" t="s">
        <v>520</v>
      </c>
      <c r="C128" s="102">
        <v>2.0666089799999998</v>
      </c>
      <c r="D128" s="101">
        <v>3.2229553599999998</v>
      </c>
      <c r="E128" s="103">
        <f t="shared" si="8"/>
        <v>-0.35878448530543716</v>
      </c>
      <c r="F128" s="102">
        <v>2.5153969599999999</v>
      </c>
      <c r="G128" s="101">
        <v>0</v>
      </c>
      <c r="H128" s="103" t="str">
        <f t="shared" si="10"/>
        <v/>
      </c>
      <c r="I128" s="104">
        <f t="shared" si="9"/>
        <v>1.2171615358024817</v>
      </c>
    </row>
    <row r="129" spans="1:9" x14ac:dyDescent="0.15">
      <c r="A129" s="107" t="s">
        <v>688</v>
      </c>
      <c r="B129" s="122" t="s">
        <v>1111</v>
      </c>
      <c r="C129" s="102">
        <v>58.627647110000005</v>
      </c>
      <c r="D129" s="101">
        <v>110.35709801</v>
      </c>
      <c r="E129" s="103">
        <f t="shared" si="8"/>
        <v>-0.46874602388794728</v>
      </c>
      <c r="F129" s="102">
        <v>28.303925670000002</v>
      </c>
      <c r="G129" s="101">
        <v>0.3608923</v>
      </c>
      <c r="H129" s="103">
        <f t="shared" si="10"/>
        <v>77.427624169315891</v>
      </c>
      <c r="I129" s="104">
        <f t="shared" si="9"/>
        <v>0.48277437463752926</v>
      </c>
    </row>
    <row r="130" spans="1:9" x14ac:dyDescent="0.15">
      <c r="A130" s="107" t="s">
        <v>521</v>
      </c>
      <c r="B130" s="122" t="s">
        <v>522</v>
      </c>
      <c r="C130" s="102">
        <v>5.3523070800000001</v>
      </c>
      <c r="D130" s="101">
        <v>1.0946577</v>
      </c>
      <c r="E130" s="103">
        <f t="shared" ref="E130:E193" si="11">IF(ISERROR(C130/D130-1),"",(C130/D130-1))</f>
        <v>3.8894801361192641</v>
      </c>
      <c r="F130" s="102">
        <v>0</v>
      </c>
      <c r="G130" s="101">
        <v>0</v>
      </c>
      <c r="H130" s="103" t="str">
        <f t="shared" si="10"/>
        <v/>
      </c>
      <c r="I130" s="104">
        <f t="shared" si="9"/>
        <v>0</v>
      </c>
    </row>
    <row r="131" spans="1:9" x14ac:dyDescent="0.15">
      <c r="A131" s="107" t="s">
        <v>1112</v>
      </c>
      <c r="B131" s="122" t="s">
        <v>1113</v>
      </c>
      <c r="C131" s="102">
        <v>0.18540032000000001</v>
      </c>
      <c r="D131" s="101">
        <v>0.16700000000000001</v>
      </c>
      <c r="E131" s="103">
        <f t="shared" si="11"/>
        <v>0.11018155688622744</v>
      </c>
      <c r="F131" s="102">
        <v>0</v>
      </c>
      <c r="G131" s="101">
        <v>0</v>
      </c>
      <c r="H131" s="103" t="str">
        <f t="shared" si="10"/>
        <v/>
      </c>
      <c r="I131" s="104">
        <f t="shared" si="9"/>
        <v>0</v>
      </c>
    </row>
    <row r="132" spans="1:9" x14ac:dyDescent="0.15">
      <c r="A132" s="107" t="s">
        <v>1114</v>
      </c>
      <c r="B132" s="122" t="s">
        <v>1115</v>
      </c>
      <c r="C132" s="102">
        <v>4.6685749999999998E-2</v>
      </c>
      <c r="D132" s="101">
        <v>3.1189999999999999E-2</v>
      </c>
      <c r="E132" s="103">
        <f t="shared" si="11"/>
        <v>0.49681789034947088</v>
      </c>
      <c r="F132" s="102">
        <v>0</v>
      </c>
      <c r="G132" s="101">
        <v>0</v>
      </c>
      <c r="H132" s="103" t="str">
        <f t="shared" si="10"/>
        <v/>
      </c>
      <c r="I132" s="104">
        <f t="shared" si="9"/>
        <v>0</v>
      </c>
    </row>
    <row r="133" spans="1:9" x14ac:dyDescent="0.15">
      <c r="A133" s="107" t="s">
        <v>1116</v>
      </c>
      <c r="B133" s="122" t="s">
        <v>1117</v>
      </c>
      <c r="C133" s="102">
        <v>0.18070370499999999</v>
      </c>
      <c r="D133" s="101">
        <v>0.24385689000000002</v>
      </c>
      <c r="E133" s="103">
        <f t="shared" si="11"/>
        <v>-0.25897642260589815</v>
      </c>
      <c r="F133" s="102">
        <v>0</v>
      </c>
      <c r="G133" s="101">
        <v>0</v>
      </c>
      <c r="H133" s="103" t="str">
        <f t="shared" si="10"/>
        <v/>
      </c>
      <c r="I133" s="104">
        <f t="shared" si="9"/>
        <v>0</v>
      </c>
    </row>
    <row r="134" spans="1:9" x14ac:dyDescent="0.15">
      <c r="A134" s="107" t="s">
        <v>214</v>
      </c>
      <c r="B134" s="122" t="s">
        <v>215</v>
      </c>
      <c r="C134" s="102">
        <v>2.4226999999999999E-2</v>
      </c>
      <c r="D134" s="101">
        <v>1.4829999999999999E-3</v>
      </c>
      <c r="E134" s="103">
        <f t="shared" si="11"/>
        <v>15.336480107889415</v>
      </c>
      <c r="F134" s="102">
        <v>2.4251229999999999E-2</v>
      </c>
      <c r="G134" s="101">
        <v>0</v>
      </c>
      <c r="H134" s="103"/>
      <c r="I134" s="104">
        <f t="shared" si="9"/>
        <v>1.001000123828786</v>
      </c>
    </row>
    <row r="135" spans="1:9" x14ac:dyDescent="0.15">
      <c r="A135" s="107" t="s">
        <v>212</v>
      </c>
      <c r="B135" s="122" t="s">
        <v>213</v>
      </c>
      <c r="C135" s="102">
        <v>2.6702599999999999</v>
      </c>
      <c r="D135" s="101">
        <v>8.966E-4</v>
      </c>
      <c r="E135" s="103">
        <f t="shared" si="11"/>
        <v>2977.2065581084094</v>
      </c>
      <c r="F135" s="102">
        <v>0</v>
      </c>
      <c r="G135" s="101">
        <v>0</v>
      </c>
      <c r="H135" s="103"/>
      <c r="I135" s="104">
        <f t="shared" si="9"/>
        <v>0</v>
      </c>
    </row>
    <row r="136" spans="1:9" x14ac:dyDescent="0.15">
      <c r="A136" s="107" t="s">
        <v>216</v>
      </c>
      <c r="B136" s="122" t="s">
        <v>217</v>
      </c>
      <c r="C136" s="102">
        <v>0.47518151000000003</v>
      </c>
      <c r="D136" s="101">
        <v>2.9341999999999997E-3</v>
      </c>
      <c r="E136" s="103">
        <f t="shared" si="11"/>
        <v>160.94584895371824</v>
      </c>
      <c r="F136" s="102">
        <v>0.45192947</v>
      </c>
      <c r="G136" s="101">
        <v>0</v>
      </c>
      <c r="H136" s="103"/>
      <c r="I136" s="104">
        <f t="shared" si="9"/>
        <v>0.95106703541558246</v>
      </c>
    </row>
    <row r="137" spans="1:9" x14ac:dyDescent="0.15">
      <c r="A137" s="107" t="s">
        <v>1118</v>
      </c>
      <c r="B137" s="122" t="s">
        <v>1119</v>
      </c>
      <c r="C137" s="102">
        <v>4.0477800449999997</v>
      </c>
      <c r="D137" s="101">
        <v>7.0589001799999993</v>
      </c>
      <c r="E137" s="103">
        <f t="shared" si="11"/>
        <v>-0.42657072039797561</v>
      </c>
      <c r="F137" s="102">
        <v>24.732105359999998</v>
      </c>
      <c r="G137" s="101">
        <v>13.907380199999999</v>
      </c>
      <c r="H137" s="103">
        <f t="shared" ref="H137:H168" si="12">IF(ISERROR(F137/G137-1),"",(F137/G137-1))</f>
        <v>0.77834394431813991</v>
      </c>
      <c r="I137" s="104">
        <f t="shared" si="9"/>
        <v>6.1100418217018015</v>
      </c>
    </row>
    <row r="138" spans="1:9" x14ac:dyDescent="0.15">
      <c r="A138" s="108" t="s">
        <v>1120</v>
      </c>
      <c r="B138" s="122" t="s">
        <v>1121</v>
      </c>
      <c r="C138" s="102">
        <v>0.51990095299999994</v>
      </c>
      <c r="D138" s="101">
        <v>0.30151346999999995</v>
      </c>
      <c r="E138" s="103">
        <f t="shared" si="11"/>
        <v>0.72430423423537271</v>
      </c>
      <c r="F138" s="102">
        <v>2.7562335199999999</v>
      </c>
      <c r="G138" s="101">
        <v>5.4980539200000003</v>
      </c>
      <c r="H138" s="103">
        <f t="shared" si="12"/>
        <v>-0.49868925257830143</v>
      </c>
      <c r="I138" s="104">
        <f t="shared" si="9"/>
        <v>5.3014588723017786</v>
      </c>
    </row>
    <row r="139" spans="1:9" x14ac:dyDescent="0.15">
      <c r="A139" s="108" t="s">
        <v>1122</v>
      </c>
      <c r="B139" s="122" t="s">
        <v>1123</v>
      </c>
      <c r="C139" s="102">
        <v>1.2552595950000001</v>
      </c>
      <c r="D139" s="101">
        <v>1.468914E-2</v>
      </c>
      <c r="E139" s="103">
        <f t="shared" si="11"/>
        <v>84.454941201459036</v>
      </c>
      <c r="F139" s="102">
        <v>0</v>
      </c>
      <c r="G139" s="101">
        <v>0</v>
      </c>
      <c r="H139" s="103" t="str">
        <f t="shared" si="12"/>
        <v/>
      </c>
      <c r="I139" s="104">
        <f t="shared" si="9"/>
        <v>0</v>
      </c>
    </row>
    <row r="140" spans="1:9" x14ac:dyDescent="0.15">
      <c r="A140" s="107" t="s">
        <v>1124</v>
      </c>
      <c r="B140" s="122" t="s">
        <v>1125</v>
      </c>
      <c r="C140" s="102">
        <v>12.775882832000001</v>
      </c>
      <c r="D140" s="101">
        <v>13.766069550000001</v>
      </c>
      <c r="E140" s="103">
        <f t="shared" si="11"/>
        <v>-7.1929515858068616E-2</v>
      </c>
      <c r="F140" s="102">
        <v>21.389469030000001</v>
      </c>
      <c r="G140" s="101">
        <v>25.232739079999998</v>
      </c>
      <c r="H140" s="103">
        <f t="shared" si="12"/>
        <v>-0.15231283602683687</v>
      </c>
      <c r="I140" s="104">
        <f t="shared" si="9"/>
        <v>1.6742067308589732</v>
      </c>
    </row>
    <row r="141" spans="1:9" x14ac:dyDescent="0.15">
      <c r="A141" s="107" t="s">
        <v>1126</v>
      </c>
      <c r="B141" s="122" t="s">
        <v>1127</v>
      </c>
      <c r="C141" s="102">
        <v>3.55915443</v>
      </c>
      <c r="D141" s="101">
        <v>5.52594297</v>
      </c>
      <c r="E141" s="103">
        <f t="shared" si="11"/>
        <v>-0.35591908035923869</v>
      </c>
      <c r="F141" s="102">
        <v>4.4777832899999996</v>
      </c>
      <c r="G141" s="101">
        <v>4.4617711099999999</v>
      </c>
      <c r="H141" s="103">
        <f t="shared" si="12"/>
        <v>3.5887497599578211E-3</v>
      </c>
      <c r="I141" s="104">
        <f t="shared" si="9"/>
        <v>1.2581031191726062</v>
      </c>
    </row>
    <row r="142" spans="1:9" x14ac:dyDescent="0.15">
      <c r="A142" s="107" t="s">
        <v>1128</v>
      </c>
      <c r="B142" s="122" t="s">
        <v>1129</v>
      </c>
      <c r="C142" s="102">
        <v>32.303128994999994</v>
      </c>
      <c r="D142" s="101">
        <v>10.74698474</v>
      </c>
      <c r="E142" s="103">
        <f t="shared" si="11"/>
        <v>2.0057853227211333</v>
      </c>
      <c r="F142" s="102">
        <v>15.469614640000001</v>
      </c>
      <c r="G142" s="101">
        <v>16.52114336</v>
      </c>
      <c r="H142" s="103">
        <f t="shared" si="12"/>
        <v>-6.3647454482230081E-2</v>
      </c>
      <c r="I142" s="104">
        <f t="shared" si="9"/>
        <v>0.47888904639530272</v>
      </c>
    </row>
    <row r="143" spans="1:9" x14ac:dyDescent="0.15">
      <c r="A143" s="107" t="s">
        <v>1130</v>
      </c>
      <c r="B143" s="122" t="s">
        <v>1131</v>
      </c>
      <c r="C143" s="102">
        <v>36.625871350000004</v>
      </c>
      <c r="D143" s="101">
        <v>13.9552362</v>
      </c>
      <c r="E143" s="103">
        <f t="shared" si="11"/>
        <v>1.6245253627452043</v>
      </c>
      <c r="F143" s="102">
        <v>17.801206269999998</v>
      </c>
      <c r="G143" s="101">
        <v>9.0273404900000003</v>
      </c>
      <c r="H143" s="103">
        <f t="shared" si="12"/>
        <v>0.97192144128375491</v>
      </c>
      <c r="I143" s="104">
        <f t="shared" si="9"/>
        <v>0.48602819847997952</v>
      </c>
    </row>
    <row r="144" spans="1:9" x14ac:dyDescent="0.15">
      <c r="A144" s="107" t="s">
        <v>1132</v>
      </c>
      <c r="B144" s="122" t="s">
        <v>1133</v>
      </c>
      <c r="C144" s="102">
        <v>23.067551600000002</v>
      </c>
      <c r="D144" s="101">
        <v>4.4849952699999998</v>
      </c>
      <c r="E144" s="103">
        <f t="shared" si="11"/>
        <v>4.1432722246772853</v>
      </c>
      <c r="F144" s="102">
        <v>13.2175016</v>
      </c>
      <c r="G144" s="101">
        <v>2.6067049999999998</v>
      </c>
      <c r="H144" s="103">
        <f t="shared" si="12"/>
        <v>4.0705782203970147</v>
      </c>
      <c r="I144" s="104">
        <f t="shared" si="9"/>
        <v>0.57299109282148519</v>
      </c>
    </row>
    <row r="145" spans="1:9" x14ac:dyDescent="0.15">
      <c r="A145" s="107" t="s">
        <v>1134</v>
      </c>
      <c r="B145" s="122" t="s">
        <v>1135</v>
      </c>
      <c r="C145" s="102">
        <v>38.812785909999995</v>
      </c>
      <c r="D145" s="101">
        <v>44.166591770000004</v>
      </c>
      <c r="E145" s="103">
        <f t="shared" si="11"/>
        <v>-0.12121845144584065</v>
      </c>
      <c r="F145" s="102">
        <v>34.84584753</v>
      </c>
      <c r="G145" s="101">
        <v>12.173361810000001</v>
      </c>
      <c r="H145" s="103">
        <f t="shared" si="12"/>
        <v>1.8624670878816176</v>
      </c>
      <c r="I145" s="104">
        <f t="shared" si="9"/>
        <v>0.89779300076014579</v>
      </c>
    </row>
    <row r="146" spans="1:9" x14ac:dyDescent="0.15">
      <c r="A146" s="107" t="s">
        <v>1136</v>
      </c>
      <c r="B146" s="122" t="s">
        <v>1137</v>
      </c>
      <c r="C146" s="102">
        <v>40.857194450000001</v>
      </c>
      <c r="D146" s="101">
        <v>41.584146189999998</v>
      </c>
      <c r="E146" s="103">
        <f t="shared" si="11"/>
        <v>-1.7481463649115625E-2</v>
      </c>
      <c r="F146" s="102">
        <v>31.178063000000002</v>
      </c>
      <c r="G146" s="101">
        <v>23.57285658</v>
      </c>
      <c r="H146" s="103">
        <f t="shared" si="12"/>
        <v>0.3226255754872116</v>
      </c>
      <c r="I146" s="104">
        <f t="shared" si="9"/>
        <v>0.76309848044399931</v>
      </c>
    </row>
    <row r="147" spans="1:9" x14ac:dyDescent="0.15">
      <c r="A147" s="107" t="s">
        <v>1138</v>
      </c>
      <c r="B147" s="122" t="s">
        <v>1139</v>
      </c>
      <c r="C147" s="102">
        <v>22.082850202000003</v>
      </c>
      <c r="D147" s="101">
        <v>0.80892505000000003</v>
      </c>
      <c r="E147" s="103">
        <f t="shared" si="11"/>
        <v>26.299006504990793</v>
      </c>
      <c r="F147" s="102">
        <v>21.488469760000001</v>
      </c>
      <c r="G147" s="101">
        <v>1.24335675</v>
      </c>
      <c r="H147" s="103">
        <f t="shared" si="12"/>
        <v>16.282626052418184</v>
      </c>
      <c r="I147" s="104">
        <f t="shared" si="9"/>
        <v>0.9730840703730278</v>
      </c>
    </row>
    <row r="148" spans="1:9" x14ac:dyDescent="0.15">
      <c r="A148" s="107" t="s">
        <v>1140</v>
      </c>
      <c r="B148" s="122" t="s">
        <v>1141</v>
      </c>
      <c r="C148" s="102">
        <v>20.836670209999998</v>
      </c>
      <c r="D148" s="101">
        <v>22.000115109999999</v>
      </c>
      <c r="E148" s="103">
        <f t="shared" si="11"/>
        <v>-5.288358238958335E-2</v>
      </c>
      <c r="F148" s="102">
        <v>12.419451539999999</v>
      </c>
      <c r="G148" s="101">
        <v>21.689425460000002</v>
      </c>
      <c r="H148" s="103">
        <f t="shared" si="12"/>
        <v>-0.42739601088538948</v>
      </c>
      <c r="I148" s="104">
        <f t="shared" si="9"/>
        <v>0.59603820643279259</v>
      </c>
    </row>
    <row r="149" spans="1:9" x14ac:dyDescent="0.15">
      <c r="A149" s="107" t="s">
        <v>1142</v>
      </c>
      <c r="B149" s="122" t="s">
        <v>1143</v>
      </c>
      <c r="C149" s="102">
        <v>2578.8475924169998</v>
      </c>
      <c r="D149" s="101">
        <v>1748.6280093399998</v>
      </c>
      <c r="E149" s="103">
        <f t="shared" si="11"/>
        <v>0.47478341799543577</v>
      </c>
      <c r="F149" s="102">
        <v>1566.0114111199998</v>
      </c>
      <c r="G149" s="101">
        <v>549.32821061000004</v>
      </c>
      <c r="H149" s="103">
        <f t="shared" si="12"/>
        <v>1.8507755124773704</v>
      </c>
      <c r="I149" s="104">
        <f t="shared" si="9"/>
        <v>0.60725240829461768</v>
      </c>
    </row>
    <row r="150" spans="1:9" x14ac:dyDescent="0.15">
      <c r="A150" s="107" t="s">
        <v>1144</v>
      </c>
      <c r="B150" s="122" t="s">
        <v>1145</v>
      </c>
      <c r="C150" s="102">
        <v>29.974506672999997</v>
      </c>
      <c r="D150" s="101">
        <v>35.441935189999995</v>
      </c>
      <c r="E150" s="103">
        <f t="shared" si="11"/>
        <v>-0.15426439012683035</v>
      </c>
      <c r="F150" s="102">
        <v>20.188913660000001</v>
      </c>
      <c r="G150" s="101">
        <v>89.268540560000005</v>
      </c>
      <c r="H150" s="103">
        <f t="shared" si="12"/>
        <v>-0.77384066622630132</v>
      </c>
      <c r="I150" s="104">
        <f t="shared" si="9"/>
        <v>0.67353614457266375</v>
      </c>
    </row>
    <row r="151" spans="1:9" x14ac:dyDescent="0.15">
      <c r="A151" s="107" t="s">
        <v>1147</v>
      </c>
      <c r="B151" s="122" t="s">
        <v>1148</v>
      </c>
      <c r="C151" s="102">
        <v>1.1508804799999999</v>
      </c>
      <c r="D151" s="101">
        <v>0.52376423999999999</v>
      </c>
      <c r="E151" s="103">
        <f t="shared" si="11"/>
        <v>1.1973254225985337</v>
      </c>
      <c r="F151" s="102">
        <v>1.18938E-2</v>
      </c>
      <c r="G151" s="101">
        <v>2.5569939999999999E-2</v>
      </c>
      <c r="H151" s="103">
        <f t="shared" si="12"/>
        <v>-0.53485225229312228</v>
      </c>
      <c r="I151" s="104">
        <f t="shared" si="9"/>
        <v>1.0334522312864322E-2</v>
      </c>
    </row>
    <row r="152" spans="1:9" x14ac:dyDescent="0.15">
      <c r="A152" s="107" t="s">
        <v>664</v>
      </c>
      <c r="B152" s="122" t="s">
        <v>1146</v>
      </c>
      <c r="C152" s="102">
        <v>5.3437156460000006</v>
      </c>
      <c r="D152" s="101">
        <v>5.0088085499999995</v>
      </c>
      <c r="E152" s="103">
        <f t="shared" si="11"/>
        <v>6.6863624883406914E-2</v>
      </c>
      <c r="F152" s="102">
        <v>0.42816584000000002</v>
      </c>
      <c r="G152" s="101">
        <v>6.9639824900000002</v>
      </c>
      <c r="H152" s="103">
        <f t="shared" si="12"/>
        <v>-0.93851709986134668</v>
      </c>
      <c r="I152" s="104">
        <f t="shared" si="9"/>
        <v>8.0125116747276862E-2</v>
      </c>
    </row>
    <row r="153" spans="1:9" x14ac:dyDescent="0.15">
      <c r="A153" s="107" t="s">
        <v>1149</v>
      </c>
      <c r="B153" s="122" t="s">
        <v>1150</v>
      </c>
      <c r="C153" s="102">
        <v>9.6379411659999992</v>
      </c>
      <c r="D153" s="101">
        <v>4.9878274200000003</v>
      </c>
      <c r="E153" s="103">
        <f t="shared" si="11"/>
        <v>0.9322924300376052</v>
      </c>
      <c r="F153" s="102">
        <v>4.0234434500000003</v>
      </c>
      <c r="G153" s="101">
        <v>0.11226339</v>
      </c>
      <c r="H153" s="103">
        <f t="shared" si="12"/>
        <v>34.839319033569183</v>
      </c>
      <c r="I153" s="104">
        <f t="shared" si="9"/>
        <v>0.41745880999913137</v>
      </c>
    </row>
    <row r="154" spans="1:9" x14ac:dyDescent="0.15">
      <c r="A154" s="107" t="s">
        <v>815</v>
      </c>
      <c r="B154" s="122" t="s">
        <v>1151</v>
      </c>
      <c r="C154" s="102">
        <v>18.359127040000001</v>
      </c>
      <c r="D154" s="101">
        <v>40.29941736</v>
      </c>
      <c r="E154" s="103">
        <f t="shared" si="11"/>
        <v>-0.54443194858140243</v>
      </c>
      <c r="F154" s="102">
        <v>45.56215985</v>
      </c>
      <c r="G154" s="101">
        <v>80.466271329999998</v>
      </c>
      <c r="H154" s="103">
        <f t="shared" si="12"/>
        <v>-0.43377319345213405</v>
      </c>
      <c r="I154" s="104">
        <f t="shared" si="9"/>
        <v>2.4817171181794926</v>
      </c>
    </row>
    <row r="155" spans="1:9" x14ac:dyDescent="0.15">
      <c r="A155" s="107" t="s">
        <v>847</v>
      </c>
      <c r="B155" s="122" t="s">
        <v>1152</v>
      </c>
      <c r="C155" s="102">
        <v>606.36356197799989</v>
      </c>
      <c r="D155" s="101">
        <v>235.78976551</v>
      </c>
      <c r="E155" s="103">
        <f t="shared" si="11"/>
        <v>1.5716279952459753</v>
      </c>
      <c r="F155" s="102">
        <v>1311.98735375</v>
      </c>
      <c r="G155" s="101">
        <v>595.47000039</v>
      </c>
      <c r="H155" s="103">
        <f t="shared" si="12"/>
        <v>1.2032803548301687</v>
      </c>
      <c r="I155" s="104">
        <f t="shared" si="9"/>
        <v>2.1636975504764937</v>
      </c>
    </row>
    <row r="156" spans="1:9" x14ac:dyDescent="0.15">
      <c r="A156" s="107" t="s">
        <v>649</v>
      </c>
      <c r="B156" s="122" t="s">
        <v>1153</v>
      </c>
      <c r="C156" s="102">
        <v>1525.5613882710002</v>
      </c>
      <c r="D156" s="101">
        <v>713.16972883000005</v>
      </c>
      <c r="E156" s="103">
        <f t="shared" si="11"/>
        <v>1.1391280737248621</v>
      </c>
      <c r="F156" s="102">
        <v>1195.6042686400001</v>
      </c>
      <c r="G156" s="101">
        <v>558.19959152000001</v>
      </c>
      <c r="H156" s="103">
        <f t="shared" si="12"/>
        <v>1.1418938437133597</v>
      </c>
      <c r="I156" s="104">
        <f t="shared" si="9"/>
        <v>0.78371429549291494</v>
      </c>
    </row>
    <row r="157" spans="1:9" x14ac:dyDescent="0.15">
      <c r="A157" s="107" t="s">
        <v>497</v>
      </c>
      <c r="B157" s="122" t="s">
        <v>1154</v>
      </c>
      <c r="C157" s="102">
        <v>43.726526892999992</v>
      </c>
      <c r="D157" s="101">
        <v>14.151628929999999</v>
      </c>
      <c r="E157" s="103">
        <f t="shared" si="11"/>
        <v>2.0898582141525948</v>
      </c>
      <c r="F157" s="102">
        <v>101.24965485999999</v>
      </c>
      <c r="G157" s="101">
        <v>38.057067029999999</v>
      </c>
      <c r="H157" s="103">
        <f t="shared" si="12"/>
        <v>1.6604692048440284</v>
      </c>
      <c r="I157" s="104">
        <f t="shared" si="9"/>
        <v>2.3155201671461505</v>
      </c>
    </row>
    <row r="158" spans="1:9" x14ac:dyDescent="0.15">
      <c r="A158" s="107" t="s">
        <v>651</v>
      </c>
      <c r="B158" s="122" t="s">
        <v>1155</v>
      </c>
      <c r="C158" s="102">
        <v>4.2966104499999993</v>
      </c>
      <c r="D158" s="101">
        <v>2.6751098799999999</v>
      </c>
      <c r="E158" s="103">
        <f t="shared" si="11"/>
        <v>0.60614353904595486</v>
      </c>
      <c r="F158" s="102">
        <v>5.3182889999999997E-2</v>
      </c>
      <c r="G158" s="101">
        <v>0</v>
      </c>
      <c r="H158" s="103" t="str">
        <f t="shared" si="12"/>
        <v/>
      </c>
      <c r="I158" s="104">
        <f t="shared" si="9"/>
        <v>1.2377871026217889E-2</v>
      </c>
    </row>
    <row r="159" spans="1:9" x14ac:dyDescent="0.15">
      <c r="A159" s="107" t="s">
        <v>652</v>
      </c>
      <c r="B159" s="122" t="s">
        <v>1156</v>
      </c>
      <c r="C159" s="102">
        <v>2.3235655299999998</v>
      </c>
      <c r="D159" s="101">
        <v>2.2065251099999998</v>
      </c>
      <c r="E159" s="103">
        <f t="shared" si="11"/>
        <v>5.3042867932737936E-2</v>
      </c>
      <c r="F159" s="102">
        <v>0.28470805999999999</v>
      </c>
      <c r="G159" s="101">
        <v>2.0246362499999999</v>
      </c>
      <c r="H159" s="103">
        <f t="shared" si="12"/>
        <v>-0.85937816731277039</v>
      </c>
      <c r="I159" s="104">
        <f t="shared" si="9"/>
        <v>0.12253067809970482</v>
      </c>
    </row>
    <row r="160" spans="1:9" x14ac:dyDescent="0.15">
      <c r="A160" s="107" t="s">
        <v>848</v>
      </c>
      <c r="B160" s="122" t="s">
        <v>1157</v>
      </c>
      <c r="C160" s="102">
        <v>1.7548823500000001</v>
      </c>
      <c r="D160" s="101">
        <v>4.2747067000000003</v>
      </c>
      <c r="E160" s="103">
        <f t="shared" si="11"/>
        <v>-0.58947303916781002</v>
      </c>
      <c r="F160" s="102">
        <v>1.07218518</v>
      </c>
      <c r="G160" s="101">
        <v>2.79122768</v>
      </c>
      <c r="H160" s="103">
        <f t="shared" si="12"/>
        <v>-0.61587326333765802</v>
      </c>
      <c r="I160" s="104">
        <f t="shared" si="9"/>
        <v>0.61097268429419205</v>
      </c>
    </row>
    <row r="161" spans="1:9" x14ac:dyDescent="0.15">
      <c r="A161" s="107" t="s">
        <v>653</v>
      </c>
      <c r="B161" s="122" t="s">
        <v>1158</v>
      </c>
      <c r="C161" s="102">
        <v>1.55309904</v>
      </c>
      <c r="D161" s="101">
        <v>0.85435373999999997</v>
      </c>
      <c r="E161" s="103">
        <f t="shared" si="11"/>
        <v>0.81786415542583102</v>
      </c>
      <c r="F161" s="102">
        <v>0.46673030999999998</v>
      </c>
      <c r="G161" s="101">
        <v>0.23910288000000002</v>
      </c>
      <c r="H161" s="103">
        <f t="shared" si="12"/>
        <v>0.95200622426630721</v>
      </c>
      <c r="I161" s="104">
        <f t="shared" si="9"/>
        <v>0.30051548418959811</v>
      </c>
    </row>
    <row r="162" spans="1:9" x14ac:dyDescent="0.15">
      <c r="A162" s="107" t="s">
        <v>654</v>
      </c>
      <c r="B162" s="122" t="s">
        <v>1159</v>
      </c>
      <c r="C162" s="102">
        <v>46.048827670999998</v>
      </c>
      <c r="D162" s="101">
        <v>38.718417710000004</v>
      </c>
      <c r="E162" s="103">
        <f t="shared" si="11"/>
        <v>0.18932617587589928</v>
      </c>
      <c r="F162" s="102">
        <v>37.133336469999996</v>
      </c>
      <c r="G162" s="101">
        <v>37.775394630000001</v>
      </c>
      <c r="H162" s="103">
        <f t="shared" si="12"/>
        <v>-1.6996729386649534E-2</v>
      </c>
      <c r="I162" s="104">
        <f t="shared" si="9"/>
        <v>0.80639048479805975</v>
      </c>
    </row>
    <row r="163" spans="1:9" x14ac:dyDescent="0.15">
      <c r="A163" s="107" t="s">
        <v>655</v>
      </c>
      <c r="B163" s="122" t="s">
        <v>1160</v>
      </c>
      <c r="C163" s="102">
        <v>3.0017374229999998</v>
      </c>
      <c r="D163" s="101">
        <v>2.9726136699999999</v>
      </c>
      <c r="E163" s="103">
        <f t="shared" si="11"/>
        <v>9.797355537290553E-3</v>
      </c>
      <c r="F163" s="102">
        <v>0.10027824</v>
      </c>
      <c r="G163" s="101">
        <v>77.11314234000001</v>
      </c>
      <c r="H163" s="103">
        <f t="shared" si="12"/>
        <v>-0.99869959598380953</v>
      </c>
      <c r="I163" s="104">
        <f t="shared" si="9"/>
        <v>3.3406732791364482E-2</v>
      </c>
    </row>
    <row r="164" spans="1:9" x14ac:dyDescent="0.15">
      <c r="A164" s="107" t="s">
        <v>819</v>
      </c>
      <c r="B164" s="122" t="s">
        <v>1161</v>
      </c>
      <c r="C164" s="102">
        <v>2.425645625</v>
      </c>
      <c r="D164" s="101">
        <v>2.5589366200000003</v>
      </c>
      <c r="E164" s="103">
        <f t="shared" si="11"/>
        <v>-5.2088431561075677E-2</v>
      </c>
      <c r="F164" s="102">
        <v>2.5712863399999999</v>
      </c>
      <c r="G164" s="101">
        <v>2.8968439100000003</v>
      </c>
      <c r="H164" s="103">
        <f t="shared" si="12"/>
        <v>-0.11238353881483398</v>
      </c>
      <c r="I164" s="104">
        <f t="shared" si="9"/>
        <v>1.0600420413843428</v>
      </c>
    </row>
    <row r="165" spans="1:9" x14ac:dyDescent="0.15">
      <c r="A165" s="107" t="s">
        <v>706</v>
      </c>
      <c r="B165" s="122" t="s">
        <v>80</v>
      </c>
      <c r="C165" s="102">
        <v>4.2810624600000011</v>
      </c>
      <c r="D165" s="101">
        <v>2.9314438799999998</v>
      </c>
      <c r="E165" s="103">
        <f t="shared" si="11"/>
        <v>0.46039379747566622</v>
      </c>
      <c r="F165" s="102">
        <v>2.6514040000000003E-2</v>
      </c>
      <c r="G165" s="101">
        <v>5.3057410000000006E-2</v>
      </c>
      <c r="H165" s="103">
        <f t="shared" si="12"/>
        <v>-0.50027639871603236</v>
      </c>
      <c r="I165" s="104">
        <f t="shared" si="9"/>
        <v>6.1933317366268921E-3</v>
      </c>
    </row>
    <row r="166" spans="1:9" x14ac:dyDescent="0.15">
      <c r="A166" s="107" t="s">
        <v>656</v>
      </c>
      <c r="B166" s="122" t="s">
        <v>1162</v>
      </c>
      <c r="C166" s="102">
        <v>4.5572099000000001</v>
      </c>
      <c r="D166" s="101">
        <v>4.6996925000000003</v>
      </c>
      <c r="E166" s="103">
        <f t="shared" si="11"/>
        <v>-3.0317430342517104E-2</v>
      </c>
      <c r="F166" s="102">
        <v>162.58707797</v>
      </c>
      <c r="G166" s="101">
        <v>4.2631112900000003</v>
      </c>
      <c r="H166" s="103">
        <f t="shared" si="12"/>
        <v>37.138126572341953</v>
      </c>
      <c r="I166" s="104">
        <f t="shared" si="9"/>
        <v>35.676890364431095</v>
      </c>
    </row>
    <row r="167" spans="1:9" x14ac:dyDescent="0.15">
      <c r="A167" s="107" t="s">
        <v>657</v>
      </c>
      <c r="B167" s="122" t="s">
        <v>1163</v>
      </c>
      <c r="C167" s="102">
        <v>4.4468031050000008</v>
      </c>
      <c r="D167" s="101">
        <v>0.82230588000000004</v>
      </c>
      <c r="E167" s="103">
        <f t="shared" si="11"/>
        <v>4.4077238326448551</v>
      </c>
      <c r="F167" s="102">
        <v>0.28133359999999996</v>
      </c>
      <c r="G167" s="101">
        <v>0</v>
      </c>
      <c r="H167" s="103" t="str">
        <f t="shared" si="12"/>
        <v/>
      </c>
      <c r="I167" s="104">
        <f t="shared" si="9"/>
        <v>6.3266484563633471E-2</v>
      </c>
    </row>
    <row r="168" spans="1:9" x14ac:dyDescent="0.15">
      <c r="A168" s="107" t="s">
        <v>1164</v>
      </c>
      <c r="B168" s="122" t="s">
        <v>1165</v>
      </c>
      <c r="C168" s="102">
        <v>2.0235959109999997</v>
      </c>
      <c r="D168" s="101">
        <v>2.31528014</v>
      </c>
      <c r="E168" s="103">
        <f t="shared" si="11"/>
        <v>-0.12598226191323891</v>
      </c>
      <c r="F168" s="102">
        <v>0.45315905000000001</v>
      </c>
      <c r="G168" s="101">
        <v>0.74630200000000002</v>
      </c>
      <c r="H168" s="103">
        <f t="shared" si="12"/>
        <v>-0.39279400296394762</v>
      </c>
      <c r="I168" s="104">
        <f t="shared" si="9"/>
        <v>0.22393752010304396</v>
      </c>
    </row>
    <row r="169" spans="1:9" x14ac:dyDescent="0.15">
      <c r="A169" s="107" t="s">
        <v>1166</v>
      </c>
      <c r="B169" s="122" t="s">
        <v>1167</v>
      </c>
      <c r="C169" s="102">
        <v>19.060559529999999</v>
      </c>
      <c r="D169" s="101">
        <v>6.5705945300000002</v>
      </c>
      <c r="E169" s="103">
        <f t="shared" si="11"/>
        <v>1.9008881073049562</v>
      </c>
      <c r="F169" s="102">
        <v>18.510671670000001</v>
      </c>
      <c r="G169" s="101">
        <v>12.435224130000002</v>
      </c>
      <c r="H169" s="103">
        <f t="shared" ref="H169:H200" si="13">IF(ISERROR(F169/G169-1),"",(F169/G169-1))</f>
        <v>0.48856759447889408</v>
      </c>
      <c r="I169" s="104">
        <f t="shared" si="9"/>
        <v>0.97115048699727236</v>
      </c>
    </row>
    <row r="170" spans="1:9" x14ac:dyDescent="0.15">
      <c r="A170" s="107" t="s">
        <v>1168</v>
      </c>
      <c r="B170" s="122" t="s">
        <v>1169</v>
      </c>
      <c r="C170" s="102">
        <v>123.74501955799997</v>
      </c>
      <c r="D170" s="101">
        <v>52.460882380000001</v>
      </c>
      <c r="E170" s="103">
        <f t="shared" si="11"/>
        <v>1.3588055317418006</v>
      </c>
      <c r="F170" s="102">
        <v>195.19791205000001</v>
      </c>
      <c r="G170" s="101">
        <v>32.625067399999999</v>
      </c>
      <c r="H170" s="103">
        <f t="shared" si="13"/>
        <v>4.983065403567565</v>
      </c>
      <c r="I170" s="104">
        <f t="shared" si="9"/>
        <v>1.5774203499035344</v>
      </c>
    </row>
    <row r="171" spans="1:9" x14ac:dyDescent="0.15">
      <c r="A171" s="107" t="s">
        <v>1170</v>
      </c>
      <c r="B171" s="122" t="s">
        <v>1171</v>
      </c>
      <c r="C171" s="102">
        <v>49.003383974000002</v>
      </c>
      <c r="D171" s="101">
        <v>26.7702195</v>
      </c>
      <c r="E171" s="103">
        <f t="shared" si="11"/>
        <v>0.83051857210210778</v>
      </c>
      <c r="F171" s="102">
        <v>16.656840380000002</v>
      </c>
      <c r="G171" s="101">
        <v>25.517898219999999</v>
      </c>
      <c r="H171" s="103">
        <f t="shared" si="13"/>
        <v>-0.34724873355968722</v>
      </c>
      <c r="I171" s="104">
        <f t="shared" si="9"/>
        <v>0.33991204339760933</v>
      </c>
    </row>
    <row r="172" spans="1:9" x14ac:dyDescent="0.15">
      <c r="A172" s="107" t="s">
        <v>1172</v>
      </c>
      <c r="B172" s="122" t="s">
        <v>1173</v>
      </c>
      <c r="C172" s="102">
        <v>64.165326957999994</v>
      </c>
      <c r="D172" s="101">
        <v>40.665072680000002</v>
      </c>
      <c r="E172" s="103">
        <f t="shared" si="11"/>
        <v>0.57789775670456245</v>
      </c>
      <c r="F172" s="102">
        <v>43.451381579999996</v>
      </c>
      <c r="G172" s="101">
        <v>37.105275140000003</v>
      </c>
      <c r="H172" s="103">
        <f t="shared" si="13"/>
        <v>0.17102976372108336</v>
      </c>
      <c r="I172" s="104">
        <f t="shared" si="9"/>
        <v>0.67717852678349943</v>
      </c>
    </row>
    <row r="173" spans="1:9" x14ac:dyDescent="0.15">
      <c r="A173" s="107" t="s">
        <v>1174</v>
      </c>
      <c r="B173" s="122" t="s">
        <v>1175</v>
      </c>
      <c r="C173" s="102">
        <v>6.0312566199999988</v>
      </c>
      <c r="D173" s="101">
        <v>7.7690060399999998</v>
      </c>
      <c r="E173" s="103">
        <f t="shared" si="11"/>
        <v>-0.22367718741019293</v>
      </c>
      <c r="F173" s="102">
        <v>0.30050128000000004</v>
      </c>
      <c r="G173" s="101">
        <v>7.7583554400000008</v>
      </c>
      <c r="H173" s="103">
        <f t="shared" si="13"/>
        <v>-0.96126739973130182</v>
      </c>
      <c r="I173" s="104">
        <f t="shared" si="9"/>
        <v>4.9823991737231052E-2</v>
      </c>
    </row>
    <row r="174" spans="1:9" x14ac:dyDescent="0.15">
      <c r="A174" s="107" t="s">
        <v>1176</v>
      </c>
      <c r="B174" s="122" t="s">
        <v>1177</v>
      </c>
      <c r="C174" s="102">
        <v>1.06231761</v>
      </c>
      <c r="D174" s="101">
        <v>0.43126397</v>
      </c>
      <c r="E174" s="103">
        <f t="shared" si="11"/>
        <v>1.4632653870899532</v>
      </c>
      <c r="F174" s="102">
        <v>30.904716789999998</v>
      </c>
      <c r="G174" s="101">
        <v>7.0765999900000001</v>
      </c>
      <c r="H174" s="103">
        <f t="shared" si="13"/>
        <v>3.367170227746616</v>
      </c>
      <c r="I174" s="104">
        <f t="shared" ref="I174:I237" si="14">IF(ISERROR(F174/C174),"",(F174/C174))</f>
        <v>29.091786203186444</v>
      </c>
    </row>
    <row r="175" spans="1:9" x14ac:dyDescent="0.15">
      <c r="A175" s="107" t="s">
        <v>1178</v>
      </c>
      <c r="B175" s="122" t="s">
        <v>1179</v>
      </c>
      <c r="C175" s="102">
        <v>112.413336851</v>
      </c>
      <c r="D175" s="101">
        <v>47.639208179999997</v>
      </c>
      <c r="E175" s="103">
        <f t="shared" si="11"/>
        <v>1.3596810515039928</v>
      </c>
      <c r="F175" s="102">
        <v>495.13550549000001</v>
      </c>
      <c r="G175" s="101">
        <v>149.82778783000001</v>
      </c>
      <c r="H175" s="103">
        <f t="shared" si="13"/>
        <v>2.3046974307049006</v>
      </c>
      <c r="I175" s="104">
        <f t="shared" si="14"/>
        <v>4.4045975269490052</v>
      </c>
    </row>
    <row r="176" spans="1:9" x14ac:dyDescent="0.15">
      <c r="A176" s="107" t="s">
        <v>1180</v>
      </c>
      <c r="B176" s="122" t="s">
        <v>1181</v>
      </c>
      <c r="C176" s="102">
        <v>7.051174584</v>
      </c>
      <c r="D176" s="101">
        <v>9.582809150000001</v>
      </c>
      <c r="E176" s="103">
        <f t="shared" si="11"/>
        <v>-0.26418501363976354</v>
      </c>
      <c r="F176" s="102">
        <v>2.1825484100000003</v>
      </c>
      <c r="G176" s="101">
        <v>7.7081868299999998</v>
      </c>
      <c r="H176" s="103">
        <f t="shared" si="13"/>
        <v>-0.71685320320654444</v>
      </c>
      <c r="I176" s="104">
        <f t="shared" si="14"/>
        <v>0.30952976472210414</v>
      </c>
    </row>
    <row r="177" spans="1:9" x14ac:dyDescent="0.15">
      <c r="A177" s="107" t="s">
        <v>1182</v>
      </c>
      <c r="B177" s="122" t="s">
        <v>1183</v>
      </c>
      <c r="C177" s="102">
        <v>58.892260594999996</v>
      </c>
      <c r="D177" s="101">
        <v>41.450940259999996</v>
      </c>
      <c r="E177" s="103">
        <f t="shared" si="11"/>
        <v>0.42077019786764192</v>
      </c>
      <c r="F177" s="102">
        <v>65.566708630000008</v>
      </c>
      <c r="G177" s="101">
        <v>39.639249310000004</v>
      </c>
      <c r="H177" s="103">
        <f t="shared" si="13"/>
        <v>0.65408552813988696</v>
      </c>
      <c r="I177" s="104">
        <f t="shared" si="14"/>
        <v>1.1133331946773102</v>
      </c>
    </row>
    <row r="178" spans="1:9" x14ac:dyDescent="0.15">
      <c r="A178" s="107" t="s">
        <v>1184</v>
      </c>
      <c r="B178" s="122" t="s">
        <v>1185</v>
      </c>
      <c r="C178" s="102">
        <v>25.732934874999998</v>
      </c>
      <c r="D178" s="101">
        <v>12.6975237</v>
      </c>
      <c r="E178" s="103">
        <f t="shared" si="11"/>
        <v>1.0266105016208789</v>
      </c>
      <c r="F178" s="102">
        <v>34.340761360000002</v>
      </c>
      <c r="G178" s="101">
        <v>25.991693550000001</v>
      </c>
      <c r="H178" s="103">
        <f t="shared" si="13"/>
        <v>0.32122061588403117</v>
      </c>
      <c r="I178" s="104">
        <f t="shared" si="14"/>
        <v>1.3345062087481774</v>
      </c>
    </row>
    <row r="179" spans="1:9" x14ac:dyDescent="0.15">
      <c r="A179" s="107" t="s">
        <v>1186</v>
      </c>
      <c r="B179" s="122" t="s">
        <v>1187</v>
      </c>
      <c r="C179" s="102">
        <v>3.2347579900000003</v>
      </c>
      <c r="D179" s="101">
        <v>1.43810181</v>
      </c>
      <c r="E179" s="103">
        <f t="shared" si="11"/>
        <v>1.2493247470427704</v>
      </c>
      <c r="F179" s="102">
        <v>10.284357640000001</v>
      </c>
      <c r="G179" s="101">
        <v>1.44747582</v>
      </c>
      <c r="H179" s="103">
        <f t="shared" si="13"/>
        <v>6.1050289738173324</v>
      </c>
      <c r="I179" s="104">
        <f t="shared" si="14"/>
        <v>3.1793283057939061</v>
      </c>
    </row>
    <row r="180" spans="1:9" x14ac:dyDescent="0.15">
      <c r="A180" s="107" t="s">
        <v>1188</v>
      </c>
      <c r="B180" s="122" t="s">
        <v>1189</v>
      </c>
      <c r="C180" s="102">
        <v>2.5185567400000002</v>
      </c>
      <c r="D180" s="101">
        <v>0.40990200999999998</v>
      </c>
      <c r="E180" s="103">
        <f t="shared" si="11"/>
        <v>5.1442898023359298</v>
      </c>
      <c r="F180" s="102">
        <v>0.68828557999999995</v>
      </c>
      <c r="G180" s="101">
        <v>11.90431851</v>
      </c>
      <c r="H180" s="103">
        <f t="shared" si="13"/>
        <v>-0.94218185783404418</v>
      </c>
      <c r="I180" s="104">
        <f t="shared" si="14"/>
        <v>0.27328571521481781</v>
      </c>
    </row>
    <row r="181" spans="1:9" x14ac:dyDescent="0.15">
      <c r="A181" s="107" t="s">
        <v>1190</v>
      </c>
      <c r="B181" s="122" t="s">
        <v>1191</v>
      </c>
      <c r="C181" s="102">
        <v>2.4760342000000004</v>
      </c>
      <c r="D181" s="101">
        <v>12.84291114</v>
      </c>
      <c r="E181" s="103">
        <f t="shared" si="11"/>
        <v>-0.80720615653189043</v>
      </c>
      <c r="F181" s="102">
        <v>9.6807490200000004</v>
      </c>
      <c r="G181" s="101">
        <v>13.860778890000001</v>
      </c>
      <c r="H181" s="103">
        <f t="shared" si="13"/>
        <v>-0.30157250924879297</v>
      </c>
      <c r="I181" s="104">
        <f t="shared" si="14"/>
        <v>3.9097800103084195</v>
      </c>
    </row>
    <row r="182" spans="1:9" x14ac:dyDescent="0.15">
      <c r="A182" s="107" t="s">
        <v>1192</v>
      </c>
      <c r="B182" s="122" t="s">
        <v>1193</v>
      </c>
      <c r="C182" s="102">
        <v>0.87147431000000009</v>
      </c>
      <c r="D182" s="101">
        <v>1.4617606999999999</v>
      </c>
      <c r="E182" s="103">
        <f t="shared" si="11"/>
        <v>-0.40381875774878873</v>
      </c>
      <c r="F182" s="102">
        <v>3.6140604700000001</v>
      </c>
      <c r="G182" s="101">
        <v>0.86198095999999991</v>
      </c>
      <c r="H182" s="103">
        <f t="shared" si="13"/>
        <v>3.1927381667455865</v>
      </c>
      <c r="I182" s="104">
        <f t="shared" si="14"/>
        <v>4.1470648400410104</v>
      </c>
    </row>
    <row r="183" spans="1:9" x14ac:dyDescent="0.15">
      <c r="A183" s="107" t="s">
        <v>1298</v>
      </c>
      <c r="B183" s="122" t="s">
        <v>1299</v>
      </c>
      <c r="C183" s="102">
        <v>3.1217921170000005</v>
      </c>
      <c r="D183" s="101">
        <v>9.6356028800000004</v>
      </c>
      <c r="E183" s="103">
        <f t="shared" si="11"/>
        <v>-0.67601486322358684</v>
      </c>
      <c r="F183" s="102">
        <v>0.93280483999999997</v>
      </c>
      <c r="G183" s="101">
        <v>3.4440693700000002</v>
      </c>
      <c r="H183" s="103">
        <f t="shared" si="13"/>
        <v>-0.72915619873243154</v>
      </c>
      <c r="I183" s="104">
        <f t="shared" si="14"/>
        <v>0.29880427813252752</v>
      </c>
    </row>
    <row r="184" spans="1:9" x14ac:dyDescent="0.15">
      <c r="A184" s="107" t="s">
        <v>1300</v>
      </c>
      <c r="B184" s="122" t="s">
        <v>1301</v>
      </c>
      <c r="C184" s="102">
        <v>8.8631961799999992</v>
      </c>
      <c r="D184" s="101">
        <v>2.7058088199999997</v>
      </c>
      <c r="E184" s="103">
        <f t="shared" si="11"/>
        <v>2.2756180386757703</v>
      </c>
      <c r="F184" s="102">
        <v>7.0915276</v>
      </c>
      <c r="G184" s="101">
        <v>19.325894909999999</v>
      </c>
      <c r="H184" s="103">
        <f t="shared" si="13"/>
        <v>-0.63305566789921031</v>
      </c>
      <c r="I184" s="104">
        <f t="shared" si="14"/>
        <v>0.80010951534641539</v>
      </c>
    </row>
    <row r="185" spans="1:9" x14ac:dyDescent="0.15">
      <c r="A185" s="107" t="s">
        <v>1302</v>
      </c>
      <c r="B185" s="122" t="s">
        <v>1303</v>
      </c>
      <c r="C185" s="102">
        <v>6.091876182</v>
      </c>
      <c r="D185" s="101">
        <v>3.8111540099999996</v>
      </c>
      <c r="E185" s="103">
        <f t="shared" si="11"/>
        <v>0.59843348393050122</v>
      </c>
      <c r="F185" s="102">
        <v>5.9909937900000001</v>
      </c>
      <c r="G185" s="101">
        <v>7.2295031100000005</v>
      </c>
      <c r="H185" s="103">
        <f t="shared" si="13"/>
        <v>-0.17131320108111836</v>
      </c>
      <c r="I185" s="104">
        <f t="shared" si="14"/>
        <v>0.98343984858095401</v>
      </c>
    </row>
    <row r="186" spans="1:9" x14ac:dyDescent="0.15">
      <c r="A186" s="107" t="s">
        <v>1304</v>
      </c>
      <c r="B186" s="122" t="s">
        <v>1305</v>
      </c>
      <c r="C186" s="102">
        <v>12.752459067</v>
      </c>
      <c r="D186" s="101">
        <v>2.5012823900000001</v>
      </c>
      <c r="E186" s="103">
        <f t="shared" si="11"/>
        <v>4.098368388145091</v>
      </c>
      <c r="F186" s="102">
        <v>7.9406265099999995</v>
      </c>
      <c r="G186" s="101">
        <v>2.6763802999999999</v>
      </c>
      <c r="H186" s="103">
        <f t="shared" si="13"/>
        <v>1.9669275737831429</v>
      </c>
      <c r="I186" s="104">
        <f t="shared" si="14"/>
        <v>0.6226741421619808</v>
      </c>
    </row>
    <row r="187" spans="1:9" x14ac:dyDescent="0.15">
      <c r="A187" s="107" t="s">
        <v>1306</v>
      </c>
      <c r="B187" s="122" t="s">
        <v>1307</v>
      </c>
      <c r="C187" s="102">
        <v>14.706181854</v>
      </c>
      <c r="D187" s="101">
        <v>20.046031370000001</v>
      </c>
      <c r="E187" s="103">
        <f t="shared" si="11"/>
        <v>-0.26637938539751971</v>
      </c>
      <c r="F187" s="102">
        <v>25.293369079999998</v>
      </c>
      <c r="G187" s="101">
        <v>36.968433439999998</v>
      </c>
      <c r="H187" s="103">
        <f t="shared" si="13"/>
        <v>-0.31581171484987869</v>
      </c>
      <c r="I187" s="104">
        <f t="shared" si="14"/>
        <v>1.7199140695462256</v>
      </c>
    </row>
    <row r="188" spans="1:9" x14ac:dyDescent="0.15">
      <c r="A188" s="107" t="s">
        <v>1308</v>
      </c>
      <c r="B188" s="122" t="s">
        <v>1309</v>
      </c>
      <c r="C188" s="102">
        <v>18.646783774999999</v>
      </c>
      <c r="D188" s="101">
        <v>1.6391936200000001</v>
      </c>
      <c r="E188" s="103">
        <f t="shared" si="11"/>
        <v>10.375583425587026</v>
      </c>
      <c r="F188" s="102">
        <v>13.117741039999999</v>
      </c>
      <c r="G188" s="101">
        <v>12.81508066</v>
      </c>
      <c r="H188" s="103">
        <f t="shared" si="13"/>
        <v>2.3617516582997267E-2</v>
      </c>
      <c r="I188" s="104">
        <f t="shared" si="14"/>
        <v>0.70348544812254088</v>
      </c>
    </row>
    <row r="189" spans="1:9" x14ac:dyDescent="0.15">
      <c r="A189" s="107" t="s">
        <v>1310</v>
      </c>
      <c r="B189" s="122" t="s">
        <v>1311</v>
      </c>
      <c r="C189" s="102">
        <v>1.6281043799999999</v>
      </c>
      <c r="D189" s="101">
        <v>2.0968141999999999</v>
      </c>
      <c r="E189" s="103">
        <f t="shared" si="11"/>
        <v>-0.22353426450469482</v>
      </c>
      <c r="F189" s="102">
        <v>1.2641793799999999</v>
      </c>
      <c r="G189" s="101">
        <v>2.5970856800000002</v>
      </c>
      <c r="H189" s="103">
        <f t="shared" si="13"/>
        <v>-0.51323154652333236</v>
      </c>
      <c r="I189" s="104">
        <f t="shared" si="14"/>
        <v>0.7764731767382137</v>
      </c>
    </row>
    <row r="190" spans="1:9" x14ac:dyDescent="0.15">
      <c r="A190" s="107" t="s">
        <v>1312</v>
      </c>
      <c r="B190" s="122" t="s">
        <v>1313</v>
      </c>
      <c r="C190" s="102">
        <v>0.72286653000000001</v>
      </c>
      <c r="D190" s="101">
        <v>1.7340749999999999E-2</v>
      </c>
      <c r="E190" s="103">
        <f t="shared" si="11"/>
        <v>40.686001470524637</v>
      </c>
      <c r="F190" s="102">
        <v>4.1229999999999997E-5</v>
      </c>
      <c r="G190" s="101">
        <v>1.4048716399999999</v>
      </c>
      <c r="H190" s="103">
        <f t="shared" si="13"/>
        <v>-0.99997065212306513</v>
      </c>
      <c r="I190" s="104">
        <f t="shared" si="14"/>
        <v>5.7036808717648052E-5</v>
      </c>
    </row>
    <row r="191" spans="1:9" x14ac:dyDescent="0.15">
      <c r="A191" s="107" t="s">
        <v>1314</v>
      </c>
      <c r="B191" s="122" t="s">
        <v>1315</v>
      </c>
      <c r="C191" s="102">
        <v>13.317279710000001</v>
      </c>
      <c r="D191" s="101">
        <v>18.046956399999999</v>
      </c>
      <c r="E191" s="103">
        <f t="shared" si="11"/>
        <v>-0.26207614099405696</v>
      </c>
      <c r="F191" s="102">
        <v>90.611640379999997</v>
      </c>
      <c r="G191" s="101">
        <v>27.556770219999997</v>
      </c>
      <c r="H191" s="103">
        <f t="shared" si="13"/>
        <v>2.288180714089505</v>
      </c>
      <c r="I191" s="104">
        <f t="shared" si="14"/>
        <v>6.8040652710747933</v>
      </c>
    </row>
    <row r="192" spans="1:9" x14ac:dyDescent="0.15">
      <c r="A192" s="107" t="s">
        <v>1316</v>
      </c>
      <c r="B192" s="122" t="s">
        <v>1317</v>
      </c>
      <c r="C192" s="102">
        <v>2.9434400799999998</v>
      </c>
      <c r="D192" s="101">
        <v>0.85619529000000005</v>
      </c>
      <c r="E192" s="103">
        <f t="shared" si="11"/>
        <v>2.4378139127581506</v>
      </c>
      <c r="F192" s="102">
        <v>1.5991018400000001</v>
      </c>
      <c r="G192" s="101">
        <v>1.1731383500000001</v>
      </c>
      <c r="H192" s="103">
        <f t="shared" si="13"/>
        <v>0.36309740449623873</v>
      </c>
      <c r="I192" s="104">
        <f t="shared" si="14"/>
        <v>0.54327650522445836</v>
      </c>
    </row>
    <row r="193" spans="1:9" x14ac:dyDescent="0.15">
      <c r="A193" s="107" t="s">
        <v>1318</v>
      </c>
      <c r="B193" s="122" t="s">
        <v>1319</v>
      </c>
      <c r="C193" s="102">
        <v>4.2134974100000004</v>
      </c>
      <c r="D193" s="101">
        <v>2.7988430699999998</v>
      </c>
      <c r="E193" s="103">
        <f t="shared" si="11"/>
        <v>0.50544253629768554</v>
      </c>
      <c r="F193" s="102">
        <v>2.62192311</v>
      </c>
      <c r="G193" s="101">
        <v>0.20382021</v>
      </c>
      <c r="H193" s="103">
        <f t="shared" si="13"/>
        <v>11.863901523798843</v>
      </c>
      <c r="I193" s="104">
        <f t="shared" si="14"/>
        <v>0.6222676448731933</v>
      </c>
    </row>
    <row r="194" spans="1:9" x14ac:dyDescent="0.15">
      <c r="A194" s="107" t="s">
        <v>1320</v>
      </c>
      <c r="B194" s="122" t="s">
        <v>1321</v>
      </c>
      <c r="C194" s="102">
        <v>7.4397498900000008</v>
      </c>
      <c r="D194" s="101">
        <v>2.9907884</v>
      </c>
      <c r="E194" s="103">
        <f t="shared" ref="E194:E257" si="15">IF(ISERROR(C194/D194-1),"",(C194/D194-1))</f>
        <v>1.4875547497776842</v>
      </c>
      <c r="F194" s="102">
        <v>9.5859096099999999</v>
      </c>
      <c r="G194" s="101">
        <v>6.0993246299999999</v>
      </c>
      <c r="H194" s="103">
        <f t="shared" si="13"/>
        <v>0.5716345975177255</v>
      </c>
      <c r="I194" s="104">
        <f t="shared" si="14"/>
        <v>1.2884720255024593</v>
      </c>
    </row>
    <row r="195" spans="1:9" x14ac:dyDescent="0.15">
      <c r="A195" s="107" t="s">
        <v>1322</v>
      </c>
      <c r="B195" s="122" t="s">
        <v>1323</v>
      </c>
      <c r="C195" s="102">
        <v>27.044835454999998</v>
      </c>
      <c r="D195" s="101">
        <v>27.873820540000001</v>
      </c>
      <c r="E195" s="103">
        <f t="shared" si="15"/>
        <v>-2.9740633646197834E-2</v>
      </c>
      <c r="F195" s="102">
        <v>91.435766959999995</v>
      </c>
      <c r="G195" s="101">
        <v>58.033616299999998</v>
      </c>
      <c r="H195" s="103">
        <f t="shared" si="13"/>
        <v>0.5755655564755835</v>
      </c>
      <c r="I195" s="104">
        <f t="shared" si="14"/>
        <v>3.3808956653531985</v>
      </c>
    </row>
    <row r="196" spans="1:9" x14ac:dyDescent="0.15">
      <c r="A196" s="107" t="s">
        <v>1324</v>
      </c>
      <c r="B196" s="122" t="s">
        <v>1325</v>
      </c>
      <c r="C196" s="102">
        <v>5.2187065549999998</v>
      </c>
      <c r="D196" s="101">
        <v>0.66179592000000009</v>
      </c>
      <c r="E196" s="103">
        <f t="shared" si="15"/>
        <v>6.8856735094407941</v>
      </c>
      <c r="F196" s="102">
        <v>7.8239084100000005</v>
      </c>
      <c r="G196" s="101">
        <v>9.7964750699999996</v>
      </c>
      <c r="H196" s="103">
        <f t="shared" si="13"/>
        <v>-0.20135473687271876</v>
      </c>
      <c r="I196" s="104">
        <f t="shared" si="14"/>
        <v>1.4992045112220342</v>
      </c>
    </row>
    <row r="197" spans="1:9" x14ac:dyDescent="0.15">
      <c r="A197" s="107" t="s">
        <v>1326</v>
      </c>
      <c r="B197" s="122" t="s">
        <v>1327</v>
      </c>
      <c r="C197" s="102">
        <v>2.5739851800000002</v>
      </c>
      <c r="D197" s="101">
        <v>1.8132977100000001</v>
      </c>
      <c r="E197" s="103">
        <f t="shared" si="15"/>
        <v>0.41950500781253397</v>
      </c>
      <c r="F197" s="102">
        <v>4.8573814400000002</v>
      </c>
      <c r="G197" s="101">
        <v>0.76985064999999997</v>
      </c>
      <c r="H197" s="103">
        <f t="shared" si="13"/>
        <v>5.309511383798923</v>
      </c>
      <c r="I197" s="104">
        <f t="shared" si="14"/>
        <v>1.8871054416871196</v>
      </c>
    </row>
    <row r="198" spans="1:9" x14ac:dyDescent="0.15">
      <c r="A198" s="107" t="s">
        <v>1328</v>
      </c>
      <c r="B198" s="122" t="s">
        <v>1329</v>
      </c>
      <c r="C198" s="102">
        <v>2.4546189700000003</v>
      </c>
      <c r="D198" s="101">
        <v>1.0866585800000002</v>
      </c>
      <c r="E198" s="103">
        <f t="shared" si="15"/>
        <v>1.2588686227462538</v>
      </c>
      <c r="F198" s="102">
        <v>1.6942732199999999</v>
      </c>
      <c r="G198" s="101">
        <v>1.5129354399999999</v>
      </c>
      <c r="H198" s="103">
        <f t="shared" si="13"/>
        <v>0.11985824061336015</v>
      </c>
      <c r="I198" s="104">
        <f t="shared" si="14"/>
        <v>0.69023878683704609</v>
      </c>
    </row>
    <row r="199" spans="1:9" x14ac:dyDescent="0.15">
      <c r="A199" s="107" t="s">
        <v>1330</v>
      </c>
      <c r="B199" s="122" t="s">
        <v>1331</v>
      </c>
      <c r="C199" s="102">
        <v>0.82493017899999999</v>
      </c>
      <c r="D199" s="101">
        <v>0.24846963</v>
      </c>
      <c r="E199" s="103">
        <f t="shared" si="15"/>
        <v>2.3200443007863778</v>
      </c>
      <c r="F199" s="102">
        <v>0.33140640999999998</v>
      </c>
      <c r="G199" s="101">
        <v>2.173396E-2</v>
      </c>
      <c r="H199" s="103">
        <f t="shared" si="13"/>
        <v>14.248321520790505</v>
      </c>
      <c r="I199" s="104">
        <f t="shared" si="14"/>
        <v>0.40173873915212888</v>
      </c>
    </row>
    <row r="200" spans="1:9" x14ac:dyDescent="0.15">
      <c r="A200" s="107" t="s">
        <v>1332</v>
      </c>
      <c r="B200" s="122" t="s">
        <v>1333</v>
      </c>
      <c r="C200" s="102">
        <v>6.400952010000001</v>
      </c>
      <c r="D200" s="101">
        <v>8.3681554499999997</v>
      </c>
      <c r="E200" s="103">
        <f t="shared" si="15"/>
        <v>-0.23508208610058734</v>
      </c>
      <c r="F200" s="102">
        <v>11.969100869999998</v>
      </c>
      <c r="G200" s="101">
        <v>2.2645822799999999</v>
      </c>
      <c r="H200" s="103">
        <f t="shared" si="13"/>
        <v>4.2853459888417031</v>
      </c>
      <c r="I200" s="104">
        <f t="shared" si="14"/>
        <v>1.8698938613039213</v>
      </c>
    </row>
    <row r="201" spans="1:9" x14ac:dyDescent="0.15">
      <c r="A201" s="107" t="s">
        <v>1334</v>
      </c>
      <c r="B201" s="122" t="s">
        <v>1335</v>
      </c>
      <c r="C201" s="102">
        <v>0.34495596999999995</v>
      </c>
      <c r="D201" s="101">
        <v>2.85639333</v>
      </c>
      <c r="E201" s="103">
        <f t="shared" si="15"/>
        <v>-0.87923372934076971</v>
      </c>
      <c r="F201" s="102">
        <v>2.5777813799999998</v>
      </c>
      <c r="G201" s="101">
        <v>3.81832547</v>
      </c>
      <c r="H201" s="103">
        <f t="shared" ref="H201:H224" si="16">IF(ISERROR(F201/G201-1),"",(F201/G201-1))</f>
        <v>-0.32489218107433893</v>
      </c>
      <c r="I201" s="104">
        <f t="shared" si="14"/>
        <v>7.4727837874497434</v>
      </c>
    </row>
    <row r="202" spans="1:9" x14ac:dyDescent="0.15">
      <c r="A202" s="107" t="s">
        <v>1336</v>
      </c>
      <c r="B202" s="122" t="s">
        <v>1337</v>
      </c>
      <c r="C202" s="102">
        <v>10.272849829000002</v>
      </c>
      <c r="D202" s="101">
        <v>2.2283289599999998</v>
      </c>
      <c r="E202" s="103">
        <f t="shared" si="15"/>
        <v>3.6101136831251353</v>
      </c>
      <c r="F202" s="102">
        <v>25.349582730000002</v>
      </c>
      <c r="G202" s="101">
        <v>10.28313517</v>
      </c>
      <c r="H202" s="103">
        <f t="shared" si="16"/>
        <v>1.4651608980065562</v>
      </c>
      <c r="I202" s="104">
        <f t="shared" si="14"/>
        <v>2.4676290563927794</v>
      </c>
    </row>
    <row r="203" spans="1:9" x14ac:dyDescent="0.15">
      <c r="A203" s="107" t="s">
        <v>1338</v>
      </c>
      <c r="B203" s="122" t="s">
        <v>1339</v>
      </c>
      <c r="C203" s="102">
        <v>14.026244461999999</v>
      </c>
      <c r="D203" s="101">
        <v>4.0274590699999999</v>
      </c>
      <c r="E203" s="103">
        <f t="shared" si="15"/>
        <v>2.48265350887849</v>
      </c>
      <c r="F203" s="102">
        <v>16.909596789999998</v>
      </c>
      <c r="G203" s="101">
        <v>7.9732732500000001</v>
      </c>
      <c r="H203" s="103">
        <f t="shared" si="16"/>
        <v>1.1207848094256643</v>
      </c>
      <c r="I203" s="104">
        <f t="shared" si="14"/>
        <v>1.2055683783219091</v>
      </c>
    </row>
    <row r="204" spans="1:9" x14ac:dyDescent="0.15">
      <c r="A204" s="107" t="s">
        <v>1340</v>
      </c>
      <c r="B204" s="122" t="s">
        <v>1341</v>
      </c>
      <c r="C204" s="102">
        <v>13.099973626000002</v>
      </c>
      <c r="D204" s="101">
        <v>12.4700708</v>
      </c>
      <c r="E204" s="103">
        <f t="shared" si="15"/>
        <v>5.0513171585200745E-2</v>
      </c>
      <c r="F204" s="102">
        <v>10.035297589999999</v>
      </c>
      <c r="G204" s="101">
        <v>11.02849217</v>
      </c>
      <c r="H204" s="103">
        <f t="shared" si="16"/>
        <v>-9.0057150577820155E-2</v>
      </c>
      <c r="I204" s="104">
        <f t="shared" si="14"/>
        <v>0.76605479342970373</v>
      </c>
    </row>
    <row r="205" spans="1:9" x14ac:dyDescent="0.15">
      <c r="A205" s="107" t="s">
        <v>1342</v>
      </c>
      <c r="B205" s="122" t="s">
        <v>1343</v>
      </c>
      <c r="C205" s="102">
        <v>2.5903308689999998</v>
      </c>
      <c r="D205" s="101">
        <v>0.81828664000000007</v>
      </c>
      <c r="E205" s="103">
        <f t="shared" si="15"/>
        <v>2.1655543942401398</v>
      </c>
      <c r="F205" s="102">
        <v>1.83814396</v>
      </c>
      <c r="G205" s="101">
        <v>2.30549165</v>
      </c>
      <c r="H205" s="103">
        <f t="shared" si="16"/>
        <v>-0.20271064091687341</v>
      </c>
      <c r="I205" s="104">
        <f t="shared" si="14"/>
        <v>0.70961743999507587</v>
      </c>
    </row>
    <row r="206" spans="1:9" x14ac:dyDescent="0.15">
      <c r="A206" s="107" t="s">
        <v>1344</v>
      </c>
      <c r="B206" s="122" t="s">
        <v>1345</v>
      </c>
      <c r="C206" s="102">
        <v>2.0926807599999999</v>
      </c>
      <c r="D206" s="101">
        <v>5.3569159699999993</v>
      </c>
      <c r="E206" s="103">
        <f t="shared" si="15"/>
        <v>-0.60934971320821374</v>
      </c>
      <c r="F206" s="102">
        <v>3.0249292200000002</v>
      </c>
      <c r="G206" s="101">
        <v>5.3922808899999994</v>
      </c>
      <c r="H206" s="103">
        <f t="shared" si="16"/>
        <v>-0.43902602966960791</v>
      </c>
      <c r="I206" s="104">
        <f t="shared" si="14"/>
        <v>1.4454804945977524</v>
      </c>
    </row>
    <row r="207" spans="1:9" x14ac:dyDescent="0.15">
      <c r="A207" s="107" t="s">
        <v>1346</v>
      </c>
      <c r="B207" s="122" t="s">
        <v>1347</v>
      </c>
      <c r="C207" s="102">
        <v>0.97067569999999992</v>
      </c>
      <c r="D207" s="101">
        <v>3.3652905199999998</v>
      </c>
      <c r="E207" s="103">
        <f t="shared" si="15"/>
        <v>-0.71156258449864829</v>
      </c>
      <c r="F207" s="102">
        <v>0.39710000000000001</v>
      </c>
      <c r="G207" s="101">
        <v>5.9200523399999998</v>
      </c>
      <c r="H207" s="103">
        <f t="shared" si="16"/>
        <v>-0.932922890340527</v>
      </c>
      <c r="I207" s="104">
        <f t="shared" si="14"/>
        <v>0.40909646754317641</v>
      </c>
    </row>
    <row r="208" spans="1:9" x14ac:dyDescent="0.15">
      <c r="A208" s="107" t="s">
        <v>1348</v>
      </c>
      <c r="B208" s="122" t="s">
        <v>1349</v>
      </c>
      <c r="C208" s="102">
        <v>8.2349629299999982</v>
      </c>
      <c r="D208" s="101">
        <v>6.1698760000000004</v>
      </c>
      <c r="E208" s="103">
        <f t="shared" si="15"/>
        <v>0.3347047704038133</v>
      </c>
      <c r="F208" s="102">
        <v>5.6714540400000004</v>
      </c>
      <c r="G208" s="101">
        <v>4.2811217400000006</v>
      </c>
      <c r="H208" s="103">
        <f t="shared" si="16"/>
        <v>0.32475887966689765</v>
      </c>
      <c r="I208" s="104">
        <f t="shared" si="14"/>
        <v>0.68870425868450169</v>
      </c>
    </row>
    <row r="209" spans="1:9" x14ac:dyDescent="0.15">
      <c r="A209" s="107" t="s">
        <v>1350</v>
      </c>
      <c r="B209" s="122" t="s">
        <v>1351</v>
      </c>
      <c r="C209" s="102">
        <v>3.7089140249999999</v>
      </c>
      <c r="D209" s="101">
        <v>1.17981264</v>
      </c>
      <c r="E209" s="103">
        <f t="shared" si="15"/>
        <v>2.1436466259591862</v>
      </c>
      <c r="F209" s="102">
        <v>12.05883386</v>
      </c>
      <c r="G209" s="101">
        <v>10.873788119999999</v>
      </c>
      <c r="H209" s="103">
        <f t="shared" si="16"/>
        <v>0.10898186785710529</v>
      </c>
      <c r="I209" s="104">
        <f t="shared" si="14"/>
        <v>3.2513112406265607</v>
      </c>
    </row>
    <row r="210" spans="1:9" x14ac:dyDescent="0.15">
      <c r="A210" s="107" t="s">
        <v>1352</v>
      </c>
      <c r="B210" s="122" t="s">
        <v>1353</v>
      </c>
      <c r="C210" s="102">
        <v>1.4481952169999999</v>
      </c>
      <c r="D210" s="101">
        <v>4.2131179999999997E-2</v>
      </c>
      <c r="E210" s="103">
        <f t="shared" si="15"/>
        <v>33.373478668292698</v>
      </c>
      <c r="F210" s="102">
        <v>0.44886566999999999</v>
      </c>
      <c r="G210" s="101">
        <v>0</v>
      </c>
      <c r="H210" s="103" t="str">
        <f t="shared" si="16"/>
        <v/>
      </c>
      <c r="I210" s="104">
        <f t="shared" si="14"/>
        <v>0.30994831686424501</v>
      </c>
    </row>
    <row r="211" spans="1:9" x14ac:dyDescent="0.15">
      <c r="A211" s="107" t="s">
        <v>1354</v>
      </c>
      <c r="B211" s="122" t="s">
        <v>1355</v>
      </c>
      <c r="C211" s="102">
        <v>0.37720935600000005</v>
      </c>
      <c r="D211" s="101">
        <v>0.34308069000000002</v>
      </c>
      <c r="E211" s="103">
        <f t="shared" si="15"/>
        <v>9.9477082198942801E-2</v>
      </c>
      <c r="F211" s="102">
        <v>0.14293089</v>
      </c>
      <c r="G211" s="101">
        <v>9.4659199999999999E-2</v>
      </c>
      <c r="H211" s="103">
        <f t="shared" si="16"/>
        <v>0.50995243991075356</v>
      </c>
      <c r="I211" s="104">
        <f t="shared" si="14"/>
        <v>0.37891660884466499</v>
      </c>
    </row>
    <row r="212" spans="1:9" x14ac:dyDescent="0.15">
      <c r="A212" s="107" t="s">
        <v>1356</v>
      </c>
      <c r="B212" s="122" t="s">
        <v>1357</v>
      </c>
      <c r="C212" s="102">
        <v>7.6872243080000002</v>
      </c>
      <c r="D212" s="101">
        <v>2.6948330600000001</v>
      </c>
      <c r="E212" s="103">
        <f t="shared" si="15"/>
        <v>1.8525790417607539</v>
      </c>
      <c r="F212" s="102">
        <v>8.3120932500000002</v>
      </c>
      <c r="G212" s="101">
        <v>4.9627376600000002</v>
      </c>
      <c r="H212" s="103">
        <f t="shared" si="16"/>
        <v>0.67490079457474272</v>
      </c>
      <c r="I212" s="104">
        <f t="shared" si="14"/>
        <v>1.0812866799463243</v>
      </c>
    </row>
    <row r="213" spans="1:9" x14ac:dyDescent="0.15">
      <c r="A213" s="107" t="s">
        <v>813</v>
      </c>
      <c r="B213" s="122" t="s">
        <v>1360</v>
      </c>
      <c r="C213" s="102">
        <v>0.221137</v>
      </c>
      <c r="D213" s="101">
        <v>1.4637931799999999</v>
      </c>
      <c r="E213" s="103">
        <f t="shared" si="15"/>
        <v>-0.84892879470855298</v>
      </c>
      <c r="F213" s="102">
        <v>2.3460099999999998E-2</v>
      </c>
      <c r="G213" s="101">
        <v>2.3197209999999999E-2</v>
      </c>
      <c r="H213" s="103">
        <f t="shared" si="16"/>
        <v>1.1332828387551785E-2</v>
      </c>
      <c r="I213" s="104">
        <f t="shared" si="14"/>
        <v>0.10608853335262755</v>
      </c>
    </row>
    <row r="214" spans="1:9" x14ac:dyDescent="0.15">
      <c r="A214" s="107" t="s">
        <v>814</v>
      </c>
      <c r="B214" s="122" t="s">
        <v>1361</v>
      </c>
      <c r="C214" s="102">
        <v>12.994307699999997</v>
      </c>
      <c r="D214" s="101">
        <v>16.706331339999998</v>
      </c>
      <c r="E214" s="103">
        <f t="shared" si="15"/>
        <v>-0.22219262652311322</v>
      </c>
      <c r="F214" s="102">
        <v>35.234809759999997</v>
      </c>
      <c r="G214" s="101">
        <v>23.328482019999999</v>
      </c>
      <c r="H214" s="103">
        <f t="shared" si="16"/>
        <v>0.51037730315210617</v>
      </c>
      <c r="I214" s="104">
        <f t="shared" si="14"/>
        <v>2.7115572890428017</v>
      </c>
    </row>
    <row r="215" spans="1:9" x14ac:dyDescent="0.15">
      <c r="A215" s="107" t="s">
        <v>1358</v>
      </c>
      <c r="B215" s="122" t="s">
        <v>1359</v>
      </c>
      <c r="C215" s="102">
        <v>4.6250474140000009</v>
      </c>
      <c r="D215" s="101">
        <v>5.81837362</v>
      </c>
      <c r="E215" s="103">
        <f t="shared" si="15"/>
        <v>-0.20509618046838307</v>
      </c>
      <c r="F215" s="102">
        <v>2.5171881200000001</v>
      </c>
      <c r="G215" s="101">
        <v>0.40023338000000003</v>
      </c>
      <c r="H215" s="103">
        <f t="shared" si="16"/>
        <v>5.2893008074438965</v>
      </c>
      <c r="I215" s="104">
        <f t="shared" si="14"/>
        <v>0.54425131132288096</v>
      </c>
    </row>
    <row r="216" spans="1:9" x14ac:dyDescent="0.15">
      <c r="A216" s="107" t="s">
        <v>817</v>
      </c>
      <c r="B216" s="122" t="s">
        <v>1362</v>
      </c>
      <c r="C216" s="102">
        <v>7.3065705290000009</v>
      </c>
      <c r="D216" s="101">
        <v>1.03691139</v>
      </c>
      <c r="E216" s="103">
        <f t="shared" si="15"/>
        <v>6.0464753299700957</v>
      </c>
      <c r="F216" s="102">
        <v>13.40494137</v>
      </c>
      <c r="G216" s="101">
        <v>7.4568123600000007</v>
      </c>
      <c r="H216" s="103">
        <f t="shared" si="16"/>
        <v>0.79767717394996884</v>
      </c>
      <c r="I216" s="104">
        <f t="shared" si="14"/>
        <v>1.834642027582623</v>
      </c>
    </row>
    <row r="217" spans="1:9" x14ac:dyDescent="0.15">
      <c r="A217" s="107" t="s">
        <v>1363</v>
      </c>
      <c r="B217" s="122" t="s">
        <v>1364</v>
      </c>
      <c r="C217" s="102">
        <v>20.997278536</v>
      </c>
      <c r="D217" s="101">
        <v>15.45285675</v>
      </c>
      <c r="E217" s="103">
        <f t="shared" si="15"/>
        <v>0.358795909112404</v>
      </c>
      <c r="F217" s="102">
        <v>48.363311119999999</v>
      </c>
      <c r="G217" s="101">
        <v>55.260002840000006</v>
      </c>
      <c r="H217" s="103">
        <f t="shared" si="16"/>
        <v>-0.12480440400932857</v>
      </c>
      <c r="I217" s="104">
        <f t="shared" si="14"/>
        <v>2.3033133097263399</v>
      </c>
    </row>
    <row r="218" spans="1:9" x14ac:dyDescent="0.15">
      <c r="A218" s="107" t="s">
        <v>1365</v>
      </c>
      <c r="B218" s="122" t="s">
        <v>1366</v>
      </c>
      <c r="C218" s="102">
        <v>28.427050036999997</v>
      </c>
      <c r="D218" s="101">
        <v>15.901304830000001</v>
      </c>
      <c r="E218" s="103">
        <f t="shared" si="15"/>
        <v>0.78771807351107781</v>
      </c>
      <c r="F218" s="102">
        <v>99.788354859999998</v>
      </c>
      <c r="G218" s="101">
        <v>37.985045829999997</v>
      </c>
      <c r="H218" s="103">
        <f t="shared" si="16"/>
        <v>1.6270431607900999</v>
      </c>
      <c r="I218" s="104">
        <f t="shared" si="14"/>
        <v>3.5103309956579301</v>
      </c>
    </row>
    <row r="219" spans="1:9" x14ac:dyDescent="0.15">
      <c r="A219" s="107" t="s">
        <v>1367</v>
      </c>
      <c r="B219" s="122" t="s">
        <v>1368</v>
      </c>
      <c r="C219" s="102">
        <v>43.897870654999991</v>
      </c>
      <c r="D219" s="101">
        <v>17.286977589999999</v>
      </c>
      <c r="E219" s="103">
        <f t="shared" si="15"/>
        <v>1.5393606503194404</v>
      </c>
      <c r="F219" s="102">
        <v>24.314330030000001</v>
      </c>
      <c r="G219" s="101">
        <v>4.4620937699999992</v>
      </c>
      <c r="H219" s="103">
        <f t="shared" si="16"/>
        <v>4.4490854032410896</v>
      </c>
      <c r="I219" s="104">
        <f t="shared" si="14"/>
        <v>0.55388404191834273</v>
      </c>
    </row>
    <row r="220" spans="1:9" x14ac:dyDescent="0.15">
      <c r="A220" s="107" t="s">
        <v>1369</v>
      </c>
      <c r="B220" s="122" t="s">
        <v>1370</v>
      </c>
      <c r="C220" s="102">
        <v>224.648824526</v>
      </c>
      <c r="D220" s="101">
        <v>26.71989482</v>
      </c>
      <c r="E220" s="103">
        <f t="shared" si="15"/>
        <v>7.4075489832336103</v>
      </c>
      <c r="F220" s="102">
        <v>94.355003310000001</v>
      </c>
      <c r="G220" s="101">
        <v>14.26524101</v>
      </c>
      <c r="H220" s="103">
        <f t="shared" si="16"/>
        <v>5.6143294209930774</v>
      </c>
      <c r="I220" s="104">
        <f t="shared" si="14"/>
        <v>0.42001111516646156</v>
      </c>
    </row>
    <row r="221" spans="1:9" x14ac:dyDescent="0.15">
      <c r="A221" s="107" t="s">
        <v>1371</v>
      </c>
      <c r="B221" s="122" t="s">
        <v>1372</v>
      </c>
      <c r="C221" s="102">
        <v>27.047838405</v>
      </c>
      <c r="D221" s="101">
        <v>15.633194300000001</v>
      </c>
      <c r="E221" s="103">
        <f t="shared" si="15"/>
        <v>0.73015430410149751</v>
      </c>
      <c r="F221" s="102">
        <v>51.764935039999997</v>
      </c>
      <c r="G221" s="101">
        <v>6.2723688200000005</v>
      </c>
      <c r="H221" s="103">
        <f t="shared" si="16"/>
        <v>7.2528525546748686</v>
      </c>
      <c r="I221" s="104">
        <f t="shared" si="14"/>
        <v>1.9138289080590947</v>
      </c>
    </row>
    <row r="222" spans="1:9" x14ac:dyDescent="0.15">
      <c r="A222" s="107" t="s">
        <v>1373</v>
      </c>
      <c r="B222" s="122" t="s">
        <v>1374</v>
      </c>
      <c r="C222" s="102">
        <v>50.579119374000008</v>
      </c>
      <c r="D222" s="101">
        <v>29.831509230000002</v>
      </c>
      <c r="E222" s="103">
        <f t="shared" si="15"/>
        <v>0.69549314397862272</v>
      </c>
      <c r="F222" s="102">
        <v>63.647104259999999</v>
      </c>
      <c r="G222" s="101">
        <v>27.910373399999997</v>
      </c>
      <c r="H222" s="103">
        <f t="shared" si="16"/>
        <v>1.2804103459253615</v>
      </c>
      <c r="I222" s="104">
        <f t="shared" si="14"/>
        <v>1.2583671888268884</v>
      </c>
    </row>
    <row r="223" spans="1:9" x14ac:dyDescent="0.15">
      <c r="A223" s="107" t="s">
        <v>1375</v>
      </c>
      <c r="B223" s="122" t="s">
        <v>1376</v>
      </c>
      <c r="C223" s="102">
        <v>119.48506766300001</v>
      </c>
      <c r="D223" s="101">
        <v>53.032856070000001</v>
      </c>
      <c r="E223" s="103">
        <f t="shared" si="15"/>
        <v>1.2530385221057547</v>
      </c>
      <c r="F223" s="102">
        <v>230.03868296000002</v>
      </c>
      <c r="G223" s="101">
        <v>85.733335109999999</v>
      </c>
      <c r="H223" s="103">
        <f t="shared" si="16"/>
        <v>1.6831883148468365</v>
      </c>
      <c r="I223" s="104">
        <f t="shared" si="14"/>
        <v>1.9252504723754218</v>
      </c>
    </row>
    <row r="224" spans="1:9" x14ac:dyDescent="0.15">
      <c r="A224" s="107" t="s">
        <v>1377</v>
      </c>
      <c r="B224" s="122" t="s">
        <v>1378</v>
      </c>
      <c r="C224" s="102">
        <v>142.31887709900005</v>
      </c>
      <c r="D224" s="101">
        <v>56.449613390000003</v>
      </c>
      <c r="E224" s="103">
        <f t="shared" si="15"/>
        <v>1.5211665510575791</v>
      </c>
      <c r="F224" s="102">
        <v>112.82307645</v>
      </c>
      <c r="G224" s="101">
        <v>42.747099119999994</v>
      </c>
      <c r="H224" s="103">
        <f t="shared" si="16"/>
        <v>1.6393153868355412</v>
      </c>
      <c r="I224" s="104">
        <f t="shared" si="14"/>
        <v>0.79274850075944503</v>
      </c>
    </row>
    <row r="225" spans="1:9" x14ac:dyDescent="0.15">
      <c r="A225" s="107" t="s">
        <v>201</v>
      </c>
      <c r="B225" s="122" t="s">
        <v>202</v>
      </c>
      <c r="C225" s="102">
        <v>309.39464765600002</v>
      </c>
      <c r="D225" s="101">
        <v>28.507315210000002</v>
      </c>
      <c r="E225" s="103">
        <f t="shared" si="15"/>
        <v>9.853166823211339</v>
      </c>
      <c r="F225" s="102">
        <v>90.886048819999999</v>
      </c>
      <c r="G225" s="101">
        <v>23.54928</v>
      </c>
      <c r="H225" s="103"/>
      <c r="I225" s="104">
        <f t="shared" si="14"/>
        <v>0.29375443146337654</v>
      </c>
    </row>
    <row r="226" spans="1:9" x14ac:dyDescent="0.15">
      <c r="A226" s="107" t="s">
        <v>0</v>
      </c>
      <c r="B226" s="122" t="s">
        <v>1</v>
      </c>
      <c r="C226" s="102">
        <v>4.8184399999999994E-3</v>
      </c>
      <c r="D226" s="101">
        <v>4.4843500000000007E-3</v>
      </c>
      <c r="E226" s="103">
        <f t="shared" si="15"/>
        <v>7.4501321261720932E-2</v>
      </c>
      <c r="F226" s="102">
        <v>0</v>
      </c>
      <c r="G226" s="101">
        <v>0</v>
      </c>
      <c r="H226" s="103" t="str">
        <f t="shared" ref="H226:H257" si="17">IF(ISERROR(F226/G226-1),"",(F226/G226-1))</f>
        <v/>
      </c>
      <c r="I226" s="104">
        <f t="shared" si="14"/>
        <v>0</v>
      </c>
    </row>
    <row r="227" spans="1:9" x14ac:dyDescent="0.15">
      <c r="A227" s="107" t="s">
        <v>2</v>
      </c>
      <c r="B227" s="122" t="s">
        <v>3</v>
      </c>
      <c r="C227" s="102">
        <v>10.567641920000002</v>
      </c>
      <c r="D227" s="101">
        <v>10.698564169999999</v>
      </c>
      <c r="E227" s="103">
        <f t="shared" si="15"/>
        <v>-1.2237366427835128E-2</v>
      </c>
      <c r="F227" s="102">
        <v>1.62682156</v>
      </c>
      <c r="G227" s="101">
        <v>2.4265911299999998</v>
      </c>
      <c r="H227" s="103">
        <f t="shared" si="17"/>
        <v>-0.32958563151098297</v>
      </c>
      <c r="I227" s="104">
        <f t="shared" si="14"/>
        <v>0.15394366806857132</v>
      </c>
    </row>
    <row r="228" spans="1:9" x14ac:dyDescent="0.15">
      <c r="A228" s="107" t="s">
        <v>4</v>
      </c>
      <c r="B228" s="122" t="s">
        <v>5</v>
      </c>
      <c r="C228" s="102">
        <v>2.8079961340000001</v>
      </c>
      <c r="D228" s="101">
        <v>0.50842251999999999</v>
      </c>
      <c r="E228" s="103">
        <f t="shared" si="15"/>
        <v>4.5229578225606533</v>
      </c>
      <c r="F228" s="102">
        <v>1.05556045</v>
      </c>
      <c r="G228" s="101">
        <v>4.5191250000000002E-2</v>
      </c>
      <c r="H228" s="103">
        <f t="shared" si="17"/>
        <v>22.357628965784304</v>
      </c>
      <c r="I228" s="104">
        <f t="shared" si="14"/>
        <v>0.37591235871694401</v>
      </c>
    </row>
    <row r="229" spans="1:9" x14ac:dyDescent="0.15">
      <c r="A229" s="107" t="s">
        <v>6</v>
      </c>
      <c r="B229" s="122" t="s">
        <v>7</v>
      </c>
      <c r="C229" s="102">
        <v>3.3309051730000001</v>
      </c>
      <c r="D229" s="101">
        <v>6.7897628600000006</v>
      </c>
      <c r="E229" s="103">
        <f t="shared" si="15"/>
        <v>-0.50942245823884347</v>
      </c>
      <c r="F229" s="102">
        <v>5.77474782</v>
      </c>
      <c r="G229" s="101">
        <v>26.572451789999999</v>
      </c>
      <c r="H229" s="103">
        <f t="shared" si="17"/>
        <v>-0.78267914960812124</v>
      </c>
      <c r="I229" s="104">
        <f t="shared" si="14"/>
        <v>1.7336872471812033</v>
      </c>
    </row>
    <row r="230" spans="1:9" x14ac:dyDescent="0.15">
      <c r="A230" s="107" t="s">
        <v>8</v>
      </c>
      <c r="B230" s="122" t="s">
        <v>9</v>
      </c>
      <c r="C230" s="102">
        <v>3.8370157200000001</v>
      </c>
      <c r="D230" s="101">
        <v>2.3694579199999999</v>
      </c>
      <c r="E230" s="103">
        <f t="shared" si="15"/>
        <v>0.61936436499366088</v>
      </c>
      <c r="F230" s="102">
        <v>1.28643763</v>
      </c>
      <c r="G230" s="101">
        <v>2.5922216699999998</v>
      </c>
      <c r="H230" s="103">
        <f t="shared" si="17"/>
        <v>-0.50373162724158538</v>
      </c>
      <c r="I230" s="104">
        <f t="shared" si="14"/>
        <v>0.33527035693249646</v>
      </c>
    </row>
    <row r="231" spans="1:9" x14ac:dyDescent="0.15">
      <c r="A231" s="107" t="s">
        <v>10</v>
      </c>
      <c r="B231" s="122" t="s">
        <v>11</v>
      </c>
      <c r="C231" s="102">
        <v>5.8622449079999992</v>
      </c>
      <c r="D231" s="101">
        <v>2.9254159799999999</v>
      </c>
      <c r="E231" s="103">
        <f t="shared" si="15"/>
        <v>1.003901307738122</v>
      </c>
      <c r="F231" s="102">
        <v>8.300573889999999</v>
      </c>
      <c r="G231" s="101">
        <v>7.9548704500000005</v>
      </c>
      <c r="H231" s="103">
        <f t="shared" si="17"/>
        <v>4.3458085480197584E-2</v>
      </c>
      <c r="I231" s="104">
        <f t="shared" si="14"/>
        <v>1.4159377542675671</v>
      </c>
    </row>
    <row r="232" spans="1:9" x14ac:dyDescent="0.15">
      <c r="A232" s="107" t="s">
        <v>12</v>
      </c>
      <c r="B232" s="122" t="s">
        <v>13</v>
      </c>
      <c r="C232" s="102">
        <v>11.63533825</v>
      </c>
      <c r="D232" s="101">
        <v>8.9778552200000004</v>
      </c>
      <c r="E232" s="103">
        <f t="shared" si="15"/>
        <v>0.29600421981409486</v>
      </c>
      <c r="F232" s="102">
        <v>0</v>
      </c>
      <c r="G232" s="101">
        <v>0</v>
      </c>
      <c r="H232" s="103" t="str">
        <f t="shared" si="17"/>
        <v/>
      </c>
      <c r="I232" s="104">
        <f t="shared" si="14"/>
        <v>0</v>
      </c>
    </row>
    <row r="233" spans="1:9" x14ac:dyDescent="0.15">
      <c r="A233" s="107" t="s">
        <v>14</v>
      </c>
      <c r="B233" s="122" t="s">
        <v>15</v>
      </c>
      <c r="C233" s="102">
        <v>2.0642764389999999</v>
      </c>
      <c r="D233" s="101">
        <v>5.7660687900000003</v>
      </c>
      <c r="E233" s="103">
        <f t="shared" si="15"/>
        <v>-0.64199587029207117</v>
      </c>
      <c r="F233" s="102">
        <v>12.42919736</v>
      </c>
      <c r="G233" s="101">
        <v>28.718054149999997</v>
      </c>
      <c r="H233" s="103">
        <f t="shared" si="17"/>
        <v>-0.56719918086790011</v>
      </c>
      <c r="I233" s="104">
        <f t="shared" si="14"/>
        <v>6.0210915191286549</v>
      </c>
    </row>
    <row r="234" spans="1:9" x14ac:dyDescent="0.15">
      <c r="A234" s="107" t="s">
        <v>16</v>
      </c>
      <c r="B234" s="122" t="s">
        <v>17</v>
      </c>
      <c r="C234" s="102">
        <v>4.3152513800000003</v>
      </c>
      <c r="D234" s="101">
        <v>0.70337254000000005</v>
      </c>
      <c r="E234" s="103">
        <f t="shared" si="15"/>
        <v>5.1350865076421668</v>
      </c>
      <c r="F234" s="102">
        <v>2.3168265499999996</v>
      </c>
      <c r="G234" s="101">
        <v>0.61209704000000009</v>
      </c>
      <c r="H234" s="103">
        <f t="shared" si="17"/>
        <v>2.7850641297007401</v>
      </c>
      <c r="I234" s="104">
        <f t="shared" si="14"/>
        <v>0.53689260392519689</v>
      </c>
    </row>
    <row r="235" spans="1:9" x14ac:dyDescent="0.15">
      <c r="A235" s="107" t="s">
        <v>18</v>
      </c>
      <c r="B235" s="122" t="s">
        <v>19</v>
      </c>
      <c r="C235" s="102">
        <v>11.766596709</v>
      </c>
      <c r="D235" s="101">
        <v>3.4594216499999999</v>
      </c>
      <c r="E235" s="103">
        <f t="shared" si="15"/>
        <v>2.4013190352208151</v>
      </c>
      <c r="F235" s="102">
        <v>2.4913251600000001</v>
      </c>
      <c r="G235" s="101">
        <v>0.47134189000000004</v>
      </c>
      <c r="H235" s="103">
        <f t="shared" si="17"/>
        <v>4.2856009891248998</v>
      </c>
      <c r="I235" s="104">
        <f t="shared" si="14"/>
        <v>0.21172860952176958</v>
      </c>
    </row>
    <row r="236" spans="1:9" x14ac:dyDescent="0.15">
      <c r="A236" s="107" t="s">
        <v>20</v>
      </c>
      <c r="B236" s="122" t="s">
        <v>21</v>
      </c>
      <c r="C236" s="102">
        <v>1.92060461</v>
      </c>
      <c r="D236" s="101">
        <v>0.96021664000000007</v>
      </c>
      <c r="E236" s="103">
        <f t="shared" si="15"/>
        <v>1.0001784284846384</v>
      </c>
      <c r="F236" s="102">
        <v>1.1981205100000001</v>
      </c>
      <c r="G236" s="101">
        <v>0.24399756</v>
      </c>
      <c r="H236" s="103">
        <f t="shared" si="17"/>
        <v>3.9103790628070216</v>
      </c>
      <c r="I236" s="104">
        <f t="shared" si="14"/>
        <v>0.62382465592436542</v>
      </c>
    </row>
    <row r="237" spans="1:9" x14ac:dyDescent="0.15">
      <c r="A237" s="107" t="s">
        <v>22</v>
      </c>
      <c r="B237" s="122" t="s">
        <v>23</v>
      </c>
      <c r="C237" s="102">
        <v>0.41665989000000003</v>
      </c>
      <c r="D237" s="101">
        <v>0.84999504000000004</v>
      </c>
      <c r="E237" s="103">
        <f t="shared" si="15"/>
        <v>-0.50980903370918496</v>
      </c>
      <c r="F237" s="102">
        <v>0</v>
      </c>
      <c r="G237" s="101">
        <v>0</v>
      </c>
      <c r="H237" s="103" t="str">
        <f t="shared" si="17"/>
        <v/>
      </c>
      <c r="I237" s="104">
        <f t="shared" si="14"/>
        <v>0</v>
      </c>
    </row>
    <row r="238" spans="1:9" x14ac:dyDescent="0.15">
      <c r="A238" s="107" t="s">
        <v>24</v>
      </c>
      <c r="B238" s="122" t="s">
        <v>25</v>
      </c>
      <c r="C238" s="102">
        <v>17.065983222000003</v>
      </c>
      <c r="D238" s="101">
        <v>2.08880416</v>
      </c>
      <c r="E238" s="103">
        <f t="shared" si="15"/>
        <v>7.170216982907581</v>
      </c>
      <c r="F238" s="102">
        <v>9.8766615299999998</v>
      </c>
      <c r="G238" s="101">
        <v>1.27216292</v>
      </c>
      <c r="H238" s="103">
        <f t="shared" si="17"/>
        <v>6.7636766287764463</v>
      </c>
      <c r="I238" s="104">
        <f t="shared" ref="I238:I301" si="18">IF(ISERROR(F238/C238),"",(F238/C238))</f>
        <v>0.57873381225805109</v>
      </c>
    </row>
    <row r="239" spans="1:9" x14ac:dyDescent="0.15">
      <c r="A239" s="107" t="s">
        <v>26</v>
      </c>
      <c r="B239" s="122" t="s">
        <v>27</v>
      </c>
      <c r="C239" s="102">
        <v>4.3435311899999993</v>
      </c>
      <c r="D239" s="101">
        <v>3.8780796500000001</v>
      </c>
      <c r="E239" s="103">
        <f t="shared" si="15"/>
        <v>0.12002113984430385</v>
      </c>
      <c r="F239" s="102">
        <v>5.0495600000000007E-3</v>
      </c>
      <c r="G239" s="101">
        <v>2.2727841899999999</v>
      </c>
      <c r="H239" s="103">
        <f t="shared" si="17"/>
        <v>-0.99777824924063729</v>
      </c>
      <c r="I239" s="104">
        <f t="shared" si="18"/>
        <v>1.1625471946939102E-3</v>
      </c>
    </row>
    <row r="240" spans="1:9" x14ac:dyDescent="0.15">
      <c r="A240" s="107" t="s">
        <v>28</v>
      </c>
      <c r="B240" s="122" t="s">
        <v>29</v>
      </c>
      <c r="C240" s="102">
        <v>5.1647647599999997</v>
      </c>
      <c r="D240" s="101">
        <v>0.48238599999999998</v>
      </c>
      <c r="E240" s="103">
        <f t="shared" si="15"/>
        <v>9.7067053355611481</v>
      </c>
      <c r="F240" s="102">
        <v>0.71117780000000008</v>
      </c>
      <c r="G240" s="101">
        <v>3.4158132799999996</v>
      </c>
      <c r="H240" s="103">
        <f t="shared" si="17"/>
        <v>-0.79179839713018496</v>
      </c>
      <c r="I240" s="104">
        <f t="shared" si="18"/>
        <v>0.13769800427464196</v>
      </c>
    </row>
    <row r="241" spans="1:9" x14ac:dyDescent="0.15">
      <c r="A241" s="107" t="s">
        <v>30</v>
      </c>
      <c r="B241" s="122" t="s">
        <v>31</v>
      </c>
      <c r="C241" s="102">
        <v>13.86301286</v>
      </c>
      <c r="D241" s="101">
        <v>6.7120356500000007</v>
      </c>
      <c r="E241" s="103">
        <f t="shared" si="15"/>
        <v>1.0653961902005094</v>
      </c>
      <c r="F241" s="102">
        <v>16.544570589999999</v>
      </c>
      <c r="G241" s="101">
        <v>0.85202983999999993</v>
      </c>
      <c r="H241" s="103">
        <f t="shared" si="17"/>
        <v>18.417830002291939</v>
      </c>
      <c r="I241" s="104">
        <f t="shared" si="18"/>
        <v>1.1934325357034978</v>
      </c>
    </row>
    <row r="242" spans="1:9" x14ac:dyDescent="0.15">
      <c r="A242" s="107" t="s">
        <v>32</v>
      </c>
      <c r="B242" s="122" t="s">
        <v>33</v>
      </c>
      <c r="C242" s="102">
        <v>52.275108382999996</v>
      </c>
      <c r="D242" s="101">
        <v>42.294883329999998</v>
      </c>
      <c r="E242" s="103">
        <f t="shared" si="15"/>
        <v>0.23596766954363413</v>
      </c>
      <c r="F242" s="102">
        <v>45.490384710000001</v>
      </c>
      <c r="G242" s="101">
        <v>23.204131239999999</v>
      </c>
      <c r="H242" s="103">
        <f t="shared" si="17"/>
        <v>0.9604433468977398</v>
      </c>
      <c r="I242" s="104">
        <f t="shared" si="18"/>
        <v>0.87021119835293537</v>
      </c>
    </row>
    <row r="243" spans="1:9" x14ac:dyDescent="0.15">
      <c r="A243" s="107" t="s">
        <v>34</v>
      </c>
      <c r="B243" s="122" t="s">
        <v>35</v>
      </c>
      <c r="C243" s="102">
        <v>18.063879543000006</v>
      </c>
      <c r="D243" s="101">
        <v>14.376270609999999</v>
      </c>
      <c r="E243" s="103">
        <f t="shared" si="15"/>
        <v>0.25650664438904913</v>
      </c>
      <c r="F243" s="102">
        <v>2.9413827299999999</v>
      </c>
      <c r="G243" s="101">
        <v>5.9521149299999996</v>
      </c>
      <c r="H243" s="103">
        <f t="shared" si="17"/>
        <v>-0.50582561583702479</v>
      </c>
      <c r="I243" s="104">
        <f t="shared" si="18"/>
        <v>0.16283228212401499</v>
      </c>
    </row>
    <row r="244" spans="1:9" x14ac:dyDescent="0.15">
      <c r="A244" s="107" t="s">
        <v>36</v>
      </c>
      <c r="B244" s="122" t="s">
        <v>37</v>
      </c>
      <c r="C244" s="102">
        <v>10.445963877000001</v>
      </c>
      <c r="D244" s="101">
        <v>8.4269679100000001</v>
      </c>
      <c r="E244" s="103">
        <f t="shared" si="15"/>
        <v>0.23958747541973269</v>
      </c>
      <c r="F244" s="102">
        <v>2.6763982099999999</v>
      </c>
      <c r="G244" s="101">
        <v>5.8532593899999998</v>
      </c>
      <c r="H244" s="103">
        <f t="shared" si="17"/>
        <v>-0.54275079375903079</v>
      </c>
      <c r="I244" s="104">
        <f t="shared" si="18"/>
        <v>0.25621361910822926</v>
      </c>
    </row>
    <row r="245" spans="1:9" x14ac:dyDescent="0.15">
      <c r="A245" s="109" t="s">
        <v>38</v>
      </c>
      <c r="B245" s="122" t="s">
        <v>39</v>
      </c>
      <c r="C245" s="102">
        <v>17.640972959000003</v>
      </c>
      <c r="D245" s="101">
        <v>12.17891917</v>
      </c>
      <c r="E245" s="103">
        <f t="shared" si="15"/>
        <v>0.44848427949620762</v>
      </c>
      <c r="F245" s="102">
        <v>8.7794279100000008</v>
      </c>
      <c r="G245" s="101">
        <v>2.9639649599999998</v>
      </c>
      <c r="H245" s="103">
        <f t="shared" si="17"/>
        <v>1.9620552295597995</v>
      </c>
      <c r="I245" s="104">
        <f t="shared" si="18"/>
        <v>0.49767254506906017</v>
      </c>
    </row>
    <row r="246" spans="1:9" x14ac:dyDescent="0.15">
      <c r="A246" s="107" t="s">
        <v>40</v>
      </c>
      <c r="B246" s="122" t="s">
        <v>41</v>
      </c>
      <c r="C246" s="102">
        <v>2.22283038</v>
      </c>
      <c r="D246" s="101">
        <v>0.27173734000000005</v>
      </c>
      <c r="E246" s="103">
        <f t="shared" si="15"/>
        <v>7.1800696952432066</v>
      </c>
      <c r="F246" s="102">
        <v>2.3171259999999999E-2</v>
      </c>
      <c r="G246" s="101">
        <v>0.17636886999999998</v>
      </c>
      <c r="H246" s="103">
        <f t="shared" si="17"/>
        <v>-0.86862046573184937</v>
      </c>
      <c r="I246" s="104">
        <f t="shared" si="18"/>
        <v>1.0424214194877074E-2</v>
      </c>
    </row>
    <row r="247" spans="1:9" x14ac:dyDescent="0.15">
      <c r="A247" s="107" t="s">
        <v>42</v>
      </c>
      <c r="B247" s="122" t="s">
        <v>43</v>
      </c>
      <c r="C247" s="102">
        <v>4.9072637500000003</v>
      </c>
      <c r="D247" s="101">
        <v>5.40814488</v>
      </c>
      <c r="E247" s="103">
        <f t="shared" si="15"/>
        <v>-9.2616070965909403E-2</v>
      </c>
      <c r="F247" s="102">
        <v>2.3326961399999999</v>
      </c>
      <c r="G247" s="101">
        <v>3.9434611099999999</v>
      </c>
      <c r="H247" s="103">
        <f t="shared" si="17"/>
        <v>-0.40846477879935272</v>
      </c>
      <c r="I247" s="104">
        <f t="shared" si="18"/>
        <v>0.47535577031089876</v>
      </c>
    </row>
    <row r="248" spans="1:9" x14ac:dyDescent="0.15">
      <c r="A248" s="107" t="s">
        <v>44</v>
      </c>
      <c r="B248" s="122" t="s">
        <v>45</v>
      </c>
      <c r="C248" s="102">
        <v>6.2702228939999998</v>
      </c>
      <c r="D248" s="101">
        <v>6.3896867000000004</v>
      </c>
      <c r="E248" s="103">
        <f t="shared" si="15"/>
        <v>-1.8696347975871941E-2</v>
      </c>
      <c r="F248" s="102">
        <v>4.7246946699999999</v>
      </c>
      <c r="G248" s="101">
        <v>2.5114868500000003</v>
      </c>
      <c r="H248" s="103">
        <f t="shared" si="17"/>
        <v>0.88123408649342494</v>
      </c>
      <c r="I248" s="104">
        <f t="shared" si="18"/>
        <v>0.75351303292919269</v>
      </c>
    </row>
    <row r="249" spans="1:9" x14ac:dyDescent="0.15">
      <c r="A249" s="107" t="s">
        <v>46</v>
      </c>
      <c r="B249" s="122" t="s">
        <v>47</v>
      </c>
      <c r="C249" s="102">
        <v>27.456440543999996</v>
      </c>
      <c r="D249" s="101">
        <v>16.733176369999999</v>
      </c>
      <c r="E249" s="103">
        <f t="shared" si="15"/>
        <v>0.64083853160271187</v>
      </c>
      <c r="F249" s="102">
        <v>15.10182459</v>
      </c>
      <c r="G249" s="101">
        <v>7.3925622100000004</v>
      </c>
      <c r="H249" s="103">
        <f t="shared" si="17"/>
        <v>1.0428403794250922</v>
      </c>
      <c r="I249" s="104">
        <f t="shared" si="18"/>
        <v>0.55002849206905569</v>
      </c>
    </row>
    <row r="250" spans="1:9" x14ac:dyDescent="0.15">
      <c r="A250" s="107" t="s">
        <v>48</v>
      </c>
      <c r="B250" s="122" t="s">
        <v>49</v>
      </c>
      <c r="C250" s="102">
        <v>2.7021948299999998</v>
      </c>
      <c r="D250" s="101">
        <v>1.6810128400000002</v>
      </c>
      <c r="E250" s="103">
        <f t="shared" si="15"/>
        <v>0.60748018438693152</v>
      </c>
      <c r="F250" s="102">
        <v>0.85265025999999999</v>
      </c>
      <c r="G250" s="101">
        <v>8.2949999999999996E-2</v>
      </c>
      <c r="H250" s="103">
        <f t="shared" si="17"/>
        <v>9.279086919831224</v>
      </c>
      <c r="I250" s="104">
        <f t="shared" si="18"/>
        <v>0.31553989021583617</v>
      </c>
    </row>
    <row r="251" spans="1:9" x14ac:dyDescent="0.15">
      <c r="A251" s="107" t="s">
        <v>50</v>
      </c>
      <c r="B251" s="122" t="s">
        <v>51</v>
      </c>
      <c r="C251" s="102">
        <v>0.66278928000000004</v>
      </c>
      <c r="D251" s="101">
        <v>4.4028370000000004E-2</v>
      </c>
      <c r="E251" s="103">
        <f t="shared" si="15"/>
        <v>14.053686520759229</v>
      </c>
      <c r="F251" s="102">
        <v>0.54545531000000003</v>
      </c>
      <c r="G251" s="101">
        <v>0</v>
      </c>
      <c r="H251" s="103" t="str">
        <f t="shared" si="17"/>
        <v/>
      </c>
      <c r="I251" s="104">
        <f t="shared" si="18"/>
        <v>0.82296942099003167</v>
      </c>
    </row>
    <row r="252" spans="1:9" x14ac:dyDescent="0.15">
      <c r="A252" s="107" t="s">
        <v>52</v>
      </c>
      <c r="B252" s="122" t="s">
        <v>53</v>
      </c>
      <c r="C252" s="102">
        <v>8.3796108439999983</v>
      </c>
      <c r="D252" s="101">
        <v>3.86146265</v>
      </c>
      <c r="E252" s="103">
        <f t="shared" si="15"/>
        <v>1.1700613481267257</v>
      </c>
      <c r="F252" s="102">
        <v>13.420855529999999</v>
      </c>
      <c r="G252" s="101">
        <v>2.7400456000000002</v>
      </c>
      <c r="H252" s="103">
        <f t="shared" si="17"/>
        <v>3.8980409413624351</v>
      </c>
      <c r="I252" s="104">
        <f t="shared" si="18"/>
        <v>1.6016084493481761</v>
      </c>
    </row>
    <row r="253" spans="1:9" x14ac:dyDescent="0.15">
      <c r="A253" s="107" t="s">
        <v>54</v>
      </c>
      <c r="B253" s="122" t="s">
        <v>55</v>
      </c>
      <c r="C253" s="102">
        <v>7.0273032899999999</v>
      </c>
      <c r="D253" s="101">
        <v>8.9132762499999991</v>
      </c>
      <c r="E253" s="103">
        <f t="shared" si="15"/>
        <v>-0.21159144035281074</v>
      </c>
      <c r="F253" s="102">
        <v>1.53294094</v>
      </c>
      <c r="G253" s="101">
        <v>2.7857516699999998</v>
      </c>
      <c r="H253" s="103">
        <f t="shared" si="17"/>
        <v>-0.44972089346355837</v>
      </c>
      <c r="I253" s="104">
        <f t="shared" si="18"/>
        <v>0.21814071155594028</v>
      </c>
    </row>
    <row r="254" spans="1:9" x14ac:dyDescent="0.15">
      <c r="A254" s="107" t="s">
        <v>56</v>
      </c>
      <c r="B254" s="122" t="s">
        <v>57</v>
      </c>
      <c r="C254" s="102">
        <v>1.4661679299999999</v>
      </c>
      <c r="D254" s="101">
        <v>0.8318738</v>
      </c>
      <c r="E254" s="103">
        <f t="shared" si="15"/>
        <v>0.76248840869853085</v>
      </c>
      <c r="F254" s="102">
        <v>0.18008309</v>
      </c>
      <c r="G254" s="101">
        <v>0.92339853999999999</v>
      </c>
      <c r="H254" s="103">
        <f t="shared" si="17"/>
        <v>-0.80497793509615034</v>
      </c>
      <c r="I254" s="104">
        <f t="shared" si="18"/>
        <v>0.12282569159727837</v>
      </c>
    </row>
    <row r="255" spans="1:9" x14ac:dyDescent="0.15">
      <c r="A255" s="109" t="s">
        <v>58</v>
      </c>
      <c r="B255" s="122" t="s">
        <v>59</v>
      </c>
      <c r="C255" s="102">
        <v>0</v>
      </c>
      <c r="D255" s="101">
        <v>0.15434210000000001</v>
      </c>
      <c r="E255" s="103">
        <f t="shared" si="15"/>
        <v>-1</v>
      </c>
      <c r="F255" s="102">
        <v>0</v>
      </c>
      <c r="G255" s="101">
        <v>0</v>
      </c>
      <c r="H255" s="103" t="str">
        <f t="shared" si="17"/>
        <v/>
      </c>
      <c r="I255" s="104" t="str">
        <f t="shared" si="18"/>
        <v/>
      </c>
    </row>
    <row r="256" spans="1:9" x14ac:dyDescent="0.15">
      <c r="A256" s="107" t="s">
        <v>60</v>
      </c>
      <c r="B256" s="122" t="s">
        <v>61</v>
      </c>
      <c r="C256" s="102">
        <v>35.252507583000003</v>
      </c>
      <c r="D256" s="101">
        <v>22.215671459999999</v>
      </c>
      <c r="E256" s="103">
        <f t="shared" si="15"/>
        <v>0.58683061398676295</v>
      </c>
      <c r="F256" s="102">
        <v>55.263472350000001</v>
      </c>
      <c r="G256" s="101">
        <v>33.512625980000003</v>
      </c>
      <c r="H256" s="103">
        <f t="shared" si="17"/>
        <v>0.64903437835580791</v>
      </c>
      <c r="I256" s="104">
        <f t="shared" si="18"/>
        <v>1.5676465630107399</v>
      </c>
    </row>
    <row r="257" spans="1:9" x14ac:dyDescent="0.15">
      <c r="A257" s="107" t="s">
        <v>62</v>
      </c>
      <c r="B257" s="122" t="s">
        <v>63</v>
      </c>
      <c r="C257" s="102">
        <v>2.7788400000000003E-3</v>
      </c>
      <c r="D257" s="101">
        <v>1.488774E-2</v>
      </c>
      <c r="E257" s="103">
        <f t="shared" si="15"/>
        <v>-0.81334708961870639</v>
      </c>
      <c r="F257" s="102">
        <v>1.4776930000000001E-2</v>
      </c>
      <c r="G257" s="101">
        <v>1.4802049999999999E-2</v>
      </c>
      <c r="H257" s="103">
        <f t="shared" si="17"/>
        <v>-1.6970622312448835E-3</v>
      </c>
      <c r="I257" s="104">
        <f t="shared" si="18"/>
        <v>5.3176613263088193</v>
      </c>
    </row>
    <row r="258" spans="1:9" x14ac:dyDescent="0.15">
      <c r="A258" s="107" t="s">
        <v>694</v>
      </c>
      <c r="B258" s="122" t="s">
        <v>64</v>
      </c>
      <c r="C258" s="102">
        <v>17.310923475999999</v>
      </c>
      <c r="D258" s="101">
        <v>37.088045880000003</v>
      </c>
      <c r="E258" s="103">
        <f t="shared" ref="E258:E321" si="19">IF(ISERROR(C258/D258-1),"",(C258/D258-1))</f>
        <v>-0.53324789523798988</v>
      </c>
      <c r="F258" s="102">
        <v>42.776038899999996</v>
      </c>
      <c r="G258" s="101">
        <v>73.21588890999999</v>
      </c>
      <c r="H258" s="103">
        <f t="shared" ref="H258:H289" si="20">IF(ISERROR(F258/G258-1),"",(F258/G258-1))</f>
        <v>-0.41575470110617552</v>
      </c>
      <c r="I258" s="104">
        <f t="shared" si="18"/>
        <v>2.4710431514127502</v>
      </c>
    </row>
    <row r="259" spans="1:9" x14ac:dyDescent="0.15">
      <c r="A259" s="107" t="s">
        <v>65</v>
      </c>
      <c r="B259" s="122" t="s">
        <v>66</v>
      </c>
      <c r="C259" s="102">
        <v>35.638892939999998</v>
      </c>
      <c r="D259" s="101">
        <v>28.618994739999998</v>
      </c>
      <c r="E259" s="103">
        <f t="shared" si="19"/>
        <v>0.24528807750848336</v>
      </c>
      <c r="F259" s="102">
        <v>7.52391246</v>
      </c>
      <c r="G259" s="101">
        <v>31.29363214</v>
      </c>
      <c r="H259" s="103">
        <f t="shared" si="20"/>
        <v>-0.75957049580119462</v>
      </c>
      <c r="I259" s="104">
        <f t="shared" si="18"/>
        <v>0.2111152126040198</v>
      </c>
    </row>
    <row r="260" spans="1:9" x14ac:dyDescent="0.15">
      <c r="A260" s="107" t="s">
        <v>67</v>
      </c>
      <c r="B260" s="122" t="s">
        <v>68</v>
      </c>
      <c r="C260" s="102">
        <v>111.3928226</v>
      </c>
      <c r="D260" s="101">
        <v>102.93587031999999</v>
      </c>
      <c r="E260" s="103">
        <f t="shared" si="19"/>
        <v>8.2157485565620858E-2</v>
      </c>
      <c r="F260" s="102">
        <v>139.07942548</v>
      </c>
      <c r="G260" s="101">
        <v>56.904020680000002</v>
      </c>
      <c r="H260" s="103">
        <f t="shared" si="20"/>
        <v>1.444105422042385</v>
      </c>
      <c r="I260" s="104">
        <f t="shared" si="18"/>
        <v>1.2485492532981204</v>
      </c>
    </row>
    <row r="261" spans="1:9" x14ac:dyDescent="0.15">
      <c r="A261" s="107" t="s">
        <v>69</v>
      </c>
      <c r="B261" s="122" t="s">
        <v>70</v>
      </c>
      <c r="C261" s="102">
        <v>3.6843417000000001</v>
      </c>
      <c r="D261" s="101">
        <v>1.88786188</v>
      </c>
      <c r="E261" s="103">
        <f t="shared" si="19"/>
        <v>0.95159494401147615</v>
      </c>
      <c r="F261" s="102">
        <v>9.0623860000000001E-2</v>
      </c>
      <c r="G261" s="101">
        <v>2.8444880000000002E-2</v>
      </c>
      <c r="H261" s="103">
        <f t="shared" si="20"/>
        <v>2.1859462933223832</v>
      </c>
      <c r="I261" s="104">
        <f t="shared" si="18"/>
        <v>2.4597029097491147E-2</v>
      </c>
    </row>
    <row r="262" spans="1:9" x14ac:dyDescent="0.15">
      <c r="A262" s="107" t="s">
        <v>658</v>
      </c>
      <c r="B262" s="122" t="s">
        <v>71</v>
      </c>
      <c r="C262" s="102">
        <v>0.85650293000000011</v>
      </c>
      <c r="D262" s="101">
        <v>0.14286413000000001</v>
      </c>
      <c r="E262" s="103">
        <f t="shared" si="19"/>
        <v>4.995227283433568</v>
      </c>
      <c r="F262" s="102">
        <v>0.53780340999999998</v>
      </c>
      <c r="G262" s="101">
        <v>0.10449922</v>
      </c>
      <c r="H262" s="103">
        <f t="shared" si="20"/>
        <v>4.1464825287691136</v>
      </c>
      <c r="I262" s="104">
        <f t="shared" si="18"/>
        <v>0.62790609484546644</v>
      </c>
    </row>
    <row r="263" spans="1:9" x14ac:dyDescent="0.15">
      <c r="A263" s="107" t="s">
        <v>72</v>
      </c>
      <c r="B263" s="122" t="s">
        <v>73</v>
      </c>
      <c r="C263" s="102">
        <v>1.0777436269999998</v>
      </c>
      <c r="D263" s="101">
        <v>0.88303675999999998</v>
      </c>
      <c r="E263" s="103">
        <f t="shared" si="19"/>
        <v>0.22049689867950661</v>
      </c>
      <c r="F263" s="102">
        <v>0.62227589000000005</v>
      </c>
      <c r="G263" s="101">
        <v>2.5350490000000003E-2</v>
      </c>
      <c r="H263" s="103">
        <f t="shared" si="20"/>
        <v>23.546897910060121</v>
      </c>
      <c r="I263" s="104">
        <f t="shared" si="18"/>
        <v>0.57738767774685262</v>
      </c>
    </row>
    <row r="264" spans="1:9" x14ac:dyDescent="0.15">
      <c r="A264" s="107" t="s">
        <v>74</v>
      </c>
      <c r="B264" s="122" t="s">
        <v>75</v>
      </c>
      <c r="C264" s="102">
        <v>1.5855799999999998E-3</v>
      </c>
      <c r="D264" s="101">
        <v>1.5023700000000001E-2</v>
      </c>
      <c r="E264" s="103">
        <f t="shared" si="19"/>
        <v>-0.8944614176268163</v>
      </c>
      <c r="F264" s="102">
        <v>0</v>
      </c>
      <c r="G264" s="101">
        <v>0</v>
      </c>
      <c r="H264" s="103" t="str">
        <f t="shared" si="20"/>
        <v/>
      </c>
      <c r="I264" s="104">
        <f t="shared" si="18"/>
        <v>0</v>
      </c>
    </row>
    <row r="265" spans="1:9" x14ac:dyDescent="0.15">
      <c r="A265" s="107" t="s">
        <v>76</v>
      </c>
      <c r="B265" s="122" t="s">
        <v>77</v>
      </c>
      <c r="C265" s="102">
        <v>9.517252375</v>
      </c>
      <c r="D265" s="101">
        <v>6.6866972000000002</v>
      </c>
      <c r="E265" s="103">
        <f t="shared" si="19"/>
        <v>0.42331140327395111</v>
      </c>
      <c r="F265" s="102">
        <v>2.4244345800000002</v>
      </c>
      <c r="G265" s="101">
        <v>5.8534395999999997</v>
      </c>
      <c r="H265" s="103">
        <f t="shared" si="20"/>
        <v>-0.58581026786370183</v>
      </c>
      <c r="I265" s="104">
        <f t="shared" si="18"/>
        <v>0.2547410202516564</v>
      </c>
    </row>
    <row r="266" spans="1:9" x14ac:dyDescent="0.15">
      <c r="A266" s="107" t="s">
        <v>78</v>
      </c>
      <c r="B266" s="122" t="s">
        <v>79</v>
      </c>
      <c r="C266" s="102">
        <v>18.999448408999999</v>
      </c>
      <c r="D266" s="101">
        <v>15.51390559</v>
      </c>
      <c r="E266" s="103">
        <f t="shared" si="19"/>
        <v>0.22467216902794096</v>
      </c>
      <c r="F266" s="102">
        <v>96.707048589999999</v>
      </c>
      <c r="G266" s="101">
        <v>8.9809748100000011</v>
      </c>
      <c r="H266" s="103">
        <f t="shared" si="20"/>
        <v>9.7679901832393607</v>
      </c>
      <c r="I266" s="104">
        <f t="shared" si="18"/>
        <v>5.0899924307376248</v>
      </c>
    </row>
    <row r="267" spans="1:9" x14ac:dyDescent="0.15">
      <c r="A267" s="107" t="s">
        <v>81</v>
      </c>
      <c r="B267" s="122" t="s">
        <v>82</v>
      </c>
      <c r="C267" s="102">
        <v>32.376359888999993</v>
      </c>
      <c r="D267" s="101">
        <v>11.52022556</v>
      </c>
      <c r="E267" s="103">
        <f t="shared" si="19"/>
        <v>1.8103928799289926</v>
      </c>
      <c r="F267" s="102">
        <v>1.5040351999999999</v>
      </c>
      <c r="G267" s="101">
        <v>2.3697490499999998</v>
      </c>
      <c r="H267" s="103">
        <f t="shared" si="20"/>
        <v>-0.36531878765812775</v>
      </c>
      <c r="I267" s="104">
        <f t="shared" si="18"/>
        <v>4.645473441598981E-2</v>
      </c>
    </row>
    <row r="268" spans="1:9" x14ac:dyDescent="0.15">
      <c r="A268" s="107" t="s">
        <v>83</v>
      </c>
      <c r="B268" s="122" t="s">
        <v>84</v>
      </c>
      <c r="C268" s="102">
        <v>34.482167730999997</v>
      </c>
      <c r="D268" s="101">
        <v>22.677261649999998</v>
      </c>
      <c r="E268" s="103">
        <f t="shared" si="19"/>
        <v>0.52056135626939759</v>
      </c>
      <c r="F268" s="102">
        <v>11.897713080000001</v>
      </c>
      <c r="G268" s="101">
        <v>10.954051919999999</v>
      </c>
      <c r="H268" s="103">
        <f t="shared" si="20"/>
        <v>8.6147223592856648E-2</v>
      </c>
      <c r="I268" s="104">
        <f t="shared" si="18"/>
        <v>0.34503959184978311</v>
      </c>
    </row>
    <row r="269" spans="1:9" x14ac:dyDescent="0.15">
      <c r="A269" s="107" t="s">
        <v>85</v>
      </c>
      <c r="B269" s="122" t="s">
        <v>86</v>
      </c>
      <c r="C269" s="102">
        <v>6.0808338999999991</v>
      </c>
      <c r="D269" s="101">
        <v>6.3711245199999995</v>
      </c>
      <c r="E269" s="103">
        <f t="shared" si="19"/>
        <v>-4.55634824101665E-2</v>
      </c>
      <c r="F269" s="102">
        <v>4.6837085499999995</v>
      </c>
      <c r="G269" s="101">
        <v>6.2628176600000005</v>
      </c>
      <c r="H269" s="103">
        <f t="shared" si="20"/>
        <v>-0.25214036169145004</v>
      </c>
      <c r="I269" s="104">
        <f t="shared" si="18"/>
        <v>0.77024115886474065</v>
      </c>
    </row>
    <row r="270" spans="1:9" x14ac:dyDescent="0.15">
      <c r="A270" s="107" t="s">
        <v>87</v>
      </c>
      <c r="B270" s="122" t="s">
        <v>88</v>
      </c>
      <c r="C270" s="102">
        <v>1.1312873450000001</v>
      </c>
      <c r="D270" s="101">
        <v>1.0592415800000001</v>
      </c>
      <c r="E270" s="103">
        <f t="shared" si="19"/>
        <v>6.8016367899756958E-2</v>
      </c>
      <c r="F270" s="102">
        <v>0.64773835000000002</v>
      </c>
      <c r="G270" s="101">
        <v>6.0128000000000004E-3</v>
      </c>
      <c r="H270" s="103">
        <f t="shared" si="20"/>
        <v>106.7265749733901</v>
      </c>
      <c r="I270" s="104">
        <f t="shared" si="18"/>
        <v>0.57256748505394095</v>
      </c>
    </row>
    <row r="271" spans="1:9" x14ac:dyDescent="0.15">
      <c r="A271" s="107" t="s">
        <v>89</v>
      </c>
      <c r="B271" s="122" t="s">
        <v>90</v>
      </c>
      <c r="C271" s="102">
        <v>427.62906420799987</v>
      </c>
      <c r="D271" s="101">
        <v>213.13432417999999</v>
      </c>
      <c r="E271" s="103">
        <f t="shared" si="19"/>
        <v>1.0063829036136429</v>
      </c>
      <c r="F271" s="102">
        <v>108.35221173000001</v>
      </c>
      <c r="G271" s="101">
        <v>26.82259303</v>
      </c>
      <c r="H271" s="103">
        <f t="shared" si="20"/>
        <v>3.0395875077704968</v>
      </c>
      <c r="I271" s="104">
        <f t="shared" si="18"/>
        <v>0.25337896976361085</v>
      </c>
    </row>
    <row r="272" spans="1:9" x14ac:dyDescent="0.15">
      <c r="A272" s="107" t="s">
        <v>91</v>
      </c>
      <c r="B272" s="122" t="s">
        <v>92</v>
      </c>
      <c r="C272" s="102">
        <v>1.5793592060000003</v>
      </c>
      <c r="D272" s="101">
        <v>0.91381451999999996</v>
      </c>
      <c r="E272" s="103">
        <f t="shared" si="19"/>
        <v>0.72831485102688065</v>
      </c>
      <c r="F272" s="102">
        <v>0.44544011</v>
      </c>
      <c r="G272" s="101">
        <v>7.846286999999999E-2</v>
      </c>
      <c r="H272" s="103">
        <f t="shared" si="20"/>
        <v>4.6770815291360108</v>
      </c>
      <c r="I272" s="104">
        <f t="shared" si="18"/>
        <v>0.28203850543167691</v>
      </c>
    </row>
    <row r="273" spans="1:9" x14ac:dyDescent="0.15">
      <c r="A273" s="107" t="s">
        <v>93</v>
      </c>
      <c r="B273" s="122" t="s">
        <v>94</v>
      </c>
      <c r="C273" s="102">
        <v>11.762733903000001</v>
      </c>
      <c r="D273" s="101">
        <v>1.8210673799999999</v>
      </c>
      <c r="E273" s="103">
        <f t="shared" si="19"/>
        <v>5.459252431944611</v>
      </c>
      <c r="F273" s="102">
        <v>4.0403093600000002</v>
      </c>
      <c r="G273" s="101">
        <v>0.21728804999999998</v>
      </c>
      <c r="H273" s="103">
        <f t="shared" si="20"/>
        <v>17.594254769187724</v>
      </c>
      <c r="I273" s="104">
        <f t="shared" si="18"/>
        <v>0.34348386976343553</v>
      </c>
    </row>
    <row r="274" spans="1:9" x14ac:dyDescent="0.15">
      <c r="A274" s="107" t="s">
        <v>659</v>
      </c>
      <c r="B274" s="122" t="s">
        <v>95</v>
      </c>
      <c r="C274" s="102">
        <v>283.57634821099998</v>
      </c>
      <c r="D274" s="101">
        <v>81.749740760000009</v>
      </c>
      <c r="E274" s="103">
        <f t="shared" si="19"/>
        <v>2.4688348314586137</v>
      </c>
      <c r="F274" s="102">
        <v>26.45829702</v>
      </c>
      <c r="G274" s="101">
        <v>52.076679679999998</v>
      </c>
      <c r="H274" s="103">
        <f t="shared" si="20"/>
        <v>-0.49193579194025916</v>
      </c>
      <c r="I274" s="104">
        <f t="shared" si="18"/>
        <v>9.3302199520226697E-2</v>
      </c>
    </row>
    <row r="275" spans="1:9" x14ac:dyDescent="0.15">
      <c r="A275" s="107" t="s">
        <v>96</v>
      </c>
      <c r="B275" s="122" t="s">
        <v>97</v>
      </c>
      <c r="C275" s="102">
        <v>0.35881578000000003</v>
      </c>
      <c r="D275" s="101">
        <v>6.3582024600000002</v>
      </c>
      <c r="E275" s="103">
        <f t="shared" si="19"/>
        <v>-0.94356647460389298</v>
      </c>
      <c r="F275" s="102">
        <v>0</v>
      </c>
      <c r="G275" s="101">
        <v>0</v>
      </c>
      <c r="H275" s="103" t="str">
        <f t="shared" si="20"/>
        <v/>
      </c>
      <c r="I275" s="104">
        <f t="shared" si="18"/>
        <v>0</v>
      </c>
    </row>
    <row r="276" spans="1:9" x14ac:dyDescent="0.15">
      <c r="A276" s="107" t="s">
        <v>98</v>
      </c>
      <c r="B276" s="122" t="s">
        <v>99</v>
      </c>
      <c r="C276" s="102">
        <v>3.54338028</v>
      </c>
      <c r="D276" s="101">
        <v>1.22024299</v>
      </c>
      <c r="E276" s="103">
        <f t="shared" si="19"/>
        <v>1.9038317032249452</v>
      </c>
      <c r="F276" s="102">
        <v>0.89108376</v>
      </c>
      <c r="G276" s="101">
        <v>5.4200000000000003E-3</v>
      </c>
      <c r="H276" s="103">
        <f t="shared" si="20"/>
        <v>163.40659778597785</v>
      </c>
      <c r="I276" s="104">
        <f t="shared" si="18"/>
        <v>0.25147844419340731</v>
      </c>
    </row>
    <row r="277" spans="1:9" x14ac:dyDescent="0.15">
      <c r="A277" s="107" t="s">
        <v>100</v>
      </c>
      <c r="B277" s="122" t="s">
        <v>101</v>
      </c>
      <c r="C277" s="102">
        <v>31.469214630999996</v>
      </c>
      <c r="D277" s="101">
        <v>6.6261785300000007</v>
      </c>
      <c r="E277" s="103">
        <f t="shared" si="19"/>
        <v>3.7492252870222611</v>
      </c>
      <c r="F277" s="102">
        <v>30.738912149999997</v>
      </c>
      <c r="G277" s="101">
        <v>0.99581989000000004</v>
      </c>
      <c r="H277" s="103">
        <f t="shared" si="20"/>
        <v>29.867943549510741</v>
      </c>
      <c r="I277" s="104">
        <f t="shared" si="18"/>
        <v>0.97679311385545076</v>
      </c>
    </row>
    <row r="278" spans="1:9" x14ac:dyDescent="0.15">
      <c r="A278" s="107" t="s">
        <v>102</v>
      </c>
      <c r="B278" s="122" t="s">
        <v>103</v>
      </c>
      <c r="C278" s="102">
        <v>10.65062657</v>
      </c>
      <c r="D278" s="101">
        <v>7.8405038200000003</v>
      </c>
      <c r="E278" s="103">
        <f t="shared" si="19"/>
        <v>0.35841099175690472</v>
      </c>
      <c r="F278" s="102">
        <v>0.91193365999999998</v>
      </c>
      <c r="G278" s="101">
        <v>9.85881103</v>
      </c>
      <c r="H278" s="103">
        <f t="shared" si="20"/>
        <v>-0.90750064513611028</v>
      </c>
      <c r="I278" s="104">
        <f t="shared" si="18"/>
        <v>8.5622536289900172E-2</v>
      </c>
    </row>
    <row r="279" spans="1:9" x14ac:dyDescent="0.15">
      <c r="A279" s="107" t="s">
        <v>104</v>
      </c>
      <c r="B279" s="122" t="s">
        <v>105</v>
      </c>
      <c r="C279" s="102">
        <v>1.2462281200000001</v>
      </c>
      <c r="D279" s="101">
        <v>2.3684061400000003</v>
      </c>
      <c r="E279" s="103">
        <f t="shared" si="19"/>
        <v>-0.47381148066099854</v>
      </c>
      <c r="F279" s="102">
        <v>0</v>
      </c>
      <c r="G279" s="101">
        <v>1.5452863999999999</v>
      </c>
      <c r="H279" s="103">
        <f t="shared" si="20"/>
        <v>-1</v>
      </c>
      <c r="I279" s="104">
        <f t="shared" si="18"/>
        <v>0</v>
      </c>
    </row>
    <row r="280" spans="1:9" x14ac:dyDescent="0.15">
      <c r="A280" s="107" t="s">
        <v>106</v>
      </c>
      <c r="B280" s="122" t="s">
        <v>107</v>
      </c>
      <c r="C280" s="102">
        <v>2.0096328400000001</v>
      </c>
      <c r="D280" s="101">
        <v>0.54149988000000004</v>
      </c>
      <c r="E280" s="103">
        <f t="shared" si="19"/>
        <v>2.7112341373002704</v>
      </c>
      <c r="F280" s="102">
        <v>0</v>
      </c>
      <c r="G280" s="101">
        <v>0</v>
      </c>
      <c r="H280" s="103" t="str">
        <f t="shared" si="20"/>
        <v/>
      </c>
      <c r="I280" s="104">
        <f t="shared" si="18"/>
        <v>0</v>
      </c>
    </row>
    <row r="281" spans="1:9" x14ac:dyDescent="0.15">
      <c r="A281" s="107" t="s">
        <v>608</v>
      </c>
      <c r="B281" s="122" t="s">
        <v>108</v>
      </c>
      <c r="C281" s="102">
        <v>0.96037677500000007</v>
      </c>
      <c r="D281" s="101">
        <v>3.1479564600000001</v>
      </c>
      <c r="E281" s="103">
        <f t="shared" si="19"/>
        <v>-0.69492056602333063</v>
      </c>
      <c r="F281" s="102">
        <v>0</v>
      </c>
      <c r="G281" s="101">
        <v>0</v>
      </c>
      <c r="H281" s="103" t="str">
        <f t="shared" si="20"/>
        <v/>
      </c>
      <c r="I281" s="104">
        <f t="shared" si="18"/>
        <v>0</v>
      </c>
    </row>
    <row r="282" spans="1:9" x14ac:dyDescent="0.15">
      <c r="A282" s="107" t="s">
        <v>109</v>
      </c>
      <c r="B282" s="122" t="s">
        <v>110</v>
      </c>
      <c r="C282" s="102">
        <v>4.8631569499999996</v>
      </c>
      <c r="D282" s="101">
        <v>2.2774231199999999</v>
      </c>
      <c r="E282" s="103">
        <f t="shared" si="19"/>
        <v>1.1353770001245969</v>
      </c>
      <c r="F282" s="102">
        <v>2.5781800000000001E-2</v>
      </c>
      <c r="G282" s="101">
        <v>0.14491723000000001</v>
      </c>
      <c r="H282" s="103">
        <f t="shared" si="20"/>
        <v>-0.82209292849442406</v>
      </c>
      <c r="I282" s="104">
        <f t="shared" si="18"/>
        <v>5.3014534108342939E-3</v>
      </c>
    </row>
    <row r="283" spans="1:9" x14ac:dyDescent="0.15">
      <c r="A283" s="107" t="s">
        <v>111</v>
      </c>
      <c r="B283" s="122" t="s">
        <v>112</v>
      </c>
      <c r="C283" s="102">
        <v>13.561094150000001</v>
      </c>
      <c r="D283" s="101">
        <v>7.67766372</v>
      </c>
      <c r="E283" s="103">
        <f t="shared" si="19"/>
        <v>0.76630478288257198</v>
      </c>
      <c r="F283" s="102">
        <v>10.990959650000001</v>
      </c>
      <c r="G283" s="101">
        <v>143.58171412000002</v>
      </c>
      <c r="H283" s="103">
        <f t="shared" si="20"/>
        <v>-0.92345153616975084</v>
      </c>
      <c r="I283" s="104">
        <f t="shared" si="18"/>
        <v>0.81047735001530097</v>
      </c>
    </row>
    <row r="284" spans="1:9" x14ac:dyDescent="0.15">
      <c r="A284" s="107" t="s">
        <v>113</v>
      </c>
      <c r="B284" s="122" t="s">
        <v>114</v>
      </c>
      <c r="C284" s="102">
        <v>0.40616006999999998</v>
      </c>
      <c r="D284" s="101">
        <v>1.0621977600000001</v>
      </c>
      <c r="E284" s="103">
        <f t="shared" si="19"/>
        <v>-0.61762292739159985</v>
      </c>
      <c r="F284" s="102">
        <v>0</v>
      </c>
      <c r="G284" s="101">
        <v>0</v>
      </c>
      <c r="H284" s="103" t="str">
        <f t="shared" si="20"/>
        <v/>
      </c>
      <c r="I284" s="104">
        <f t="shared" si="18"/>
        <v>0</v>
      </c>
    </row>
    <row r="285" spans="1:9" x14ac:dyDescent="0.15">
      <c r="A285" s="107" t="s">
        <v>115</v>
      </c>
      <c r="B285" s="122" t="s">
        <v>116</v>
      </c>
      <c r="C285" s="102">
        <v>5.0289034599999995</v>
      </c>
      <c r="D285" s="101">
        <v>0.86683666000000004</v>
      </c>
      <c r="E285" s="103">
        <f t="shared" si="19"/>
        <v>4.8014429846564166</v>
      </c>
      <c r="F285" s="102">
        <v>9.338312E-2</v>
      </c>
      <c r="G285" s="101">
        <v>1.01206324</v>
      </c>
      <c r="H285" s="103">
        <f t="shared" si="20"/>
        <v>-0.90772995568933024</v>
      </c>
      <c r="I285" s="104">
        <f t="shared" si="18"/>
        <v>1.8569280707568008E-2</v>
      </c>
    </row>
    <row r="286" spans="1:9" x14ac:dyDescent="0.15">
      <c r="A286" s="107" t="s">
        <v>117</v>
      </c>
      <c r="B286" s="122" t="s">
        <v>118</v>
      </c>
      <c r="C286" s="102">
        <v>1.36141756</v>
      </c>
      <c r="D286" s="101">
        <v>4.9237782499999998</v>
      </c>
      <c r="E286" s="103">
        <f t="shared" si="19"/>
        <v>-0.72350144728796428</v>
      </c>
      <c r="F286" s="102">
        <v>1.1676141</v>
      </c>
      <c r="G286" s="101">
        <v>3.8942127900000001</v>
      </c>
      <c r="H286" s="103">
        <f t="shared" si="20"/>
        <v>-0.70016684681475772</v>
      </c>
      <c r="I286" s="104">
        <f t="shared" si="18"/>
        <v>0.85764583497806501</v>
      </c>
    </row>
    <row r="287" spans="1:9" x14ac:dyDescent="0.15">
      <c r="A287" s="107" t="s">
        <v>119</v>
      </c>
      <c r="B287" s="122" t="s">
        <v>120</v>
      </c>
      <c r="C287" s="102">
        <v>1.8359085100000001</v>
      </c>
      <c r="D287" s="101">
        <v>6.5144276100000003</v>
      </c>
      <c r="E287" s="103">
        <f t="shared" si="19"/>
        <v>-0.718178077966239</v>
      </c>
      <c r="F287" s="102">
        <v>0.78622000000000003</v>
      </c>
      <c r="G287" s="101">
        <v>5.9096360199999998</v>
      </c>
      <c r="H287" s="103">
        <f t="shared" si="20"/>
        <v>-0.86695965752557469</v>
      </c>
      <c r="I287" s="104">
        <f t="shared" si="18"/>
        <v>0.42824574085121486</v>
      </c>
    </row>
    <row r="288" spans="1:9" x14ac:dyDescent="0.15">
      <c r="A288" s="107" t="s">
        <v>121</v>
      </c>
      <c r="B288" s="122" t="s">
        <v>122</v>
      </c>
      <c r="C288" s="102">
        <v>0.32349279999999997</v>
      </c>
      <c r="D288" s="101">
        <v>6.0961999999999995E-3</v>
      </c>
      <c r="E288" s="103">
        <f t="shared" si="19"/>
        <v>52.064663232833567</v>
      </c>
      <c r="F288" s="102">
        <v>0</v>
      </c>
      <c r="G288" s="101">
        <v>6.0943300000000002E-3</v>
      </c>
      <c r="H288" s="103">
        <f t="shared" si="20"/>
        <v>-1</v>
      </c>
      <c r="I288" s="104">
        <f t="shared" si="18"/>
        <v>0</v>
      </c>
    </row>
    <row r="289" spans="1:9" x14ac:dyDescent="0.15">
      <c r="A289" s="107" t="s">
        <v>123</v>
      </c>
      <c r="B289" s="122" t="s">
        <v>124</v>
      </c>
      <c r="C289" s="102">
        <v>0.24016467999999999</v>
      </c>
      <c r="D289" s="101">
        <v>1.0829441499999999</v>
      </c>
      <c r="E289" s="103">
        <f t="shared" si="19"/>
        <v>-0.77822985608260598</v>
      </c>
      <c r="F289" s="102">
        <v>5.3453399999999998E-2</v>
      </c>
      <c r="G289" s="101">
        <v>0</v>
      </c>
      <c r="H289" s="103" t="str">
        <f t="shared" si="20"/>
        <v/>
      </c>
      <c r="I289" s="104">
        <f t="shared" si="18"/>
        <v>0.222569780035932</v>
      </c>
    </row>
    <row r="290" spans="1:9" x14ac:dyDescent="0.15">
      <c r="A290" s="107" t="s">
        <v>125</v>
      </c>
      <c r="B290" s="122" t="s">
        <v>126</v>
      </c>
      <c r="C290" s="102">
        <v>1.02794333</v>
      </c>
      <c r="D290" s="101">
        <v>3.6104197500000001</v>
      </c>
      <c r="E290" s="103">
        <f t="shared" si="19"/>
        <v>-0.71528426023040681</v>
      </c>
      <c r="F290" s="102">
        <v>8.7252499999999997E-2</v>
      </c>
      <c r="G290" s="101">
        <v>4.9804194000000006</v>
      </c>
      <c r="H290" s="103">
        <f t="shared" ref="H290:H321" si="21">IF(ISERROR(F290/G290-1),"",(F290/G290-1))</f>
        <v>-0.98248089307498887</v>
      </c>
      <c r="I290" s="104">
        <f t="shared" si="18"/>
        <v>8.4880651932436768E-2</v>
      </c>
    </row>
    <row r="291" spans="1:9" x14ac:dyDescent="0.15">
      <c r="A291" s="107" t="s">
        <v>127</v>
      </c>
      <c r="B291" s="122" t="s">
        <v>128</v>
      </c>
      <c r="C291" s="102">
        <v>0.99850577000000007</v>
      </c>
      <c r="D291" s="101">
        <v>5.6945914499999999</v>
      </c>
      <c r="E291" s="103">
        <f t="shared" si="19"/>
        <v>-0.82465717185031773</v>
      </c>
      <c r="F291" s="102">
        <v>1.21576796</v>
      </c>
      <c r="G291" s="101">
        <v>0.92103358999999996</v>
      </c>
      <c r="H291" s="103">
        <f t="shared" si="21"/>
        <v>0.32000393166985375</v>
      </c>
      <c r="I291" s="104">
        <f t="shared" si="18"/>
        <v>1.2175873154944312</v>
      </c>
    </row>
    <row r="292" spans="1:9" x14ac:dyDescent="0.15">
      <c r="A292" s="107" t="s">
        <v>129</v>
      </c>
      <c r="B292" s="122" t="s">
        <v>130</v>
      </c>
      <c r="C292" s="102">
        <v>0.51470000000000005</v>
      </c>
      <c r="D292" s="101">
        <v>5.3758829000000006</v>
      </c>
      <c r="E292" s="103">
        <f t="shared" si="19"/>
        <v>-0.904257587158381</v>
      </c>
      <c r="F292" s="102">
        <v>0</v>
      </c>
      <c r="G292" s="101">
        <v>2.2230193100000002</v>
      </c>
      <c r="H292" s="103">
        <f t="shared" si="21"/>
        <v>-1</v>
      </c>
      <c r="I292" s="104">
        <f t="shared" si="18"/>
        <v>0</v>
      </c>
    </row>
    <row r="293" spans="1:9" x14ac:dyDescent="0.15">
      <c r="A293" s="107" t="s">
        <v>131</v>
      </c>
      <c r="B293" s="122" t="s">
        <v>132</v>
      </c>
      <c r="C293" s="102">
        <v>0.98785069999999997</v>
      </c>
      <c r="D293" s="101">
        <v>1.0442107</v>
      </c>
      <c r="E293" s="103">
        <f t="shared" si="19"/>
        <v>-5.3973781345086791E-2</v>
      </c>
      <c r="F293" s="102">
        <v>3.6946489999999998E-2</v>
      </c>
      <c r="G293" s="101">
        <v>0</v>
      </c>
      <c r="H293" s="103" t="str">
        <f t="shared" si="21"/>
        <v/>
      </c>
      <c r="I293" s="104">
        <f t="shared" si="18"/>
        <v>3.7400884566868249E-2</v>
      </c>
    </row>
    <row r="294" spans="1:9" x14ac:dyDescent="0.15">
      <c r="A294" s="107" t="s">
        <v>133</v>
      </c>
      <c r="B294" s="122" t="s">
        <v>134</v>
      </c>
      <c r="C294" s="102">
        <v>9.8966619209999998</v>
      </c>
      <c r="D294" s="101">
        <v>1.7396899399999999</v>
      </c>
      <c r="E294" s="103">
        <f t="shared" si="19"/>
        <v>4.6887504453810891</v>
      </c>
      <c r="F294" s="102">
        <v>3.90730434</v>
      </c>
      <c r="G294" s="101">
        <v>0.91677343999999994</v>
      </c>
      <c r="H294" s="103">
        <f t="shared" si="21"/>
        <v>3.2620173856694628</v>
      </c>
      <c r="I294" s="104">
        <f t="shared" si="18"/>
        <v>0.39481032808739108</v>
      </c>
    </row>
    <row r="295" spans="1:9" x14ac:dyDescent="0.15">
      <c r="A295" s="107" t="s">
        <v>609</v>
      </c>
      <c r="B295" s="122" t="s">
        <v>135</v>
      </c>
      <c r="C295" s="102">
        <v>9.7122272949999999</v>
      </c>
      <c r="D295" s="101">
        <v>2.3347725800000001</v>
      </c>
      <c r="E295" s="103">
        <f t="shared" si="19"/>
        <v>3.1598172679413592</v>
      </c>
      <c r="F295" s="102">
        <v>0.28897446000000004</v>
      </c>
      <c r="G295" s="101">
        <v>1.80036858</v>
      </c>
      <c r="H295" s="103">
        <f t="shared" si="21"/>
        <v>-0.83949150012382456</v>
      </c>
      <c r="I295" s="104">
        <f t="shared" si="18"/>
        <v>2.9753675570254458E-2</v>
      </c>
    </row>
    <row r="296" spans="1:9" x14ac:dyDescent="0.15">
      <c r="A296" s="109" t="s">
        <v>136</v>
      </c>
      <c r="B296" s="122" t="s">
        <v>137</v>
      </c>
      <c r="C296" s="102">
        <v>30.387492559999995</v>
      </c>
      <c r="D296" s="101">
        <v>15.44351326</v>
      </c>
      <c r="E296" s="103">
        <f t="shared" si="19"/>
        <v>0.96765412431808251</v>
      </c>
      <c r="F296" s="102">
        <v>4.7912580899999995</v>
      </c>
      <c r="G296" s="101">
        <v>1.7710485</v>
      </c>
      <c r="H296" s="103">
        <f t="shared" si="21"/>
        <v>1.7053229146463238</v>
      </c>
      <c r="I296" s="104">
        <f t="shared" si="18"/>
        <v>0.15767204485660269</v>
      </c>
    </row>
    <row r="297" spans="1:9" x14ac:dyDescent="0.15">
      <c r="A297" s="107" t="s">
        <v>138</v>
      </c>
      <c r="B297" s="122" t="s">
        <v>139</v>
      </c>
      <c r="C297" s="102">
        <v>68.990268119999996</v>
      </c>
      <c r="D297" s="101">
        <v>42.266145180000002</v>
      </c>
      <c r="E297" s="103">
        <f t="shared" si="19"/>
        <v>0.63228200315380634</v>
      </c>
      <c r="F297" s="102">
        <v>61.807674490000004</v>
      </c>
      <c r="G297" s="101">
        <v>24.63079093</v>
      </c>
      <c r="H297" s="103">
        <f t="shared" si="21"/>
        <v>1.5093662101901493</v>
      </c>
      <c r="I297" s="104">
        <f t="shared" si="18"/>
        <v>0.8958897562550886</v>
      </c>
    </row>
    <row r="298" spans="1:9" x14ac:dyDescent="0.15">
      <c r="A298" s="107" t="s">
        <v>140</v>
      </c>
      <c r="B298" s="122" t="s">
        <v>141</v>
      </c>
      <c r="C298" s="102">
        <v>11.722407779000001</v>
      </c>
      <c r="D298" s="101">
        <v>2.8612195699999998</v>
      </c>
      <c r="E298" s="103">
        <f t="shared" si="19"/>
        <v>3.0969969246365814</v>
      </c>
      <c r="F298" s="102">
        <v>0.96</v>
      </c>
      <c r="G298" s="101">
        <v>0.15493907999999998</v>
      </c>
      <c r="H298" s="103">
        <f t="shared" si="21"/>
        <v>5.1959836085253643</v>
      </c>
      <c r="I298" s="104">
        <f t="shared" si="18"/>
        <v>8.1894438250116428E-2</v>
      </c>
    </row>
    <row r="299" spans="1:9" x14ac:dyDescent="0.15">
      <c r="A299" s="109" t="s">
        <v>142</v>
      </c>
      <c r="B299" s="122" t="s">
        <v>143</v>
      </c>
      <c r="C299" s="102">
        <v>23.470913382999999</v>
      </c>
      <c r="D299" s="101">
        <v>49.506839710000001</v>
      </c>
      <c r="E299" s="103">
        <f t="shared" si="19"/>
        <v>-0.52590564211960689</v>
      </c>
      <c r="F299" s="102">
        <v>3.8781457799999997</v>
      </c>
      <c r="G299" s="101">
        <v>11.94646584</v>
      </c>
      <c r="H299" s="103">
        <f t="shared" si="21"/>
        <v>-0.67537296536562985</v>
      </c>
      <c r="I299" s="104">
        <f t="shared" si="18"/>
        <v>0.16523199232667884</v>
      </c>
    </row>
    <row r="300" spans="1:9" x14ac:dyDescent="0.15">
      <c r="A300" s="107" t="s">
        <v>144</v>
      </c>
      <c r="B300" s="122" t="s">
        <v>145</v>
      </c>
      <c r="C300" s="102">
        <v>0.31490319999999999</v>
      </c>
      <c r="D300" s="101">
        <v>0</v>
      </c>
      <c r="E300" s="103" t="str">
        <f t="shared" si="19"/>
        <v/>
      </c>
      <c r="F300" s="102">
        <v>0</v>
      </c>
      <c r="G300" s="101">
        <v>0</v>
      </c>
      <c r="H300" s="103" t="str">
        <f t="shared" si="21"/>
        <v/>
      </c>
      <c r="I300" s="104">
        <f t="shared" si="18"/>
        <v>0</v>
      </c>
    </row>
    <row r="301" spans="1:9" x14ac:dyDescent="0.15">
      <c r="A301" s="107" t="s">
        <v>146</v>
      </c>
      <c r="B301" s="122" t="s">
        <v>147</v>
      </c>
      <c r="C301" s="102">
        <v>42.443712994000002</v>
      </c>
      <c r="D301" s="101">
        <v>29.068379699999998</v>
      </c>
      <c r="E301" s="103">
        <f t="shared" si="19"/>
        <v>0.4601334313105867</v>
      </c>
      <c r="F301" s="102">
        <v>0.89967660999999999</v>
      </c>
      <c r="G301" s="101">
        <v>0.18904442999999999</v>
      </c>
      <c r="H301" s="103">
        <f t="shared" si="21"/>
        <v>3.7590749433876471</v>
      </c>
      <c r="I301" s="104">
        <f t="shared" si="18"/>
        <v>2.1196934634987792E-2</v>
      </c>
    </row>
    <row r="302" spans="1:9" x14ac:dyDescent="0.15">
      <c r="A302" s="107" t="s">
        <v>148</v>
      </c>
      <c r="B302" s="122" t="s">
        <v>149</v>
      </c>
      <c r="C302" s="102">
        <v>13.337897125</v>
      </c>
      <c r="D302" s="101">
        <v>23.783062600000001</v>
      </c>
      <c r="E302" s="103">
        <f t="shared" si="19"/>
        <v>-0.43918504738746311</v>
      </c>
      <c r="F302" s="102">
        <v>16.300120970000002</v>
      </c>
      <c r="G302" s="101">
        <v>9.3843940000000001E-2</v>
      </c>
      <c r="H302" s="103">
        <f t="shared" si="21"/>
        <v>172.69391108259097</v>
      </c>
      <c r="I302" s="104">
        <f t="shared" ref="I302:I364" si="22">IF(ISERROR(F302/C302),"",(F302/C302))</f>
        <v>1.2220907701745378</v>
      </c>
    </row>
    <row r="303" spans="1:9" x14ac:dyDescent="0.15">
      <c r="A303" s="107" t="s">
        <v>150</v>
      </c>
      <c r="B303" s="122" t="s">
        <v>151</v>
      </c>
      <c r="C303" s="102">
        <v>16.236724815000002</v>
      </c>
      <c r="D303" s="101">
        <v>10.036695640000001</v>
      </c>
      <c r="E303" s="103">
        <f t="shared" si="19"/>
        <v>0.6177360953629556</v>
      </c>
      <c r="F303" s="102">
        <v>12.6762</v>
      </c>
      <c r="G303" s="101">
        <v>0.49303796</v>
      </c>
      <c r="H303" s="103">
        <f t="shared" si="21"/>
        <v>24.7103935769976</v>
      </c>
      <c r="I303" s="104">
        <f t="shared" si="22"/>
        <v>0.78071163639414043</v>
      </c>
    </row>
    <row r="304" spans="1:9" x14ac:dyDescent="0.15">
      <c r="A304" s="107" t="s">
        <v>152</v>
      </c>
      <c r="B304" s="122" t="s">
        <v>153</v>
      </c>
      <c r="C304" s="102">
        <v>0.33573642999999997</v>
      </c>
      <c r="D304" s="101">
        <v>3.2795160000000004E-2</v>
      </c>
      <c r="E304" s="103">
        <f t="shared" si="19"/>
        <v>9.2373774056903493</v>
      </c>
      <c r="F304" s="102">
        <v>0</v>
      </c>
      <c r="G304" s="101">
        <v>0</v>
      </c>
      <c r="H304" s="103" t="str">
        <f t="shared" si="21"/>
        <v/>
      </c>
      <c r="I304" s="104">
        <f t="shared" si="22"/>
        <v>0</v>
      </c>
    </row>
    <row r="305" spans="1:9" x14ac:dyDescent="0.15">
      <c r="A305" s="107" t="s">
        <v>154</v>
      </c>
      <c r="B305" s="122" t="s">
        <v>155</v>
      </c>
      <c r="C305" s="102">
        <v>1.1229712250000001</v>
      </c>
      <c r="D305" s="101">
        <v>9.7012706400000006</v>
      </c>
      <c r="E305" s="103">
        <f t="shared" si="19"/>
        <v>-0.88424493381621605</v>
      </c>
      <c r="F305" s="102">
        <v>0</v>
      </c>
      <c r="G305" s="101">
        <v>0</v>
      </c>
      <c r="H305" s="103" t="str">
        <f t="shared" si="21"/>
        <v/>
      </c>
      <c r="I305" s="104">
        <f t="shared" si="22"/>
        <v>0</v>
      </c>
    </row>
    <row r="306" spans="1:9" x14ac:dyDescent="0.15">
      <c r="A306" s="107" t="s">
        <v>156</v>
      </c>
      <c r="B306" s="122" t="s">
        <v>157</v>
      </c>
      <c r="C306" s="102">
        <v>7.9983033959999998</v>
      </c>
      <c r="D306" s="101">
        <v>11.762162740000001</v>
      </c>
      <c r="E306" s="103">
        <f t="shared" si="19"/>
        <v>-0.31999721711043094</v>
      </c>
      <c r="F306" s="102">
        <v>2.8981140699999997</v>
      </c>
      <c r="G306" s="101">
        <v>6.2484800400000005</v>
      </c>
      <c r="H306" s="103">
        <f t="shared" si="21"/>
        <v>-0.5361889529217414</v>
      </c>
      <c r="I306" s="104">
        <f t="shared" si="22"/>
        <v>0.36234110242046635</v>
      </c>
    </row>
    <row r="307" spans="1:9" x14ac:dyDescent="0.15">
      <c r="A307" s="107" t="s">
        <v>158</v>
      </c>
      <c r="B307" s="122" t="s">
        <v>159</v>
      </c>
      <c r="C307" s="102">
        <v>3.0394914800000006</v>
      </c>
      <c r="D307" s="101">
        <v>0.68415426000000001</v>
      </c>
      <c r="E307" s="103">
        <f t="shared" si="19"/>
        <v>3.4426990486034548</v>
      </c>
      <c r="F307" s="102">
        <v>8.7580000000000002E-3</v>
      </c>
      <c r="G307" s="101">
        <v>0</v>
      </c>
      <c r="H307" s="103" t="str">
        <f t="shared" si="21"/>
        <v/>
      </c>
      <c r="I307" s="104">
        <f t="shared" si="22"/>
        <v>2.8814030431169356E-3</v>
      </c>
    </row>
    <row r="308" spans="1:9" x14ac:dyDescent="0.15">
      <c r="A308" s="107" t="s">
        <v>160</v>
      </c>
      <c r="B308" s="122" t="s">
        <v>161</v>
      </c>
      <c r="C308" s="102">
        <v>0.31388440500000003</v>
      </c>
      <c r="D308" s="101">
        <v>0.51632220000000006</v>
      </c>
      <c r="E308" s="103">
        <f t="shared" si="19"/>
        <v>-0.39207648828580299</v>
      </c>
      <c r="F308" s="102">
        <v>0</v>
      </c>
      <c r="G308" s="101">
        <v>0</v>
      </c>
      <c r="H308" s="103" t="str">
        <f t="shared" si="21"/>
        <v/>
      </c>
      <c r="I308" s="104">
        <f t="shared" si="22"/>
        <v>0</v>
      </c>
    </row>
    <row r="309" spans="1:9" x14ac:dyDescent="0.15">
      <c r="A309" s="109" t="s">
        <v>162</v>
      </c>
      <c r="B309" s="122" t="s">
        <v>163</v>
      </c>
      <c r="C309" s="102">
        <v>2.02084602</v>
      </c>
      <c r="D309" s="101">
        <v>0.38581914</v>
      </c>
      <c r="E309" s="103">
        <f t="shared" si="19"/>
        <v>4.2378065536095484</v>
      </c>
      <c r="F309" s="102">
        <v>0</v>
      </c>
      <c r="G309" s="101">
        <v>0</v>
      </c>
      <c r="H309" s="103" t="str">
        <f t="shared" si="21"/>
        <v/>
      </c>
      <c r="I309" s="104">
        <f t="shared" si="22"/>
        <v>0</v>
      </c>
    </row>
    <row r="310" spans="1:9" x14ac:dyDescent="0.15">
      <c r="A310" s="109" t="s">
        <v>164</v>
      </c>
      <c r="B310" s="122" t="s">
        <v>165</v>
      </c>
      <c r="C310" s="102">
        <v>1.8463972099999999</v>
      </c>
      <c r="D310" s="101">
        <v>7.7495140000000004E-2</v>
      </c>
      <c r="E310" s="103">
        <f t="shared" si="19"/>
        <v>22.82597424819156</v>
      </c>
      <c r="F310" s="102">
        <v>0</v>
      </c>
      <c r="G310" s="101">
        <v>0</v>
      </c>
      <c r="H310" s="103" t="str">
        <f t="shared" si="21"/>
        <v/>
      </c>
      <c r="I310" s="104">
        <f t="shared" si="22"/>
        <v>0</v>
      </c>
    </row>
    <row r="311" spans="1:9" x14ac:dyDescent="0.15">
      <c r="A311" s="109" t="s">
        <v>166</v>
      </c>
      <c r="B311" s="122" t="s">
        <v>167</v>
      </c>
      <c r="C311" s="102">
        <v>16.567211453999999</v>
      </c>
      <c r="D311" s="101">
        <v>6.8910966299999998</v>
      </c>
      <c r="E311" s="103">
        <f t="shared" si="19"/>
        <v>1.4041473140683558</v>
      </c>
      <c r="F311" s="102">
        <v>0.33941399999999999</v>
      </c>
      <c r="G311" s="101">
        <v>0.25158306000000003</v>
      </c>
      <c r="H311" s="103">
        <f t="shared" si="21"/>
        <v>0.34911309211359454</v>
      </c>
      <c r="I311" s="104">
        <f t="shared" si="22"/>
        <v>2.0487092890822713E-2</v>
      </c>
    </row>
    <row r="312" spans="1:9" x14ac:dyDescent="0.15">
      <c r="A312" s="109" t="s">
        <v>168</v>
      </c>
      <c r="B312" s="122" t="s">
        <v>169</v>
      </c>
      <c r="C312" s="102">
        <v>14.986630630000002</v>
      </c>
      <c r="D312" s="101">
        <v>13.241339119999999</v>
      </c>
      <c r="E312" s="103">
        <f t="shared" si="19"/>
        <v>0.13180626930427897</v>
      </c>
      <c r="F312" s="102">
        <v>4.7100511100000002</v>
      </c>
      <c r="G312" s="101">
        <v>1.63084992</v>
      </c>
      <c r="H312" s="103">
        <f t="shared" si="21"/>
        <v>1.8880959873977861</v>
      </c>
      <c r="I312" s="104">
        <f t="shared" si="22"/>
        <v>0.31428352551583499</v>
      </c>
    </row>
    <row r="313" spans="1:9" x14ac:dyDescent="0.15">
      <c r="A313" s="107" t="s">
        <v>170</v>
      </c>
      <c r="B313" s="122" t="s">
        <v>171</v>
      </c>
      <c r="C313" s="102">
        <v>157.35539389399997</v>
      </c>
      <c r="D313" s="101">
        <v>122.60880995999999</v>
      </c>
      <c r="E313" s="103">
        <f t="shared" si="19"/>
        <v>0.28339386007690437</v>
      </c>
      <c r="F313" s="102">
        <v>34.148565259999998</v>
      </c>
      <c r="G313" s="101">
        <v>50.241949859999998</v>
      </c>
      <c r="H313" s="103">
        <f t="shared" si="21"/>
        <v>-0.32031767566434977</v>
      </c>
      <c r="I313" s="104">
        <f t="shared" si="22"/>
        <v>0.21701553670923826</v>
      </c>
    </row>
    <row r="314" spans="1:9" x14ac:dyDescent="0.15">
      <c r="A314" s="107" t="s">
        <v>689</v>
      </c>
      <c r="B314" s="122" t="s">
        <v>172</v>
      </c>
      <c r="C314" s="102">
        <v>27.524603581999997</v>
      </c>
      <c r="D314" s="101">
        <v>12.553531830000001</v>
      </c>
      <c r="E314" s="103">
        <f t="shared" si="19"/>
        <v>1.1925784675371309</v>
      </c>
      <c r="F314" s="102">
        <v>3.5892113399999999</v>
      </c>
      <c r="G314" s="101">
        <v>1.74500893</v>
      </c>
      <c r="H314" s="103">
        <f t="shared" si="21"/>
        <v>1.0568441102476189</v>
      </c>
      <c r="I314" s="104">
        <f t="shared" si="22"/>
        <v>0.13040011018895117</v>
      </c>
    </row>
    <row r="315" spans="1:9" x14ac:dyDescent="0.15">
      <c r="A315" s="107" t="s">
        <v>173</v>
      </c>
      <c r="B315" s="122" t="s">
        <v>174</v>
      </c>
      <c r="C315" s="102">
        <v>15.839664042000001</v>
      </c>
      <c r="D315" s="101">
        <v>8.3862003600000001</v>
      </c>
      <c r="E315" s="103">
        <f t="shared" si="19"/>
        <v>0.88877720088242684</v>
      </c>
      <c r="F315" s="102">
        <v>0.17860770000000001</v>
      </c>
      <c r="G315" s="101">
        <v>2.5897419500000001</v>
      </c>
      <c r="H315" s="103">
        <f t="shared" si="21"/>
        <v>-0.93103262662907404</v>
      </c>
      <c r="I315" s="104">
        <f t="shared" si="22"/>
        <v>1.127597779387296E-2</v>
      </c>
    </row>
    <row r="316" spans="1:9" x14ac:dyDescent="0.15">
      <c r="A316" s="107" t="s">
        <v>175</v>
      </c>
      <c r="B316" s="122" t="s">
        <v>176</v>
      </c>
      <c r="C316" s="102">
        <v>7.6634919999999989</v>
      </c>
      <c r="D316" s="101">
        <v>3.6858750800000002</v>
      </c>
      <c r="E316" s="103">
        <f t="shared" si="19"/>
        <v>1.0791513097074357</v>
      </c>
      <c r="F316" s="102">
        <v>3.0123573500000003</v>
      </c>
      <c r="G316" s="101">
        <v>3.5475533800000001</v>
      </c>
      <c r="H316" s="103">
        <f t="shared" si="21"/>
        <v>-0.15086341843854079</v>
      </c>
      <c r="I316" s="104">
        <f t="shared" si="22"/>
        <v>0.39307894495094414</v>
      </c>
    </row>
    <row r="317" spans="1:9" x14ac:dyDescent="0.15">
      <c r="A317" s="107" t="s">
        <v>177</v>
      </c>
      <c r="B317" s="122" t="s">
        <v>178</v>
      </c>
      <c r="C317" s="102">
        <v>14.069222898999998</v>
      </c>
      <c r="D317" s="101">
        <v>9.4319086799999994</v>
      </c>
      <c r="E317" s="103">
        <f t="shared" si="19"/>
        <v>0.49166233223114686</v>
      </c>
      <c r="F317" s="102">
        <v>2.7857500699999997</v>
      </c>
      <c r="G317" s="101">
        <v>0.15330247</v>
      </c>
      <c r="H317" s="103">
        <f t="shared" si="21"/>
        <v>17.171592864746405</v>
      </c>
      <c r="I317" s="104">
        <f t="shared" si="22"/>
        <v>0.19800312284468841</v>
      </c>
    </row>
    <row r="318" spans="1:9" x14ac:dyDescent="0.15">
      <c r="A318" s="109" t="s">
        <v>179</v>
      </c>
      <c r="B318" s="122" t="s">
        <v>180</v>
      </c>
      <c r="C318" s="102">
        <v>8.9422089349999982</v>
      </c>
      <c r="D318" s="101">
        <v>2.9380533999999998</v>
      </c>
      <c r="E318" s="103">
        <f t="shared" si="19"/>
        <v>2.0435828480857423</v>
      </c>
      <c r="F318" s="102">
        <v>13.414238529999999</v>
      </c>
      <c r="G318" s="101">
        <v>9.0464848</v>
      </c>
      <c r="H318" s="103">
        <f t="shared" si="21"/>
        <v>0.48281225542986572</v>
      </c>
      <c r="I318" s="104">
        <f t="shared" si="22"/>
        <v>1.5001034562608329</v>
      </c>
    </row>
    <row r="319" spans="1:9" x14ac:dyDescent="0.15">
      <c r="A319" s="107" t="s">
        <v>181</v>
      </c>
      <c r="B319" s="123" t="s">
        <v>182</v>
      </c>
      <c r="C319" s="102">
        <v>4.4431871480000007</v>
      </c>
      <c r="D319" s="101">
        <v>0.50703784000000007</v>
      </c>
      <c r="E319" s="103">
        <f t="shared" si="19"/>
        <v>7.7630287080743319</v>
      </c>
      <c r="F319" s="102">
        <v>0.13470554999999998</v>
      </c>
      <c r="G319" s="101">
        <v>8.9652860000000001E-2</v>
      </c>
      <c r="H319" s="103">
        <f t="shared" si="21"/>
        <v>0.50252373432370123</v>
      </c>
      <c r="I319" s="104">
        <f t="shared" si="22"/>
        <v>3.0317325269684985E-2</v>
      </c>
    </row>
    <row r="320" spans="1:9" x14ac:dyDescent="0.15">
      <c r="A320" s="107" t="s">
        <v>183</v>
      </c>
      <c r="B320" s="123" t="s">
        <v>184</v>
      </c>
      <c r="C320" s="102">
        <v>8.1420317640000022</v>
      </c>
      <c r="D320" s="101">
        <v>1.58806179</v>
      </c>
      <c r="E320" s="103">
        <f t="shared" si="19"/>
        <v>4.1270245372505325</v>
      </c>
      <c r="F320" s="102">
        <v>3.0572229999999999E-2</v>
      </c>
      <c r="G320" s="101">
        <v>8.1304099999999994E-3</v>
      </c>
      <c r="H320" s="103">
        <f t="shared" si="21"/>
        <v>2.7602322638095744</v>
      </c>
      <c r="I320" s="104">
        <f t="shared" si="22"/>
        <v>3.754864987775549E-3</v>
      </c>
    </row>
    <row r="321" spans="1:9" x14ac:dyDescent="0.15">
      <c r="A321" s="107" t="s">
        <v>185</v>
      </c>
      <c r="B321" s="123" t="s">
        <v>186</v>
      </c>
      <c r="C321" s="102">
        <v>11.926932205</v>
      </c>
      <c r="D321" s="101">
        <v>10.71054502</v>
      </c>
      <c r="E321" s="103">
        <f t="shared" si="19"/>
        <v>0.11356912115383655</v>
      </c>
      <c r="F321" s="102">
        <v>17.782454809999997</v>
      </c>
      <c r="G321" s="101">
        <v>3.8532463099999998</v>
      </c>
      <c r="H321" s="103">
        <f t="shared" si="21"/>
        <v>3.6149281357515912</v>
      </c>
      <c r="I321" s="104">
        <f t="shared" si="22"/>
        <v>1.490949600815644</v>
      </c>
    </row>
    <row r="322" spans="1:9" x14ac:dyDescent="0.15">
      <c r="A322" s="107" t="s">
        <v>187</v>
      </c>
      <c r="B322" s="123" t="s">
        <v>188</v>
      </c>
      <c r="C322" s="102">
        <v>2.820425E-2</v>
      </c>
      <c r="D322" s="101">
        <v>1.37205E-2</v>
      </c>
      <c r="E322" s="103">
        <f t="shared" ref="E322:E364" si="23">IF(ISERROR(C322/D322-1),"",(C322/D322-1))</f>
        <v>1.0556284391968225</v>
      </c>
      <c r="F322" s="102">
        <v>0</v>
      </c>
      <c r="G322" s="101">
        <v>0</v>
      </c>
      <c r="H322" s="103" t="str">
        <f t="shared" ref="H322:H353" si="24">IF(ISERROR(F322/G322-1),"",(F322/G322-1))</f>
        <v/>
      </c>
      <c r="I322" s="104">
        <f t="shared" si="22"/>
        <v>0</v>
      </c>
    </row>
    <row r="323" spans="1:9" x14ac:dyDescent="0.15">
      <c r="A323" s="107" t="s">
        <v>189</v>
      </c>
      <c r="B323" s="123" t="s">
        <v>190</v>
      </c>
      <c r="C323" s="102">
        <v>19.758598400999997</v>
      </c>
      <c r="D323" s="101">
        <v>12.673800759999999</v>
      </c>
      <c r="E323" s="103">
        <f t="shared" si="23"/>
        <v>0.55901128439390102</v>
      </c>
      <c r="F323" s="102">
        <v>7.4193297899999999</v>
      </c>
      <c r="G323" s="101">
        <v>32.71379846</v>
      </c>
      <c r="H323" s="103">
        <f t="shared" si="24"/>
        <v>-0.77320488175435198</v>
      </c>
      <c r="I323" s="104">
        <f t="shared" si="22"/>
        <v>0.37549878991540725</v>
      </c>
    </row>
    <row r="324" spans="1:9" x14ac:dyDescent="0.15">
      <c r="A324" s="109" t="s">
        <v>191</v>
      </c>
      <c r="B324" s="122" t="s">
        <v>192</v>
      </c>
      <c r="C324" s="102">
        <v>17.60882823</v>
      </c>
      <c r="D324" s="101">
        <v>1.50858431</v>
      </c>
      <c r="E324" s="103">
        <f t="shared" si="23"/>
        <v>10.672419044315793</v>
      </c>
      <c r="F324" s="102">
        <v>2.1403272599999998</v>
      </c>
      <c r="G324" s="101">
        <v>0</v>
      </c>
      <c r="H324" s="103" t="str">
        <f t="shared" si="24"/>
        <v/>
      </c>
      <c r="I324" s="104">
        <f t="shared" si="22"/>
        <v>0.12154853418091408</v>
      </c>
    </row>
    <row r="325" spans="1:9" x14ac:dyDescent="0.15">
      <c r="A325" s="109" t="s">
        <v>194</v>
      </c>
      <c r="B325" s="122" t="s">
        <v>195</v>
      </c>
      <c r="C325" s="102">
        <v>35.292754113999997</v>
      </c>
      <c r="D325" s="101">
        <v>8.2491924000000001</v>
      </c>
      <c r="E325" s="103">
        <f t="shared" si="23"/>
        <v>3.2783283990321284</v>
      </c>
      <c r="F325" s="102">
        <v>4.9815884199999996</v>
      </c>
      <c r="G325" s="101">
        <v>8.8093770000000002E-2</v>
      </c>
      <c r="H325" s="103">
        <f t="shared" si="24"/>
        <v>55.548702819734011</v>
      </c>
      <c r="I325" s="104">
        <f t="shared" si="22"/>
        <v>0.14115045836062687</v>
      </c>
    </row>
    <row r="326" spans="1:9" x14ac:dyDescent="0.15">
      <c r="A326" s="107" t="s">
        <v>196</v>
      </c>
      <c r="B326" s="123" t="s">
        <v>197</v>
      </c>
      <c r="C326" s="102">
        <v>23.525510073000007</v>
      </c>
      <c r="D326" s="101">
        <v>17.93034282</v>
      </c>
      <c r="E326" s="103">
        <f t="shared" si="23"/>
        <v>0.31205021059379878</v>
      </c>
      <c r="F326" s="102">
        <v>15.017728330000001</v>
      </c>
      <c r="G326" s="101">
        <v>2.3951358599999999</v>
      </c>
      <c r="H326" s="103">
        <f t="shared" si="24"/>
        <v>5.2700945615669594</v>
      </c>
      <c r="I326" s="104">
        <f t="shared" si="22"/>
        <v>0.63835930797673535</v>
      </c>
    </row>
    <row r="327" spans="1:9" x14ac:dyDescent="0.15">
      <c r="A327" s="109" t="s">
        <v>693</v>
      </c>
      <c r="B327" s="122" t="s">
        <v>193</v>
      </c>
      <c r="C327" s="102">
        <v>10.952723390000003</v>
      </c>
      <c r="D327" s="101">
        <v>11.53827995</v>
      </c>
      <c r="E327" s="103">
        <f t="shared" si="23"/>
        <v>-5.0749033871378413E-2</v>
      </c>
      <c r="F327" s="102">
        <v>3.4517107200000003</v>
      </c>
      <c r="G327" s="101">
        <v>4.9649878200000002</v>
      </c>
      <c r="H327" s="103">
        <f t="shared" si="24"/>
        <v>-0.30478969029978398</v>
      </c>
      <c r="I327" s="104">
        <f t="shared" si="22"/>
        <v>0.31514634279465714</v>
      </c>
    </row>
    <row r="328" spans="1:9" x14ac:dyDescent="0.15">
      <c r="A328" s="109" t="s">
        <v>198</v>
      </c>
      <c r="B328" s="122" t="s">
        <v>199</v>
      </c>
      <c r="C328" s="102">
        <v>3.0421274399999993</v>
      </c>
      <c r="D328" s="101">
        <v>2.64931677</v>
      </c>
      <c r="E328" s="103">
        <f t="shared" si="23"/>
        <v>0.14826866852920695</v>
      </c>
      <c r="F328" s="102">
        <v>0.95196636999999995</v>
      </c>
      <c r="G328" s="101">
        <v>3.38375454</v>
      </c>
      <c r="H328" s="103">
        <f t="shared" si="24"/>
        <v>-0.71866565415823569</v>
      </c>
      <c r="I328" s="104">
        <f t="shared" si="22"/>
        <v>0.31292784039316912</v>
      </c>
    </row>
    <row r="329" spans="1:9" x14ac:dyDescent="0.15">
      <c r="A329" s="109" t="s">
        <v>234</v>
      </c>
      <c r="B329" s="122" t="s">
        <v>235</v>
      </c>
      <c r="C329" s="102">
        <v>1.4259359299999999</v>
      </c>
      <c r="D329" s="101">
        <v>0.45514333000000001</v>
      </c>
      <c r="E329" s="103">
        <f t="shared" si="23"/>
        <v>2.1329382109147899</v>
      </c>
      <c r="F329" s="102">
        <v>0.25252028999999998</v>
      </c>
      <c r="G329" s="101">
        <v>0.68990547000000002</v>
      </c>
      <c r="H329" s="103">
        <f t="shared" si="24"/>
        <v>-0.63397842026096707</v>
      </c>
      <c r="I329" s="104">
        <f t="shared" si="22"/>
        <v>0.17709090898635257</v>
      </c>
    </row>
    <row r="330" spans="1:9" x14ac:dyDescent="0.15">
      <c r="A330" s="109" t="s">
        <v>857</v>
      </c>
      <c r="B330" s="122" t="s">
        <v>858</v>
      </c>
      <c r="C330" s="102">
        <v>62.488861369999988</v>
      </c>
      <c r="D330" s="101">
        <v>31.73212156</v>
      </c>
      <c r="E330" s="103">
        <f t="shared" si="23"/>
        <v>0.9692620063819013</v>
      </c>
      <c r="F330" s="102">
        <v>23.410154309999999</v>
      </c>
      <c r="G330" s="101">
        <v>15.46563435</v>
      </c>
      <c r="H330" s="103">
        <f t="shared" si="24"/>
        <v>0.51368859370453168</v>
      </c>
      <c r="I330" s="104">
        <f t="shared" si="22"/>
        <v>0.37462923466291354</v>
      </c>
    </row>
    <row r="331" spans="1:9" x14ac:dyDescent="0.15">
      <c r="A331" s="109" t="s">
        <v>859</v>
      </c>
      <c r="B331" s="122" t="s">
        <v>860</v>
      </c>
      <c r="C331" s="102">
        <v>1.1494095950000001</v>
      </c>
      <c r="D331" s="101">
        <v>0.71306693999999993</v>
      </c>
      <c r="E331" s="103">
        <f t="shared" si="23"/>
        <v>0.6119238328452028</v>
      </c>
      <c r="F331" s="102">
        <v>0</v>
      </c>
      <c r="G331" s="101">
        <v>0.34799999999999998</v>
      </c>
      <c r="H331" s="103">
        <f t="shared" si="24"/>
        <v>-1</v>
      </c>
      <c r="I331" s="104">
        <f t="shared" si="22"/>
        <v>0</v>
      </c>
    </row>
    <row r="332" spans="1:9" x14ac:dyDescent="0.15">
      <c r="A332" s="109" t="s">
        <v>861</v>
      </c>
      <c r="B332" s="122" t="s">
        <v>862</v>
      </c>
      <c r="C332" s="102">
        <v>9.4172085919999997</v>
      </c>
      <c r="D332" s="101">
        <v>3.8504619199999999</v>
      </c>
      <c r="E332" s="103">
        <f t="shared" si="23"/>
        <v>1.445734768362545</v>
      </c>
      <c r="F332" s="102">
        <v>0.14373466000000001</v>
      </c>
      <c r="G332" s="101">
        <v>3.7925549599999999</v>
      </c>
      <c r="H332" s="103">
        <f t="shared" si="24"/>
        <v>-0.96210083663494228</v>
      </c>
      <c r="I332" s="104">
        <f t="shared" si="22"/>
        <v>1.5262979320868378E-2</v>
      </c>
    </row>
    <row r="333" spans="1:9" x14ac:dyDescent="0.15">
      <c r="A333" s="109" t="s">
        <v>863</v>
      </c>
      <c r="B333" s="122" t="s">
        <v>864</v>
      </c>
      <c r="C333" s="102">
        <v>1.2012819299999999</v>
      </c>
      <c r="D333" s="101">
        <v>0.56768872999999997</v>
      </c>
      <c r="E333" s="103">
        <f t="shared" si="23"/>
        <v>1.116092616459023</v>
      </c>
      <c r="F333" s="102">
        <v>0.36349638000000001</v>
      </c>
      <c r="G333" s="101">
        <v>0.34082471999999997</v>
      </c>
      <c r="H333" s="103">
        <f t="shared" si="24"/>
        <v>6.6519998901488187E-2</v>
      </c>
      <c r="I333" s="104">
        <f t="shared" si="22"/>
        <v>0.30259040024018347</v>
      </c>
    </row>
    <row r="334" spans="1:9" x14ac:dyDescent="0.15">
      <c r="A334" s="109" t="s">
        <v>810</v>
      </c>
      <c r="B334" s="122" t="s">
        <v>865</v>
      </c>
      <c r="C334" s="102">
        <v>23.96224321</v>
      </c>
      <c r="D334" s="101">
        <v>13.1141395</v>
      </c>
      <c r="E334" s="103">
        <f t="shared" si="23"/>
        <v>0.82720667337723541</v>
      </c>
      <c r="F334" s="102">
        <v>42.24142123</v>
      </c>
      <c r="G334" s="101">
        <v>20.558663489999997</v>
      </c>
      <c r="H334" s="103">
        <f t="shared" si="24"/>
        <v>1.0546773991678391</v>
      </c>
      <c r="I334" s="104">
        <f t="shared" si="22"/>
        <v>1.7628325052794587</v>
      </c>
    </row>
    <row r="335" spans="1:9" x14ac:dyDescent="0.15">
      <c r="A335" s="109" t="s">
        <v>866</v>
      </c>
      <c r="B335" s="122" t="s">
        <v>867</v>
      </c>
      <c r="C335" s="102">
        <v>0.47455396999999999</v>
      </c>
      <c r="D335" s="101">
        <v>0.97555093000000004</v>
      </c>
      <c r="E335" s="103">
        <f t="shared" si="23"/>
        <v>-0.51355284956778213</v>
      </c>
      <c r="F335" s="102">
        <v>2.0160150000000002E-2</v>
      </c>
      <c r="G335" s="101">
        <v>0.48952864000000001</v>
      </c>
      <c r="H335" s="103">
        <f t="shared" si="24"/>
        <v>-0.95881722058182339</v>
      </c>
      <c r="I335" s="104">
        <f t="shared" si="22"/>
        <v>4.2482312391149107E-2</v>
      </c>
    </row>
    <row r="336" spans="1:9" x14ac:dyDescent="0.15">
      <c r="A336" s="109" t="s">
        <v>868</v>
      </c>
      <c r="B336" s="122" t="s">
        <v>869</v>
      </c>
      <c r="C336" s="102">
        <v>1.620144177</v>
      </c>
      <c r="D336" s="101">
        <v>0.86834594999999992</v>
      </c>
      <c r="E336" s="103">
        <f t="shared" si="23"/>
        <v>0.86578192366763518</v>
      </c>
      <c r="F336" s="102">
        <v>0.44497087000000002</v>
      </c>
      <c r="G336" s="101">
        <v>5.25960815</v>
      </c>
      <c r="H336" s="103">
        <f t="shared" si="24"/>
        <v>-0.91539847507461181</v>
      </c>
      <c r="I336" s="104">
        <f t="shared" si="22"/>
        <v>0.2746489332967556</v>
      </c>
    </row>
    <row r="337" spans="1:9" x14ac:dyDescent="0.15">
      <c r="A337" s="109" t="s">
        <v>870</v>
      </c>
      <c r="B337" s="122" t="s">
        <v>871</v>
      </c>
      <c r="C337" s="102">
        <v>1.6925112019999997</v>
      </c>
      <c r="D337" s="101">
        <v>1.60633099</v>
      </c>
      <c r="E337" s="103">
        <f t="shared" si="23"/>
        <v>5.3650345125944243E-2</v>
      </c>
      <c r="F337" s="102">
        <v>0.24552951000000001</v>
      </c>
      <c r="G337" s="101">
        <v>0.75147743</v>
      </c>
      <c r="H337" s="103">
        <f t="shared" si="24"/>
        <v>-0.67327094574217616</v>
      </c>
      <c r="I337" s="104">
        <f t="shared" si="22"/>
        <v>0.145068174266654</v>
      </c>
    </row>
    <row r="338" spans="1:9" x14ac:dyDescent="0.15">
      <c r="A338" s="109" t="s">
        <v>872</v>
      </c>
      <c r="B338" s="122" t="s">
        <v>873</v>
      </c>
      <c r="C338" s="102">
        <v>5.1549381999999998E-2</v>
      </c>
      <c r="D338" s="101">
        <v>0.33700896000000002</v>
      </c>
      <c r="E338" s="103">
        <f t="shared" si="23"/>
        <v>-0.84703854164589576</v>
      </c>
      <c r="F338" s="102">
        <v>0</v>
      </c>
      <c r="G338" s="101">
        <v>0.35754483000000004</v>
      </c>
      <c r="H338" s="103">
        <f t="shared" si="24"/>
        <v>-1</v>
      </c>
      <c r="I338" s="104">
        <f t="shared" si="22"/>
        <v>0</v>
      </c>
    </row>
    <row r="339" spans="1:9" x14ac:dyDescent="0.15">
      <c r="A339" s="107" t="s">
        <v>874</v>
      </c>
      <c r="B339" s="122" t="s">
        <v>875</v>
      </c>
      <c r="C339" s="102">
        <v>0.23259714000000001</v>
      </c>
      <c r="D339" s="101">
        <v>9.6003480000000002E-2</v>
      </c>
      <c r="E339" s="103">
        <f t="shared" si="23"/>
        <v>1.4227990485344906</v>
      </c>
      <c r="F339" s="102">
        <v>2.9444419999999999E-2</v>
      </c>
      <c r="G339" s="101">
        <v>1.7895000000000001E-3</v>
      </c>
      <c r="H339" s="103">
        <f t="shared" si="24"/>
        <v>15.453992735400949</v>
      </c>
      <c r="I339" s="104">
        <f t="shared" si="22"/>
        <v>0.12658977664127768</v>
      </c>
    </row>
    <row r="340" spans="1:9" x14ac:dyDescent="0.15">
      <c r="A340" s="107" t="s">
        <v>876</v>
      </c>
      <c r="B340" s="122" t="s">
        <v>877</v>
      </c>
      <c r="C340" s="102">
        <v>10.847092585999999</v>
      </c>
      <c r="D340" s="101">
        <v>6.6035566799999996</v>
      </c>
      <c r="E340" s="103">
        <f t="shared" si="23"/>
        <v>0.64261368708354905</v>
      </c>
      <c r="F340" s="102">
        <v>5.58039387</v>
      </c>
      <c r="G340" s="101">
        <v>2.96655625</v>
      </c>
      <c r="H340" s="103">
        <f t="shared" si="24"/>
        <v>0.88110165448573574</v>
      </c>
      <c r="I340" s="104">
        <f t="shared" si="22"/>
        <v>0.5144598726116193</v>
      </c>
    </row>
    <row r="341" spans="1:9" x14ac:dyDescent="0.15">
      <c r="A341" s="107" t="s">
        <v>695</v>
      </c>
      <c r="B341" s="122" t="s">
        <v>878</v>
      </c>
      <c r="C341" s="102">
        <v>4.8335779900000002</v>
      </c>
      <c r="D341" s="101">
        <v>3.6631396499999997</v>
      </c>
      <c r="E341" s="103">
        <f t="shared" si="23"/>
        <v>0.31951780489722803</v>
      </c>
      <c r="F341" s="102">
        <v>1.7420457</v>
      </c>
      <c r="G341" s="101">
        <v>2.8330220800000001</v>
      </c>
      <c r="H341" s="103">
        <f t="shared" si="24"/>
        <v>-0.38509279108760075</v>
      </c>
      <c r="I341" s="104">
        <f t="shared" si="22"/>
        <v>0.36040500507161566</v>
      </c>
    </row>
    <row r="342" spans="1:9" x14ac:dyDescent="0.15">
      <c r="A342" s="107" t="s">
        <v>696</v>
      </c>
      <c r="B342" s="122" t="s">
        <v>879</v>
      </c>
      <c r="C342" s="102">
        <v>0.6661975</v>
      </c>
      <c r="D342" s="101">
        <v>0.59601590000000004</v>
      </c>
      <c r="E342" s="103">
        <f t="shared" si="23"/>
        <v>0.11775122106641778</v>
      </c>
      <c r="F342" s="102">
        <v>0.7789754499999999</v>
      </c>
      <c r="G342" s="101">
        <v>1.65436874</v>
      </c>
      <c r="H342" s="103">
        <f t="shared" si="24"/>
        <v>-0.52914037169246808</v>
      </c>
      <c r="I342" s="104">
        <f t="shared" si="22"/>
        <v>1.1692860600647705</v>
      </c>
    </row>
    <row r="343" spans="1:9" x14ac:dyDescent="0.15">
      <c r="A343" s="107" t="s">
        <v>880</v>
      </c>
      <c r="B343" s="122" t="s">
        <v>881</v>
      </c>
      <c r="C343" s="102">
        <v>0.30271524699999997</v>
      </c>
      <c r="D343" s="101">
        <v>0.10546723</v>
      </c>
      <c r="E343" s="103">
        <f t="shared" si="23"/>
        <v>1.8702303739275221</v>
      </c>
      <c r="F343" s="102">
        <v>0.23048776999999998</v>
      </c>
      <c r="G343" s="101">
        <v>0</v>
      </c>
      <c r="H343" s="103" t="str">
        <f t="shared" si="24"/>
        <v/>
      </c>
      <c r="I343" s="104">
        <f t="shared" si="22"/>
        <v>0.76140125839119033</v>
      </c>
    </row>
    <row r="344" spans="1:9" x14ac:dyDescent="0.15">
      <c r="A344" s="107" t="s">
        <v>882</v>
      </c>
      <c r="B344" s="122" t="s">
        <v>883</v>
      </c>
      <c r="C344" s="102">
        <v>0.42553035</v>
      </c>
      <c r="D344" s="101">
        <v>3.79E-4</v>
      </c>
      <c r="E344" s="103">
        <f t="shared" si="23"/>
        <v>1121.7713720316624</v>
      </c>
      <c r="F344" s="102">
        <v>0</v>
      </c>
      <c r="G344" s="101">
        <v>0</v>
      </c>
      <c r="H344" s="103" t="str">
        <f t="shared" si="24"/>
        <v/>
      </c>
      <c r="I344" s="104">
        <f t="shared" si="22"/>
        <v>0</v>
      </c>
    </row>
    <row r="345" spans="1:9" x14ac:dyDescent="0.15">
      <c r="A345" s="107" t="s">
        <v>884</v>
      </c>
      <c r="B345" s="122" t="s">
        <v>885</v>
      </c>
      <c r="C345" s="102">
        <v>5.1437800000000006E-2</v>
      </c>
      <c r="D345" s="101">
        <v>0</v>
      </c>
      <c r="E345" s="103" t="str">
        <f t="shared" si="23"/>
        <v/>
      </c>
      <c r="F345" s="102">
        <v>0</v>
      </c>
      <c r="G345" s="101">
        <v>0</v>
      </c>
      <c r="H345" s="103" t="str">
        <f t="shared" si="24"/>
        <v/>
      </c>
      <c r="I345" s="104">
        <f t="shared" si="22"/>
        <v>0</v>
      </c>
    </row>
    <row r="346" spans="1:9" x14ac:dyDescent="0.15">
      <c r="A346" s="107" t="s">
        <v>886</v>
      </c>
      <c r="B346" s="122" t="s">
        <v>887</v>
      </c>
      <c r="C346" s="102">
        <v>0.63411370999999994</v>
      </c>
      <c r="D346" s="101">
        <v>3.53418E-3</v>
      </c>
      <c r="E346" s="103">
        <f t="shared" si="23"/>
        <v>178.42315049035417</v>
      </c>
      <c r="F346" s="102">
        <v>0</v>
      </c>
      <c r="G346" s="101">
        <v>0</v>
      </c>
      <c r="H346" s="103" t="str">
        <f t="shared" si="24"/>
        <v/>
      </c>
      <c r="I346" s="104">
        <f t="shared" si="22"/>
        <v>0</v>
      </c>
    </row>
    <row r="347" spans="1:9" x14ac:dyDescent="0.15">
      <c r="A347" s="107" t="s">
        <v>888</v>
      </c>
      <c r="B347" s="122" t="s">
        <v>889</v>
      </c>
      <c r="C347" s="102">
        <v>36.251414062999999</v>
      </c>
      <c r="D347" s="101">
        <v>14.31052025</v>
      </c>
      <c r="E347" s="103">
        <f t="shared" si="23"/>
        <v>1.5332002910935398</v>
      </c>
      <c r="F347" s="102">
        <v>1.3884210299999999</v>
      </c>
      <c r="G347" s="101">
        <v>0.6327955500000001</v>
      </c>
      <c r="H347" s="103">
        <f t="shared" si="24"/>
        <v>1.1941068169648155</v>
      </c>
      <c r="I347" s="104">
        <f t="shared" si="22"/>
        <v>3.8299775771149618E-2</v>
      </c>
    </row>
    <row r="348" spans="1:9" x14ac:dyDescent="0.15">
      <c r="A348" s="107" t="s">
        <v>890</v>
      </c>
      <c r="B348" s="122" t="s">
        <v>891</v>
      </c>
      <c r="C348" s="102">
        <v>5.3820410000000006E-2</v>
      </c>
      <c r="D348" s="101">
        <v>1.555515E-2</v>
      </c>
      <c r="E348" s="103">
        <f t="shared" si="23"/>
        <v>2.4599737064573475</v>
      </c>
      <c r="F348" s="102">
        <v>4.0963319999999998E-2</v>
      </c>
      <c r="G348" s="101">
        <v>0</v>
      </c>
      <c r="H348" s="103" t="str">
        <f t="shared" si="24"/>
        <v/>
      </c>
      <c r="I348" s="104">
        <f t="shared" si="22"/>
        <v>0.76111125872136598</v>
      </c>
    </row>
    <row r="349" spans="1:9" x14ac:dyDescent="0.15">
      <c r="A349" s="107" t="s">
        <v>892</v>
      </c>
      <c r="B349" s="122" t="s">
        <v>893</v>
      </c>
      <c r="C349" s="102">
        <v>7.0681574999999996E-2</v>
      </c>
      <c r="D349" s="101">
        <v>0.15707279999999998</v>
      </c>
      <c r="E349" s="103">
        <f t="shared" si="23"/>
        <v>-0.55000754427246479</v>
      </c>
      <c r="F349" s="102">
        <v>0</v>
      </c>
      <c r="G349" s="101">
        <v>0</v>
      </c>
      <c r="H349" s="103" t="str">
        <f t="shared" si="24"/>
        <v/>
      </c>
      <c r="I349" s="104">
        <f t="shared" si="22"/>
        <v>0</v>
      </c>
    </row>
    <row r="350" spans="1:9" x14ac:dyDescent="0.15">
      <c r="A350" s="107" t="s">
        <v>894</v>
      </c>
      <c r="B350" s="122" t="s">
        <v>895</v>
      </c>
      <c r="C350" s="102">
        <v>7.43E-3</v>
      </c>
      <c r="D350" s="101">
        <v>1.35775E-3</v>
      </c>
      <c r="E350" s="103">
        <f t="shared" si="23"/>
        <v>4.4722887129442093</v>
      </c>
      <c r="F350" s="102">
        <v>0</v>
      </c>
      <c r="G350" s="101">
        <v>0</v>
      </c>
      <c r="H350" s="103" t="str">
        <f t="shared" si="24"/>
        <v/>
      </c>
      <c r="I350" s="104">
        <f t="shared" si="22"/>
        <v>0</v>
      </c>
    </row>
    <row r="351" spans="1:9" x14ac:dyDescent="0.15">
      <c r="A351" s="107" t="s">
        <v>896</v>
      </c>
      <c r="B351" s="124" t="s">
        <v>897</v>
      </c>
      <c r="C351" s="102">
        <v>1.1509528</v>
      </c>
      <c r="D351" s="101">
        <v>0.62109636000000001</v>
      </c>
      <c r="E351" s="103">
        <f t="shared" si="23"/>
        <v>0.85309860775870594</v>
      </c>
      <c r="F351" s="102">
        <v>0</v>
      </c>
      <c r="G351" s="101">
        <v>0</v>
      </c>
      <c r="H351" s="103" t="str">
        <f t="shared" si="24"/>
        <v/>
      </c>
      <c r="I351" s="104">
        <f t="shared" si="22"/>
        <v>0</v>
      </c>
    </row>
    <row r="352" spans="1:9" x14ac:dyDescent="0.15">
      <c r="A352" s="107" t="s">
        <v>898</v>
      </c>
      <c r="B352" s="124" t="s">
        <v>899</v>
      </c>
      <c r="C352" s="102">
        <v>0.32713007</v>
      </c>
      <c r="D352" s="101">
        <v>0.12078738</v>
      </c>
      <c r="E352" s="103">
        <f t="shared" si="23"/>
        <v>1.7083133188251951</v>
      </c>
      <c r="F352" s="102">
        <v>4.1782930000000003E-2</v>
      </c>
      <c r="G352" s="101">
        <v>5.3172949999999997E-2</v>
      </c>
      <c r="H352" s="103">
        <f t="shared" si="24"/>
        <v>-0.21420703572022981</v>
      </c>
      <c r="I352" s="104">
        <f t="shared" si="22"/>
        <v>0.12772573918380539</v>
      </c>
    </row>
    <row r="353" spans="1:9" x14ac:dyDescent="0.15">
      <c r="A353" s="107" t="s">
        <v>900</v>
      </c>
      <c r="B353" s="124" t="s">
        <v>901</v>
      </c>
      <c r="C353" s="102">
        <v>0</v>
      </c>
      <c r="D353" s="101">
        <v>1.4230940000000001E-2</v>
      </c>
      <c r="E353" s="103">
        <f t="shared" si="23"/>
        <v>-1</v>
      </c>
      <c r="F353" s="102">
        <v>0</v>
      </c>
      <c r="G353" s="101">
        <v>0</v>
      </c>
      <c r="H353" s="103" t="str">
        <f t="shared" si="24"/>
        <v/>
      </c>
      <c r="I353" s="104" t="str">
        <f t="shared" si="22"/>
        <v/>
      </c>
    </row>
    <row r="354" spans="1:9" x14ac:dyDescent="0.15">
      <c r="A354" s="107" t="s">
        <v>902</v>
      </c>
      <c r="B354" s="124" t="s">
        <v>903</v>
      </c>
      <c r="C354" s="102">
        <v>1.423078E-2</v>
      </c>
      <c r="D354" s="101">
        <v>1.0114659999999999E-2</v>
      </c>
      <c r="E354" s="103">
        <f t="shared" si="23"/>
        <v>0.40694595764958996</v>
      </c>
      <c r="F354" s="102">
        <v>0</v>
      </c>
      <c r="G354" s="101">
        <v>0</v>
      </c>
      <c r="H354" s="103" t="str">
        <f t="shared" ref="H354:H361" si="25">IF(ISERROR(F354/G354-1),"",(F354/G354-1))</f>
        <v/>
      </c>
      <c r="I354" s="104">
        <f t="shared" si="22"/>
        <v>0</v>
      </c>
    </row>
    <row r="355" spans="1:9" x14ac:dyDescent="0.15">
      <c r="A355" s="107" t="s">
        <v>534</v>
      </c>
      <c r="B355" s="124" t="s">
        <v>535</v>
      </c>
      <c r="C355" s="102">
        <v>9.3317299999999999E-3</v>
      </c>
      <c r="D355" s="101">
        <v>4.6074000000000001E-4</v>
      </c>
      <c r="E355" s="103">
        <f t="shared" si="23"/>
        <v>19.253787385510265</v>
      </c>
      <c r="F355" s="102">
        <v>0</v>
      </c>
      <c r="G355" s="101">
        <v>0</v>
      </c>
      <c r="H355" s="103" t="str">
        <f t="shared" si="25"/>
        <v/>
      </c>
      <c r="I355" s="104">
        <f t="shared" si="22"/>
        <v>0</v>
      </c>
    </row>
    <row r="356" spans="1:9" x14ac:dyDescent="0.15">
      <c r="A356" s="107" t="s">
        <v>660</v>
      </c>
      <c r="B356" s="124" t="s">
        <v>904</v>
      </c>
      <c r="C356" s="102">
        <v>21.225063379999998</v>
      </c>
      <c r="D356" s="101">
        <v>12.28520647</v>
      </c>
      <c r="E356" s="103">
        <f t="shared" si="23"/>
        <v>0.72769285008198947</v>
      </c>
      <c r="F356" s="102">
        <v>17.494818719999998</v>
      </c>
      <c r="G356" s="101">
        <v>9.9525032800000002</v>
      </c>
      <c r="H356" s="103">
        <f t="shared" si="25"/>
        <v>0.757830992646505</v>
      </c>
      <c r="I356" s="104">
        <f t="shared" si="22"/>
        <v>0.82425283763746293</v>
      </c>
    </row>
    <row r="357" spans="1:9" x14ac:dyDescent="0.15">
      <c r="A357" s="107" t="s">
        <v>811</v>
      </c>
      <c r="B357" s="124" t="s">
        <v>906</v>
      </c>
      <c r="C357" s="102">
        <v>0.35083115000000004</v>
      </c>
      <c r="D357" s="101">
        <v>0.50073159999999994</v>
      </c>
      <c r="E357" s="103">
        <f t="shared" si="23"/>
        <v>-0.29936287224533054</v>
      </c>
      <c r="F357" s="102">
        <v>1.24483926</v>
      </c>
      <c r="G357" s="101">
        <v>0.83438631000000008</v>
      </c>
      <c r="H357" s="103">
        <f t="shared" si="25"/>
        <v>0.49192196118366316</v>
      </c>
      <c r="I357" s="104">
        <f t="shared" si="22"/>
        <v>3.5482575022200846</v>
      </c>
    </row>
    <row r="358" spans="1:9" x14ac:dyDescent="0.15">
      <c r="A358" s="107" t="s">
        <v>910</v>
      </c>
      <c r="B358" s="124" t="s">
        <v>911</v>
      </c>
      <c r="C358" s="102">
        <v>0.33384241999999997</v>
      </c>
      <c r="D358" s="101">
        <v>0.41483011999999997</v>
      </c>
      <c r="E358" s="103">
        <f t="shared" si="23"/>
        <v>-0.19523100203042154</v>
      </c>
      <c r="F358" s="102">
        <v>0.11245408999999999</v>
      </c>
      <c r="G358" s="101">
        <v>0.37490663000000002</v>
      </c>
      <c r="H358" s="103">
        <f t="shared" si="25"/>
        <v>-0.70004774255392599</v>
      </c>
      <c r="I358" s="104">
        <f t="shared" si="22"/>
        <v>0.33684781580483392</v>
      </c>
    </row>
    <row r="359" spans="1:9" x14ac:dyDescent="0.15">
      <c r="A359" s="107" t="s">
        <v>513</v>
      </c>
      <c r="B359" s="124" t="s">
        <v>907</v>
      </c>
      <c r="C359" s="102">
        <v>5.2635269000000012E-2</v>
      </c>
      <c r="D359" s="101">
        <v>0.11202943</v>
      </c>
      <c r="E359" s="103">
        <f t="shared" si="23"/>
        <v>-0.5301656984240658</v>
      </c>
      <c r="F359" s="102">
        <v>0.11312708</v>
      </c>
      <c r="G359" s="101">
        <v>3.25873E-3</v>
      </c>
      <c r="H359" s="103">
        <f t="shared" si="25"/>
        <v>33.715082255970884</v>
      </c>
      <c r="I359" s="104">
        <f t="shared" si="22"/>
        <v>2.1492638329634066</v>
      </c>
    </row>
    <row r="360" spans="1:9" x14ac:dyDescent="0.15">
      <c r="A360" s="107" t="s">
        <v>514</v>
      </c>
      <c r="B360" s="124" t="s">
        <v>909</v>
      </c>
      <c r="C360" s="102">
        <v>2.6086818480000002</v>
      </c>
      <c r="D360" s="101">
        <v>3.0468759199999997</v>
      </c>
      <c r="E360" s="103">
        <f t="shared" si="23"/>
        <v>-0.14381749815397782</v>
      </c>
      <c r="F360" s="102">
        <v>0.14465331000000001</v>
      </c>
      <c r="G360" s="101">
        <v>0.16611506000000001</v>
      </c>
      <c r="H360" s="103">
        <f t="shared" si="25"/>
        <v>-0.12919809919702641</v>
      </c>
      <c r="I360" s="104">
        <f t="shared" si="22"/>
        <v>5.5450728923077168E-2</v>
      </c>
    </row>
    <row r="361" spans="1:9" x14ac:dyDescent="0.15">
      <c r="A361" s="107" t="s">
        <v>515</v>
      </c>
      <c r="B361" s="124" t="s">
        <v>908</v>
      </c>
      <c r="C361" s="102">
        <v>19.509735769999999</v>
      </c>
      <c r="D361" s="101">
        <v>6.01024271</v>
      </c>
      <c r="E361" s="103">
        <f t="shared" si="23"/>
        <v>2.2460811836332644</v>
      </c>
      <c r="F361" s="102">
        <v>5.0109540000000001E-2</v>
      </c>
      <c r="G361" s="101">
        <v>0.40665880999999998</v>
      </c>
      <c r="H361" s="103">
        <f t="shared" si="25"/>
        <v>-0.87677743905265448</v>
      </c>
      <c r="I361" s="104">
        <f t="shared" si="22"/>
        <v>2.5684376554731781E-3</v>
      </c>
    </row>
    <row r="362" spans="1:9" x14ac:dyDescent="0.15">
      <c r="A362" s="107" t="s">
        <v>582</v>
      </c>
      <c r="B362" s="122" t="s">
        <v>583</v>
      </c>
      <c r="C362" s="102">
        <v>6.4858250000000011</v>
      </c>
      <c r="D362" s="101">
        <v>0.30233415999999996</v>
      </c>
      <c r="E362" s="103">
        <f t="shared" si="23"/>
        <v>20.452504738465549</v>
      </c>
      <c r="F362" s="102">
        <v>0.11364004</v>
      </c>
      <c r="G362" s="101">
        <v>0</v>
      </c>
      <c r="H362" s="103"/>
      <c r="I362" s="104">
        <f t="shared" si="22"/>
        <v>1.7521292973523027E-2</v>
      </c>
    </row>
    <row r="363" spans="1:9" x14ac:dyDescent="0.15">
      <c r="A363" s="110" t="s">
        <v>912</v>
      </c>
      <c r="B363" s="125" t="s">
        <v>913</v>
      </c>
      <c r="C363" s="102">
        <v>52.218385039000005</v>
      </c>
      <c r="D363" s="101">
        <v>17.766930160000001</v>
      </c>
      <c r="E363" s="112">
        <f t="shared" si="23"/>
        <v>1.9390775203565047</v>
      </c>
      <c r="F363" s="102">
        <v>38.529798549999995</v>
      </c>
      <c r="G363" s="111">
        <v>8.13974975</v>
      </c>
      <c r="H363" s="103">
        <f>IF(ISERROR(F363/G363-1),"",(F363/G363-1))</f>
        <v>3.7335360095069259</v>
      </c>
      <c r="I363" s="113">
        <f t="shared" si="22"/>
        <v>0.73785886946184753</v>
      </c>
    </row>
    <row r="364" spans="1:9" x14ac:dyDescent="0.15">
      <c r="A364" s="105"/>
      <c r="B364" s="136"/>
      <c r="C364" s="13">
        <f>SUM(C7:C363)</f>
        <v>12685.341894252013</v>
      </c>
      <c r="D364" s="13">
        <f>SUM(D7:D363)</f>
        <v>7061.8637446200046</v>
      </c>
      <c r="E364" s="12">
        <f t="shared" si="23"/>
        <v>0.79631643330929269</v>
      </c>
      <c r="F364" s="11">
        <f>SUM(F7:F363)</f>
        <v>15240.614157584361</v>
      </c>
      <c r="G364" s="13">
        <f>SUM(G7:G363)</f>
        <v>8425.0534918651774</v>
      </c>
      <c r="H364" s="12">
        <f>IF(ISERROR(F364/G364-1),"",(F364/G364-1))</f>
        <v>0.80896348875410218</v>
      </c>
      <c r="I364" s="17">
        <f t="shared" si="22"/>
        <v>1.2014350330195038</v>
      </c>
    </row>
  </sheetData>
  <mergeCells count="2">
    <mergeCell ref="C5:E5"/>
    <mergeCell ref="F5:I5"/>
  </mergeCells>
  <phoneticPr fontId="2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XTF Exchange Traded Funds</vt:lpstr>
      <vt:lpstr>XTF - Cascade OTC</vt:lpstr>
    </vt:vector>
  </TitlesOfParts>
  <Company>Deutsche Börse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wojcdag</dc:creator>
  <cp:lastModifiedBy>Microsoft Office User</cp:lastModifiedBy>
  <cp:lastPrinted>2008-08-18T16:40:37Z</cp:lastPrinted>
  <dcterms:created xsi:type="dcterms:W3CDTF">2008-04-23T07:36:26Z</dcterms:created>
  <dcterms:modified xsi:type="dcterms:W3CDTF">2022-10-31T17:18:10Z</dcterms:modified>
</cp:coreProperties>
</file>