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max/Documents/Thesis/Working Code/XLM /"/>
    </mc:Choice>
  </mc:AlternateContent>
  <xr:revisionPtr revIDLastSave="0" documentId="8_{9D7C6986-0DDF-7D41-B6EA-7969E1CD3AD2}" xr6:coauthVersionLast="47" xr6:coauthVersionMax="47" xr10:uidLastSave="{00000000-0000-0000-0000-000000000000}"/>
  <bookViews>
    <workbookView xWindow="5960" yWindow="760" windowWidth="12700" windowHeight="11260"/>
  </bookViews>
  <sheets>
    <sheet name="XTF Exchange Traded Funds" sheetId="2" r:id="rId1"/>
    <sheet name="XTF - Cascade OTC" sheetId="3" r:id="rId2"/>
  </sheets>
  <definedNames>
    <definedName name="_xlnm.Print_Area" localSheetId="0">'XTF Exchange Traded Funds'!$A$409:$B$743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56" i="3" l="1"/>
  <c r="H157" i="3"/>
  <c r="H158" i="3"/>
  <c r="H159" i="3"/>
  <c r="H160" i="3"/>
  <c r="H161" i="3"/>
  <c r="H162" i="3"/>
  <c r="H163" i="3"/>
  <c r="H164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5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7" i="3"/>
  <c r="D406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11" i="3"/>
  <c r="E12" i="3"/>
  <c r="E13" i="3"/>
  <c r="E7" i="3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07" i="2"/>
  <c r="E1408" i="2"/>
  <c r="E1409" i="2"/>
  <c r="E1410" i="2"/>
  <c r="E1411" i="2"/>
  <c r="E1412" i="2"/>
  <c r="E1413" i="2"/>
  <c r="E1414" i="2"/>
  <c r="E1382" i="2"/>
  <c r="E1383" i="2"/>
  <c r="E1384" i="2"/>
  <c r="E1385" i="2"/>
  <c r="E1386" i="2"/>
  <c r="E1387" i="2"/>
  <c r="E1388" i="2"/>
  <c r="E1389" i="2"/>
  <c r="E1368" i="2"/>
  <c r="E1334" i="2"/>
  <c r="E1335" i="2"/>
  <c r="E1305" i="2"/>
  <c r="E1306" i="2"/>
  <c r="E1307" i="2"/>
  <c r="E1308" i="2"/>
  <c r="E1309" i="2"/>
  <c r="E1310" i="2"/>
  <c r="E1130" i="2"/>
  <c r="E1131" i="2"/>
  <c r="E1132" i="2"/>
  <c r="E1133" i="2"/>
  <c r="E1079" i="2"/>
  <c r="E1080" i="2"/>
  <c r="E1081" i="2"/>
  <c r="E1082" i="2"/>
  <c r="E1083" i="2"/>
  <c r="E1084" i="2"/>
  <c r="E1085" i="2"/>
  <c r="E1086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31" i="2"/>
  <c r="E1032" i="2"/>
  <c r="E1033" i="2"/>
  <c r="E1034" i="2"/>
  <c r="E1035" i="2"/>
  <c r="E1036" i="2"/>
  <c r="E1037" i="2"/>
  <c r="E1038" i="2"/>
  <c r="E1039" i="2"/>
  <c r="E1040" i="2"/>
  <c r="E1041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69" i="2"/>
  <c r="E915" i="2"/>
  <c r="E916" i="2"/>
  <c r="E917" i="2"/>
  <c r="E789" i="2"/>
  <c r="E802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621" i="2"/>
  <c r="E622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496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25" i="2"/>
  <c r="E426" i="2"/>
  <c r="E427" i="2"/>
  <c r="E428" i="2"/>
  <c r="E429" i="2"/>
  <c r="E420" i="2"/>
  <c r="E421" i="2"/>
  <c r="E422" i="2"/>
  <c r="E423" i="2"/>
  <c r="E424" i="2"/>
  <c r="E349" i="2"/>
  <c r="E388" i="2"/>
  <c r="C405" i="2"/>
  <c r="C744" i="2"/>
  <c r="C1024" i="2"/>
  <c r="C1209" i="2"/>
  <c r="C1357" i="2"/>
  <c r="C1425" i="2"/>
  <c r="C1451" i="2"/>
  <c r="C1457" i="2"/>
  <c r="C1402" i="2"/>
  <c r="C1463" i="2"/>
  <c r="C1481" i="2"/>
  <c r="C1486" i="2"/>
  <c r="C1390" i="2"/>
  <c r="C1491" i="2"/>
  <c r="C1496" i="2"/>
  <c r="C1501" i="2"/>
  <c r="E729" i="2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C406" i="3"/>
  <c r="E1237" i="2"/>
  <c r="E1238" i="2"/>
  <c r="E1239" i="2"/>
  <c r="E1218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D1209" i="2"/>
  <c r="E1207" i="2"/>
  <c r="E1208" i="2"/>
  <c r="E1093" i="2"/>
  <c r="E1091" i="2"/>
  <c r="E1092" i="2"/>
  <c r="E1090" i="2"/>
  <c r="E1089" i="2"/>
  <c r="E1088" i="2"/>
  <c r="E1087" i="2"/>
  <c r="E1190" i="2"/>
  <c r="E1199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H8" i="3"/>
  <c r="H9" i="3"/>
  <c r="H10" i="3"/>
  <c r="H13" i="3"/>
  <c r="H14" i="3"/>
  <c r="H53" i="3"/>
  <c r="H57" i="3"/>
  <c r="H58" i="3"/>
  <c r="H59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71" i="3"/>
  <c r="H172" i="3"/>
  <c r="H173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1" i="3"/>
  <c r="H352" i="3"/>
  <c r="H354" i="3"/>
  <c r="H355" i="3"/>
  <c r="H356" i="3"/>
  <c r="H357" i="3"/>
  <c r="H358" i="3"/>
  <c r="H370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91" i="3"/>
  <c r="H392" i="3"/>
  <c r="H393" i="3"/>
  <c r="H395" i="3"/>
  <c r="H396" i="3"/>
  <c r="H371" i="3"/>
  <c r="H368" i="3"/>
  <c r="H363" i="3"/>
  <c r="H362" i="3"/>
  <c r="H361" i="3"/>
  <c r="H353" i="3"/>
  <c r="H397" i="3"/>
  <c r="H398" i="3"/>
  <c r="H404" i="3"/>
  <c r="E8" i="3"/>
  <c r="E9" i="3"/>
  <c r="E10" i="3"/>
  <c r="E14" i="3"/>
  <c r="E15" i="3"/>
  <c r="E16" i="3"/>
  <c r="E17" i="3"/>
  <c r="E18" i="3"/>
  <c r="E1456" i="2"/>
  <c r="E1369" i="2"/>
  <c r="E1370" i="2"/>
  <c r="E1371" i="2"/>
  <c r="E1372" i="2"/>
  <c r="E1317" i="2"/>
  <c r="E1318" i="2"/>
  <c r="E1319" i="2"/>
  <c r="E1321" i="2"/>
  <c r="E1322" i="2"/>
  <c r="E1323" i="2"/>
  <c r="E1324" i="2"/>
  <c r="E1325" i="2"/>
  <c r="E1326" i="2"/>
  <c r="E1327" i="2"/>
  <c r="E1328" i="2"/>
  <c r="E1292" i="2"/>
  <c r="E1293" i="2"/>
  <c r="E1294" i="2"/>
  <c r="E1295" i="2"/>
  <c r="E1296" i="2"/>
  <c r="E1297" i="2"/>
  <c r="E1298" i="2"/>
  <c r="E1299" i="2"/>
  <c r="E1300" i="2"/>
  <c r="E1302" i="2"/>
  <c r="E1303" i="2"/>
  <c r="E1304" i="2"/>
  <c r="E1313" i="2"/>
  <c r="E1320" i="2"/>
  <c r="E1188" i="2"/>
  <c r="E1189" i="2"/>
  <c r="E1191" i="2"/>
  <c r="E1192" i="2"/>
  <c r="E1193" i="2"/>
  <c r="E1194" i="2"/>
  <c r="E1195" i="2"/>
  <c r="E1196" i="2"/>
  <c r="E1197" i="2"/>
  <c r="E1198" i="2"/>
  <c r="E1200" i="2"/>
  <c r="E1201" i="2"/>
  <c r="E1202" i="2"/>
  <c r="E1203" i="2"/>
  <c r="E1204" i="2"/>
  <c r="E1205" i="2"/>
  <c r="E1044" i="2"/>
  <c r="E727" i="2"/>
  <c r="E728" i="2"/>
  <c r="E615" i="2"/>
  <c r="E616" i="2"/>
  <c r="E617" i="2"/>
  <c r="E618" i="2"/>
  <c r="E530" i="2"/>
  <c r="E531" i="2"/>
  <c r="E431" i="2"/>
  <c r="E432" i="2"/>
  <c r="E419" i="2"/>
  <c r="E433" i="2"/>
  <c r="E434" i="2"/>
  <c r="E435" i="2"/>
  <c r="E436" i="2"/>
  <c r="E437" i="2"/>
  <c r="E438" i="2"/>
  <c r="E439" i="2"/>
  <c r="E440" i="2"/>
  <c r="E441" i="2"/>
  <c r="E411" i="2"/>
  <c r="E430" i="2"/>
  <c r="E7" i="2"/>
  <c r="E8" i="2"/>
  <c r="E9" i="2"/>
  <c r="E12" i="2"/>
  <c r="E13" i="2"/>
  <c r="E14" i="2"/>
  <c r="E15" i="2"/>
  <c r="E16" i="2"/>
  <c r="E17" i="2"/>
  <c r="E33" i="2"/>
  <c r="E34" i="2"/>
  <c r="E52" i="2"/>
  <c r="E53" i="2"/>
  <c r="E370" i="2"/>
  <c r="E367" i="2"/>
  <c r="E362" i="2"/>
  <c r="E361" i="2"/>
  <c r="E360" i="2"/>
  <c r="E352" i="2"/>
  <c r="E109" i="2"/>
  <c r="E108" i="2"/>
  <c r="E110" i="2"/>
  <c r="E111" i="2"/>
  <c r="E64" i="2"/>
  <c r="G406" i="3"/>
  <c r="F406" i="3"/>
  <c r="I406" i="3" s="1"/>
  <c r="I8" i="3"/>
  <c r="I9" i="3"/>
  <c r="I10" i="3"/>
  <c r="E1129" i="2"/>
  <c r="E1134" i="2"/>
  <c r="E1135" i="2"/>
  <c r="E1094" i="2"/>
  <c r="E1042" i="2"/>
  <c r="E1043" i="2"/>
  <c r="E1045" i="2"/>
  <c r="E1046" i="2"/>
  <c r="E1047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385" i="2"/>
  <c r="E132" i="2"/>
  <c r="E133" i="2"/>
  <c r="E134" i="2"/>
  <c r="E135" i="2"/>
  <c r="E136" i="2"/>
  <c r="E137" i="2"/>
  <c r="E138" i="2"/>
  <c r="E139" i="2"/>
  <c r="E140" i="2"/>
  <c r="E141" i="2"/>
  <c r="E142" i="2"/>
  <c r="E84" i="2"/>
  <c r="E66" i="2"/>
  <c r="D1481" i="2"/>
  <c r="E1481" i="2" s="1"/>
  <c r="E406" i="3"/>
  <c r="D1357" i="2"/>
  <c r="E1357" i="2" s="1"/>
  <c r="E393" i="2"/>
  <c r="E394" i="2"/>
  <c r="E395" i="2"/>
  <c r="E396" i="2"/>
  <c r="E397" i="2"/>
  <c r="E398" i="2"/>
  <c r="E399" i="2"/>
  <c r="E400" i="2"/>
  <c r="E401" i="2"/>
  <c r="E402" i="2"/>
  <c r="E403" i="2"/>
  <c r="E404" i="2"/>
  <c r="E364" i="2"/>
  <c r="E365" i="2"/>
  <c r="E366" i="2"/>
  <c r="E368" i="2"/>
  <c r="E369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6" i="2"/>
  <c r="E387" i="2"/>
  <c r="E389" i="2"/>
  <c r="E390" i="2"/>
  <c r="E391" i="2"/>
  <c r="E392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50" i="2"/>
  <c r="E351" i="2"/>
  <c r="E353" i="2"/>
  <c r="E354" i="2"/>
  <c r="E355" i="2"/>
  <c r="E356" i="2"/>
  <c r="E357" i="2"/>
  <c r="E358" i="2"/>
  <c r="E359" i="2"/>
  <c r="E363" i="2"/>
  <c r="E295" i="2"/>
  <c r="E296" i="2"/>
  <c r="E297" i="2"/>
  <c r="E298" i="2"/>
  <c r="E299" i="2"/>
  <c r="E197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265" i="2"/>
  <c r="E266" i="2"/>
  <c r="E267" i="2"/>
  <c r="E268" i="2"/>
  <c r="E269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270" i="2"/>
  <c r="E122" i="2"/>
  <c r="E123" i="2"/>
  <c r="E124" i="2"/>
  <c r="E125" i="2"/>
  <c r="E126" i="2"/>
  <c r="E127" i="2"/>
  <c r="E128" i="2"/>
  <c r="E129" i="2"/>
  <c r="E130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12" i="2"/>
  <c r="E113" i="2"/>
  <c r="E114" i="2"/>
  <c r="E115" i="2"/>
  <c r="E116" i="2"/>
  <c r="E117" i="2"/>
  <c r="E118" i="2"/>
  <c r="E119" i="2"/>
  <c r="E120" i="2"/>
  <c r="E121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5" i="2"/>
  <c r="E86" i="2"/>
  <c r="E87" i="2"/>
  <c r="E88" i="2"/>
  <c r="E89" i="2"/>
  <c r="E61" i="2"/>
  <c r="E62" i="2"/>
  <c r="E63" i="2"/>
  <c r="E65" i="2"/>
  <c r="E67" i="2"/>
  <c r="E68" i="2"/>
  <c r="E69" i="2"/>
  <c r="E70" i="2"/>
  <c r="D405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9" i="2"/>
  <c r="E620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D744" i="2"/>
  <c r="H390" i="3"/>
  <c r="H394" i="3"/>
  <c r="H399" i="3"/>
  <c r="H400" i="3"/>
  <c r="H401" i="3"/>
  <c r="H402" i="3"/>
  <c r="H403" i="3"/>
  <c r="H405" i="3"/>
  <c r="H359" i="3"/>
  <c r="H360" i="3"/>
  <c r="H364" i="3"/>
  <c r="H365" i="3"/>
  <c r="H366" i="3"/>
  <c r="H367" i="3"/>
  <c r="H369" i="3"/>
  <c r="H33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E1421" i="2"/>
  <c r="E1424" i="2"/>
  <c r="E1338" i="2"/>
  <c r="E1342" i="2"/>
  <c r="E1175" i="2"/>
  <c r="E1155" i="2"/>
  <c r="E1156" i="2"/>
  <c r="E1157" i="2"/>
  <c r="E1158" i="2"/>
  <c r="E1159" i="2"/>
  <c r="E1160" i="2"/>
  <c r="E1136" i="2"/>
  <c r="E1137" i="2"/>
  <c r="E1138" i="2"/>
  <c r="E1139" i="2"/>
  <c r="E1140" i="2"/>
  <c r="E1141" i="2"/>
  <c r="E1049" i="2"/>
  <c r="E979" i="2"/>
  <c r="E977" i="2"/>
  <c r="E792" i="2"/>
  <c r="E790" i="2"/>
  <c r="E793" i="2"/>
  <c r="E791" i="2"/>
  <c r="E788" i="2"/>
  <c r="D1514" i="2"/>
  <c r="D1024" i="2"/>
  <c r="D1390" i="2"/>
  <c r="D1402" i="2"/>
  <c r="D1425" i="2"/>
  <c r="D1451" i="2"/>
  <c r="E1451" i="2" s="1"/>
  <c r="D1457" i="2"/>
  <c r="D1463" i="2"/>
  <c r="D1486" i="2"/>
  <c r="D1491" i="2"/>
  <c r="D1496" i="2"/>
  <c r="D1501" i="2"/>
  <c r="E774" i="2"/>
  <c r="E794" i="2"/>
  <c r="E999" i="2"/>
  <c r="E1000" i="2"/>
  <c r="E1001" i="2"/>
  <c r="E1002" i="2"/>
  <c r="E957" i="2"/>
  <c r="E958" i="2"/>
  <c r="E911" i="2"/>
  <c r="E912" i="2"/>
  <c r="E913" i="2"/>
  <c r="E914" i="2"/>
  <c r="E779" i="2"/>
  <c r="E780" i="2"/>
  <c r="E409" i="2"/>
  <c r="H329" i="3"/>
  <c r="H330" i="3"/>
  <c r="H331" i="3"/>
  <c r="H332" i="3"/>
  <c r="H327" i="3"/>
  <c r="H328" i="3"/>
  <c r="H193" i="3"/>
  <c r="H194" i="3"/>
  <c r="H174" i="3"/>
  <c r="H175" i="3"/>
  <c r="C1514" i="2"/>
  <c r="E1514" i="2" s="1"/>
  <c r="E1429" i="2"/>
  <c r="E1249" i="2"/>
  <c r="E1055" i="2"/>
  <c r="E858" i="2"/>
  <c r="E776" i="2"/>
  <c r="E1373" i="2"/>
  <c r="E57" i="2"/>
  <c r="E58" i="2"/>
  <c r="E59" i="2"/>
  <c r="E60" i="2"/>
  <c r="E1500" i="2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E1024" i="2"/>
  <c r="E752" i="2"/>
  <c r="E751" i="2"/>
  <c r="E1023" i="2"/>
  <c r="E1007" i="2"/>
  <c r="E1006" i="2"/>
  <c r="E1005" i="2"/>
  <c r="E1004" i="2"/>
  <c r="E1003" i="2"/>
  <c r="E983" i="2"/>
  <c r="E982" i="2"/>
  <c r="E981" i="2"/>
  <c r="E980" i="2"/>
  <c r="E978" i="2"/>
  <c r="E976" i="2"/>
  <c r="E975" i="2"/>
  <c r="E974" i="2"/>
  <c r="E973" i="2"/>
  <c r="E972" i="2"/>
  <c r="E971" i="2"/>
  <c r="E970" i="2"/>
  <c r="E968" i="2"/>
  <c r="E967" i="2"/>
  <c r="E966" i="2"/>
  <c r="E965" i="2"/>
  <c r="E964" i="2"/>
  <c r="E963" i="2"/>
  <c r="E962" i="2"/>
  <c r="E961" i="2"/>
  <c r="E960" i="2"/>
  <c r="E959" i="2"/>
  <c r="E956" i="2"/>
  <c r="E955" i="2"/>
  <c r="E954" i="2"/>
  <c r="E953" i="2"/>
  <c r="E952" i="2"/>
  <c r="E951" i="2"/>
  <c r="E950" i="2"/>
  <c r="E949" i="2"/>
  <c r="E948" i="2"/>
  <c r="E947" i="2"/>
  <c r="E946" i="2"/>
  <c r="E945" i="2"/>
  <c r="E944" i="2"/>
  <c r="E943" i="2"/>
  <c r="E942" i="2"/>
  <c r="E941" i="2"/>
  <c r="E940" i="2"/>
  <c r="E939" i="2"/>
  <c r="E938" i="2"/>
  <c r="E937" i="2"/>
  <c r="E936" i="2"/>
  <c r="E935" i="2"/>
  <c r="E934" i="2"/>
  <c r="E933" i="2"/>
  <c r="E932" i="2"/>
  <c r="E931" i="2"/>
  <c r="E930" i="2"/>
  <c r="E929" i="2"/>
  <c r="E928" i="2"/>
  <c r="E927" i="2"/>
  <c r="E926" i="2"/>
  <c r="E925" i="2"/>
  <c r="E924" i="2"/>
  <c r="E923" i="2"/>
  <c r="E922" i="2"/>
  <c r="E921" i="2"/>
  <c r="E920" i="2"/>
  <c r="E919" i="2"/>
  <c r="E918" i="2"/>
  <c r="E910" i="2"/>
  <c r="E905" i="2"/>
  <c r="E904" i="2"/>
  <c r="E903" i="2"/>
  <c r="E902" i="2"/>
  <c r="E901" i="2"/>
  <c r="E900" i="2"/>
  <c r="E899" i="2"/>
  <c r="E898" i="2"/>
  <c r="E897" i="2"/>
  <c r="E896" i="2"/>
  <c r="E895" i="2"/>
  <c r="E894" i="2"/>
  <c r="E893" i="2"/>
  <c r="E892" i="2"/>
  <c r="E891" i="2"/>
  <c r="E890" i="2"/>
  <c r="E889" i="2"/>
  <c r="E888" i="2"/>
  <c r="E887" i="2"/>
  <c r="E886" i="2"/>
  <c r="E885" i="2"/>
  <c r="E884" i="2"/>
  <c r="E883" i="2"/>
  <c r="E882" i="2"/>
  <c r="E881" i="2"/>
  <c r="E880" i="2"/>
  <c r="E879" i="2"/>
  <c r="E878" i="2"/>
  <c r="E877" i="2"/>
  <c r="E876" i="2"/>
  <c r="E875" i="2"/>
  <c r="E874" i="2"/>
  <c r="E873" i="2"/>
  <c r="E872" i="2"/>
  <c r="E871" i="2"/>
  <c r="E870" i="2"/>
  <c r="E868" i="2"/>
  <c r="E867" i="2"/>
  <c r="E869" i="2"/>
  <c r="E866" i="2"/>
  <c r="E865" i="2"/>
  <c r="E864" i="2"/>
  <c r="E863" i="2"/>
  <c r="E862" i="2"/>
  <c r="E861" i="2"/>
  <c r="E860" i="2"/>
  <c r="E859" i="2"/>
  <c r="E857" i="2"/>
  <c r="E856" i="2"/>
  <c r="E855" i="2"/>
  <c r="E854" i="2"/>
  <c r="E853" i="2"/>
  <c r="E852" i="2"/>
  <c r="E851" i="2"/>
  <c r="E850" i="2"/>
  <c r="E849" i="2"/>
  <c r="E848" i="2"/>
  <c r="E847" i="2"/>
  <c r="E846" i="2"/>
  <c r="E845" i="2"/>
  <c r="E844" i="2"/>
  <c r="E843" i="2"/>
  <c r="E842" i="2"/>
  <c r="E841" i="2"/>
  <c r="E840" i="2"/>
  <c r="E839" i="2"/>
  <c r="E838" i="2"/>
  <c r="E837" i="2"/>
  <c r="E836" i="2"/>
  <c r="E835" i="2"/>
  <c r="E834" i="2"/>
  <c r="E833" i="2"/>
  <c r="E832" i="2"/>
  <c r="E831" i="2"/>
  <c r="E830" i="2"/>
  <c r="E829" i="2"/>
  <c r="E828" i="2"/>
  <c r="E827" i="2"/>
  <c r="E826" i="2"/>
  <c r="E822" i="2"/>
  <c r="E821" i="2"/>
  <c r="E820" i="2"/>
  <c r="E825" i="2"/>
  <c r="E824" i="2"/>
  <c r="E823" i="2"/>
  <c r="E819" i="2"/>
  <c r="E818" i="2"/>
  <c r="E817" i="2"/>
  <c r="E816" i="2"/>
  <c r="E815" i="2"/>
  <c r="E814" i="2"/>
  <c r="E813" i="2"/>
  <c r="E812" i="2"/>
  <c r="E811" i="2"/>
  <c r="E810" i="2"/>
  <c r="E809" i="2"/>
  <c r="E808" i="2"/>
  <c r="E807" i="2"/>
  <c r="E806" i="2"/>
  <c r="E805" i="2"/>
  <c r="E804" i="2"/>
  <c r="E803" i="2"/>
  <c r="E801" i="2"/>
  <c r="E800" i="2"/>
  <c r="E799" i="2"/>
  <c r="E798" i="2"/>
  <c r="E797" i="2"/>
  <c r="E796" i="2"/>
  <c r="E795" i="2"/>
  <c r="E787" i="2"/>
  <c r="E786" i="2"/>
  <c r="E785" i="2"/>
  <c r="E784" i="2"/>
  <c r="E783" i="2"/>
  <c r="E782" i="2"/>
  <c r="E781" i="2"/>
  <c r="E778" i="2"/>
  <c r="E777" i="2"/>
  <c r="E775" i="2"/>
  <c r="E773" i="2"/>
  <c r="E772" i="2"/>
  <c r="E771" i="2"/>
  <c r="E770" i="2"/>
  <c r="E769" i="2"/>
  <c r="E768" i="2"/>
  <c r="E767" i="2"/>
  <c r="E766" i="2"/>
  <c r="E765" i="2"/>
  <c r="E764" i="2"/>
  <c r="E763" i="2"/>
  <c r="E762" i="2"/>
  <c r="E761" i="2"/>
  <c r="E760" i="2"/>
  <c r="E759" i="2"/>
  <c r="E758" i="2"/>
  <c r="E757" i="2"/>
  <c r="E756" i="2"/>
  <c r="E755" i="2"/>
  <c r="E754" i="2"/>
  <c r="E753" i="2"/>
  <c r="E750" i="2"/>
  <c r="E749" i="2"/>
  <c r="E748" i="2"/>
  <c r="H406" i="3"/>
  <c r="E1510" i="2"/>
  <c r="E1511" i="2"/>
  <c r="E1513" i="2"/>
  <c r="E1512" i="2"/>
  <c r="E1509" i="2"/>
  <c r="E1501" i="2"/>
  <c r="E1496" i="2"/>
  <c r="E1495" i="2"/>
  <c r="E1490" i="2"/>
  <c r="E1362" i="2"/>
  <c r="E1363" i="2"/>
  <c r="E1364" i="2"/>
  <c r="E1365" i="2"/>
  <c r="E1366" i="2"/>
  <c r="E1367" i="2"/>
  <c r="E1374" i="2"/>
  <c r="E1375" i="2"/>
  <c r="E1376" i="2"/>
  <c r="E1377" i="2"/>
  <c r="E1378" i="2"/>
  <c r="E1379" i="2"/>
  <c r="E1380" i="2"/>
  <c r="E1381" i="2"/>
  <c r="E1390" i="2"/>
  <c r="E1361" i="2"/>
  <c r="E1485" i="2"/>
  <c r="E1467" i="2"/>
  <c r="E1462" i="2"/>
  <c r="E1461" i="2"/>
  <c r="E1397" i="2"/>
  <c r="E1394" i="2"/>
  <c r="E1398" i="2"/>
  <c r="E1399" i="2"/>
  <c r="E1401" i="2"/>
  <c r="E1396" i="2"/>
  <c r="E1400" i="2"/>
  <c r="E1395" i="2"/>
  <c r="E1455" i="2"/>
  <c r="E1430" i="2"/>
  <c r="E1431" i="2"/>
  <c r="E1432" i="2"/>
  <c r="E1433" i="2"/>
  <c r="E1434" i="2"/>
  <c r="E1452" i="2"/>
  <c r="E1415" i="2"/>
  <c r="E1416" i="2"/>
  <c r="E1417" i="2"/>
  <c r="E1418" i="2"/>
  <c r="E1406" i="2"/>
  <c r="E1419" i="2"/>
  <c r="E1423" i="2"/>
  <c r="E1422" i="2"/>
  <c r="E1420" i="2"/>
  <c r="E1425" i="2"/>
  <c r="E1426" i="2"/>
  <c r="E1214" i="2"/>
  <c r="E1215" i="2"/>
  <c r="E1216" i="2"/>
  <c r="E1217" i="2"/>
  <c r="E1240" i="2"/>
  <c r="E1255" i="2"/>
  <c r="E1262" i="2"/>
  <c r="E1241" i="2"/>
  <c r="E1242" i="2"/>
  <c r="E1243" i="2"/>
  <c r="E1244" i="2"/>
  <c r="E1245" i="2"/>
  <c r="E1246" i="2"/>
  <c r="E1247" i="2"/>
  <c r="E1248" i="2"/>
  <c r="E1250" i="2"/>
  <c r="E1251" i="2"/>
  <c r="E1252" i="2"/>
  <c r="E1253" i="2"/>
  <c r="E1254" i="2"/>
  <c r="E1256" i="2"/>
  <c r="E1257" i="2"/>
  <c r="E1258" i="2"/>
  <c r="E1259" i="2"/>
  <c r="E1260" i="2"/>
  <c r="E1261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1" i="2"/>
  <c r="E1311" i="2"/>
  <c r="E1312" i="2"/>
  <c r="E1315" i="2"/>
  <c r="E1316" i="2"/>
  <c r="E1329" i="2"/>
  <c r="E1330" i="2"/>
  <c r="E1331" i="2"/>
  <c r="E1332" i="2"/>
  <c r="E1333" i="2"/>
  <c r="E1290" i="2"/>
  <c r="E1336" i="2"/>
  <c r="E1341" i="2"/>
  <c r="E1339" i="2"/>
  <c r="E1340" i="2"/>
  <c r="E1337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213" i="2"/>
  <c r="E1166" i="2"/>
  <c r="E1167" i="2"/>
  <c r="E1161" i="2"/>
  <c r="E1173" i="2"/>
  <c r="E1183" i="2"/>
  <c r="E1185" i="2"/>
  <c r="E1174" i="2"/>
  <c r="E1187" i="2"/>
  <c r="E1184" i="2"/>
  <c r="E1168" i="2"/>
  <c r="E1169" i="2"/>
  <c r="E1170" i="2"/>
  <c r="E1171" i="2"/>
  <c r="E1176" i="2"/>
  <c r="E1177" i="2"/>
  <c r="E1164" i="2"/>
  <c r="E1172" i="2"/>
  <c r="E1178" i="2"/>
  <c r="E1182" i="2"/>
  <c r="E1163" i="2"/>
  <c r="E1186" i="2"/>
  <c r="E1162" i="2"/>
  <c r="E1179" i="2"/>
  <c r="E1180" i="2"/>
  <c r="E1181" i="2"/>
  <c r="E1128" i="2"/>
  <c r="E1115" i="2"/>
  <c r="E1114" i="2"/>
  <c r="E1108" i="2"/>
  <c r="E1127" i="2"/>
  <c r="E1150" i="2"/>
  <c r="E1100" i="2"/>
  <c r="E1098" i="2"/>
  <c r="E1116" i="2"/>
  <c r="E1126" i="2"/>
  <c r="E1110" i="2"/>
  <c r="E1112" i="2"/>
  <c r="E1148" i="2"/>
  <c r="E1111" i="2"/>
  <c r="E1113" i="2"/>
  <c r="E1109" i="2"/>
  <c r="E1105" i="2"/>
  <c r="E1106" i="2"/>
  <c r="E1123" i="2"/>
  <c r="E1124" i="2"/>
  <c r="E1142" i="2"/>
  <c r="E1145" i="2"/>
  <c r="E1144" i="2"/>
  <c r="E1101" i="2"/>
  <c r="E1096" i="2"/>
  <c r="E1107" i="2"/>
  <c r="E1118" i="2"/>
  <c r="E1119" i="2"/>
  <c r="E1125" i="2"/>
  <c r="E1146" i="2"/>
  <c r="E1103" i="2"/>
  <c r="E1097" i="2"/>
  <c r="E1104" i="2"/>
  <c r="E1102" i="2"/>
  <c r="E1122" i="2"/>
  <c r="E1095" i="2"/>
  <c r="E1099" i="2"/>
  <c r="E1121" i="2"/>
  <c r="E1154" i="2"/>
  <c r="E1153" i="2"/>
  <c r="E1120" i="2"/>
  <c r="E1117" i="2"/>
  <c r="E1206" i="2"/>
  <c r="E1152" i="2"/>
  <c r="E1143" i="2"/>
  <c r="E1149" i="2"/>
  <c r="E1147" i="2"/>
  <c r="E1151" i="2"/>
  <c r="E1028" i="2"/>
  <c r="E1030" i="2"/>
  <c r="E1048" i="2"/>
  <c r="E1050" i="2"/>
  <c r="E1051" i="2"/>
  <c r="E1029" i="2"/>
  <c r="E1061" i="2"/>
  <c r="E1058" i="2"/>
  <c r="E1060" i="2"/>
  <c r="E1059" i="2"/>
  <c r="E1057" i="2"/>
  <c r="E1054" i="2"/>
  <c r="E1056" i="2"/>
  <c r="E1053" i="2"/>
  <c r="E1052" i="2"/>
  <c r="E1209" i="2"/>
  <c r="E1165" i="2"/>
  <c r="E744" i="2"/>
  <c r="E745" i="2"/>
  <c r="E405" i="2"/>
  <c r="E406" i="2"/>
  <c r="E56" i="2"/>
  <c r="E1491" i="2"/>
  <c r="E1486" i="2"/>
  <c r="E1463" i="2"/>
  <c r="E1402" i="2"/>
  <c r="E1457" i="2"/>
  <c r="D1504" i="2" l="1"/>
  <c r="C1504" i="2"/>
  <c r="F1473" i="2" l="1"/>
  <c r="F1301" i="2"/>
  <c r="F1309" i="2"/>
  <c r="F906" i="2"/>
  <c r="F414" i="2"/>
  <c r="F422" i="2"/>
  <c r="F430" i="2"/>
  <c r="F438" i="2"/>
  <c r="F446" i="2"/>
  <c r="F454" i="2"/>
  <c r="F462" i="2"/>
  <c r="F470" i="2"/>
  <c r="F478" i="2"/>
  <c r="F486" i="2"/>
  <c r="F494" i="2"/>
  <c r="F502" i="2"/>
  <c r="F510" i="2"/>
  <c r="F518" i="2"/>
  <c r="F526" i="2"/>
  <c r="F534" i="2"/>
  <c r="F542" i="2"/>
  <c r="F550" i="2"/>
  <c r="F558" i="2"/>
  <c r="F566" i="2"/>
  <c r="F574" i="2"/>
  <c r="F582" i="2"/>
  <c r="F590" i="2"/>
  <c r="F598" i="2"/>
  <c r="F606" i="2"/>
  <c r="F614" i="2"/>
  <c r="F622" i="2"/>
  <c r="F630" i="2"/>
  <c r="F638" i="2"/>
  <c r="F646" i="2"/>
  <c r="F654" i="2"/>
  <c r="F662" i="2"/>
  <c r="F670" i="2"/>
  <c r="F678" i="2"/>
  <c r="F686" i="2"/>
  <c r="F694" i="2"/>
  <c r="F702" i="2"/>
  <c r="F710" i="2"/>
  <c r="F718" i="2"/>
  <c r="F726" i="2"/>
  <c r="F734" i="2"/>
  <c r="F742" i="2"/>
  <c r="F16" i="2"/>
  <c r="F24" i="2"/>
  <c r="F32" i="2"/>
  <c r="F40" i="2"/>
  <c r="F48" i="2"/>
  <c r="F56" i="2"/>
  <c r="F64" i="2"/>
  <c r="F72" i="2"/>
  <c r="F80" i="2"/>
  <c r="F88" i="2"/>
  <c r="F96" i="2"/>
  <c r="F104" i="2"/>
  <c r="F112" i="2"/>
  <c r="F120" i="2"/>
  <c r="F128" i="2"/>
  <c r="F136" i="2"/>
  <c r="F144" i="2"/>
  <c r="F152" i="2"/>
  <c r="F160" i="2"/>
  <c r="F168" i="2"/>
  <c r="F176" i="2"/>
  <c r="F184" i="2"/>
  <c r="F192" i="2"/>
  <c r="F200" i="2"/>
  <c r="F208" i="2"/>
  <c r="F216" i="2"/>
  <c r="F224" i="2"/>
  <c r="F232" i="2"/>
  <c r="F240" i="2"/>
  <c r="F248" i="2"/>
  <c r="F256" i="2"/>
  <c r="F264" i="2"/>
  <c r="F272" i="2"/>
  <c r="F280" i="2"/>
  <c r="F288" i="2"/>
  <c r="F296" i="2"/>
  <c r="F304" i="2"/>
  <c r="F312" i="2"/>
  <c r="F320" i="2"/>
  <c r="F1474" i="2"/>
  <c r="F1302" i="2"/>
  <c r="F1310" i="2"/>
  <c r="F907" i="2"/>
  <c r="F415" i="2"/>
  <c r="F423" i="2"/>
  <c r="F431" i="2"/>
  <c r="F439" i="2"/>
  <c r="F447" i="2"/>
  <c r="F455" i="2"/>
  <c r="F463" i="2"/>
  <c r="F471" i="2"/>
  <c r="F479" i="2"/>
  <c r="F487" i="2"/>
  <c r="F495" i="2"/>
  <c r="F503" i="2"/>
  <c r="F511" i="2"/>
  <c r="F519" i="2"/>
  <c r="F527" i="2"/>
  <c r="F535" i="2"/>
  <c r="F543" i="2"/>
  <c r="F551" i="2"/>
  <c r="F559" i="2"/>
  <c r="F567" i="2"/>
  <c r="F575" i="2"/>
  <c r="F583" i="2"/>
  <c r="F591" i="2"/>
  <c r="F599" i="2"/>
  <c r="F607" i="2"/>
  <c r="F615" i="2"/>
  <c r="F623" i="2"/>
  <c r="F631" i="2"/>
  <c r="F639" i="2"/>
  <c r="F647" i="2"/>
  <c r="F655" i="2"/>
  <c r="F663" i="2"/>
  <c r="F671" i="2"/>
  <c r="F679" i="2"/>
  <c r="F687" i="2"/>
  <c r="F695" i="2"/>
  <c r="F703" i="2"/>
  <c r="F711" i="2"/>
  <c r="F719" i="2"/>
  <c r="F727" i="2"/>
  <c r="F735" i="2"/>
  <c r="F743" i="2"/>
  <c r="F17" i="2"/>
  <c r="F25" i="2"/>
  <c r="F33" i="2"/>
  <c r="F41" i="2"/>
  <c r="F49" i="2"/>
  <c r="F57" i="2"/>
  <c r="F65" i="2"/>
  <c r="F73" i="2"/>
  <c r="F81" i="2"/>
  <c r="F89" i="2"/>
  <c r="F97" i="2"/>
  <c r="F105" i="2"/>
  <c r="F113" i="2"/>
  <c r="F121" i="2"/>
  <c r="F129" i="2"/>
  <c r="F137" i="2"/>
  <c r="F145" i="2"/>
  <c r="F1475" i="2"/>
  <c r="F1305" i="2"/>
  <c r="F1315" i="2"/>
  <c r="F416" i="2"/>
  <c r="F426" i="2"/>
  <c r="F436" i="2"/>
  <c r="F448" i="2"/>
  <c r="F458" i="2"/>
  <c r="F468" i="2"/>
  <c r="F480" i="2"/>
  <c r="F490" i="2"/>
  <c r="F500" i="2"/>
  <c r="F512" i="2"/>
  <c r="F522" i="2"/>
  <c r="F532" i="2"/>
  <c r="F544" i="2"/>
  <c r="F554" i="2"/>
  <c r="F564" i="2"/>
  <c r="F576" i="2"/>
  <c r="F586" i="2"/>
  <c r="F596" i="2"/>
  <c r="F608" i="2"/>
  <c r="F618" i="2"/>
  <c r="F628" i="2"/>
  <c r="F640" i="2"/>
  <c r="F650" i="2"/>
  <c r="F660" i="2"/>
  <c r="F672" i="2"/>
  <c r="F682" i="2"/>
  <c r="F692" i="2"/>
  <c r="F704" i="2"/>
  <c r="F714" i="2"/>
  <c r="F724" i="2"/>
  <c r="F736" i="2"/>
  <c r="F12" i="2"/>
  <c r="F22" i="2"/>
  <c r="F34" i="2"/>
  <c r="F44" i="2"/>
  <c r="F54" i="2"/>
  <c r="F66" i="2"/>
  <c r="F76" i="2"/>
  <c r="F86" i="2"/>
  <c r="F98" i="2"/>
  <c r="F108" i="2"/>
  <c r="F118" i="2"/>
  <c r="F130" i="2"/>
  <c r="F140" i="2"/>
  <c r="F150" i="2"/>
  <c r="F159" i="2"/>
  <c r="F169" i="2"/>
  <c r="F178" i="2"/>
  <c r="F187" i="2"/>
  <c r="F196" i="2"/>
  <c r="F205" i="2"/>
  <c r="F214" i="2"/>
  <c r="F223" i="2"/>
  <c r="F233" i="2"/>
  <c r="F242" i="2"/>
  <c r="F251" i="2"/>
  <c r="F260" i="2"/>
  <c r="F269" i="2"/>
  <c r="F278" i="2"/>
  <c r="F287" i="2"/>
  <c r="F297" i="2"/>
  <c r="F306" i="2"/>
  <c r="F315" i="2"/>
  <c r="F324" i="2"/>
  <c r="F332" i="2"/>
  <c r="F340" i="2"/>
  <c r="F348" i="2"/>
  <c r="F356" i="2"/>
  <c r="F364" i="2"/>
  <c r="F372" i="2"/>
  <c r="F380" i="2"/>
  <c r="F388" i="2"/>
  <c r="F396" i="2"/>
  <c r="F404" i="2"/>
  <c r="F1218" i="2"/>
  <c r="F1227" i="2"/>
  <c r="F1235" i="2"/>
  <c r="F1088" i="2"/>
  <c r="F1199" i="2"/>
  <c r="F1316" i="2"/>
  <c r="F1011" i="2"/>
  <c r="F973" i="2"/>
  <c r="F981" i="2"/>
  <c r="F915" i="2"/>
  <c r="F8" i="2"/>
  <c r="F1295" i="2"/>
  <c r="F1129" i="2"/>
  <c r="F1076" i="2"/>
  <c r="F1064" i="2"/>
  <c r="F1038" i="2"/>
  <c r="F1046" i="2"/>
  <c r="F1476" i="2"/>
  <c r="F1306" i="2"/>
  <c r="F1219" i="2"/>
  <c r="F417" i="2"/>
  <c r="F427" i="2"/>
  <c r="F437" i="2"/>
  <c r="F449" i="2"/>
  <c r="F459" i="2"/>
  <c r="F469" i="2"/>
  <c r="F481" i="2"/>
  <c r="F491" i="2"/>
  <c r="F501" i="2"/>
  <c r="F513" i="2"/>
  <c r="F523" i="2"/>
  <c r="F533" i="2"/>
  <c r="F545" i="2"/>
  <c r="F555" i="2"/>
  <c r="F565" i="2"/>
  <c r="F577" i="2"/>
  <c r="F587" i="2"/>
  <c r="F597" i="2"/>
  <c r="F609" i="2"/>
  <c r="F619" i="2"/>
  <c r="F629" i="2"/>
  <c r="F641" i="2"/>
  <c r="F651" i="2"/>
  <c r="F661" i="2"/>
  <c r="F673" i="2"/>
  <c r="F683" i="2"/>
  <c r="F693" i="2"/>
  <c r="F705" i="2"/>
  <c r="F715" i="2"/>
  <c r="F725" i="2"/>
  <c r="F737" i="2"/>
  <c r="F13" i="2"/>
  <c r="F23" i="2"/>
  <c r="F35" i="2"/>
  <c r="F45" i="2"/>
  <c r="F55" i="2"/>
  <c r="F67" i="2"/>
  <c r="F77" i="2"/>
  <c r="F87" i="2"/>
  <c r="F99" i="2"/>
  <c r="F109" i="2"/>
  <c r="F119" i="2"/>
  <c r="F131" i="2"/>
  <c r="F141" i="2"/>
  <c r="F1477" i="2"/>
  <c r="F1307" i="2"/>
  <c r="F908" i="2"/>
  <c r="F418" i="2"/>
  <c r="F428" i="2"/>
  <c r="F440" i="2"/>
  <c r="F450" i="2"/>
  <c r="F460" i="2"/>
  <c r="F472" i="2"/>
  <c r="F482" i="2"/>
  <c r="F492" i="2"/>
  <c r="F504" i="2"/>
  <c r="F514" i="2"/>
  <c r="F524" i="2"/>
  <c r="F536" i="2"/>
  <c r="F546" i="2"/>
  <c r="F556" i="2"/>
  <c r="F568" i="2"/>
  <c r="F578" i="2"/>
  <c r="F588" i="2"/>
  <c r="F600" i="2"/>
  <c r="F610" i="2"/>
  <c r="F620" i="2"/>
  <c r="F632" i="2"/>
  <c r="F642" i="2"/>
  <c r="F652" i="2"/>
  <c r="F664" i="2"/>
  <c r="F674" i="2"/>
  <c r="F684" i="2"/>
  <c r="F696" i="2"/>
  <c r="F706" i="2"/>
  <c r="F716" i="2"/>
  <c r="F728" i="2"/>
  <c r="F738" i="2"/>
  <c r="F14" i="2"/>
  <c r="F26" i="2"/>
  <c r="F36" i="2"/>
  <c r="F46" i="2"/>
  <c r="F58" i="2"/>
  <c r="F68" i="2"/>
  <c r="F78" i="2"/>
  <c r="F90" i="2"/>
  <c r="F100" i="2"/>
  <c r="F110" i="2"/>
  <c r="F122" i="2"/>
  <c r="F132" i="2"/>
  <c r="F142" i="2"/>
  <c r="F153" i="2"/>
  <c r="F162" i="2"/>
  <c r="F171" i="2"/>
  <c r="F180" i="2"/>
  <c r="F189" i="2"/>
  <c r="F198" i="2"/>
  <c r="F207" i="2"/>
  <c r="F217" i="2"/>
  <c r="F226" i="2"/>
  <c r="F235" i="2"/>
  <c r="F244" i="2"/>
  <c r="F253" i="2"/>
  <c r="F262" i="2"/>
  <c r="F271" i="2"/>
  <c r="F281" i="2"/>
  <c r="F290" i="2"/>
  <c r="F299" i="2"/>
  <c r="F308" i="2"/>
  <c r="F317" i="2"/>
  <c r="F326" i="2"/>
  <c r="F334" i="2"/>
  <c r="F342" i="2"/>
  <c r="F350" i="2"/>
  <c r="F358" i="2"/>
  <c r="F366" i="2"/>
  <c r="F374" i="2"/>
  <c r="F382" i="2"/>
  <c r="F390" i="2"/>
  <c r="F398" i="2"/>
  <c r="F1221" i="2"/>
  <c r="F1229" i="2"/>
  <c r="F1237" i="2"/>
  <c r="F1085" i="2"/>
  <c r="F1086" i="2"/>
  <c r="F1318" i="2"/>
  <c r="F1013" i="2"/>
  <c r="F975" i="2"/>
  <c r="F1470" i="2"/>
  <c r="F1480" i="2"/>
  <c r="F1312" i="2"/>
  <c r="F411" i="2"/>
  <c r="F421" i="2"/>
  <c r="F433" i="2"/>
  <c r="F443" i="2"/>
  <c r="F453" i="2"/>
  <c r="F465" i="2"/>
  <c r="F475" i="2"/>
  <c r="F485" i="2"/>
  <c r="F497" i="2"/>
  <c r="F507" i="2"/>
  <c r="F517" i="2"/>
  <c r="F529" i="2"/>
  <c r="F539" i="2"/>
  <c r="F549" i="2"/>
  <c r="F561" i="2"/>
  <c r="F571" i="2"/>
  <c r="F1303" i="2"/>
  <c r="F412" i="2"/>
  <c r="F434" i="2"/>
  <c r="F456" i="2"/>
  <c r="F476" i="2"/>
  <c r="F498" i="2"/>
  <c r="F520" i="2"/>
  <c r="F540" i="2"/>
  <c r="F562" i="2"/>
  <c r="F581" i="2"/>
  <c r="F601" i="2"/>
  <c r="F616" i="2"/>
  <c r="F634" i="2"/>
  <c r="F649" i="2"/>
  <c r="F667" i="2"/>
  <c r="F685" i="2"/>
  <c r="F700" i="2"/>
  <c r="F720" i="2"/>
  <c r="F733" i="2"/>
  <c r="F19" i="2"/>
  <c r="F37" i="2"/>
  <c r="F52" i="2"/>
  <c r="F70" i="2"/>
  <c r="F85" i="2"/>
  <c r="F103" i="2"/>
  <c r="F123" i="2"/>
  <c r="F138" i="2"/>
  <c r="F154" i="2"/>
  <c r="F165" i="2"/>
  <c r="F177" i="2"/>
  <c r="F190" i="2"/>
  <c r="F202" i="2"/>
  <c r="F213" i="2"/>
  <c r="F227" i="2"/>
  <c r="F238" i="2"/>
  <c r="F250" i="2"/>
  <c r="F263" i="2"/>
  <c r="F275" i="2"/>
  <c r="F286" i="2"/>
  <c r="F300" i="2"/>
  <c r="F311" i="2"/>
  <c r="F323" i="2"/>
  <c r="F335" i="2"/>
  <c r="F345" i="2"/>
  <c r="F355" i="2"/>
  <c r="F367" i="2"/>
  <c r="F377" i="2"/>
  <c r="F387" i="2"/>
  <c r="F399" i="2"/>
  <c r="F1225" i="2"/>
  <c r="F1236" i="2"/>
  <c r="F1093" i="2"/>
  <c r="F1082" i="2"/>
  <c r="F1012" i="2"/>
  <c r="F977" i="2"/>
  <c r="F986" i="2"/>
  <c r="F1294" i="2"/>
  <c r="F1130" i="2"/>
  <c r="F1078" i="2"/>
  <c r="F1033" i="2"/>
  <c r="F1042" i="2"/>
  <c r="F1342" i="2"/>
  <c r="F744" i="2"/>
  <c r="F1481" i="2"/>
  <c r="F995" i="2"/>
  <c r="F819" i="2"/>
  <c r="F1055" i="2"/>
  <c r="F1196" i="2"/>
  <c r="F1155" i="2"/>
  <c r="F1022" i="2"/>
  <c r="F1007" i="2"/>
  <c r="F1003" i="2"/>
  <c r="F965" i="2"/>
  <c r="F961" i="2"/>
  <c r="F905" i="2"/>
  <c r="F901" i="2"/>
  <c r="F897" i="2"/>
  <c r="F893" i="2"/>
  <c r="F889" i="2"/>
  <c r="F885" i="2"/>
  <c r="F881" i="2"/>
  <c r="F877" i="2"/>
  <c r="F873" i="2"/>
  <c r="F868" i="2"/>
  <c r="F865" i="2"/>
  <c r="F861" i="2"/>
  <c r="F823" i="2"/>
  <c r="F799" i="2"/>
  <c r="F795" i="2"/>
  <c r="F784" i="2"/>
  <c r="F780" i="2"/>
  <c r="F773" i="2"/>
  <c r="F769" i="2"/>
  <c r="F765" i="2"/>
  <c r="F761" i="2"/>
  <c r="F757" i="2"/>
  <c r="F753" i="2"/>
  <c r="F1500" i="2"/>
  <c r="F1367" i="2"/>
  <c r="F1378" i="2"/>
  <c r="F1388" i="2"/>
  <c r="F1398" i="2"/>
  <c r="F1443" i="2"/>
  <c r="F1429" i="2"/>
  <c r="F1438" i="2"/>
  <c r="F1412" i="2"/>
  <c r="F1407" i="2"/>
  <c r="F1216" i="2"/>
  <c r="F1247" i="2"/>
  <c r="F1256" i="2"/>
  <c r="F1265" i="2"/>
  <c r="F1273" i="2"/>
  <c r="F1281" i="2"/>
  <c r="F1289" i="2"/>
  <c r="F1330" i="2"/>
  <c r="F1340" i="2"/>
  <c r="F1349" i="2"/>
  <c r="F1213" i="2"/>
  <c r="F1174" i="2"/>
  <c r="F1171" i="2"/>
  <c r="F1186" i="2"/>
  <c r="F1108" i="2"/>
  <c r="F1110" i="2"/>
  <c r="F1123" i="2"/>
  <c r="F1144" i="2"/>
  <c r="F1146" i="2"/>
  <c r="F1121" i="2"/>
  <c r="F1206" i="2"/>
  <c r="F1149" i="2"/>
  <c r="F1030" i="2"/>
  <c r="F1060" i="2"/>
  <c r="F1052" i="2"/>
  <c r="F947" i="2"/>
  <c r="F935" i="2"/>
  <c r="F931" i="2"/>
  <c r="F923" i="2"/>
  <c r="F856" i="2"/>
  <c r="F852" i="2"/>
  <c r="F848" i="2"/>
  <c r="F840" i="2"/>
  <c r="F828" i="2"/>
  <c r="F811" i="2"/>
  <c r="F807" i="2"/>
  <c r="F1304" i="2"/>
  <c r="F413" i="2"/>
  <c r="F435" i="2"/>
  <c r="F457" i="2"/>
  <c r="F477" i="2"/>
  <c r="F499" i="2"/>
  <c r="F521" i="2"/>
  <c r="F541" i="2"/>
  <c r="F563" i="2"/>
  <c r="F584" i="2"/>
  <c r="F602" i="2"/>
  <c r="F617" i="2"/>
  <c r="F635" i="2"/>
  <c r="F653" i="2"/>
  <c r="F668" i="2"/>
  <c r="F688" i="2"/>
  <c r="F701" i="2"/>
  <c r="F721" i="2"/>
  <c r="F739" i="2"/>
  <c r="F20" i="2"/>
  <c r="F38" i="2"/>
  <c r="F53" i="2"/>
  <c r="F71" i="2"/>
  <c r="F91" i="2"/>
  <c r="F106" i="2"/>
  <c r="F124" i="2"/>
  <c r="F139" i="2"/>
  <c r="F155" i="2"/>
  <c r="F166" i="2"/>
  <c r="F179" i="2"/>
  <c r="F191" i="2"/>
  <c r="F203" i="2"/>
  <c r="F215" i="2"/>
  <c r="F228" i="2"/>
  <c r="F239" i="2"/>
  <c r="F252" i="2"/>
  <c r="F265" i="2"/>
  <c r="F276" i="2"/>
  <c r="F289" i="2"/>
  <c r="F301" i="2"/>
  <c r="F313" i="2"/>
  <c r="F325" i="2"/>
  <c r="F336" i="2"/>
  <c r="F346" i="2"/>
  <c r="F357" i="2"/>
  <c r="F368" i="2"/>
  <c r="F378" i="2"/>
  <c r="F389" i="2"/>
  <c r="F400" i="2"/>
  <c r="F1334" i="2"/>
  <c r="F1226" i="2"/>
  <c r="F1238" i="2"/>
  <c r="F1091" i="2"/>
  <c r="F1081" i="2"/>
  <c r="F1014" i="2"/>
  <c r="F978" i="2"/>
  <c r="F987" i="2"/>
  <c r="F7" i="2"/>
  <c r="F1296" i="2"/>
  <c r="F1131" i="2"/>
  <c r="F1079" i="2"/>
  <c r="F1034" i="2"/>
  <c r="F1043" i="2"/>
  <c r="F1024" i="2"/>
  <c r="F1457" i="2"/>
  <c r="F996" i="2"/>
  <c r="F820" i="2"/>
  <c r="F1369" i="2"/>
  <c r="F1188" i="2"/>
  <c r="F1197" i="2"/>
  <c r="F957" i="2"/>
  <c r="F1021" i="2"/>
  <c r="F955" i="2"/>
  <c r="F951" i="2"/>
  <c r="F943" i="2"/>
  <c r="F939" i="2"/>
  <c r="F927" i="2"/>
  <c r="F919" i="2"/>
  <c r="F844" i="2"/>
  <c r="F836" i="2"/>
  <c r="F832" i="2"/>
  <c r="F821" i="2"/>
  <c r="F815" i="2"/>
  <c r="F803" i="2"/>
  <c r="F779" i="2"/>
  <c r="F1468" i="2"/>
  <c r="F1308" i="2"/>
  <c r="F419" i="2"/>
  <c r="F441" i="2"/>
  <c r="F461" i="2"/>
  <c r="F483" i="2"/>
  <c r="F505" i="2"/>
  <c r="F525" i="2"/>
  <c r="F547" i="2"/>
  <c r="F569" i="2"/>
  <c r="F585" i="2"/>
  <c r="F603" i="2"/>
  <c r="F621" i="2"/>
  <c r="F636" i="2"/>
  <c r="F656" i="2"/>
  <c r="F669" i="2"/>
  <c r="F689" i="2"/>
  <c r="F707" i="2"/>
  <c r="F722" i="2"/>
  <c r="F740" i="2"/>
  <c r="F21" i="2"/>
  <c r="F39" i="2"/>
  <c r="F59" i="2"/>
  <c r="F74" i="2"/>
  <c r="F92" i="2"/>
  <c r="F107" i="2"/>
  <c r="F125" i="2"/>
  <c r="F143" i="2"/>
  <c r="F156" i="2"/>
  <c r="F167" i="2"/>
  <c r="F181" i="2"/>
  <c r="F193" i="2"/>
  <c r="F204" i="2"/>
  <c r="F218" i="2"/>
  <c r="F229" i="2"/>
  <c r="F241" i="2"/>
  <c r="F254" i="2"/>
  <c r="F266" i="2"/>
  <c r="F277" i="2"/>
  <c r="F291" i="2"/>
  <c r="F302" i="2"/>
  <c r="F314" i="2"/>
  <c r="F327" i="2"/>
  <c r="F337" i="2"/>
  <c r="F347" i="2"/>
  <c r="F359" i="2"/>
  <c r="F369" i="2"/>
  <c r="F379" i="2"/>
  <c r="F391" i="2"/>
  <c r="F401" i="2"/>
  <c r="F1335" i="2"/>
  <c r="F1228" i="2"/>
  <c r="F1239" i="2"/>
  <c r="F1092" i="2"/>
  <c r="F1190" i="2"/>
  <c r="F1317" i="2"/>
  <c r="F969" i="2"/>
  <c r="F979" i="2"/>
  <c r="F988" i="2"/>
  <c r="F9" i="2"/>
  <c r="F1297" i="2"/>
  <c r="F1071" i="2"/>
  <c r="F1080" i="2"/>
  <c r="F1035" i="2"/>
  <c r="F1044" i="2"/>
  <c r="F1456" i="2"/>
  <c r="F792" i="2"/>
  <c r="F1209" i="2"/>
  <c r="F1486" i="2"/>
  <c r="F997" i="2"/>
  <c r="F409" i="2"/>
  <c r="F1373" i="2"/>
  <c r="F1189" i="2"/>
  <c r="F1198" i="2"/>
  <c r="F911" i="2"/>
  <c r="F752" i="2"/>
  <c r="F1020" i="2"/>
  <c r="F1006" i="2"/>
  <c r="F992" i="2"/>
  <c r="F968" i="2"/>
  <c r="F964" i="2"/>
  <c r="F960" i="2"/>
  <c r="F904" i="2"/>
  <c r="F900" i="2"/>
  <c r="F896" i="2"/>
  <c r="F892" i="2"/>
  <c r="F888" i="2"/>
  <c r="F884" i="2"/>
  <c r="F880" i="2"/>
  <c r="F876" i="2"/>
  <c r="F872" i="2"/>
  <c r="F867" i="2"/>
  <c r="F864" i="2"/>
  <c r="F860" i="2"/>
  <c r="F798" i="2"/>
  <c r="F787" i="2"/>
  <c r="F783" i="2"/>
  <c r="F778" i="2"/>
  <c r="F772" i="2"/>
  <c r="F768" i="2"/>
  <c r="F764" i="2"/>
  <c r="F760" i="2"/>
  <c r="F756" i="2"/>
  <c r="F750" i="2"/>
  <c r="F1490" i="2"/>
  <c r="F1371" i="2"/>
  <c r="F1380" i="2"/>
  <c r="F1485" i="2"/>
  <c r="F1401" i="2"/>
  <c r="F1445" i="2"/>
  <c r="F1431" i="2"/>
  <c r="F1439" i="2"/>
  <c r="F1414" i="2"/>
  <c r="F1423" i="2"/>
  <c r="F1255" i="2"/>
  <c r="F1249" i="2"/>
  <c r="F1258" i="2"/>
  <c r="F1267" i="2"/>
  <c r="F1275" i="2"/>
  <c r="F1283" i="2"/>
  <c r="F1323" i="2"/>
  <c r="F1332" i="2"/>
  <c r="F1343" i="2"/>
  <c r="F1351" i="2"/>
  <c r="F1167" i="2"/>
  <c r="F1159" i="2"/>
  <c r="F1469" i="2"/>
  <c r="F1311" i="2"/>
  <c r="F420" i="2"/>
  <c r="F442" i="2"/>
  <c r="F464" i="2"/>
  <c r="F484" i="2"/>
  <c r="F506" i="2"/>
  <c r="F528" i="2"/>
  <c r="F548" i="2"/>
  <c r="F570" i="2"/>
  <c r="F589" i="2"/>
  <c r="F604" i="2"/>
  <c r="F624" i="2"/>
  <c r="F637" i="2"/>
  <c r="F657" i="2"/>
  <c r="F675" i="2"/>
  <c r="F690" i="2"/>
  <c r="F708" i="2"/>
  <c r="F723" i="2"/>
  <c r="F741" i="2"/>
  <c r="F27" i="2"/>
  <c r="F42" i="2"/>
  <c r="F60" i="2"/>
  <c r="F75" i="2"/>
  <c r="F93" i="2"/>
  <c r="F111" i="2"/>
  <c r="F126" i="2"/>
  <c r="F146" i="2"/>
  <c r="F157" i="2"/>
  <c r="F170" i="2"/>
  <c r="F182" i="2"/>
  <c r="F194" i="2"/>
  <c r="F206" i="2"/>
  <c r="F219" i="2"/>
  <c r="F230" i="2"/>
  <c r="F243" i="2"/>
  <c r="F255" i="2"/>
  <c r="F267" i="2"/>
  <c r="F279" i="2"/>
  <c r="F292" i="2"/>
  <c r="F303" i="2"/>
  <c r="F316" i="2"/>
  <c r="F328" i="2"/>
  <c r="F338" i="2"/>
  <c r="F349" i="2"/>
  <c r="F360" i="2"/>
  <c r="F370" i="2"/>
  <c r="F381" i="2"/>
  <c r="F392" i="2"/>
  <c r="F402" i="2"/>
  <c r="F1336" i="2"/>
  <c r="F1230" i="2"/>
  <c r="F1240" i="2"/>
  <c r="F1090" i="2"/>
  <c r="F1319" i="2"/>
  <c r="F970" i="2"/>
  <c r="F980" i="2"/>
  <c r="F1368" i="2"/>
  <c r="F1298" i="2"/>
  <c r="F1072" i="2"/>
  <c r="F1094" i="2"/>
  <c r="F1036" i="2"/>
  <c r="F1045" i="2"/>
  <c r="F1421" i="2"/>
  <c r="F1175" i="2"/>
  <c r="F790" i="2"/>
  <c r="F1357" i="2"/>
  <c r="F1390" i="2"/>
  <c r="F998" i="2"/>
  <c r="F1382" i="2"/>
  <c r="F1191" i="2"/>
  <c r="F1200" i="2"/>
  <c r="F912" i="2"/>
  <c r="F1019" i="2"/>
  <c r="F1471" i="2"/>
  <c r="F1313" i="2"/>
  <c r="F424" i="2"/>
  <c r="F444" i="2"/>
  <c r="F466" i="2"/>
  <c r="F488" i="2"/>
  <c r="F508" i="2"/>
  <c r="F530" i="2"/>
  <c r="F552" i="2"/>
  <c r="F572" i="2"/>
  <c r="F592" i="2"/>
  <c r="F605" i="2"/>
  <c r="F625" i="2"/>
  <c r="F643" i="2"/>
  <c r="F658" i="2"/>
  <c r="F676" i="2"/>
  <c r="F691" i="2"/>
  <c r="F709" i="2"/>
  <c r="F729" i="2"/>
  <c r="F10" i="2"/>
  <c r="F28" i="2"/>
  <c r="F43" i="2"/>
  <c r="F61" i="2"/>
  <c r="F79" i="2"/>
  <c r="F94" i="2"/>
  <c r="F114" i="2"/>
  <c r="F127" i="2"/>
  <c r="F147" i="2"/>
  <c r="F158" i="2"/>
  <c r="F172" i="2"/>
  <c r="F183" i="2"/>
  <c r="F195" i="2"/>
  <c r="F209" i="2"/>
  <c r="F220" i="2"/>
  <c r="F231" i="2"/>
  <c r="F245" i="2"/>
  <c r="F257" i="2"/>
  <c r="F268" i="2"/>
  <c r="F282" i="2"/>
  <c r="F293" i="2"/>
  <c r="F305" i="2"/>
  <c r="F318" i="2"/>
  <c r="F329" i="2"/>
  <c r="F339" i="2"/>
  <c r="F351" i="2"/>
  <c r="F361" i="2"/>
  <c r="F371" i="2"/>
  <c r="F383" i="2"/>
  <c r="F393" i="2"/>
  <c r="F403" i="2"/>
  <c r="F1220" i="2"/>
  <c r="F1231" i="2"/>
  <c r="F1241" i="2"/>
  <c r="F916" i="2"/>
  <c r="F1089" i="2"/>
  <c r="F1320" i="2"/>
  <c r="F971" i="2"/>
  <c r="F982" i="2"/>
  <c r="F1299" i="2"/>
  <c r="F1073" i="2"/>
  <c r="F1062" i="2"/>
  <c r="F1037" i="2"/>
  <c r="F1047" i="2"/>
  <c r="F1472" i="2"/>
  <c r="F1314" i="2"/>
  <c r="F425" i="2"/>
  <c r="F445" i="2"/>
  <c r="F467" i="2"/>
  <c r="F489" i="2"/>
  <c r="F509" i="2"/>
  <c r="F531" i="2"/>
  <c r="F553" i="2"/>
  <c r="F573" i="2"/>
  <c r="F593" i="2"/>
  <c r="F611" i="2"/>
  <c r="F626" i="2"/>
  <c r="F644" i="2"/>
  <c r="F659" i="2"/>
  <c r="F677" i="2"/>
  <c r="F697" i="2"/>
  <c r="F712" i="2"/>
  <c r="F730" i="2"/>
  <c r="F11" i="2"/>
  <c r="F29" i="2"/>
  <c r="F47" i="2"/>
  <c r="F62" i="2"/>
  <c r="F82" i="2"/>
  <c r="F95" i="2"/>
  <c r="F115" i="2"/>
  <c r="F133" i="2"/>
  <c r="F148" i="2"/>
  <c r="F161" i="2"/>
  <c r="F173" i="2"/>
  <c r="F185" i="2"/>
  <c r="F197" i="2"/>
  <c r="F210" i="2"/>
  <c r="F221" i="2"/>
  <c r="F234" i="2"/>
  <c r="F246" i="2"/>
  <c r="F258" i="2"/>
  <c r="F270" i="2"/>
  <c r="F283" i="2"/>
  <c r="F294" i="2"/>
  <c r="F307" i="2"/>
  <c r="F319" i="2"/>
  <c r="F330" i="2"/>
  <c r="F341" i="2"/>
  <c r="F352" i="2"/>
  <c r="F362" i="2"/>
  <c r="F373" i="2"/>
  <c r="F384" i="2"/>
  <c r="F394" i="2"/>
  <c r="F6" i="2"/>
  <c r="F1222" i="2"/>
  <c r="F1232" i="2"/>
  <c r="F1242" i="2"/>
  <c r="F1087" i="2"/>
  <c r="F1008" i="2"/>
  <c r="F972" i="2"/>
  <c r="F983" i="2"/>
  <c r="F1478" i="2"/>
  <c r="F909" i="2"/>
  <c r="F429" i="2"/>
  <c r="F451" i="2"/>
  <c r="F473" i="2"/>
  <c r="F493" i="2"/>
  <c r="F515" i="2"/>
  <c r="F537" i="2"/>
  <c r="F557" i="2"/>
  <c r="F579" i="2"/>
  <c r="F594" i="2"/>
  <c r="F612" i="2"/>
  <c r="F627" i="2"/>
  <c r="F645" i="2"/>
  <c r="F665" i="2"/>
  <c r="F680" i="2"/>
  <c r="F698" i="2"/>
  <c r="F713" i="2"/>
  <c r="F731" i="2"/>
  <c r="F15" i="2"/>
  <c r="F30" i="2"/>
  <c r="F50" i="2"/>
  <c r="F63" i="2"/>
  <c r="F83" i="2"/>
  <c r="F101" i="2"/>
  <c r="F116" i="2"/>
  <c r="F134" i="2"/>
  <c r="F149" i="2"/>
  <c r="F163" i="2"/>
  <c r="F174" i="2"/>
  <c r="F186" i="2"/>
  <c r="F199" i="2"/>
  <c r="F211" i="2"/>
  <c r="F222" i="2"/>
  <c r="F236" i="2"/>
  <c r="F247" i="2"/>
  <c r="F259" i="2"/>
  <c r="F273" i="2"/>
  <c r="F1479" i="2"/>
  <c r="F410" i="2"/>
  <c r="F432" i="2"/>
  <c r="F452" i="2"/>
  <c r="F474" i="2"/>
  <c r="F496" i="2"/>
  <c r="F516" i="2"/>
  <c r="F538" i="2"/>
  <c r="F560" i="2"/>
  <c r="F580" i="2"/>
  <c r="F595" i="2"/>
  <c r="F613" i="2"/>
  <c r="F633" i="2"/>
  <c r="F648" i="2"/>
  <c r="F666" i="2"/>
  <c r="F681" i="2"/>
  <c r="F699" i="2"/>
  <c r="F717" i="2"/>
  <c r="F732" i="2"/>
  <c r="F18" i="2"/>
  <c r="F31" i="2"/>
  <c r="F51" i="2"/>
  <c r="F69" i="2"/>
  <c r="F84" i="2"/>
  <c r="F102" i="2"/>
  <c r="F117" i="2"/>
  <c r="F135" i="2"/>
  <c r="F151" i="2"/>
  <c r="F164" i="2"/>
  <c r="F175" i="2"/>
  <c r="F188" i="2"/>
  <c r="F201" i="2"/>
  <c r="F212" i="2"/>
  <c r="F225" i="2"/>
  <c r="F237" i="2"/>
  <c r="F249" i="2"/>
  <c r="F261" i="2"/>
  <c r="F274" i="2"/>
  <c r="F285" i="2"/>
  <c r="F298" i="2"/>
  <c r="F310" i="2"/>
  <c r="F322" i="2"/>
  <c r="F333" i="2"/>
  <c r="F344" i="2"/>
  <c r="F354" i="2"/>
  <c r="F365" i="2"/>
  <c r="F376" i="2"/>
  <c r="F386" i="2"/>
  <c r="F397" i="2"/>
  <c r="F1224" i="2"/>
  <c r="F1234" i="2"/>
  <c r="F1083" i="2"/>
  <c r="F1010" i="2"/>
  <c r="F976" i="2"/>
  <c r="F985" i="2"/>
  <c r="F353" i="2"/>
  <c r="F1223" i="2"/>
  <c r="F1321" i="2"/>
  <c r="F1039" i="2"/>
  <c r="F1424" i="2"/>
  <c r="F1425" i="2"/>
  <c r="F999" i="2"/>
  <c r="F1194" i="2"/>
  <c r="F959" i="2"/>
  <c r="F953" i="2"/>
  <c r="F944" i="2"/>
  <c r="F930" i="2"/>
  <c r="F921" i="2"/>
  <c r="F910" i="2"/>
  <c r="F895" i="2"/>
  <c r="F890" i="2"/>
  <c r="F879" i="2"/>
  <c r="F874" i="2"/>
  <c r="F863" i="2"/>
  <c r="F858" i="2"/>
  <c r="F853" i="2"/>
  <c r="F839" i="2"/>
  <c r="F830" i="2"/>
  <c r="F806" i="2"/>
  <c r="F801" i="2"/>
  <c r="F796" i="2"/>
  <c r="F1364" i="2"/>
  <c r="F1377" i="2"/>
  <c r="F1467" i="2"/>
  <c r="F1395" i="2"/>
  <c r="F1450" i="2"/>
  <c r="F1440" i="2"/>
  <c r="F1417" i="2"/>
  <c r="F1215" i="2"/>
  <c r="F1250" i="2"/>
  <c r="F1261" i="2"/>
  <c r="F1272" i="2"/>
  <c r="F1284" i="2"/>
  <c r="F1326" i="2"/>
  <c r="F1339" i="2"/>
  <c r="F1352" i="2"/>
  <c r="F1173" i="2"/>
  <c r="F1170" i="2"/>
  <c r="F1162" i="2"/>
  <c r="F1150" i="2"/>
  <c r="F1111" i="2"/>
  <c r="F1134" i="2"/>
  <c r="F1118" i="2"/>
  <c r="F1095" i="2"/>
  <c r="F1204" i="2"/>
  <c r="F1137" i="2"/>
  <c r="F1050" i="2"/>
  <c r="F1057" i="2"/>
  <c r="F843" i="2"/>
  <c r="F810" i="2"/>
  <c r="F775" i="2"/>
  <c r="F763" i="2"/>
  <c r="F758" i="2"/>
  <c r="F1379" i="2"/>
  <c r="F1455" i="2"/>
  <c r="F1441" i="2"/>
  <c r="F1217" i="2"/>
  <c r="F1263" i="2"/>
  <c r="F1328" i="2"/>
  <c r="F1353" i="2"/>
  <c r="F1176" i="2"/>
  <c r="F1179" i="2"/>
  <c r="F1113" i="2"/>
  <c r="F1119" i="2"/>
  <c r="F1099" i="2"/>
  <c r="F1147" i="2"/>
  <c r="F1054" i="2"/>
  <c r="F942" i="2"/>
  <c r="F924" i="2"/>
  <c r="F842" i="2"/>
  <c r="F1370" i="2"/>
  <c r="F1444" i="2"/>
  <c r="F1243" i="2"/>
  <c r="F1277" i="2"/>
  <c r="F1355" i="2"/>
  <c r="F1181" i="2"/>
  <c r="F1103" i="2"/>
  <c r="F1029" i="2"/>
  <c r="F1061" i="2"/>
  <c r="F950" i="2"/>
  <c r="F850" i="2"/>
  <c r="F817" i="2"/>
  <c r="F771" i="2"/>
  <c r="F1257" i="2"/>
  <c r="F1178" i="2"/>
  <c r="F1104" i="2"/>
  <c r="F1069" i="2"/>
  <c r="F363" i="2"/>
  <c r="F1233" i="2"/>
  <c r="F1322" i="2"/>
  <c r="F1040" i="2"/>
  <c r="F1451" i="2"/>
  <c r="F1000" i="2"/>
  <c r="F1195" i="2"/>
  <c r="F776" i="2"/>
  <c r="F1018" i="2"/>
  <c r="F1004" i="2"/>
  <c r="F948" i="2"/>
  <c r="F934" i="2"/>
  <c r="F925" i="2"/>
  <c r="F857" i="2"/>
  <c r="F834" i="2"/>
  <c r="F822" i="2"/>
  <c r="F1365" i="2"/>
  <c r="F1462" i="2"/>
  <c r="F1430" i="2"/>
  <c r="F1418" i="2"/>
  <c r="F1251" i="2"/>
  <c r="F1274" i="2"/>
  <c r="F1285" i="2"/>
  <c r="F1337" i="2"/>
  <c r="F1183" i="2"/>
  <c r="F1100" i="2"/>
  <c r="F1145" i="2"/>
  <c r="F1207" i="2"/>
  <c r="F1051" i="2"/>
  <c r="F833" i="2"/>
  <c r="F818" i="2"/>
  <c r="F767" i="2"/>
  <c r="F749" i="2"/>
  <c r="F1383" i="2"/>
  <c r="F1433" i="2"/>
  <c r="F1253" i="2"/>
  <c r="F1287" i="2"/>
  <c r="F1158" i="2"/>
  <c r="F1116" i="2"/>
  <c r="F1153" i="2"/>
  <c r="F1067" i="2"/>
  <c r="F1065" i="2"/>
  <c r="F918" i="2"/>
  <c r="F1413" i="2"/>
  <c r="F1166" i="2"/>
  <c r="F1101" i="2"/>
  <c r="F1165" i="2"/>
  <c r="F284" i="2"/>
  <c r="F375" i="2"/>
  <c r="F1074" i="2"/>
  <c r="F1041" i="2"/>
  <c r="F1402" i="2"/>
  <c r="F1001" i="2"/>
  <c r="F1384" i="2"/>
  <c r="F1201" i="2"/>
  <c r="F1017" i="2"/>
  <c r="F963" i="2"/>
  <c r="F958" i="2"/>
  <c r="F952" i="2"/>
  <c r="F938" i="2"/>
  <c r="F929" i="2"/>
  <c r="F920" i="2"/>
  <c r="F899" i="2"/>
  <c r="F894" i="2"/>
  <c r="F883" i="2"/>
  <c r="F878" i="2"/>
  <c r="F869" i="2"/>
  <c r="F862" i="2"/>
  <c r="F847" i="2"/>
  <c r="F838" i="2"/>
  <c r="F829" i="2"/>
  <c r="F814" i="2"/>
  <c r="F805" i="2"/>
  <c r="F800" i="2"/>
  <c r="F782" i="2"/>
  <c r="F1366" i="2"/>
  <c r="F1381" i="2"/>
  <c r="F1461" i="2"/>
  <c r="F1442" i="2"/>
  <c r="F1432" i="2"/>
  <c r="F1409" i="2"/>
  <c r="F1406" i="2"/>
  <c r="F1262" i="2"/>
  <c r="F1252" i="2"/>
  <c r="F1264" i="2"/>
  <c r="F1276" i="2"/>
  <c r="F1286" i="2"/>
  <c r="F1329" i="2"/>
  <c r="F1344" i="2"/>
  <c r="F1354" i="2"/>
  <c r="F1185" i="2"/>
  <c r="F1177" i="2"/>
  <c r="F1180" i="2"/>
  <c r="F1098" i="2"/>
  <c r="F1109" i="2"/>
  <c r="F1132" i="2"/>
  <c r="F1125" i="2"/>
  <c r="F1154" i="2"/>
  <c r="F1208" i="2"/>
  <c r="F1151" i="2"/>
  <c r="F1066" i="2"/>
  <c r="F1056" i="2"/>
  <c r="F933" i="2"/>
  <c r="F851" i="2"/>
  <c r="F762" i="2"/>
  <c r="F1397" i="2"/>
  <c r="F1419" i="2"/>
  <c r="F1266" i="2"/>
  <c r="F1331" i="2"/>
  <c r="F1164" i="2"/>
  <c r="F1105" i="2"/>
  <c r="F1157" i="2"/>
  <c r="F1053" i="2"/>
  <c r="F1420" i="2"/>
  <c r="F1347" i="2"/>
  <c r="F1136" i="2"/>
  <c r="F1058" i="2"/>
  <c r="F295" i="2"/>
  <c r="F385" i="2"/>
  <c r="F1084" i="2"/>
  <c r="F1009" i="2"/>
  <c r="F1075" i="2"/>
  <c r="F1338" i="2"/>
  <c r="F1463" i="2"/>
  <c r="F1002" i="2"/>
  <c r="F1389" i="2"/>
  <c r="F1202" i="2"/>
  <c r="F1016" i="2"/>
  <c r="F956" i="2"/>
  <c r="F809" i="2"/>
  <c r="F1410" i="2"/>
  <c r="F1345" i="2"/>
  <c r="F1135" i="2"/>
  <c r="F1070" i="2"/>
  <c r="F791" i="2"/>
  <c r="F1049" i="2"/>
  <c r="E1504" i="2"/>
  <c r="F941" i="2"/>
  <c r="F825" i="2"/>
  <c r="F755" i="2"/>
  <c r="F1386" i="2"/>
  <c r="F1435" i="2"/>
  <c r="F1279" i="2"/>
  <c r="F1115" i="2"/>
  <c r="F1138" i="2"/>
  <c r="F309" i="2"/>
  <c r="F395" i="2"/>
  <c r="F974" i="2"/>
  <c r="F1077" i="2"/>
  <c r="F793" i="2"/>
  <c r="F1491" i="2"/>
  <c r="F774" i="2"/>
  <c r="F1141" i="2"/>
  <c r="F1015" i="2"/>
  <c r="F991" i="2"/>
  <c r="F967" i="2"/>
  <c r="F962" i="2"/>
  <c r="F946" i="2"/>
  <c r="F937" i="2"/>
  <c r="F928" i="2"/>
  <c r="F903" i="2"/>
  <c r="F898" i="2"/>
  <c r="F887" i="2"/>
  <c r="F882" i="2"/>
  <c r="F871" i="2"/>
  <c r="F866" i="2"/>
  <c r="F855" i="2"/>
  <c r="F846" i="2"/>
  <c r="F837" i="2"/>
  <c r="F813" i="2"/>
  <c r="F804" i="2"/>
  <c r="F786" i="2"/>
  <c r="F781" i="2"/>
  <c r="F1372" i="2"/>
  <c r="F1385" i="2"/>
  <c r="F1394" i="2"/>
  <c r="F1446" i="2"/>
  <c r="F1434" i="2"/>
  <c r="F1411" i="2"/>
  <c r="F1422" i="2"/>
  <c r="F1244" i="2"/>
  <c r="F1254" i="2"/>
  <c r="F1268" i="2"/>
  <c r="F1278" i="2"/>
  <c r="F1288" i="2"/>
  <c r="F1327" i="2"/>
  <c r="F1346" i="2"/>
  <c r="F1356" i="2"/>
  <c r="F1187" i="2"/>
  <c r="F1172" i="2"/>
  <c r="F1128" i="2"/>
  <c r="F1140" i="2"/>
  <c r="F1106" i="2"/>
  <c r="F1139" i="2"/>
  <c r="F1097" i="2"/>
  <c r="F1152" i="2"/>
  <c r="F794" i="2"/>
  <c r="F1133" i="2"/>
  <c r="F751" i="2"/>
  <c r="F841" i="2"/>
  <c r="F827" i="2"/>
  <c r="F766" i="2"/>
  <c r="F1495" i="2"/>
  <c r="F1399" i="2"/>
  <c r="F1245" i="2"/>
  <c r="F1333" i="2"/>
  <c r="F1126" i="2"/>
  <c r="F321" i="2"/>
  <c r="F984" i="2"/>
  <c r="F1292" i="2"/>
  <c r="F1063" i="2"/>
  <c r="F1496" i="2"/>
  <c r="F1291" i="2"/>
  <c r="F331" i="2"/>
  <c r="F1293" i="2"/>
  <c r="F1031" i="2"/>
  <c r="F788" i="2"/>
  <c r="F1501" i="2"/>
  <c r="F993" i="2"/>
  <c r="F1192" i="2"/>
  <c r="F913" i="2"/>
  <c r="F989" i="2"/>
  <c r="F966" i="2"/>
  <c r="F954" i="2"/>
  <c r="F945" i="2"/>
  <c r="F936" i="2"/>
  <c r="F922" i="2"/>
  <c r="F902" i="2"/>
  <c r="F891" i="2"/>
  <c r="F886" i="2"/>
  <c r="F875" i="2"/>
  <c r="F870" i="2"/>
  <c r="F859" i="2"/>
  <c r="F854" i="2"/>
  <c r="F845" i="2"/>
  <c r="F831" i="2"/>
  <c r="F812" i="2"/>
  <c r="F797" i="2"/>
  <c r="F785" i="2"/>
  <c r="F1362" i="2"/>
  <c r="F1375" i="2"/>
  <c r="F1387" i="2"/>
  <c r="F1396" i="2"/>
  <c r="F1447" i="2"/>
  <c r="F1436" i="2"/>
  <c r="F1415" i="2"/>
  <c r="F1408" i="2"/>
  <c r="F1246" i="2"/>
  <c r="F1259" i="2"/>
  <c r="F1270" i="2"/>
  <c r="F1280" i="2"/>
  <c r="F1324" i="2"/>
  <c r="F1290" i="2"/>
  <c r="F1348" i="2"/>
  <c r="F1160" i="2"/>
  <c r="F1168" i="2"/>
  <c r="F1182" i="2"/>
  <c r="F1114" i="2"/>
  <c r="F1112" i="2"/>
  <c r="F1124" i="2"/>
  <c r="F1096" i="2"/>
  <c r="F1102" i="2"/>
  <c r="F1205" i="2"/>
  <c r="F1156" i="2"/>
  <c r="F1028" i="2"/>
  <c r="F1059" i="2"/>
  <c r="F343" i="2"/>
  <c r="F1300" i="2"/>
  <c r="F1032" i="2"/>
  <c r="F789" i="2"/>
  <c r="F405" i="2"/>
  <c r="F994" i="2"/>
  <c r="F1193" i="2"/>
  <c r="F914" i="2"/>
  <c r="F1023" i="2"/>
  <c r="F1005" i="2"/>
  <c r="F949" i="2"/>
  <c r="F940" i="2"/>
  <c r="F926" i="2"/>
  <c r="F917" i="2"/>
  <c r="F849" i="2"/>
  <c r="F835" i="2"/>
  <c r="F826" i="2"/>
  <c r="F824" i="2"/>
  <c r="F816" i="2"/>
  <c r="F802" i="2"/>
  <c r="F777" i="2"/>
  <c r="F770" i="2"/>
  <c r="F759" i="2"/>
  <c r="F754" i="2"/>
  <c r="F1363" i="2"/>
  <c r="F1376" i="2"/>
  <c r="F1361" i="2"/>
  <c r="F1400" i="2"/>
  <c r="F1449" i="2"/>
  <c r="F1437" i="2"/>
  <c r="F1416" i="2"/>
  <c r="F1214" i="2"/>
  <c r="F1248" i="2"/>
  <c r="F1260" i="2"/>
  <c r="F1271" i="2"/>
  <c r="F1282" i="2"/>
  <c r="F1325" i="2"/>
  <c r="F1341" i="2"/>
  <c r="F1350" i="2"/>
  <c r="F1161" i="2"/>
  <c r="F1169" i="2"/>
  <c r="F1163" i="2"/>
  <c r="F1127" i="2"/>
  <c r="F1148" i="2"/>
  <c r="F1142" i="2"/>
  <c r="F1107" i="2"/>
  <c r="F1122" i="2"/>
  <c r="F1203" i="2"/>
  <c r="F1143" i="2"/>
  <c r="F1048" i="2"/>
  <c r="F1068" i="2"/>
  <c r="F1120" i="2"/>
  <c r="F990" i="2"/>
  <c r="F932" i="2"/>
  <c r="F808" i="2"/>
  <c r="F748" i="2"/>
  <c r="F1374" i="2"/>
  <c r="F1448" i="2"/>
  <c r="F1269" i="2"/>
  <c r="F1184" i="2"/>
  <c r="F1117" i="2"/>
  <c r="F1504" i="2" l="1"/>
</calcChain>
</file>

<file path=xl/comments1.xml><?xml version="1.0" encoding="utf-8"?>
<comments xmlns="http://schemas.openxmlformats.org/spreadsheetml/2006/main">
  <authors>
    <author>Stephan Kraus</author>
  </authors>
  <commentList>
    <comment ref="C5" authorId="0" shapeId="0">
      <text>
        <r>
          <rPr>
            <b/>
            <sz val="8"/>
            <color indexed="81"/>
            <rFont val="Tahoma"/>
          </rPr>
          <t>Single Counted</t>
        </r>
      </text>
    </comment>
    <comment ref="F5" authorId="0" shapeId="0">
      <text>
        <r>
          <rPr>
            <b/>
            <sz val="8"/>
            <color indexed="81"/>
            <rFont val="Tahoma"/>
          </rPr>
          <t>Single Counted</t>
        </r>
      </text>
    </comment>
  </commentList>
</comments>
</file>

<file path=xl/sharedStrings.xml><?xml version="1.0" encoding="utf-8"?>
<sst xmlns="http://schemas.openxmlformats.org/spreadsheetml/2006/main" count="3834" uniqueCount="1506">
  <si>
    <t>Lyxor ETF IBEX 35</t>
  </si>
  <si>
    <t>FR0010251744</t>
  </si>
  <si>
    <t>Lyxor ETF MSCI Russia</t>
  </si>
  <si>
    <t>Budapest Exchange</t>
  </si>
  <si>
    <t>ETF BUX OTP</t>
  </si>
  <si>
    <t>HU0000704960</t>
  </si>
  <si>
    <t xml:space="preserve">Athens Exchange </t>
  </si>
  <si>
    <t>GRF000013000</t>
  </si>
  <si>
    <t>European ETF Market</t>
  </si>
  <si>
    <t>XACT Bear</t>
  </si>
  <si>
    <t>SE0001342387</t>
  </si>
  <si>
    <t>XACT Bull</t>
  </si>
  <si>
    <t>SE0001342395</t>
  </si>
  <si>
    <t>XACT OMXS30</t>
  </si>
  <si>
    <t>SE0000693293</t>
  </si>
  <si>
    <t>XACT VINX30</t>
  </si>
  <si>
    <t>SE0001710914</t>
  </si>
  <si>
    <t>XACT OMXSB</t>
  </si>
  <si>
    <t>SE0001056045</t>
  </si>
  <si>
    <t xml:space="preserve">db x-trackers MSCI Korea TRN Index ETF </t>
  </si>
  <si>
    <t xml:space="preserve">db x-trackers MSCI Taiwan TRN Index ETF </t>
  </si>
  <si>
    <t xml:space="preserve">db x-trackers MSCI USA TRN Index ETF </t>
  </si>
  <si>
    <t xml:space="preserve">db x-trackers S&amp;P CNX NIFTY ETF </t>
  </si>
  <si>
    <t xml:space="preserve">db x-trackers ShortDAX ETF </t>
  </si>
  <si>
    <t>Diamonds</t>
  </si>
  <si>
    <t>US2527871063</t>
  </si>
  <si>
    <t>EasyETF ASPI Eurozone</t>
  </si>
  <si>
    <t>FR0007068028</t>
  </si>
  <si>
    <t>EasyETF CAC 40</t>
  </si>
  <si>
    <t>FR0010150458</t>
  </si>
  <si>
    <t>LU0246033426</t>
  </si>
  <si>
    <t xml:space="preserve">EasyETF Euro Automobile </t>
  </si>
  <si>
    <t>FR0010018333</t>
  </si>
  <si>
    <t>EasyETF Euro Banks</t>
  </si>
  <si>
    <t>FR0007068077</t>
  </si>
  <si>
    <t xml:space="preserve">EasyETF Euro Construction </t>
  </si>
  <si>
    <t>FR0010018341</t>
  </si>
  <si>
    <t>EasyETF Euro Energy</t>
  </si>
  <si>
    <t>FR0007068085</t>
  </si>
  <si>
    <t>EasyETF Euro Healthcare</t>
  </si>
  <si>
    <t>FR0007068093</t>
  </si>
  <si>
    <t>EasyETF Euro Insurance</t>
  </si>
  <si>
    <t>FR0007068101</t>
  </si>
  <si>
    <t>EasyETF Euro Media</t>
  </si>
  <si>
    <t>FR0007068051</t>
  </si>
  <si>
    <t>FR0010230516</t>
  </si>
  <si>
    <t>FR0000973588</t>
  </si>
  <si>
    <t>FR0010129072</t>
  </si>
  <si>
    <t>EasyETF Euro Technology</t>
  </si>
  <si>
    <t>FR0007068069</t>
  </si>
  <si>
    <t>EasyETF Euro Telecom</t>
  </si>
  <si>
    <t>FR0007068044</t>
  </si>
  <si>
    <t>EasyETF Euro Utilities</t>
  </si>
  <si>
    <t>FR0007068036</t>
  </si>
  <si>
    <t>LU0281118355</t>
  </si>
  <si>
    <t>EasyETF Global Titans 50</t>
  </si>
  <si>
    <t>FR0000973596</t>
  </si>
  <si>
    <t>EasyETF iBoxx Liquid Sovereigns Extra Short</t>
  </si>
  <si>
    <t>FR0010276923</t>
  </si>
  <si>
    <t>EasyETF iBoxx Liquid Sovereigns Global</t>
  </si>
  <si>
    <t>FR0010276949</t>
  </si>
  <si>
    <t>EasyETF iBoxx Liquid Sovereigns Long</t>
  </si>
  <si>
    <t>FR0010276964</t>
  </si>
  <si>
    <t>EasyETF STOXX 50 Europe</t>
  </si>
  <si>
    <t>FR0000973604</t>
  </si>
  <si>
    <t>EasyETF STOXX 50 Europe B</t>
  </si>
  <si>
    <t>FR0010148858</t>
  </si>
  <si>
    <t>IE0032895942</t>
  </si>
  <si>
    <t>IE00B1FZSC47</t>
  </si>
  <si>
    <t>IE00B14X4S71</t>
  </si>
  <si>
    <t>IE00B1FZS798</t>
  </si>
  <si>
    <t>IE0032523478</t>
  </si>
  <si>
    <t>IE00B14X4Q57</t>
  </si>
  <si>
    <t>IE00B1FZS913</t>
  </si>
  <si>
    <t>IE00B1FZS681</t>
  </si>
  <si>
    <t>IE00B1FZS806</t>
  </si>
  <si>
    <t>iShares € Inflation-Linked Bond</t>
  </si>
  <si>
    <t>IE00B0M62X26</t>
  </si>
  <si>
    <t>iShares AEX</t>
  </si>
  <si>
    <t>IE00B0M62Y33</t>
  </si>
  <si>
    <t>IE00B14X4T88</t>
  </si>
  <si>
    <t>IE00B0M62V02</t>
  </si>
  <si>
    <t>IE00B02KXL92</t>
  </si>
  <si>
    <t>IE00B0M62S72</t>
  </si>
  <si>
    <t>IE00B02KXM00</t>
  </si>
  <si>
    <t>IE00B0M62T89</t>
  </si>
  <si>
    <t>iShares FTSE 100</t>
  </si>
  <si>
    <t>IE0005042456</t>
  </si>
  <si>
    <t xml:space="preserve">iShares FTSE BRIC 50 </t>
  </si>
  <si>
    <t>IE00B1W57M07</t>
  </si>
  <si>
    <t xml:space="preserve">iShares FTSE EPRA/NAREIT Asia Property Yield Fund </t>
  </si>
  <si>
    <t>IE00B1FZS244</t>
  </si>
  <si>
    <t xml:space="preserve">iShares FTSE EPRA/NAREIT Global Property Yield Fun </t>
  </si>
  <si>
    <t>IE00B1FZS350</t>
  </si>
  <si>
    <t xml:space="preserve">iShares FTSE EPRA/NAREIT US Property Yield Fund </t>
  </si>
  <si>
    <t>IE00B1FZSF77</t>
  </si>
  <si>
    <t>iShares FTSE/EPRA European Property</t>
  </si>
  <si>
    <t>IE00B0M63284</t>
  </si>
  <si>
    <t xml:space="preserve">iShares FTSE/Macquarie Global Infrastructure 100 </t>
  </si>
  <si>
    <t>IE00B1FZS467</t>
  </si>
  <si>
    <t>IE00B02KXK85</t>
  </si>
  <si>
    <t>IE0030974079</t>
  </si>
  <si>
    <t>IE0004855221</t>
  </si>
  <si>
    <t>iShares Islam EM</t>
  </si>
  <si>
    <t>IE00B27YCP72</t>
  </si>
  <si>
    <t>iShares Islam USA</t>
  </si>
  <si>
    <t>IE00B296QM64</t>
  </si>
  <si>
    <t>iShares Islam World</t>
  </si>
  <si>
    <t>IE00B27YCN58</t>
  </si>
  <si>
    <t>IE00B0M63730</t>
  </si>
  <si>
    <t>IE00B0M63516</t>
  </si>
  <si>
    <t>iShares MSCI EM Eastern Europe</t>
  </si>
  <si>
    <t>FR0010616268</t>
  </si>
  <si>
    <t>Lyxor ETF S&amp;P MIB</t>
  </si>
  <si>
    <t>Lyxor ETF MSCI AC Asia-Pacific ex Japan</t>
  </si>
  <si>
    <t xml:space="preserve">Lyxor ETF DJ STOXX 600 Financial services </t>
  </si>
  <si>
    <t>Lyxor ETF WISE Quantitative Stratatgy</t>
  </si>
  <si>
    <t>Borsa Italiana</t>
  </si>
  <si>
    <t>JPM ETF EMU 1-3 Y</t>
  </si>
  <si>
    <t>JPM ETF EMU 3-5 Y</t>
  </si>
  <si>
    <t>JPM ETF EMU 5-7 Y</t>
  </si>
  <si>
    <t>JPM ETF EMU 7-10 Y</t>
  </si>
  <si>
    <t xml:space="preserve">EasyETF EuroMTS Eonia </t>
  </si>
  <si>
    <t xml:space="preserve">CASAM ETF S&amp;P Europe 350 </t>
  </si>
  <si>
    <t xml:space="preserve">CASAM ETF S&amp;P Europe </t>
  </si>
  <si>
    <t>iShares MSCI AC Far East ex Japan</t>
  </si>
  <si>
    <t>db x-trackers II EONIA TR Index ETF</t>
  </si>
  <si>
    <t>IE00B0M63953</t>
  </si>
  <si>
    <t>IE00B0M63177</t>
  </si>
  <si>
    <t xml:space="preserve">iShares MSCI Europe </t>
  </si>
  <si>
    <t>IE00B1YZSC51</t>
  </si>
  <si>
    <t>IE00B14X4N27</t>
  </si>
  <si>
    <t>IE00B02KXH56</t>
  </si>
  <si>
    <t>IE00B0M63391</t>
  </si>
  <si>
    <t>iShares MSCI LATAM</t>
  </si>
  <si>
    <t>IE00B27YCK28</t>
  </si>
  <si>
    <t>iShares MSCI North America</t>
  </si>
  <si>
    <t>IE00B14X4M10</t>
  </si>
  <si>
    <t>IE00B0M63623</t>
  </si>
  <si>
    <t xml:space="preserve">iShares MSCI Turkey </t>
  </si>
  <si>
    <t>IE00B1FZS574</t>
  </si>
  <si>
    <t>IE00B0M62Q58</t>
  </si>
  <si>
    <t>IE0031442068</t>
  </si>
  <si>
    <t xml:space="preserve">iShares S&amp;P Global Clean Energy </t>
  </si>
  <si>
    <t>IE00B1XNHC34</t>
  </si>
  <si>
    <t xml:space="preserve">iShares S&amp;P Global Water </t>
  </si>
  <si>
    <t>IE00B1TXK627</t>
  </si>
  <si>
    <t xml:space="preserve">iShares S&amp;P Listed Private Equity </t>
  </si>
  <si>
    <t>IE00B1TXHL60</t>
  </si>
  <si>
    <t>IE00B27YCF74</t>
  </si>
  <si>
    <t>FR0010476515</t>
  </si>
  <si>
    <t>FR0010398719</t>
  </si>
  <si>
    <t>Lyxor ETF BEL 20</t>
  </si>
  <si>
    <t>FR0000021842</t>
  </si>
  <si>
    <t xml:space="preserve">Lyxor ETF Brazil (IBOVESPA) </t>
  </si>
  <si>
    <t>Lyxor ETF CAC 40</t>
  </si>
  <si>
    <t>FR0007052782</t>
  </si>
  <si>
    <t>Lyxor ETF China</t>
  </si>
  <si>
    <t xml:space="preserve">Lyxor ETF Commodities CRB </t>
  </si>
  <si>
    <t xml:space="preserve">Lyxor ETF Commodities CRB Non-Energy </t>
  </si>
  <si>
    <t xml:space="preserve">Lyxor ETF DAX </t>
  </si>
  <si>
    <t xml:space="preserve">Lyxor ETF DAXplus Covered Call </t>
  </si>
  <si>
    <t>Lyxor ETF DJ Global Titans 50</t>
  </si>
  <si>
    <t>FR0007075494</t>
  </si>
  <si>
    <t>Lyxor ETF DJ Industrial Average</t>
  </si>
  <si>
    <t xml:space="preserve">Lyxor ETF DJ STOXX Select Dividend 30 </t>
  </si>
  <si>
    <t xml:space="preserve">Lyxor ETF Euro Cash </t>
  </si>
  <si>
    <t xml:space="preserve">Lyxor ETF EuroMTS 15+Y </t>
  </si>
  <si>
    <t xml:space="preserve">Lyxor ETF EuroMTS 5-7Y </t>
  </si>
  <si>
    <t xml:space="preserve">Lyxor ETF EuroMTS 7-10Y </t>
  </si>
  <si>
    <t xml:space="preserve">Lyxor ETF EuroMTS Covered Bond Aggregate </t>
  </si>
  <si>
    <t xml:space="preserve">Lyxor ETF FTSE RAFI US 1000 </t>
  </si>
  <si>
    <t>Lyxor ETF FTSEurofirst 80</t>
  </si>
  <si>
    <t>FR0007085501</t>
  </si>
  <si>
    <t xml:space="preserve">Lyxor ETF Greece </t>
  </si>
  <si>
    <t xml:space="preserve">Lyxor ETF India </t>
  </si>
  <si>
    <t>Lyxor ETF Japan</t>
  </si>
  <si>
    <t xml:space="preserve">Lyxor ETF LevDAX </t>
  </si>
  <si>
    <t xml:space="preserve">Lyxor ETF MSCI EM Latin America </t>
  </si>
  <si>
    <t xml:space="preserve">Lyxor ETF MSCI Emerging Markets </t>
  </si>
  <si>
    <t>FR0010397554</t>
  </si>
  <si>
    <t xml:space="preserve">Lyxor ETF PRIVEX </t>
  </si>
  <si>
    <t>Lyxor ETF Taiwan</t>
  </si>
  <si>
    <t>FR0010444786</t>
  </si>
  <si>
    <t xml:space="preserve">Lyxor ETF Turkey </t>
  </si>
  <si>
    <t>FR0010540690</t>
  </si>
  <si>
    <t xml:space="preserve">Market Access AMEX Gold Bugs Index Fund </t>
  </si>
  <si>
    <t xml:space="preserve">Merrill Lynch Commodity Index Extra Fund </t>
  </si>
  <si>
    <t>LU0319798384</t>
  </si>
  <si>
    <t xml:space="preserve">Merrill Lynch Europe 1 Index Fund </t>
  </si>
  <si>
    <t>LU0319797147</t>
  </si>
  <si>
    <t xml:space="preserve">PowerShares Dynamic Europe Fund </t>
  </si>
  <si>
    <t xml:space="preserve">PowerShares Dynamic Global Developed Markets Fund </t>
  </si>
  <si>
    <t xml:space="preserve">PowerShares Dynamic US Market Fund </t>
  </si>
  <si>
    <t xml:space="preserve">PowerShares EQQQ </t>
  </si>
  <si>
    <t>OMX Helsinki 25 EXCH TR Fund</t>
  </si>
  <si>
    <t>FI0008805627</t>
  </si>
  <si>
    <t>Lyxor ETF Kuwait (FTSE Coast Kuwait 40)</t>
  </si>
  <si>
    <t>Xetra Order Book Turnover in MEUR</t>
  </si>
  <si>
    <t>On Exchange Order Book Turnover in MEUR</t>
  </si>
  <si>
    <r>
      <t xml:space="preserve">2  </t>
    </r>
    <r>
      <rPr>
        <sz val="8"/>
        <rFont val="Arial"/>
      </rPr>
      <t>Total turnover includes order book turnover and off-exchange standard trades.</t>
    </r>
  </si>
  <si>
    <t>Xetra Order Book Turnover (MEUR)</t>
  </si>
  <si>
    <t>Xetra Order Book/Cascade OTC Statistics</t>
  </si>
  <si>
    <t>db x-trackers II EONIA TRI ETF</t>
  </si>
  <si>
    <t>LU0335044896</t>
  </si>
  <si>
    <t>LU0356591882</t>
  </si>
  <si>
    <t>LU0356592187</t>
  </si>
  <si>
    <t>db x-trackers USD Money Markets ETF</t>
  </si>
  <si>
    <t>db x-trackers GBP Money Markets ETF</t>
  </si>
  <si>
    <t>iShares DJ EURO STOXX Banks (DE)</t>
  </si>
  <si>
    <t>LU0321463258</t>
  </si>
  <si>
    <t>db x-trackers II Emerging Markets Liquid Eurobond Index ETF</t>
  </si>
  <si>
    <t>LU0321462953</t>
  </si>
  <si>
    <t>IE00B2QWDR12</t>
  </si>
  <si>
    <t>IE00B2QWCY14</t>
  </si>
  <si>
    <t>iShares S&amp;P Smallcap 600</t>
  </si>
  <si>
    <t>JPMorgan ETF GBI EMU 1-3 Y</t>
  </si>
  <si>
    <t>FR0010561183</t>
  </si>
  <si>
    <t>JPMorgan ETF GBI EMU 3-5 Y</t>
  </si>
  <si>
    <t>FR0010561225</t>
  </si>
  <si>
    <t>JPMorgan ETF GBI EMU 5-7 Y</t>
  </si>
  <si>
    <t>FR0010561241</t>
  </si>
  <si>
    <t>JPMorgan ETF GBI EMU 7-10 Y</t>
  </si>
  <si>
    <t>FR0010561258</t>
  </si>
  <si>
    <t>Lyxor ETF Brazil (Ibovespa)</t>
  </si>
  <si>
    <t>UBS-ETF MSCI EMU</t>
  </si>
  <si>
    <t>UBS-ETF MSCI Japan</t>
  </si>
  <si>
    <t>UBS-ETF MSCI USA</t>
  </si>
  <si>
    <t>iShares MSCI Japan Smallcap</t>
  </si>
  <si>
    <t>IE00B2QWDY88</t>
  </si>
  <si>
    <t>Lyxor ETF DJ STOXX 600 Banks</t>
  </si>
  <si>
    <t>ETFlab DAX Preisindex</t>
  </si>
  <si>
    <t>DE000ETFL060</t>
  </si>
  <si>
    <t>ETFlab DJ EURO STOXX Select Dividend 30</t>
  </si>
  <si>
    <t>DE000ETFL078</t>
  </si>
  <si>
    <t>FR0010612218</t>
  </si>
  <si>
    <t>FR0010616250</t>
  </si>
  <si>
    <t>EasyETF DJ Luxury</t>
  </si>
  <si>
    <t>FR0010616649</t>
  </si>
  <si>
    <t>EasyETF FTSE ET50 Environment</t>
  </si>
  <si>
    <t>FR0010616284</t>
  </si>
  <si>
    <t>EasyETF S-Box BNP Paribas Global Agribusiness</t>
  </si>
  <si>
    <t>FR0010616318</t>
  </si>
  <si>
    <t>EasyETF S-Box BNP Paribas Next 11 Emerging</t>
  </si>
  <si>
    <t>FR0010616656</t>
  </si>
  <si>
    <t>Lyxor ETF Leverage CAC 40</t>
  </si>
  <si>
    <t>SGAM ETF Private Equity LPX50</t>
  </si>
  <si>
    <t>FR0010413518</t>
  </si>
  <si>
    <t>EasyETF Russell 1000 (EUR)</t>
  </si>
  <si>
    <t>FR0010616292</t>
  </si>
  <si>
    <t>EasyETF Russell 1000 (USD)</t>
  </si>
  <si>
    <t>FR0010618835</t>
  </si>
  <si>
    <t>EasyETF S&amp;P 100 (EUR)</t>
  </si>
  <si>
    <t>FR0010616300</t>
  </si>
  <si>
    <t>EasyETF S&amp;P 100 (USD)</t>
  </si>
  <si>
    <t>FR0010618843</t>
  </si>
  <si>
    <t>db x-trackers CAC 40 Short</t>
  </si>
  <si>
    <t>LU0322251280</t>
  </si>
  <si>
    <t>db x-trackers CAC 40 ETF</t>
  </si>
  <si>
    <t>LU0322250985</t>
  </si>
  <si>
    <t>EasyETF S-Box BNP Paribas Global Nuclear (EUR)</t>
  </si>
  <si>
    <t>FR0010636597</t>
  </si>
  <si>
    <t>EasyETF S-Box BNP Paribas Global Nuclear (USD)</t>
  </si>
  <si>
    <t>FR0010640268</t>
  </si>
  <si>
    <t>EasyETF S-Box BNP Paribas Global Water (EUR)</t>
  </si>
  <si>
    <t>FR0010636621</t>
  </si>
  <si>
    <t>EasyETF S-Box BNP Paribas Global Water (USD)</t>
  </si>
  <si>
    <t>FR0010640276</t>
  </si>
  <si>
    <t xml:space="preserve">EasyETF FTSE South Africa </t>
  </si>
  <si>
    <t>FR0010636571</t>
  </si>
  <si>
    <t>EasyETF TSEC Taiwan</t>
  </si>
  <si>
    <t>FR0010636563</t>
  </si>
  <si>
    <t>EasyETF DJ South Korea Titans 30</t>
  </si>
  <si>
    <t>FR0010636530</t>
  </si>
  <si>
    <t>EasyETF FTSE Xinhua China 25 (EUR)</t>
  </si>
  <si>
    <t>FR0010636589</t>
  </si>
  <si>
    <t>EasyETF FTSE Xinhua China 25 (USD)</t>
  </si>
  <si>
    <t>FR0010640250</t>
  </si>
  <si>
    <t>EasyETF DJ Egypt</t>
  </si>
  <si>
    <t>FR0010636522</t>
  </si>
  <si>
    <t>FR0010636514</t>
  </si>
  <si>
    <t>FR0010640219</t>
  </si>
  <si>
    <t>EasyETF DJ Turkey Titans 20</t>
  </si>
  <si>
    <t>FR0010636555</t>
  </si>
  <si>
    <t>Lyxor ETF MSCI Thailand (Quote A)</t>
  </si>
  <si>
    <t>Lyxor ETF MSCI Malaysia (Quote A)</t>
  </si>
  <si>
    <t>db x-trackers II iTraxx Europe 5-Year Short ETF</t>
  </si>
  <si>
    <t>db x-trackers II iTraxx Crossover 5-Year Short ETF</t>
  </si>
  <si>
    <t xml:space="preserve">db x-trackers II iTraxx HiVol 5-Year Short </t>
  </si>
  <si>
    <t>db x-trackers II iTraxx Europe 5-Year ETF</t>
  </si>
  <si>
    <t xml:space="preserve">db x-trackers II iTraxx  HiVol 5- Year ETF </t>
  </si>
  <si>
    <t>db x-trackers II iTraxx Crossover 5-Year ETF</t>
  </si>
  <si>
    <t>FR0010614834</t>
  </si>
  <si>
    <t xml:space="preserve">UBS-ETF MSCI EMU </t>
  </si>
  <si>
    <t>UBS-ETF MSCI World</t>
  </si>
  <si>
    <t>LU0340285161</t>
  </si>
  <si>
    <t>XACT OMXH25 Index ETF</t>
  </si>
  <si>
    <t>Exchange and Non-Exchange Order Book Turnover in MEUR</t>
  </si>
  <si>
    <t>Source: Deutsche Börse, SWX, SWX Europe, Bloomberg</t>
  </si>
  <si>
    <t>FR0010592014</t>
  </si>
  <si>
    <t>Lyxor ETF Short CAC 40</t>
  </si>
  <si>
    <t>FR0010591362</t>
  </si>
  <si>
    <t>Lyxor ETF Short Strategy Europe</t>
  </si>
  <si>
    <t>FR0010589101</t>
  </si>
  <si>
    <t>db x-trackers II EONIA TRI ETF 1D</t>
  </si>
  <si>
    <t>db x-trackers II iBoxx € Inflation-Linked TRI ETF</t>
  </si>
  <si>
    <t>db x-trackers II iBoxx € Sovereigns Eurozone 10-15 TRI ETF</t>
  </si>
  <si>
    <t>db x-trackers II iBoxx € Sovereigns Eurozone 1-3 TRI ETF</t>
  </si>
  <si>
    <t>db x-trackers II iBoxx € Sovereigns Eurozone 15+ TRI ETF</t>
  </si>
  <si>
    <t>db x-trackers II iBoxx € Sovereigns Eurozone 25+ TRI ETF</t>
  </si>
  <si>
    <t>db x-trackers II iBoxx € Sovereigns Eurozone 3-5 TRI ETF</t>
  </si>
  <si>
    <t>db x-trackers II iBoxx € Sovereigns Eurozone 5-7 TRI ETF</t>
  </si>
  <si>
    <t>db x-trackers II iBoxx € Sovereigns Eurozone 7-10 TRI ETF</t>
  </si>
  <si>
    <t>db x-trackers II iBoxx € Sovereigns Eurozone TRI ETF</t>
  </si>
  <si>
    <t>db x-trackers II iBoxx Global Inflation-Linked TRI Hedged ETF</t>
  </si>
  <si>
    <t>db x-trackers II iTraxx Crossover 5-year TRI ETF</t>
  </si>
  <si>
    <t>db x-trackers II iTraxx Europe 5-year TRI ETF</t>
  </si>
  <si>
    <t>db x-trackers II iTraxx HiVol 5-year TRI ETF</t>
  </si>
  <si>
    <t>db x-trackers II Short IBOXX € Sovereigns Eurozone TRI ETF</t>
  </si>
  <si>
    <t>iShares DJ STOXX 600 Telecommunication Swap (DE)</t>
  </si>
  <si>
    <t xml:space="preserve">Lyxor ETF DJ STOXX 600 Financial Services </t>
  </si>
  <si>
    <t>Lyxor ETF Dow Jones Industrial Average</t>
  </si>
  <si>
    <t>db x-trackers FTSE All-World ex-UK ETF</t>
  </si>
  <si>
    <t>iShares MSCI AC Far Est ex-Japan SMLCP</t>
  </si>
  <si>
    <t>Lyxor MSCI AC Asia-Pacific ex-Japan</t>
  </si>
  <si>
    <t>Turkish Smaller Companies Istanbul 25</t>
  </si>
  <si>
    <t>db x-trackers II Emerging Markets Liquid Eurobond</t>
  </si>
  <si>
    <t>db x-trackers II Short iBoxx Sover Eurozone TRI</t>
  </si>
  <si>
    <t>Market Access AMEX Gold Bugs Index Fund</t>
  </si>
  <si>
    <t>Market Access DaxGlobal Asia Index Fund</t>
  </si>
  <si>
    <t>db x-trackers FTSE 100 ETF Short</t>
  </si>
  <si>
    <t>LU0328473581</t>
  </si>
  <si>
    <t>UBS-ETF MSCI Japan I</t>
  </si>
  <si>
    <t>Market Access DAXGlobal BRIC Index Fund</t>
  </si>
  <si>
    <t>Market Access DAXGlobal Russia Index Fund</t>
  </si>
  <si>
    <t>Market Access Dow Jones Turkey Titans 20 Fund</t>
  </si>
  <si>
    <t>Market Access Jim Rogers Int Commodity Fund</t>
  </si>
  <si>
    <t>Market Access RICI - A Index Fund</t>
  </si>
  <si>
    <t xml:space="preserve">PowerShares FTSE RAFI Developed 1000 Fund </t>
  </si>
  <si>
    <t xml:space="preserve">PowerShares FTSE RAFI Developed Europe Mid-Small F </t>
  </si>
  <si>
    <t xml:space="preserve">PowerShares FTSE RAFI Europe Fund </t>
  </si>
  <si>
    <t xml:space="preserve">PowerShares FTSE RAFI US 1000 Fund </t>
  </si>
  <si>
    <t xml:space="preserve">PowerShares Global Clean Energy Fund </t>
  </si>
  <si>
    <t xml:space="preserve">PowerShares Global Listed Private Equity Fund </t>
  </si>
  <si>
    <t xml:space="preserve">PowerShares Palisades Global Water Fund </t>
  </si>
  <si>
    <t>IE0031091642</t>
  </si>
  <si>
    <t>IE0031091428</t>
  </si>
  <si>
    <t>StreetTRACKS AEX</t>
  </si>
  <si>
    <t>FR0000001893</t>
  </si>
  <si>
    <t>StreetTRACKS MSCI Europe Consumer Discretionary</t>
  </si>
  <si>
    <t>FR0000001752</t>
  </si>
  <si>
    <t>StreetTRACKS MSCI Europe Consumer Staples</t>
  </si>
  <si>
    <t>FR0000001745</t>
  </si>
  <si>
    <t>StreetTRACKS MSCI Europe Energy</t>
  </si>
  <si>
    <t>FR0000001810</t>
  </si>
  <si>
    <t>db x-trackers DJ EURO STOXX 50 ETF</t>
  </si>
  <si>
    <t>db x-trackers DJ EURO STOXX 50 Short ETF</t>
  </si>
  <si>
    <t>db x-trackers DJ EURO STOXX Select Dividend 30 ETF</t>
  </si>
  <si>
    <t>EasyETF NMX Infrastructure Europe</t>
  </si>
  <si>
    <t>EasyETF NMX30 Infrastructure Global</t>
  </si>
  <si>
    <t>iShares DJ EURO STOXX 50 (DE)</t>
  </si>
  <si>
    <t>ishares DJ EURO STOXX Banks (DE)</t>
  </si>
  <si>
    <t>iShares DJ EURO STOXX Growth</t>
  </si>
  <si>
    <t>iShares DJ EURO STOXX Healthcare (DE)</t>
  </si>
  <si>
    <t>iShares DJ EURO STOXX Select Dividend</t>
  </si>
  <si>
    <t>iShares DJ EURO STOXX Select Dividend 30 (DE)</t>
  </si>
  <si>
    <t>iShares DJ EURO STOXX SmallCap</t>
  </si>
  <si>
    <t>iShares DJ EURO STOXX Telecommunication (DE)</t>
  </si>
  <si>
    <t>iShares DJ EURO STOXX Value</t>
  </si>
  <si>
    <t>iShares S&amp;P Global Timber &amp; Forestry</t>
  </si>
  <si>
    <t>Lyxor ETF DJ EURO STOXX 50</t>
  </si>
  <si>
    <t>db x-trackers II iTraxx Europe Subordinated Financials 5- year Short TRI ETF</t>
  </si>
  <si>
    <t>db x-trackers II iTraxx Europe Subordinated Financials 5- year TRI ETF</t>
  </si>
  <si>
    <t>iShares iBoxx € Liquid Sovereigns Capped 1.5-10.5 (DE)</t>
  </si>
  <si>
    <t>ETFS Russell 1000® Fund</t>
  </si>
  <si>
    <t>ETFS Russell 2000® Fund</t>
  </si>
  <si>
    <t>ETFS WNA Global Nuclear Energy Fund</t>
  </si>
  <si>
    <t>iShares III plc iShares EUR Covered Bond EUR</t>
  </si>
  <si>
    <t>iShares III plc iShares Global Inflation-Linked Bond EUR</t>
  </si>
  <si>
    <t>PowerShares Dynamic Japan Fund</t>
  </si>
  <si>
    <t>UBS-ETF DJ EURO STOXX 50 A</t>
  </si>
  <si>
    <t>XTF Exchange Traded Funds (Deutsche Börse)</t>
  </si>
  <si>
    <t>db x-trackers DJ STOXX 600 Food &amp; Beverage ETF</t>
  </si>
  <si>
    <t>db x-trackers DJ STOXX 600 Oil &amp; Gas ETF</t>
  </si>
  <si>
    <t>iShares DJ Asia/Pacific Select Dividend 30 (DE)</t>
  </si>
  <si>
    <t>EasyETF EURO STOXX</t>
  </si>
  <si>
    <t>EasyETF EURO STOXX 50</t>
  </si>
  <si>
    <t>EasyETF EURO STOXX 50 B</t>
  </si>
  <si>
    <t xml:space="preserve">iShares DJ EURO STOXX 50 </t>
  </si>
  <si>
    <t>Lyxor ETF MSCI Thailand</t>
  </si>
  <si>
    <t>Lyxor ETF MSCI Malaysia</t>
  </si>
  <si>
    <t xml:space="preserve">Lyxor ETF South Africa (FTSE/JSE TOP 40) </t>
  </si>
  <si>
    <t>db x-trackers MSCI Europe Small Cap ETF</t>
  </si>
  <si>
    <t>EasyETF DJ EURO STOXX</t>
  </si>
  <si>
    <t>iShares S&amp;P Timber &amp; Forestry</t>
  </si>
  <si>
    <t>Lyxor ETF Leveraged DJ EURO STOXX 50</t>
  </si>
  <si>
    <t>Lyxor ETF MSCI Taiwan (Quote B)</t>
  </si>
  <si>
    <t>Lyxor ETF South Africa FTSE/JSE TOP 40</t>
  </si>
  <si>
    <t>Lyxor ETF Wise Quantitative Strategy</t>
  </si>
  <si>
    <t>SPA ETF MarketGrader 100</t>
  </si>
  <si>
    <t>SPA ETF MarketGrader 200</t>
  </si>
  <si>
    <t>SPA ETF MarketGrader 40</t>
  </si>
  <si>
    <t>SPA ETF MarketGrader Large Cap</t>
  </si>
  <si>
    <t>SPA ETF MarketGrader Mid Cap</t>
  </si>
  <si>
    <t>SPA ETF MarketGrader Small Cap</t>
  </si>
  <si>
    <t xml:space="preserve">Lyxor ETF DJ Turkey Titans 20 </t>
  </si>
  <si>
    <t>Lyxor ETF South Africa (FTSE/JSE TOP 40)</t>
  </si>
  <si>
    <t xml:space="preserve">db x-trackers S&amp;P CNX NIFTY ETF             </t>
  </si>
  <si>
    <t>ETFlab DJ EURO STOXX 50</t>
  </si>
  <si>
    <t>Lyxor ETF LevDJ EURO STOXX 50</t>
  </si>
  <si>
    <t xml:space="preserve">Lyxor ETF DJ EURO STOXX 50 Buy Write </t>
  </si>
  <si>
    <t xml:space="preserve">Lyxor ETF Leveraged DJ EURO STOXX 50 </t>
  </si>
  <si>
    <t>Acción DJ EURO STOXX 50 ETF</t>
  </si>
  <si>
    <t>Lyxor ETF NASDAQ-100</t>
  </si>
  <si>
    <t>iShares NASDAQ-100 (DE)</t>
  </si>
  <si>
    <t>Market Access RICI-Agriculture Index Fund</t>
  </si>
  <si>
    <t>Market Access RICI-Metals Index Fund</t>
  </si>
  <si>
    <t>NextTrack (Euronext)</t>
  </si>
  <si>
    <t>EasyETF FTSE/EPRA Europe</t>
  </si>
  <si>
    <t xml:space="preserve">EasyETF FTSE/EPRA NAREIT Global </t>
  </si>
  <si>
    <t>DJ Non-Financial Istanbul 20</t>
  </si>
  <si>
    <t>DJ Islamic Market Turkey</t>
  </si>
  <si>
    <t>Istanbul Gold</t>
  </si>
  <si>
    <t>FTSE Istanbul Bond</t>
  </si>
  <si>
    <t>ALPHA ETF FTSE Athex 20 Domestic Equities</t>
  </si>
  <si>
    <t>EasyETF NMX 30 Infrastructure Global</t>
  </si>
  <si>
    <t>iShares DJ EURO STOXX Technology (DE)</t>
  </si>
  <si>
    <t>StreetTRACKS MSCI Europe Financials</t>
  </si>
  <si>
    <t>FR0000001703</t>
  </si>
  <si>
    <t>StreetTRACKS MSCI Europe Health Care</t>
  </si>
  <si>
    <t>FR0000001737</t>
  </si>
  <si>
    <t>StreetTRACKS MSCI Europe Industrials</t>
  </si>
  <si>
    <t>FR0000001778</t>
  </si>
  <si>
    <t>StreetTRACKS MSCI Europe Materials</t>
  </si>
  <si>
    <t>FR0000001794</t>
  </si>
  <si>
    <t>StreetTRACKS MSCI Europe Small Cap</t>
  </si>
  <si>
    <t>FR0010149880</t>
  </si>
  <si>
    <t>StreetTRACKS MSCI Europe Technology</t>
  </si>
  <si>
    <t>FR0000001695</t>
  </si>
  <si>
    <t>StreetTRACKS MSCI Europe Telecommunication Services</t>
  </si>
  <si>
    <t>FR0000001687</t>
  </si>
  <si>
    <t>StreetTRACKS MSCI Europe Utilities</t>
  </si>
  <si>
    <t>FR0000001646</t>
  </si>
  <si>
    <t>StreetTRACKS MSCI Pan Euro</t>
  </si>
  <si>
    <t>FR0000001885</t>
  </si>
  <si>
    <t>London Stock Exchange</t>
  </si>
  <si>
    <t>LU0322254383</t>
  </si>
  <si>
    <t>iShares £ Corporate Bond</t>
  </si>
  <si>
    <t>IE00B00FV011</t>
  </si>
  <si>
    <t>iShares £ Index Linked Gilts</t>
  </si>
  <si>
    <t>IE00B1FZSD53</t>
  </si>
  <si>
    <t>iShares FTSE 250</t>
  </si>
  <si>
    <t>IE00B00FV128</t>
  </si>
  <si>
    <t>iShares FTSE EPRA/NAREIT UK Property Yield Fund</t>
  </si>
  <si>
    <t>IE00B1TXLS18</t>
  </si>
  <si>
    <t>db x-trackers S&amp;P/ASX 20 ETF</t>
  </si>
  <si>
    <t>iShares FTSE UK All Stocks Gilt</t>
  </si>
  <si>
    <t>IE00B1FZSB30</t>
  </si>
  <si>
    <t>IE00B0M63060</t>
  </si>
  <si>
    <t>IE00B2NPKV68</t>
  </si>
  <si>
    <t>iShares MSCI Eastern Europe</t>
  </si>
  <si>
    <t>iShares MSCI Emerging Markets Islamic</t>
  </si>
  <si>
    <t>iShares MSCI USA Islamic</t>
  </si>
  <si>
    <t>iShares MSCI World Islamic</t>
  </si>
  <si>
    <t>IE00B2NPL135</t>
  </si>
  <si>
    <t>iShares S&amp;P Timber and Forstery</t>
  </si>
  <si>
    <t>iShares S&amp;P/MIB</t>
  </si>
  <si>
    <t>IE00B1XNH568</t>
  </si>
  <si>
    <t>FR0010499749</t>
  </si>
  <si>
    <t>FR0010499731</t>
  </si>
  <si>
    <t>FR0010455485</t>
  </si>
  <si>
    <t>FR0010455493</t>
  </si>
  <si>
    <t>FR0010551622</t>
  </si>
  <si>
    <t>FR0010542126</t>
  </si>
  <si>
    <t>FR0010542043</t>
  </si>
  <si>
    <t>Lyxor ETF FTSE 100</t>
  </si>
  <si>
    <t>FR0010438127</t>
  </si>
  <si>
    <t>Lyxor ETF FTSE 250</t>
  </si>
  <si>
    <t>FR0010438135</t>
  </si>
  <si>
    <t>Lyxor ETF FTSE All-Share</t>
  </si>
  <si>
    <t>FR0010438150</t>
  </si>
  <si>
    <t>FR0010526657</t>
  </si>
  <si>
    <t>FR0010526665</t>
  </si>
  <si>
    <t>FR0010526673</t>
  </si>
  <si>
    <t>FR0010526681</t>
  </si>
  <si>
    <t>FR0010542092</t>
  </si>
  <si>
    <t>FR0010465609</t>
  </si>
  <si>
    <t>FR0010489450</t>
  </si>
  <si>
    <t>Total</t>
  </si>
  <si>
    <t>SWX Europe</t>
  </si>
  <si>
    <t>FR0010526764</t>
  </si>
  <si>
    <t>FR0010526780</t>
  </si>
  <si>
    <t>FR0010542100</t>
  </si>
  <si>
    <t>FR0010551630</t>
  </si>
  <si>
    <t>FR0010551648</t>
  </si>
  <si>
    <t>FR0010551663</t>
  </si>
  <si>
    <t>FR0010542118</t>
  </si>
  <si>
    <t>FR0010465625</t>
  </si>
  <si>
    <t>FR0010499913</t>
  </si>
  <si>
    <t>FR0010465633</t>
  </si>
  <si>
    <t>FR0010542134</t>
  </si>
  <si>
    <t>FR0010499897</t>
  </si>
  <si>
    <t>PowerShares Dynamic UK Fund</t>
  </si>
  <si>
    <t>IE00B23LNQ02</t>
  </si>
  <si>
    <t>PowerShares FTSE RAFI UK 100 Fund</t>
  </si>
  <si>
    <t>IE00B23LNN70</t>
  </si>
  <si>
    <t>IE00B1X6MY99</t>
  </si>
  <si>
    <t>IE00B1X6PB77</t>
  </si>
  <si>
    <t>IE00B1X4RN73</t>
  </si>
  <si>
    <t>IE00B1X6PT51</t>
  </si>
  <si>
    <t>IE00B1X6PV73</t>
  </si>
  <si>
    <t>IE00B1X6R117</t>
  </si>
  <si>
    <t>Swiss Exchange</t>
  </si>
  <si>
    <t>db x-trackers MSCI EM Asia TRN Iindex ETF</t>
  </si>
  <si>
    <t>EasyETF DJ Islamic Market Titans 100</t>
  </si>
  <si>
    <t>FR0010378570</t>
  </si>
  <si>
    <t>LU0203243844</t>
  </si>
  <si>
    <t>iShares FTSE EPRA/NAREIT UK Property Fund</t>
  </si>
  <si>
    <t>iShares MSCI AC Far East ex-Japan</t>
  </si>
  <si>
    <t>FR0010413294</t>
  </si>
  <si>
    <t>FR0010318998</t>
  </si>
  <si>
    <t>FR0010358887</t>
  </si>
  <si>
    <t>Lyxor ETF MSCI Eastern Europe</t>
  </si>
  <si>
    <t>FR0010375766</t>
  </si>
  <si>
    <t>Lyxor ETF MSCI Japan (TOPIX)</t>
  </si>
  <si>
    <t>FR0010377028</t>
  </si>
  <si>
    <t>FR0010372193</t>
  </si>
  <si>
    <t>FR0010372201</t>
  </si>
  <si>
    <t>FR0010339457</t>
  </si>
  <si>
    <t>Market Access Amex Gold Bugs Index Fund</t>
  </si>
  <si>
    <t>UBS-ETF DJ EURO STOXX 50 I</t>
  </si>
  <si>
    <t>LU0258212462</t>
  </si>
  <si>
    <t>iShares DJ STOXX Large 200 (DE)</t>
  </si>
  <si>
    <t>iShares DJ STOXX Mid 200 (DE)</t>
  </si>
  <si>
    <t>iShares DJ EURO STOXX (DE)</t>
  </si>
  <si>
    <t>iShares DJ STOXX US Select Dividend (DE)</t>
  </si>
  <si>
    <t>iShares DJ STOXX Small 200 (DE)</t>
  </si>
  <si>
    <t>iShares DJ STOXX 600 Health Care Swap (DE)</t>
  </si>
  <si>
    <t>iShares DJ EURO STOXX Sustainability 40 (DE)</t>
  </si>
  <si>
    <t>UBS-ETF SLI Swiss Leader Index</t>
  </si>
  <si>
    <t>CH0032912732</t>
  </si>
  <si>
    <t>UBS-ETF SMI</t>
  </si>
  <si>
    <t>CH0017142719</t>
  </si>
  <si>
    <t>XMTCH (LUX) on MSCI EMU Mid Cap</t>
  </si>
  <si>
    <t>LU0312694234</t>
  </si>
  <si>
    <t>XMTCH on MSCI Emerging Markets</t>
  </si>
  <si>
    <t>LU0254097446</t>
  </si>
  <si>
    <t>XMTCH on MSCI Euro</t>
  </si>
  <si>
    <t>XMTCH on SBI Domestic Government 3-7</t>
  </si>
  <si>
    <t>CH0016999846</t>
  </si>
  <si>
    <t>XMTCH on SBI Domestic Government 7+</t>
  </si>
  <si>
    <t>CH0016999861</t>
  </si>
  <si>
    <t>XMTCH on SLI</t>
  </si>
  <si>
    <t>CH0031768937</t>
  </si>
  <si>
    <t>XMTCH on SMI</t>
  </si>
  <si>
    <t>CH0008899764</t>
  </si>
  <si>
    <t>XMTCH on SMIM</t>
  </si>
  <si>
    <t>CH0019852802</t>
  </si>
  <si>
    <t>ZKB Gold ETF</t>
  </si>
  <si>
    <t>CH0024391002</t>
  </si>
  <si>
    <t>ZKB Palladium ETF</t>
  </si>
  <si>
    <t>CH0029792683</t>
  </si>
  <si>
    <t>ZKB Platinum ETF</t>
  </si>
  <si>
    <t>CH0029792709</t>
  </si>
  <si>
    <t>ZKB Silver ETF</t>
  </si>
  <si>
    <t>CH0029792717</t>
  </si>
  <si>
    <t>iShares DJ EURO STOXX 50</t>
  </si>
  <si>
    <t>iShares DJ EURO STOXX MidCap</t>
  </si>
  <si>
    <t xml:space="preserve">iShares DJ EURO STOXX SmallCap </t>
  </si>
  <si>
    <t>B1 - Ethical Index Euro</t>
  </si>
  <si>
    <t>IE0074344429</t>
  </si>
  <si>
    <t>B1 - MSCI Euro</t>
  </si>
  <si>
    <t>IE0074344205</t>
  </si>
  <si>
    <t>B1 - MSCI Pan Euro</t>
  </si>
  <si>
    <t>IE0077933707</t>
  </si>
  <si>
    <t>Lyxor ETF Russia</t>
  </si>
  <si>
    <t>FR0010326140</t>
  </si>
  <si>
    <t>Lyxor ETF South Africa</t>
  </si>
  <si>
    <t>FR0010464446</t>
  </si>
  <si>
    <t>Lyxor ETF Turkey</t>
  </si>
  <si>
    <t>FR0010326256</t>
  </si>
  <si>
    <t>Lyxor ETF World Water</t>
  </si>
  <si>
    <t>FR0010527275</t>
  </si>
  <si>
    <t>LU0259322260</t>
  </si>
  <si>
    <t>Market Access DAXglobal Asia Index Fund</t>
  </si>
  <si>
    <t>LU0259323235</t>
  </si>
  <si>
    <t>Market Access DAXglobal BRIC Index Fund</t>
  </si>
  <si>
    <t>LU0269999792</t>
  </si>
  <si>
    <t>Market Access DAXglobal Russia Index Fund</t>
  </si>
  <si>
    <t>LU0269999958</t>
  </si>
  <si>
    <t>Market Access DJ Turkey Titans 20 Index Fund</t>
  </si>
  <si>
    <t>LU0269999362</t>
  </si>
  <si>
    <t>Market Access FTSE/JSE Africa Top 40 Index Fund</t>
  </si>
  <si>
    <t>LU0270000028</t>
  </si>
  <si>
    <t>Market Access Jim Rogers Commodity Index Fund</t>
  </si>
  <si>
    <t>LU0249326488</t>
  </si>
  <si>
    <t>LU0259321452</t>
  </si>
  <si>
    <t>LU0259320728</t>
  </si>
  <si>
    <t>Market Access South-East Europe Traded Index Fund</t>
  </si>
  <si>
    <t>LU0259329869</t>
  </si>
  <si>
    <t>PowerShares Dynamic Europe Fund</t>
  </si>
  <si>
    <t>IE00B23D9570</t>
  </si>
  <si>
    <t>PowerShares Dynamic Global Developed Markets Fund</t>
  </si>
  <si>
    <t>IE00B23D9463</t>
  </si>
  <si>
    <t>PowerShares Dynamic US Market Fund</t>
  </si>
  <si>
    <t>IE00B23D9240</t>
  </si>
  <si>
    <t>PowerShares EQQQ Fund</t>
  </si>
  <si>
    <t>IE0032077012</t>
  </si>
  <si>
    <t>PowerShares FTSE RAFI Developed 1000 Fund</t>
  </si>
  <si>
    <t>IE00B23D8W74</t>
  </si>
  <si>
    <t>PowerShares FTSE RAFI Developed Europe Mid-Small Fund</t>
  </si>
  <si>
    <t>IE00B23D8Y98</t>
  </si>
  <si>
    <t>PowerShares FTSE RAFI Europe Fund</t>
  </si>
  <si>
    <t>IE00B23D8X81</t>
  </si>
  <si>
    <t>PowerShares FTSE RAFI US 1000 Fund</t>
  </si>
  <si>
    <t>IE00B23D8S39</t>
  </si>
  <si>
    <t>PowerShares Global Clean Energy Fund</t>
  </si>
  <si>
    <t>IE00B23D9133</t>
  </si>
  <si>
    <t>PowerShares Global Listed Private Equity Fund</t>
  </si>
  <si>
    <t>IE00B23D8Z06</t>
  </si>
  <si>
    <t>PowerShares Palisades Global Water Fund</t>
  </si>
  <si>
    <t>IE00B23D9026</t>
  </si>
  <si>
    <t>LU0136234068</t>
  </si>
  <si>
    <t>UBS-ETF DJ EURO STOXX 50</t>
  </si>
  <si>
    <t>LU0155367302</t>
  </si>
  <si>
    <t>LU0147308422</t>
  </si>
  <si>
    <t>LU0136234654</t>
  </si>
  <si>
    <t>LU0136240974</t>
  </si>
  <si>
    <t>UBS-ETF FTSE 100</t>
  </si>
  <si>
    <t>LU0136242590</t>
  </si>
  <si>
    <t>XMTCH (Lux) on MSCI EMU Large Cap</t>
  </si>
  <si>
    <t>LU0154139132</t>
  </si>
  <si>
    <t>CAC 40 Indexis</t>
  </si>
  <si>
    <t>FR0007080973</t>
  </si>
  <si>
    <t>db x-trackers DJ EURO STOXX 50 SHORT ETF</t>
  </si>
  <si>
    <t xml:space="preserve">db x-trackers MSCI EM Asia TRN Index ETF </t>
  </si>
  <si>
    <t xml:space="preserve">db x-trackers MSCI EM EMEA TRN Index ETF </t>
  </si>
  <si>
    <t xml:space="preserve">db x-trackers MSCI EM LATAM TRN Index ETF </t>
  </si>
  <si>
    <t xml:space="preserve">db x-trackers MSCI Europe TRN Index ETF </t>
  </si>
  <si>
    <t xml:space="preserve">db x-trackers MSCI Japan TRN Index ETF </t>
  </si>
  <si>
    <t xml:space="preserve">European ETF Statistics </t>
  </si>
  <si>
    <t>Change (%)</t>
  </si>
  <si>
    <t>Market Share</t>
  </si>
  <si>
    <t>Lyxor ETF CRB</t>
  </si>
  <si>
    <t>Lyxor ETF CRB Non-Energy</t>
  </si>
  <si>
    <t>iShares JPMorgan Emerging Markets Bonds</t>
  </si>
  <si>
    <t>iShares S&amp;P Emerging Markets Infrastructure</t>
  </si>
  <si>
    <t>db x-trackers MSCI Russia 25% Capped ETF</t>
  </si>
  <si>
    <t>Data is provided with the condition of no liability.</t>
  </si>
  <si>
    <r>
      <t>Stockholmsbörsen</t>
    </r>
    <r>
      <rPr>
        <b/>
        <vertAlign val="superscript"/>
        <sz val="8"/>
        <rFont val="Arial"/>
      </rPr>
      <t>1</t>
    </r>
  </si>
  <si>
    <t>LYXOR LEV AEX</t>
  </si>
  <si>
    <t>FR0010592006</t>
  </si>
  <si>
    <t>iTraxx Europe Senior Financials 5-year Short TR Index ETF</t>
  </si>
  <si>
    <t>iTraxx Europe Senior Financials 5-year TR Index ETF</t>
  </si>
  <si>
    <t>iTraxx Europe Subordinate Financials 5-year Short TR Index ETF</t>
  </si>
  <si>
    <t>iTraxx Europe Subordinated Financials 5-year TR Index ETF</t>
  </si>
  <si>
    <t>Market Access RICI - M Index Fund</t>
  </si>
  <si>
    <r>
      <t>Total Turnover in MEUR</t>
    </r>
    <r>
      <rPr>
        <b/>
        <vertAlign val="superscript"/>
        <sz val="8"/>
        <rFont val="Arial"/>
      </rPr>
      <t>2</t>
    </r>
  </si>
  <si>
    <r>
      <t xml:space="preserve">1  </t>
    </r>
    <r>
      <rPr>
        <sz val="8"/>
        <rFont val="Arial"/>
      </rPr>
      <t>Stockholmsbörsen has not been included in the market share calculation due to the unavailability of separate on-exchange turnover data.</t>
    </r>
  </si>
  <si>
    <t>Cascade OTC Turnover (MEUR)</t>
  </si>
  <si>
    <t>% of Xetra Turnover</t>
  </si>
  <si>
    <t>db x-trackers MSCI Europe Mid Cap ETF</t>
  </si>
  <si>
    <t>db x-trackers MSCI Korea TRN INDEX ETF</t>
  </si>
  <si>
    <t>iShares DJ STOXX 600 Industrial &amp; Goods Swap (DE)</t>
  </si>
  <si>
    <t>iShares DJ STOXX 600 Personal &amp; Household Swap (DE)</t>
  </si>
  <si>
    <t>JPMorgan ETF GBI EMU</t>
  </si>
  <si>
    <t>Lyxor ETF China Enterprises</t>
  </si>
  <si>
    <t>Lyxor ETF DJ STOXX 600 Oil &amp; Gas</t>
  </si>
  <si>
    <t>Lyxor ETF Japan (Topix)</t>
  </si>
  <si>
    <t>Lyxor ETF S&amp;P/MIB</t>
  </si>
  <si>
    <t>FR0010010827</t>
  </si>
  <si>
    <t>PowerShares Dynamic Italy Fund</t>
  </si>
  <si>
    <t>IE00B23LNR19</t>
  </si>
  <si>
    <t>PowerShares FTSE RAFI Europe Developed Mid-Small Fund</t>
  </si>
  <si>
    <t>PowerShares FTSE RAFI Italy Fund</t>
  </si>
  <si>
    <t>IE00B23LNP94</t>
  </si>
  <si>
    <t>XTF Exchange Traded Funds</t>
  </si>
  <si>
    <t>ISIN</t>
  </si>
  <si>
    <t>db x-trackers Currency Carry ETF</t>
  </si>
  <si>
    <t>LU0328474126</t>
  </si>
  <si>
    <t>db x-trackers Currency Momentum ETF</t>
  </si>
  <si>
    <t>LU0328474043</t>
  </si>
  <si>
    <t>db x-trackers Currency Returns ETF</t>
  </si>
  <si>
    <t>LU0328474472</t>
  </si>
  <si>
    <t>db x-trackers Currency Valuation ETF</t>
  </si>
  <si>
    <t>LU0328473748</t>
  </si>
  <si>
    <t>db x-trackers DAX ETF</t>
  </si>
  <si>
    <t>LU0274211480</t>
  </si>
  <si>
    <t>db x-trackers DBLCI - OY Balanced ETF</t>
  </si>
  <si>
    <t>LU0292106167</t>
  </si>
  <si>
    <t>LU0274211217</t>
  </si>
  <si>
    <t>LU0292106753</t>
  </si>
  <si>
    <t>LU0292095535</t>
  </si>
  <si>
    <t>db x-trackers DJ STOXX 600 Banks ETF</t>
  </si>
  <si>
    <t>LU0292103651</t>
  </si>
  <si>
    <t>db x-trackers DJ STOXX 600 Banks Short ETF</t>
  </si>
  <si>
    <t>LU0322249037</t>
  </si>
  <si>
    <t>db x-trackers DJ STOXX 600 Basic Resources ETF</t>
  </si>
  <si>
    <t>LU0292100806</t>
  </si>
  <si>
    <t>LU0292105359</t>
  </si>
  <si>
    <t>db x-trackers DJ STOXX 600 Health Care ETF</t>
  </si>
  <si>
    <t>LU0292103222</t>
  </si>
  <si>
    <t>db x-trackers DJ STOXX 600 Health Care Short ETF</t>
  </si>
  <si>
    <t>LU0322249466</t>
  </si>
  <si>
    <t>db x-trackers DJ STOXX 600 Industrial Goods ETF</t>
  </si>
  <si>
    <t>LU0292106084</t>
  </si>
  <si>
    <t>db x-trackers DJ STOXX 600 Insurance ETF</t>
  </si>
  <si>
    <t>LU0292105193</t>
  </si>
  <si>
    <t>db x-trackers DJ STOXX 600 Oil &amp; Gas Short ETF</t>
  </si>
  <si>
    <t>LU0322249623</t>
  </si>
  <si>
    <t>LU0292101796</t>
  </si>
  <si>
    <t>db x-trackers DJ STOXX 600 Technology ETF</t>
  </si>
  <si>
    <t>LU0292104469</t>
  </si>
  <si>
    <t>db x-trackers DJ STOXX 600 Technology Short ETF</t>
  </si>
  <si>
    <t>LU0322250043</t>
  </si>
  <si>
    <t>db x-trackers DJ STOXX 600 Telecommunications ETF</t>
  </si>
  <si>
    <t>LU0292104030</t>
  </si>
  <si>
    <t>db x-trackers DJ STOXX 600 Telecommunications Short ETF</t>
  </si>
  <si>
    <t>LU0322250126</t>
  </si>
  <si>
    <t>db x-trackers DJ STOXX 600 Utilities ETF</t>
  </si>
  <si>
    <t>LU0292104899</t>
  </si>
  <si>
    <t>db x-trackers DJ STOXX Global Select Dividend 100 ETF</t>
  </si>
  <si>
    <t>LU0292096186</t>
  </si>
  <si>
    <t>db x-trackers FTSE 100 ETF</t>
  </si>
  <si>
    <t>LU0292097234</t>
  </si>
  <si>
    <t>db x-trackers FTSE 250 ETF</t>
  </si>
  <si>
    <t>LU0292097317</t>
  </si>
  <si>
    <t>db x-trackers FTSE All-Share ETF</t>
  </si>
  <si>
    <t>LU0292097747</t>
  </si>
  <si>
    <t>db x-trackers FTSE Vietnam ETF</t>
  </si>
  <si>
    <t>LU0322252924</t>
  </si>
  <si>
    <t>db x-trackers FTSE/XINHUA China 25 ETF</t>
  </si>
  <si>
    <t>LU0292109856</t>
  </si>
  <si>
    <t>LU0290358497</t>
  </si>
  <si>
    <t>db x-trackers II FED Funds Effective Rate TRI ETF</t>
  </si>
  <si>
    <t>LU0321465469</t>
  </si>
  <si>
    <t>db x-trackers II iBoxx € Germany Covered TRI ETF</t>
  </si>
  <si>
    <t>LU0321463506</t>
  </si>
  <si>
    <t>LU0290358224</t>
  </si>
  <si>
    <t>LU0290357333</t>
  </si>
  <si>
    <t>LU0290356871</t>
  </si>
  <si>
    <t>LU0290357507</t>
  </si>
  <si>
    <t>LU0290357846</t>
  </si>
  <si>
    <t>LU0290356954</t>
  </si>
  <si>
    <t>LU0290357176</t>
  </si>
  <si>
    <t>LU0290357259</t>
  </si>
  <si>
    <t>LU0290355717</t>
  </si>
  <si>
    <t>LU0290357929</t>
  </si>
  <si>
    <t>db x-trackers II iTraxx Crossover 5-year Short TRI ETF</t>
  </si>
  <si>
    <t>LU0321462870</t>
  </si>
  <si>
    <t>LU0290359032</t>
  </si>
  <si>
    <t>db x-trackers II iTraxx Europe 5-year Short TRI ETF</t>
  </si>
  <si>
    <t>LU0321462102</t>
  </si>
  <si>
    <t>LU0290358653</t>
  </si>
  <si>
    <t>db x-trackers II iTraxx HiVol 5-year Short TRI ETF</t>
  </si>
  <si>
    <t>LU0321462441</t>
  </si>
  <si>
    <t>LU0290358737</t>
  </si>
  <si>
    <t>db x-trackers II SONIA TRI ETF</t>
  </si>
  <si>
    <t>LU0321464652</t>
  </si>
  <si>
    <t>db x-trackers LPX MM Private Equity ETF</t>
  </si>
  <si>
    <t>LU0322250712</t>
  </si>
  <si>
    <t>db x-trackers MSCI Brazil TRN Index ETF</t>
  </si>
  <si>
    <t>LU0292109344</t>
  </si>
  <si>
    <t>db x-trackers MSCI EM Asia TRN Index ETF</t>
  </si>
  <si>
    <t>LU0292107991</t>
  </si>
  <si>
    <t>db x-trackers MSCI EM EMEA TRN Index ETF</t>
  </si>
  <si>
    <t>LU0292109005</t>
  </si>
  <si>
    <t>db x-trackers MSCI EM LATAM TRN Index ETF</t>
  </si>
  <si>
    <t>LU0292108619</t>
  </si>
  <si>
    <t>db x-trackers MSCI Emerging Markets TRN Index ETF</t>
  </si>
  <si>
    <t>LU0292107645</t>
  </si>
  <si>
    <t>db x-trackers MSCI Europe Mid Cap TRN Index ETF</t>
  </si>
  <si>
    <t>LU0322253732</t>
  </si>
  <si>
    <t>db x-trackers MSCI Europe Small Cap TRN Index ETF</t>
  </si>
  <si>
    <t>LU0322253906</t>
  </si>
  <si>
    <t>db x-trackers MSCI Europe TRN Index ETF</t>
  </si>
  <si>
    <t>LU0274209237</t>
  </si>
  <si>
    <t>db x-trackers MSCI Japan TRN Index ETF</t>
  </si>
  <si>
    <t>LU0274209740</t>
  </si>
  <si>
    <t>db x-trackers MSCI Korea TRN Index ETF</t>
  </si>
  <si>
    <t>LU0292100046</t>
  </si>
  <si>
    <t>db x-trackers MSCI Russia Capped Index ETF</t>
  </si>
  <si>
    <t>LU0322252502</t>
  </si>
  <si>
    <t>db x-trackers MSCI Taiwan TRN Index ETF</t>
  </si>
  <si>
    <t>LU0292109187</t>
  </si>
  <si>
    <t>db x-trackers MSCI USA TRN Index ETF</t>
  </si>
  <si>
    <t>LU0274210672</t>
  </si>
  <si>
    <t>db x-trackers MSCI World TRN Index ETF</t>
  </si>
  <si>
    <t>LU0274208692</t>
  </si>
  <si>
    <t>db x-trackers S&amp;P 500 Short ETF</t>
  </si>
  <si>
    <t>LU0322251520</t>
  </si>
  <si>
    <t>FR0010655696</t>
  </si>
  <si>
    <t>FR0010655688</t>
  </si>
  <si>
    <t>FR0010655704</t>
  </si>
  <si>
    <t>FR0010655712</t>
  </si>
  <si>
    <t>FR0010655720</t>
  </si>
  <si>
    <t>FR0010655746</t>
  </si>
  <si>
    <t>FR0010655753</t>
  </si>
  <si>
    <t>FR0010655738</t>
  </si>
  <si>
    <t>FR0010655761</t>
  </si>
  <si>
    <t>db x-trackers S&amp;P CNX NIFTY ETF</t>
  </si>
  <si>
    <t>LU0292109690</t>
  </si>
  <si>
    <t>db x-trackers S&amp;P Global Infrastructure ETF</t>
  </si>
  <si>
    <t>LU0322253229</t>
  </si>
  <si>
    <t>db x-trackers S&amp;P Select Frontier ETF</t>
  </si>
  <si>
    <t>LU0328476410</t>
  </si>
  <si>
    <t>db x-trackers S&amp;P/ASX 200 ETF</t>
  </si>
  <si>
    <t>LU0328474803</t>
  </si>
  <si>
    <t>db x-trackers S&amp;P/MIB Index ETF</t>
  </si>
  <si>
    <t>LU0274212538</t>
  </si>
  <si>
    <t>db x-trackers ShortDAX ETF</t>
  </si>
  <si>
    <t>LU0292106241</t>
  </si>
  <si>
    <t>db x-trackers SLI ETF</t>
  </si>
  <si>
    <t>LU0322248146</t>
  </si>
  <si>
    <t>db x-trackers SMI ETF</t>
  </si>
  <si>
    <t>LU0274221281</t>
  </si>
  <si>
    <t>LU0315455286</t>
  </si>
  <si>
    <t>LU0315440411</t>
  </si>
  <si>
    <t>EasyETF EPRA Eurozone</t>
  </si>
  <si>
    <t>LU0192223062</t>
  </si>
  <si>
    <t>EasyETF GS Ultra-Light Energy</t>
  </si>
  <si>
    <t>LU0246046329</t>
  </si>
  <si>
    <t>EasyETF GSAL</t>
  </si>
  <si>
    <t>LU0252701189</t>
  </si>
  <si>
    <t>EasyETF GSCI</t>
  </si>
  <si>
    <t>LU0203243414</t>
  </si>
  <si>
    <t>EasyETF GSNE</t>
  </si>
  <si>
    <t>LU0230484932</t>
  </si>
  <si>
    <t>EasyETF iTraxx Crossover</t>
  </si>
  <si>
    <t>LU0281436138</t>
  </si>
  <si>
    <t>EasyETF iTraxx Europe HiVol</t>
  </si>
  <si>
    <t>LU0281436302</t>
  </si>
  <si>
    <t>EasyETF S&amp;P GSCI Light Energy Dynamic TR</t>
  </si>
  <si>
    <t>LU0309198074</t>
  </si>
  <si>
    <t>ETFlab DAX</t>
  </si>
  <si>
    <t>DE000ETFL011</t>
  </si>
  <si>
    <t>DE000ETFL029</t>
  </si>
  <si>
    <t>ETFlab DJ STOXX Strong Growth 20</t>
  </si>
  <si>
    <t>DE000ETFL037</t>
  </si>
  <si>
    <t>ETFlab DJ STOXX Strong Style Composite 40</t>
  </si>
  <si>
    <t>DE000ETFL052</t>
  </si>
  <si>
    <t>ETFlab DJ STOXX Strong Value 20</t>
  </si>
  <si>
    <t>DE000ETFL045</t>
  </si>
  <si>
    <t>iShares  iBoxx € Liquid Sovereigns Capped 1.5-10.5 (DE)</t>
  </si>
  <si>
    <t>DE000A0H0785</t>
  </si>
  <si>
    <t>iShares $ Corporate Bond</t>
  </si>
  <si>
    <t>DE000A0DPYY0</t>
  </si>
  <si>
    <t>iShares $ TIPS</t>
  </si>
  <si>
    <t>DE000A0LGQF7</t>
  </si>
  <si>
    <t>iShares $ Treasury Bond 1-3</t>
  </si>
  <si>
    <t>DE000A0J2078</t>
  </si>
  <si>
    <t>iShares $ Treasury Bond 7-10</t>
  </si>
  <si>
    <t>DE000A0LGQB6</t>
  </si>
  <si>
    <t>iShares € Corporate Bond</t>
  </si>
  <si>
    <t>DE0002511243</t>
  </si>
  <si>
    <t>iShares € Government Bond 1-3</t>
  </si>
  <si>
    <t>DE000A0J21A7</t>
  </si>
  <si>
    <t>iShares € Government Bond 15-30</t>
  </si>
  <si>
    <t>DE000A0LGQC4</t>
  </si>
  <si>
    <t>iShares € Government Bond 3-5</t>
  </si>
  <si>
    <t>DE000A0LGQD2</t>
  </si>
  <si>
    <t>iShares € Government Bond 7-10</t>
  </si>
  <si>
    <t>DE000A0LGQH3</t>
  </si>
  <si>
    <t>iShares € Inflation Linked Bond</t>
  </si>
  <si>
    <t>DE000A0HG2S8</t>
  </si>
  <si>
    <t>iShares ATX (DE)</t>
  </si>
  <si>
    <t>DE000A0D8Q23</t>
  </si>
  <si>
    <t>iShares DAX (DE)</t>
  </si>
  <si>
    <t>DE0005933931</t>
  </si>
  <si>
    <t>iShares DivDAX (DE)</t>
  </si>
  <si>
    <t>DE0002635273</t>
  </si>
  <si>
    <t>DE000A0H0744</t>
  </si>
  <si>
    <t>iShares DJ Asia/Pacific Select Dividend</t>
  </si>
  <si>
    <t>DE000A0J2086</t>
  </si>
  <si>
    <t>iShares DJ China Offshore 50 (DE)</t>
  </si>
  <si>
    <t>DE000A0F5UE8</t>
  </si>
  <si>
    <t>DE000A0D8Q07</t>
  </si>
  <si>
    <t>IE0008471009</t>
  </si>
  <si>
    <t>DE0005933956</t>
  </si>
  <si>
    <t>DE0006289309</t>
  </si>
  <si>
    <t>DE000A0HG3L1</t>
  </si>
  <si>
    <t>DE0006289333</t>
  </si>
  <si>
    <t>DE000A0DPMX7</t>
  </si>
  <si>
    <t>DE000A0HG2P4</t>
  </si>
  <si>
    <t>DE0002635281</t>
  </si>
  <si>
    <t>DE000A0DPMZ2</t>
  </si>
  <si>
    <t>DE000A0F5UG3</t>
  </si>
  <si>
    <t>DE0006289317</t>
  </si>
  <si>
    <t>DE000A0HG2N9</t>
  </si>
  <si>
    <t>iShares DJ Global Titans 50 (DE)</t>
  </si>
  <si>
    <t>DE0006289382</t>
  </si>
  <si>
    <t>iShares DJ Industrial Average (DE)</t>
  </si>
  <si>
    <t>DE0006289390</t>
  </si>
  <si>
    <t>iShares DJ STOXX 50</t>
  </si>
  <si>
    <t>IE0008470928</t>
  </si>
  <si>
    <t>iShares DJ STOXX 50 (DE)</t>
  </si>
  <si>
    <t>DE0005933949</t>
  </si>
  <si>
    <t>iShares DJ STOXX 600 (DE)</t>
  </si>
  <si>
    <t>DE0002635307</t>
  </si>
  <si>
    <t>iShares DJ STOXX 600 Automobiles &amp; Parts (DE)</t>
  </si>
  <si>
    <t>DE0006344716</t>
  </si>
  <si>
    <t>iShares DJ STOXX 600 Automobiles &amp; Parts Swap (DE)</t>
  </si>
  <si>
    <t>DE000A0D8Q56</t>
  </si>
  <si>
    <t>iShares DJ STOXX 600 Banks (DE)</t>
  </si>
  <si>
    <t>DE0006289341</t>
  </si>
  <si>
    <t>iShares DJ STOXX 600 Banks Swap (DE)</t>
  </si>
  <si>
    <t>DE000A0D8Q64</t>
  </si>
  <si>
    <t>iShares DJ STOXX 600 Basic Resources (DE)</t>
  </si>
  <si>
    <t>DE0006344724</t>
  </si>
  <si>
    <t>iShares DJ STOXX 600 Basic Resources Swap (DE)</t>
  </si>
  <si>
    <t>DE000A0D8Q72</t>
  </si>
  <si>
    <t>iShares DJ STOXX 600 Chemicals (DE)</t>
  </si>
  <si>
    <t>DE0006344732</t>
  </si>
  <si>
    <t>iShares DJ STOXX 600 Chemicals Swap (DE)</t>
  </si>
  <si>
    <t>DE000A0D8Q80</t>
  </si>
  <si>
    <t xml:space="preserve">Lyxor ETF Pan Africa </t>
  </si>
  <si>
    <t>Lyxor ETF MSCI Taiwan</t>
  </si>
  <si>
    <t>Lyxor ETF MSCI EMU</t>
  </si>
  <si>
    <t>ComStage ETF DJ STOXX 600 Real Estate TR</t>
  </si>
  <si>
    <t>LU0378436793</t>
  </si>
  <si>
    <t>db x-trackers II iTraxx Europe Senior Financials 5-year  Short TRI ETF</t>
  </si>
  <si>
    <t>LU0378819709</t>
  </si>
  <si>
    <t>db x-trackers II iTraxx Europe Senior Financials 5-year   TRI ETF</t>
  </si>
  <si>
    <t>LU0378819295</t>
  </si>
  <si>
    <t>db x-trackers II iTraxxEurope Subordinated Financials 5- year Short TRI ETF</t>
  </si>
  <si>
    <t>LU0378819881</t>
  </si>
  <si>
    <t>EasyETFUAE (USD)</t>
  </si>
  <si>
    <t>FR0010670935</t>
  </si>
  <si>
    <t>EasyETFUAE (EUR)</t>
  </si>
  <si>
    <t>FR0010668855</t>
  </si>
  <si>
    <t>EasyETFKuwait (EUR)</t>
  </si>
  <si>
    <t>FR0010668848</t>
  </si>
  <si>
    <t>EasyETFKuwait (USD)</t>
  </si>
  <si>
    <t>FR0010671446</t>
  </si>
  <si>
    <t>EasyETFWaste (EUR)</t>
  </si>
  <si>
    <t>FR0010668830</t>
  </si>
  <si>
    <t>EasyETFWaste (USD)</t>
  </si>
  <si>
    <t>FR0010671438</t>
  </si>
  <si>
    <t>EasyETFCarbon (EUR)</t>
  </si>
  <si>
    <t>FR0010655597</t>
  </si>
  <si>
    <t>Lyxor ETF APEX 50</t>
  </si>
  <si>
    <t>IE00B3CNHB79</t>
  </si>
  <si>
    <t>IE00B3BPCG45</t>
  </si>
  <si>
    <t>LYX.ETF MSCI AS.APEX50 A</t>
  </si>
  <si>
    <t>db x-trackers II iTraxxEurope Subordinated Financials 5- year TRI ETF</t>
  </si>
  <si>
    <t>LU0378819378</t>
  </si>
  <si>
    <t>JP MORGAN ETF GBI Local US</t>
  </si>
  <si>
    <t>FR0010561365</t>
  </si>
  <si>
    <t>PowerShares Agri NASDAQ OMX</t>
  </si>
  <si>
    <t>IE00B3BQ0418</t>
  </si>
  <si>
    <t>PowerShares EuroMTS Cash 3 M</t>
  </si>
  <si>
    <t>IE00B3BPCH51</t>
  </si>
  <si>
    <t>JPMorgan ETF GBI Local US</t>
  </si>
  <si>
    <t>PowerShares EuroMTS Cash 3 Months Fund</t>
  </si>
  <si>
    <t>PowerShares Global Agriculture NASDAQ OMX Fund</t>
  </si>
  <si>
    <t>FR0010581447</t>
  </si>
  <si>
    <t>Lyxor ETF South Africa (FTSE JSE TOP 40)</t>
  </si>
  <si>
    <t>iShares DJ STOXX 600 Construction &amp; Materials (DE)</t>
  </si>
  <si>
    <t>DE0006344740</t>
  </si>
  <si>
    <t>iShares DJ STOXX 600 Construction &amp; Materials Swap (DE)</t>
  </si>
  <si>
    <t>DE000A0F5T02</t>
  </si>
  <si>
    <t>db x-trackers DJ EURO STOXX ETF Anteilsklasse "1C"</t>
  </si>
  <si>
    <t>LU0380865021</t>
  </si>
  <si>
    <t>ComStage ETF DAX TR</t>
  </si>
  <si>
    <t>LU0378438732</t>
  </si>
  <si>
    <t>ComStage ETF DJ EURO STOXX 50 TR</t>
  </si>
  <si>
    <t>LU0378434079</t>
  </si>
  <si>
    <t>ComStage ETF DJ EURO STOXX Select Dividend 30 TR</t>
  </si>
  <si>
    <t>LU0378434236</t>
  </si>
  <si>
    <t>ComStage ETF DJ STOXX 600 TR</t>
  </si>
  <si>
    <t>LU0378434582</t>
  </si>
  <si>
    <t>ComStage ETF DJ STOXX 600 Automobiles &amp; Parts TR</t>
  </si>
  <si>
    <t>LU0378435043</t>
  </si>
  <si>
    <t>ComStage ETF DJ STOXX 600 Banks TR</t>
  </si>
  <si>
    <t>LU0378435399</t>
  </si>
  <si>
    <t>ComStage ETF DJ STOXX 600 Basic Resources TR</t>
  </si>
  <si>
    <t>LU0378435472</t>
  </si>
  <si>
    <t>ComStage ETF DJ STOXX 600 Chemicals TR</t>
  </si>
  <si>
    <t>LU0378435555</t>
  </si>
  <si>
    <t>ComStage ETF DJ STOXX 600 Construction &amp; Materials TR</t>
  </si>
  <si>
    <t>LU0378435639</t>
  </si>
  <si>
    <t>ComStage ETF DJ STOXX 600 Financial Services TR</t>
  </si>
  <si>
    <t>LU0378435712</t>
  </si>
  <si>
    <t>ComStage ETF DJ STOXX 600 Food &amp; Beverage TR</t>
  </si>
  <si>
    <t>LU0378435803</t>
  </si>
  <si>
    <t>ComStage ETF DJ STOXX 600 Health Care TR</t>
  </si>
  <si>
    <t>LU0378435985</t>
  </si>
  <si>
    <t>ComStage ETF DJ STOXX 600 Industrial Goods &amp; Services TR</t>
  </si>
  <si>
    <t>LU0378436017</t>
  </si>
  <si>
    <t>ComStage ETF DJ STOXX 600 Insurance TR</t>
  </si>
  <si>
    <t>LU0378436108</t>
  </si>
  <si>
    <t>ComStage ETF DJ STOXX 600 Media TR</t>
  </si>
  <si>
    <t>LU0378436363</t>
  </si>
  <si>
    <t>ComStage ETF DJ STOXX 600 Oil &amp; Gas TR</t>
  </si>
  <si>
    <t>LU0378436447</t>
  </si>
  <si>
    <t>ComStage ETF DJ STOXX 600 Personal &amp; Household Goods TR</t>
  </si>
  <si>
    <t>LU0378436520</t>
  </si>
  <si>
    <t>ComStage ETF DJ STOXX 600 Retail TR</t>
  </si>
  <si>
    <t>LU0378436876</t>
  </si>
  <si>
    <t>ComStage ETF DJ STOXX 600 Technology TR</t>
  </si>
  <si>
    <t>LU0378437098</t>
  </si>
  <si>
    <t>ComStage ETF DJ STOXX 600 Telecommunications TR</t>
  </si>
  <si>
    <t>LU0378437171</t>
  </si>
  <si>
    <t>ComStage ETF DJ STOXX 600 Travel &amp; Leisure TR</t>
  </si>
  <si>
    <t>LU0378437254</t>
  </si>
  <si>
    <t>ComStage ETF DJ STOXX 600 Utilities TR</t>
  </si>
  <si>
    <t>LU0378437338</t>
  </si>
  <si>
    <t>ComStage ETF Dow Jones Industrial Average TR</t>
  </si>
  <si>
    <t>LU0378437502</t>
  </si>
  <si>
    <t>ComStage ETF NASDAQ-100</t>
  </si>
  <si>
    <t>LU0378449770</t>
  </si>
  <si>
    <t>ComStage ETF Nikkei 225</t>
  </si>
  <si>
    <t>LU0378453376</t>
  </si>
  <si>
    <t>ComStage ETF Commerzbank EONIA Index TR</t>
  </si>
  <si>
    <t>LU0378437684</t>
  </si>
  <si>
    <t>ComStage ETF Commerzbank FED Funds Effective Rate Index TR</t>
  </si>
  <si>
    <t>LU0378437767</t>
  </si>
  <si>
    <t xml:space="preserve">CASAM ETF DJ ES 50 </t>
  </si>
  <si>
    <t xml:space="preserve">CASAM ETF MSCI EMU </t>
  </si>
  <si>
    <t xml:space="preserve">CASAM ETF MSCI EUR </t>
  </si>
  <si>
    <t xml:space="preserve">CASAM ETF MSCI FRA </t>
  </si>
  <si>
    <t xml:space="preserve">CASAM ETF MSCI GER </t>
  </si>
  <si>
    <t xml:space="preserve">CASAM ETF MSCI ITA </t>
  </si>
  <si>
    <t xml:space="preserve">CASAM ETF MSCI NOR </t>
  </si>
  <si>
    <t xml:space="preserve">CASAM ETF MSCI SPA </t>
  </si>
  <si>
    <t xml:space="preserve">CASAM ETF MSCI SWI </t>
  </si>
  <si>
    <t xml:space="preserve">CASAM ETF MSCI UK </t>
  </si>
  <si>
    <t xml:space="preserve">PSI 20 FUND </t>
  </si>
  <si>
    <t>IE00B3BLZ293</t>
  </si>
  <si>
    <t>FR0010636464</t>
  </si>
  <si>
    <t>FR0010654913</t>
  </si>
  <si>
    <t xml:space="preserve">Lyxor ETF PAN AFRICA </t>
  </si>
  <si>
    <t>FR0010581421</t>
  </si>
  <si>
    <t>FR0010581439</t>
  </si>
  <si>
    <t>FR0010435297</t>
  </si>
  <si>
    <t>FTSE4GOOD IBEX ETF</t>
  </si>
  <si>
    <t>ES0139761003</t>
  </si>
  <si>
    <t>ETFS DAXglobal Alternative Energy Fund</t>
  </si>
  <si>
    <t>IE00B3CNHC86</t>
  </si>
  <si>
    <t>ETFS Dow Jones STOXX 600 Basic Resources</t>
  </si>
  <si>
    <t>IE00B3CNH733</t>
  </si>
  <si>
    <t>ETFS Dow Jones STOXX 600 Oil &amp; Gas Fund</t>
  </si>
  <si>
    <t>IE00B3CNH840</t>
  </si>
  <si>
    <t>ETFS Dow Jones STOXX 600 Utilities</t>
  </si>
  <si>
    <t>IE00B3CNH956</t>
  </si>
  <si>
    <t>ETFS Russell 1000 Fund</t>
  </si>
  <si>
    <t>IE00B3CNHH32</t>
  </si>
  <si>
    <t>ETFS Russell 2000 Fund</t>
  </si>
  <si>
    <t>IE00B3CNHJ55</t>
  </si>
  <si>
    <t>ETFS Russell Global Coal Fund</t>
  </si>
  <si>
    <t>IE00B3CNHF18</t>
  </si>
  <si>
    <t>ETFS Russell Global Gold Fund</t>
  </si>
  <si>
    <t>IE00B3CNHG25</t>
  </si>
  <si>
    <t>ETFS Russell Global Shipping Large Cap Fund</t>
  </si>
  <si>
    <t>IE00B3CMS880</t>
  </si>
  <si>
    <t>ETFS Russell Global Steel Large Cap Fund</t>
  </si>
  <si>
    <t>IE00B3CNJ002</t>
  </si>
  <si>
    <t>ETFS S-Net ITG Global Agri Business Fund</t>
  </si>
  <si>
    <t>IE00B3CNHD93</t>
  </si>
  <si>
    <t>ETFS WNA Global Nuclear Fund</t>
  </si>
  <si>
    <t>IE00B3C94706</t>
  </si>
  <si>
    <t>ETFS Janney Global Water Fund</t>
  </si>
  <si>
    <t>E00B3CNHB79</t>
  </si>
  <si>
    <t>iShares DJ STOXX 600 Financial Services (DE)</t>
  </si>
  <si>
    <t>DE0006344773</t>
  </si>
  <si>
    <t>iShares DJ STOXX 600 Financial Services Swap (DE)</t>
  </si>
  <si>
    <t>DE000A0F5T10</t>
  </si>
  <si>
    <t>iShares DJ STOXX 600 Food &amp; Beverage (DE)</t>
  </si>
  <si>
    <t>DE0006344781</t>
  </si>
  <si>
    <t>iShares DJ STOXX 600 Food &amp; Beverage Swap (DE)</t>
  </si>
  <si>
    <t>DE000A0F5T28</t>
  </si>
  <si>
    <t>iShares DJ STOXX 600 Healthcare (DE)</t>
  </si>
  <si>
    <t>DE0006289374</t>
  </si>
  <si>
    <t>iShares DJ STOXX 600 Healthcare Swap (DE)</t>
  </si>
  <si>
    <t>DE000A0F5T36</t>
  </si>
  <si>
    <t>iShares DJ STOXX 600 Industrial Goods &amp; Services (DE)</t>
  </si>
  <si>
    <t>DE0006344799</t>
  </si>
  <si>
    <t>iShares DJ STOXX 600 Industrial Goods &amp; Services Swap (DE)</t>
  </si>
  <si>
    <t>DE000A0F5T44</t>
  </si>
  <si>
    <t>iShares DJ STOXX 600 Insurance (DE)</t>
  </si>
  <si>
    <t>DE0006289416</t>
  </si>
  <si>
    <t>iShares DJ STOXX 600 Insurance Swap (DE)</t>
  </si>
  <si>
    <t>DE000A0F5T51</t>
  </si>
  <si>
    <t>iShares DJ STOXX 600 Media (DE)</t>
  </si>
  <si>
    <t>DE0006289424</t>
  </si>
  <si>
    <t>iShares DJ STOXX 600 Media Swap (DE)</t>
  </si>
  <si>
    <t>DE000A0F5T69</t>
  </si>
  <si>
    <t>iShares DJ STOXX 600 Oil &amp; Gas (DE)</t>
  </si>
  <si>
    <t>DE0006344765</t>
  </si>
  <si>
    <t>iShares DJ STOXX 600 Oil &amp; Gas Swap (DE)</t>
  </si>
  <si>
    <t>DE000A0F5T77</t>
  </si>
  <si>
    <t xml:space="preserve">iShares DJ STOXX 600 Personal &amp; Household Goods (DE) </t>
  </si>
  <si>
    <t>DE0006289432</t>
  </si>
  <si>
    <t>iShares DJ STOXX 600 Personal &amp; Household Goods Swap (DE)</t>
  </si>
  <si>
    <t>DE000A0F5T85</t>
  </si>
  <si>
    <t>iShares DJ STOXX 600 Real Estate (DE)</t>
  </si>
  <si>
    <t>DE000A0H0751</t>
  </si>
  <si>
    <t>iShares DJ STOXX 600 Retail (DE)</t>
  </si>
  <si>
    <t>DE0006289440</t>
  </si>
  <si>
    <t>iShares DJ STOXX 600 Retail Swap (DE)</t>
  </si>
  <si>
    <t>DE000A0F5T93</t>
  </si>
  <si>
    <t>iShares DJ STOXX 600 Technology (DE)</t>
  </si>
  <si>
    <t>DE0006289366</t>
  </si>
  <si>
    <t>iShares DJ STOXX 600 Technology Swap (DE)</t>
  </si>
  <si>
    <t>DE000A0F5UA6</t>
  </si>
  <si>
    <t>iShares DJ STOXX 600 Telecommunication (DE)</t>
  </si>
  <si>
    <t>DE0006289358</t>
  </si>
  <si>
    <t>iShares DJ STOXX 600 Telecommunications Swap (DE)</t>
  </si>
  <si>
    <t>DE000A0F5UB4</t>
  </si>
  <si>
    <t>iShares DJ STOXX 600 Travel &amp; Leisure (DE)</t>
  </si>
  <si>
    <t>DE0006344757</t>
  </si>
  <si>
    <t>iShares DJ STOXX 600 Travel &amp; Leisure Swap (DE)</t>
  </si>
  <si>
    <t>DE000A0F5UC2</t>
  </si>
  <si>
    <t>iShares DJ STOXX 600 Utilities (DE)</t>
  </si>
  <si>
    <t>DE0006289457</t>
  </si>
  <si>
    <t>iShares DJ STOXX 600 Utilities Swap (DE)</t>
  </si>
  <si>
    <t>DE000A0F5UD0</t>
  </si>
  <si>
    <t>iShares DJ STOXX Americas 600 Real Estate (DE)</t>
  </si>
  <si>
    <t>DE000A0H0769</t>
  </si>
  <si>
    <t>iShares DJ STOXX Asia-Pacific 600 Real Estate (DE)</t>
  </si>
  <si>
    <t>DE000A0H0777</t>
  </si>
  <si>
    <t>iShares DJ STOXX EU Enlarged 15 (DE)</t>
  </si>
  <si>
    <t>DE000A0D8Q15</t>
  </si>
  <si>
    <t>iShares DJ STOXX Select Dividend 30 (DE)</t>
  </si>
  <si>
    <t>DE0002635299</t>
  </si>
  <si>
    <t>DE0005933980</t>
  </si>
  <si>
    <t>DE0005933998</t>
  </si>
  <si>
    <t>DE000A0D8QZ7</t>
  </si>
  <si>
    <t>iShares DJ US Select Dividend (DE)</t>
  </si>
  <si>
    <t>DE000A0D8Q49</t>
  </si>
  <si>
    <t>iShares DJ-AIG Commodity Swap (DE)</t>
  </si>
  <si>
    <t>DE000A0H0728</t>
  </si>
  <si>
    <t>iShares eb.rexx Government Germany (DE)</t>
  </si>
  <si>
    <t>DE0006289465</t>
  </si>
  <si>
    <t>iShares eb.rexx Government Germany 1,5-2,5 (DE)</t>
  </si>
  <si>
    <t>DE0006289473</t>
  </si>
  <si>
    <t>iShares eb.rexx Government Germany 10,5+ (DE)</t>
  </si>
  <si>
    <t>DE000A0D8Q31</t>
  </si>
  <si>
    <t>iShares eb.rexx Government Germany 2,5-5,5 (DE)</t>
  </si>
  <si>
    <t>DE0006289481</t>
  </si>
  <si>
    <t>iShares eb.rexx Government Germany 5,5-10,5 (DE)</t>
  </si>
  <si>
    <t>DE0006289499</t>
  </si>
  <si>
    <t>iShares eb.rexx Jumbo Pfandbriefe (DE)</t>
  </si>
  <si>
    <t>DE0002635265</t>
  </si>
  <si>
    <t>iShares Emerging Market Islamic</t>
  </si>
  <si>
    <t>DE000A0NA0M3</t>
  </si>
  <si>
    <t>iShares FTSE 100 (DE)</t>
  </si>
  <si>
    <t>DE0006289408</t>
  </si>
  <si>
    <t>iShares FTSE BRIC 50</t>
  </si>
  <si>
    <t>DE000A0MSAE7</t>
  </si>
  <si>
    <t>iShares FTSE EPRA/NAREIT Asia Property Yield Fund</t>
  </si>
  <si>
    <t>DE000A0LGQJ9</t>
  </si>
  <si>
    <t>iShares FTSE EPRA/NAREIT Global Property Yield Fund</t>
  </si>
  <si>
    <t>DE000A0LGQL5</t>
  </si>
  <si>
    <t>iShares FTSE EPRA/NAREIT US Property Yield Fund</t>
  </si>
  <si>
    <t>DE000A0LGQK7</t>
  </si>
  <si>
    <t>iShares FTSE UK Dividend Plus</t>
  </si>
  <si>
    <t>DE000A0HG2R0</t>
  </si>
  <si>
    <t>iShares FTSE/EPRA European Property Index Fund</t>
  </si>
  <si>
    <t>DE000A0HG2Q2</t>
  </si>
  <si>
    <t>iShares FTSE/Macquarie Global Infrastructure 100</t>
  </si>
  <si>
    <t>11/2008</t>
  </si>
  <si>
    <t>Lyxor ETF MSCI Asia APEX 50</t>
  </si>
  <si>
    <t>FR0010652867</t>
  </si>
  <si>
    <t>FR0010413310</t>
  </si>
  <si>
    <t>db x-trackers MSCI EUROPE MID CAP TRN INDEX ETF</t>
  </si>
  <si>
    <t>db x-trackers MSCI EUROPE SMALL CAP TRN INDEX ETF</t>
  </si>
  <si>
    <t>DE000A0LGQM3</t>
  </si>
  <si>
    <t>iShares FTSE/Xinhua China 25</t>
  </si>
  <si>
    <t>DE000A0DPMY5</t>
  </si>
  <si>
    <t>iShares FTSEurofirst 100</t>
  </si>
  <si>
    <t>DE000A0DPM16</t>
  </si>
  <si>
    <t>iShares FTSEurofirst 80</t>
  </si>
  <si>
    <t>DE000A0DPM08</t>
  </si>
  <si>
    <t>iShares iBoxx € Liquid Sovereigns Capped 1.5-2.5 (DE)</t>
  </si>
  <si>
    <t>DE000A0H0793</t>
  </si>
  <si>
    <t>iShares iBoxx € Liquid Sovereigns Capped 10.5+ (DE)</t>
  </si>
  <si>
    <t>DE000A0H08C4</t>
  </si>
  <si>
    <t>iShares iBoxx € Liquid Sovereigns Capped 2.5-5.5 (DE)</t>
  </si>
  <si>
    <t>DE000A0H08A8</t>
  </si>
  <si>
    <t>iShares iBoxx € Liquid Sovereigns Capped 5.5-10.5 (DE)</t>
  </si>
  <si>
    <t>DE000A0H08B6</t>
  </si>
  <si>
    <t>iShares MDAX (DE)</t>
  </si>
  <si>
    <t>DE0005933923</t>
  </si>
  <si>
    <t>iShares MSCI Brazil</t>
  </si>
  <si>
    <t>DE000A0HG2M1</t>
  </si>
  <si>
    <t>iShares MSCI Eastern European</t>
  </si>
  <si>
    <t>DE000A0HGZV3</t>
  </si>
  <si>
    <t>iShares MSCI Emerging Markets</t>
  </si>
  <si>
    <t>DE000A0HGZT7</t>
  </si>
  <si>
    <t>iShares MSCI Europe</t>
  </si>
  <si>
    <t>DE000A0M5X28</t>
  </si>
  <si>
    <t>iShares MSCI Europe ex-UK</t>
  </si>
  <si>
    <t>DE000A0J2094</t>
  </si>
  <si>
    <t>iShares MSCI Far East ex-Japan</t>
  </si>
  <si>
    <t>DE000A0HGZS9</t>
  </si>
  <si>
    <t>iShares MSCI Japan</t>
  </si>
  <si>
    <t>DE000A0DPMW9</t>
  </si>
  <si>
    <t>iShares MSCI Korea</t>
  </si>
  <si>
    <t>DE000A0HG2L3</t>
  </si>
  <si>
    <t>iShares MSCI Latin America</t>
  </si>
  <si>
    <t>DE000A0NA0K7</t>
  </si>
  <si>
    <t>iShares MSCI North Amercia</t>
  </si>
  <si>
    <t>DE000A0J2060</t>
  </si>
  <si>
    <t>iShares MSCI Taiwan</t>
  </si>
  <si>
    <t>DE000A0HG2K5</t>
  </si>
  <si>
    <t>iShares MSCI Turkey</t>
  </si>
  <si>
    <t>DE000A0LGQN1</t>
  </si>
  <si>
    <t>iShares MSCI US Islamic</t>
  </si>
  <si>
    <t>DE000A0NA0N1</t>
  </si>
  <si>
    <t>iShares MSCI World</t>
  </si>
  <si>
    <t>DE000A0HGZR1</t>
  </si>
  <si>
    <t>iSHares MSCI World Islamic</t>
  </si>
  <si>
    <t>DE000A0NA0L5</t>
  </si>
  <si>
    <t>DE000A0F5UF5</t>
  </si>
  <si>
    <t>iShares NIKKEI 225 (DE)</t>
  </si>
  <si>
    <t>DE000A0H08D2</t>
  </si>
  <si>
    <t>iShares S&amp;P 500</t>
  </si>
  <si>
    <t>DE0002643889</t>
  </si>
  <si>
    <t>iShares S&amp;P Global Clean Energy</t>
  </si>
  <si>
    <t>DE000A0M5X10</t>
  </si>
  <si>
    <t>DE000A0NA0H3</t>
  </si>
  <si>
    <t>iShares S&amp;P Global Water</t>
  </si>
  <si>
    <t>DE000A0MSAG2</t>
  </si>
  <si>
    <t>iShares S&amp;P Listed Private Equity</t>
  </si>
  <si>
    <t>DE000A0MSAF4</t>
  </si>
  <si>
    <t>iShares SMI (DE)</t>
  </si>
  <si>
    <t>DE0005933964</t>
  </si>
  <si>
    <t>iShares TecDAX (DE)</t>
  </si>
  <si>
    <t>DE0005933972</t>
  </si>
  <si>
    <t>DE0006289325</t>
  </si>
  <si>
    <t>Lyxor ETF Brazil</t>
  </si>
  <si>
    <t>FR0010408799</t>
  </si>
  <si>
    <t>Lyxor ETF China Enterprise</t>
  </si>
  <si>
    <t>FR0010204081</t>
  </si>
  <si>
    <t>Lyxor ETF Commodities CRB</t>
  </si>
  <si>
    <t>FR0010270033</t>
  </si>
  <si>
    <t>Lyxor ETF Commodities CRB Non-Energy</t>
  </si>
  <si>
    <t>FR0010346205</t>
  </si>
  <si>
    <t>Lyxor ETF DAX</t>
  </si>
  <si>
    <t>LU0252633754</t>
  </si>
  <si>
    <t>Lyxor ETF DAXplus Covered Call</t>
  </si>
  <si>
    <t>LU0252635023</t>
  </si>
  <si>
    <t>db x-trackers Quirin Wealth Management Total Return Index ETF</t>
  </si>
  <si>
    <t>LU0397221945</t>
  </si>
  <si>
    <t>DE000A0Q8M37</t>
  </si>
  <si>
    <t>DE000A0Q8M86</t>
  </si>
  <si>
    <t>DE000A0Q8NA2</t>
  </si>
  <si>
    <t>DE000A0Q8M94</t>
  </si>
  <si>
    <t>DE000A0Q8ND6</t>
  </si>
  <si>
    <t>DE000A0Q8NE4</t>
  </si>
  <si>
    <t>ComStage ETF MSCI World TRN</t>
  </si>
  <si>
    <t>LU0392494562</t>
  </si>
  <si>
    <t>ComStage ETF MSCI Europe TRN</t>
  </si>
  <si>
    <t>LU0392494646</t>
  </si>
  <si>
    <t>ComStage ETF MSCI EMU TRN</t>
  </si>
  <si>
    <t>LU0392494729</t>
  </si>
  <si>
    <t>ComStage ETF MSCI North America TRN</t>
  </si>
  <si>
    <t>LU0392494992</t>
  </si>
  <si>
    <t>ComStage ETF MSCI Pacific TRN</t>
  </si>
  <si>
    <t>LU0392495023</t>
  </si>
  <si>
    <t>ComStage ETF MSCI Pacific ex Japan TRN</t>
  </si>
  <si>
    <t>LU0392495296</t>
  </si>
  <si>
    <t>ComStage ETF MSCI EM Eastern Europe TRN</t>
  </si>
  <si>
    <t>LU0392495379</t>
  </si>
  <si>
    <t>ComStage ETF MSCI Japan TRN</t>
  </si>
  <si>
    <t>LU0392495452</t>
  </si>
  <si>
    <t>ComStage ETF MSCI Russia 30% Capped TRN</t>
  </si>
  <si>
    <t>LU0392495536</t>
  </si>
  <si>
    <t>ComStage ETF MSCI Taiwan TRN</t>
  </si>
  <si>
    <t>LU0392495619</t>
  </si>
  <si>
    <t>ComStage ETF MSCI USA TRN</t>
  </si>
  <si>
    <t>LU0392495700</t>
  </si>
  <si>
    <t>ComStage ETF MSCI USA Large Cap TRN</t>
  </si>
  <si>
    <t>LU0392495882</t>
  </si>
  <si>
    <t>ComStage ETF MSCI USA Mid Cap TRN</t>
  </si>
  <si>
    <t>LU0392495965</t>
  </si>
  <si>
    <t>ComStage ETF MSCI USA Small Cap TRN</t>
  </si>
  <si>
    <t>LU0392496005</t>
  </si>
  <si>
    <t>ComStage ETF MSCI Europe Large Cap TRN</t>
  </si>
  <si>
    <t>LU0392496187</t>
  </si>
  <si>
    <t>ComStage ETF MSCI Europe Mid Cap TRN</t>
  </si>
  <si>
    <t>LU0392496260</t>
  </si>
  <si>
    <t>ComStage ETF MSCI Europe Small Cap TRN</t>
  </si>
  <si>
    <t>LU0392496344</t>
  </si>
  <si>
    <t>ComStage ETF SMI</t>
  </si>
  <si>
    <t>LU0392496427</t>
  </si>
  <si>
    <t>ComStage ETF TOPIX</t>
  </si>
  <si>
    <t>LU0392496773</t>
  </si>
  <si>
    <t>ComStage ETF DJ EURO STOXX 50 Short TR</t>
  </si>
  <si>
    <t>LU0392496856</t>
  </si>
  <si>
    <t>ComStage ETF DJ EURO STOXX 50 Leveraged TR</t>
  </si>
  <si>
    <t>LU0392496930</t>
  </si>
  <si>
    <t>ComStage ETF ATX</t>
  </si>
  <si>
    <t>LU0392496690</t>
  </si>
  <si>
    <t>CASAM ETF MSCI JAP</t>
  </si>
  <si>
    <t>FR0010688242</t>
  </si>
  <si>
    <t>CASAM ETF MSCI NL</t>
  </si>
  <si>
    <t>FR0010688259</t>
  </si>
  <si>
    <t>CASAM EFT MSCI USA</t>
  </si>
  <si>
    <t>FR0010688275</t>
  </si>
  <si>
    <t>CASAM ETF EU BANKS</t>
  </si>
  <si>
    <t>FR0010688176</t>
  </si>
  <si>
    <t>CASAM ETF EU STAPL</t>
  </si>
  <si>
    <t>FR0010688168</t>
  </si>
  <si>
    <t>CASAM ETF EU HEALT</t>
  </si>
  <si>
    <t>FR0010688192</t>
  </si>
  <si>
    <t>CASAM ETF EU INDUS</t>
  </si>
  <si>
    <t>FR0010688218</t>
  </si>
  <si>
    <t>CASAM ETF EU INSUR</t>
  </si>
  <si>
    <t>FR0010688226</t>
  </si>
  <si>
    <t>CASAM ETF EU UTILS</t>
  </si>
  <si>
    <t>FR0010688234</t>
  </si>
  <si>
    <t>CASAM ETF EU DISCR</t>
  </si>
  <si>
    <t>FR0010688184</t>
  </si>
  <si>
    <t>Lyxor Short AEX</t>
  </si>
  <si>
    <t>FR0010591354</t>
  </si>
  <si>
    <t>Lyxor ETF EURO CASH</t>
  </si>
  <si>
    <t>FR0010444794</t>
  </si>
  <si>
    <t>12/2008</t>
  </si>
  <si>
    <t>December 2008</t>
  </si>
  <si>
    <t xml:space="preserve">Lyxor ETF DAXplus Protective Put </t>
  </si>
  <si>
    <t>LU0288030280</t>
  </si>
  <si>
    <t>FR0007054358</t>
  </si>
  <si>
    <t>Lyxor ETF DJ EURO STOXX 50 BuyWrite</t>
  </si>
  <si>
    <t>FR0010389205</t>
  </si>
  <si>
    <t xml:space="preserve">Lyxor ETF DJ STOXX 600 Automobiles &amp; Parts </t>
  </si>
  <si>
    <t>FR0010344630</t>
  </si>
  <si>
    <t xml:space="preserve">Lyxor ETF DJ STOXX 600 Banks </t>
  </si>
  <si>
    <t>FR0010345371</t>
  </si>
  <si>
    <t xml:space="preserve">Lyxor ETF DJ STOXX 600 Basic Resources </t>
  </si>
  <si>
    <t>FR0010345389</t>
  </si>
  <si>
    <t xml:space="preserve">Lyxor ETF DJ STOXX 600 Chemicals </t>
  </si>
  <si>
    <t>FR0010345470</t>
  </si>
  <si>
    <t xml:space="preserve">Lyxor ETF DJ STOXX 600 Construction &amp; Materials </t>
  </si>
  <si>
    <t>FR0010345504</t>
  </si>
  <si>
    <t>FR0010345363</t>
  </si>
  <si>
    <t xml:space="preserve">Lyxor ETF DJ STOXX 600 Food &amp; Beverage </t>
  </si>
  <si>
    <t>FR0010344861</t>
  </si>
  <si>
    <t xml:space="preserve">Lyxor ETF DJ STOXX 600 Health Care </t>
  </si>
  <si>
    <t>FR0010344879</t>
  </si>
  <si>
    <t xml:space="preserve">Lyxor ETF DJ STOXX 600 Industrial Goods &amp; Services </t>
  </si>
  <si>
    <t>FR0010344887</t>
  </si>
  <si>
    <t xml:space="preserve">Lyxor ETF DJ STOXX 600 Insurance </t>
  </si>
  <si>
    <t>FR0010344903</t>
  </si>
  <si>
    <t xml:space="preserve">Lyxor ETF DJ STOXX 600 Media </t>
  </si>
  <si>
    <t>FR0010344929</t>
  </si>
  <si>
    <t xml:space="preserve">Lyxor ETF DJ STOXX 600 Oil &amp; Gas </t>
  </si>
  <si>
    <t>FR0010344960</t>
  </si>
  <si>
    <t xml:space="preserve">Lyxor ETF DJ STOXX 600 Personal &amp; Household Goods </t>
  </si>
  <si>
    <t>FR0010344978</t>
  </si>
  <si>
    <t xml:space="preserve">Lyxor ETF DJ STOXX 600 Retail </t>
  </si>
  <si>
    <t>FR0010344986</t>
  </si>
  <si>
    <t xml:space="preserve">Lyxor ETF DJ STOXX 600 Technology </t>
  </si>
  <si>
    <t>FR0010344796</t>
  </si>
  <si>
    <t xml:space="preserve">Lyxor ETF DJ STOXX 600 Telecommunications </t>
  </si>
  <si>
    <t>FR0010344812</t>
  </si>
  <si>
    <t xml:space="preserve">Lyxor ETF DJ STOXX 600 Travel &amp; Leisure </t>
  </si>
  <si>
    <t>FR0010344838</t>
  </si>
  <si>
    <t xml:space="preserve">Lyxor ETF DJ STOXX 600 Utilities </t>
  </si>
  <si>
    <t>FR0010344853</t>
  </si>
  <si>
    <t>Lyxor ETF DJ STOXX Select Dividend 30</t>
  </si>
  <si>
    <t>FR0010378604</t>
  </si>
  <si>
    <t>FR0007056841</t>
  </si>
  <si>
    <t>Lyxor ETF Eastern Europe</t>
  </si>
  <si>
    <t>FR0010204073</t>
  </si>
  <si>
    <t>Lyxor ETF Euro Cash</t>
  </si>
  <si>
    <t>FR0010510800</t>
  </si>
  <si>
    <t>Lyxor ETF EuroMTS 10-15Y</t>
  </si>
  <si>
    <t>FR0010037242</t>
  </si>
  <si>
    <t>Lyxor ETF EuroMTS 1-3Y</t>
  </si>
  <si>
    <t>FR0010222224</t>
  </si>
  <si>
    <t>Lyxor ETF EuroMTS 15+Y</t>
  </si>
  <si>
    <t>FR0010481093</t>
  </si>
  <si>
    <t>Lyxor ETF EuroMTS 3-5Y</t>
  </si>
  <si>
    <t>FR0010037234</t>
  </si>
  <si>
    <t>Lyxor ETF EuroMTS 5-7Y</t>
  </si>
  <si>
    <t>FR0010411413</t>
  </si>
  <si>
    <t>Lyxor ETF EuroMTS 7-10Y</t>
  </si>
  <si>
    <t>FR0010411439</t>
  </si>
  <si>
    <t>Lyxor ETF EuroMTS Covered Bond Aggregate</t>
  </si>
  <si>
    <t>FR0010481127</t>
  </si>
  <si>
    <t>Lyxor ETF EuroMTS Global</t>
  </si>
  <si>
    <t>FR0010028860</t>
  </si>
  <si>
    <t>Lyxor ETF EuroMTS Inflation Linked</t>
  </si>
  <si>
    <t>FR0010174292</t>
  </si>
  <si>
    <t>Lyxor ETF FTSE RAFI Europe</t>
  </si>
  <si>
    <t>FR0010400770</t>
  </si>
  <si>
    <t>Lyxor ETF FTSE RAFI Eurozone</t>
  </si>
  <si>
    <t>FR0010400788</t>
  </si>
  <si>
    <t>Lyxor ETF FTSE RAFI Japan</t>
  </si>
  <si>
    <t>FR0010400796</t>
  </si>
  <si>
    <t>Lyxor ETF FTSE RAFI US 1000</t>
  </si>
  <si>
    <t>FR0010400804</t>
  </si>
  <si>
    <t>Lyxor ETF Hong Kong (HSI)</t>
  </si>
  <si>
    <t>FR0010361675</t>
  </si>
  <si>
    <t>Lyxor ETF Japan (TOPIX)</t>
  </si>
  <si>
    <t>FR0010245514</t>
  </si>
  <si>
    <t>Lyxor ETF LevDAX</t>
  </si>
  <si>
    <t>LU0252634307</t>
  </si>
  <si>
    <t>FR0010468983</t>
  </si>
  <si>
    <t>Lyxor ETF MSCI AC Asia-Pacific ex-Japan</t>
  </si>
  <si>
    <t>FR0010312124</t>
  </si>
  <si>
    <t>Lyxor ETF MSCI EM Latin America</t>
  </si>
  <si>
    <t>FR0010410266</t>
  </si>
  <si>
    <t>Lyxor ETF MSCI Emerging Markets</t>
  </si>
  <si>
    <t>FR0010429068</t>
  </si>
  <si>
    <t>Lyxor ETF MSCI EMU Growth</t>
  </si>
  <si>
    <t>FR0010168765</t>
  </si>
  <si>
    <t>Lyxor ETF MSCI EMU Small Cap</t>
  </si>
  <si>
    <t>FR0010168773</t>
  </si>
  <si>
    <t>Lyxor ETF MSCI EMU Value</t>
  </si>
  <si>
    <t>FR0010168781</t>
  </si>
  <si>
    <t>Lyxor ETF MSCI Europe</t>
  </si>
  <si>
    <t>FR0010261198</t>
  </si>
  <si>
    <t>Lyxor ETF MSCI Greece</t>
  </si>
  <si>
    <t>FR0010405431</t>
  </si>
  <si>
    <t>Lyxor ETF MSCI India</t>
  </si>
  <si>
    <t>FR0010361683</t>
  </si>
  <si>
    <t>Lyxor ETF MSCI Korea</t>
  </si>
  <si>
    <t>FR0010361691</t>
  </si>
  <si>
    <t>FR0007063177</t>
  </si>
  <si>
    <t>Lyxor ETF MSCI USA</t>
  </si>
  <si>
    <t>FR0010296061</t>
  </si>
  <si>
    <t>Lyxor ETF MSCI World</t>
  </si>
  <si>
    <t>FR0010315770</t>
  </si>
  <si>
    <t>Lyxor ETF New Energy</t>
  </si>
  <si>
    <t>FR0010524777</t>
  </si>
  <si>
    <t xml:space="preserve">iShares eb.rexx Money Market </t>
  </si>
  <si>
    <t>DE000A0Q4RZ9</t>
  </si>
  <si>
    <t>db x-trackers S&amp;P Europe 350 Shariah ETF</t>
  </si>
  <si>
    <t>LU0328475107</t>
  </si>
  <si>
    <t>db x-trackers DJ Islamic Market Titans 100 ETF</t>
  </si>
  <si>
    <t>LU0328475529</t>
  </si>
  <si>
    <t>db x-trackers S&amp;P Japan 500 Shariah ETF</t>
  </si>
  <si>
    <t>LU0328475289</t>
  </si>
  <si>
    <t>db x-trackers S&amp;P 500 Shariah ETF</t>
  </si>
  <si>
    <t>LU0328475362</t>
  </si>
  <si>
    <t>db x-trackers FTSE 100 Short ETF</t>
  </si>
  <si>
    <t>ETFlab MSCI Japan LC</t>
  </si>
  <si>
    <t>DE000ETFL102</t>
  </si>
  <si>
    <t>ETFlab MSCI Europe LC</t>
  </si>
  <si>
    <t>DE000ETFL086</t>
  </si>
  <si>
    <t>ETFlab MSCI USA LC</t>
  </si>
  <si>
    <t>DE000ETFL094</t>
  </si>
  <si>
    <t>IE00B3B8Q275</t>
  </si>
  <si>
    <t>IE00B3B8PX14</t>
  </si>
  <si>
    <t>Lyxor ETF China Enterprise HSCEI</t>
  </si>
  <si>
    <t>CASAM ETF EURMIDCAP</t>
  </si>
  <si>
    <t>EasyETF DJ STOXX 600</t>
  </si>
  <si>
    <t>EasyETF DJ STOXX Asia/Pacific ex Japan (EUR)</t>
  </si>
  <si>
    <t>EasyETF DJ STOXX Asia/Pacific ex Japan (USD)</t>
  </si>
  <si>
    <t xml:space="preserve">JPM ETF GBI EMU </t>
  </si>
  <si>
    <t>Lyxor Pan Africa</t>
  </si>
  <si>
    <t>FR0010581413</t>
  </si>
  <si>
    <t>EasyETF EuroMTS Fed Funds</t>
  </si>
  <si>
    <t>FR0010616276</t>
  </si>
  <si>
    <t xml:space="preserve">db x-trackers DJ EURO STOXX Select Dividend 30 ETF </t>
  </si>
  <si>
    <t xml:space="preserve">db x-trackers DJ STOXX Global Select Dividend 100 </t>
  </si>
  <si>
    <t>Lyxor ETF PRIVEX</t>
  </si>
  <si>
    <t>FR0010407197</t>
  </si>
  <si>
    <t>Wiener Börse</t>
  </si>
  <si>
    <t>ESPA STOCK NTX</t>
  </si>
  <si>
    <t>AT0000A00EH2</t>
  </si>
  <si>
    <t>HEX</t>
  </si>
  <si>
    <t>FI0008810395</t>
  </si>
  <si>
    <t>Istanbul Stock Exchange</t>
  </si>
  <si>
    <t>DJ Istanbul 20</t>
  </si>
  <si>
    <t>TRMCU1WWWWW3</t>
  </si>
  <si>
    <t xml:space="preserve">DJ TURKİYE 15 A TİPİ BYF </t>
  </si>
  <si>
    <t>TRYISMD00035</t>
  </si>
  <si>
    <t>TRYB2IM00042</t>
  </si>
  <si>
    <t>TRYFNBK00063</t>
  </si>
  <si>
    <t>TRYFNBK00055</t>
  </si>
  <si>
    <t>TRYFNBK00048</t>
  </si>
  <si>
    <t>TRYFNBK00030</t>
  </si>
  <si>
    <t xml:space="preserve">SP-IFCI AKBANK BYF </t>
  </si>
  <si>
    <t>TRYAKBK00045</t>
  </si>
  <si>
    <t>Oslo Bors</t>
  </si>
  <si>
    <t>DnB NOR OBX</t>
  </si>
  <si>
    <t>NO0010257801</t>
  </si>
  <si>
    <t>XACT OBX</t>
  </si>
  <si>
    <t>NO0010262249</t>
  </si>
  <si>
    <t>Irish Stock Exchange</t>
  </si>
  <si>
    <t>ISEQ 20 ETF</t>
  </si>
  <si>
    <t>IE00B03TF647</t>
  </si>
  <si>
    <t>Iceland Stock Exchange</t>
  </si>
  <si>
    <t>ICEX-15 ETF</t>
  </si>
  <si>
    <t>IS0000009710</t>
  </si>
  <si>
    <t>Ljubljana Stock Exchange</t>
  </si>
  <si>
    <t>MP-EUROSTOCK.SI</t>
  </si>
  <si>
    <t>SI0021400013</t>
  </si>
  <si>
    <t>Bolsa de Madrid</t>
  </si>
  <si>
    <t>ES0105321030</t>
  </si>
  <si>
    <t>Acción FTSE Latibex Brasil ETF</t>
  </si>
  <si>
    <t>ES0105322004</t>
  </si>
  <si>
    <t>Acción FTSE Latibex Top ETF</t>
  </si>
  <si>
    <t>ES0105304002</t>
  </si>
  <si>
    <t>Acción IBEX 35 ETF</t>
  </si>
  <si>
    <t>ES0105336038</t>
  </si>
  <si>
    <t>Acción IBEX Top Dividendo ETF</t>
  </si>
  <si>
    <t>ES0105337002</t>
  </si>
  <si>
    <t>AFI Bonos Medio Plazo Euro ETF</t>
  </si>
  <si>
    <t>ES0106061007</t>
  </si>
  <si>
    <t>AFI Monetario Euro ETF</t>
  </si>
  <si>
    <t>ES0106078001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</si>
</sst>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0"/>
      <name val="Arial"/>
    </font>
    <font>
      <sz val="10"/>
      <name val="Arial"/>
    </font>
    <font>
      <sz val="8"/>
      <name val="Arial"/>
    </font>
    <font>
      <b/>
      <sz val="8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sz val="8"/>
      <color indexed="8"/>
      <name val="Arial"/>
      <family val="2"/>
    </font>
    <font>
      <i/>
      <sz val="8"/>
      <name val="Arial"/>
    </font>
    <font>
      <b/>
      <sz val="8"/>
      <name val="Arial"/>
    </font>
    <font>
      <b/>
      <vertAlign val="superscript"/>
      <sz val="8"/>
      <name val="Arial"/>
    </font>
    <font>
      <vertAlign val="superscript"/>
      <sz val="8"/>
      <name val="Arial"/>
    </font>
    <font>
      <b/>
      <sz val="8"/>
      <color indexed="81"/>
      <name val="Tahoma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>
      <alignment vertical="center"/>
    </xf>
    <xf numFmtId="9" fontId="1" fillId="0" borderId="0" applyFont="0" applyFill="0" applyBorder="0" applyAlignment="0" applyProtection="0"/>
    <xf numFmtId="0" fontId="12" fillId="0" borderId="0">
      <alignment vertical="center"/>
    </xf>
  </cellStyleXfs>
  <cellXfs count="152">
    <xf numFmtId="0" fontId="0" fillId="0" borderId="0" xfId="0" applyAlignment="1"/>
    <xf numFmtId="0" fontId="3" fillId="0" borderId="0" xfId="2" applyFont="1" applyAlignment="1"/>
    <xf numFmtId="49" fontId="3" fillId="0" borderId="0" xfId="2" applyNumberFormat="1" applyFont="1" applyAlignment="1"/>
    <xf numFmtId="0" fontId="3" fillId="2" borderId="1" xfId="2" applyFont="1" applyFill="1" applyBorder="1" applyAlignment="1">
      <alignment horizontal="left"/>
    </xf>
    <xf numFmtId="0" fontId="4" fillId="0" borderId="0" xfId="2" applyFont="1" applyAlignment="1"/>
    <xf numFmtId="49" fontId="3" fillId="3" borderId="2" xfId="2" applyNumberFormat="1" applyFont="1" applyFill="1" applyBorder="1" applyAlignment="1">
      <alignment vertical="top" wrapText="1"/>
    </xf>
    <xf numFmtId="49" fontId="3" fillId="3" borderId="3" xfId="2" applyNumberFormat="1" applyFont="1" applyFill="1" applyBorder="1" applyAlignment="1">
      <alignment vertical="top" wrapText="1"/>
    </xf>
    <xf numFmtId="49" fontId="3" fillId="3" borderId="2" xfId="2" applyNumberFormat="1" applyFont="1" applyFill="1" applyBorder="1" applyAlignment="1">
      <alignment horizontal="right" vertical="top" wrapText="1"/>
    </xf>
    <xf numFmtId="49" fontId="3" fillId="3" borderId="4" xfId="2" applyNumberFormat="1" applyFont="1" applyFill="1" applyBorder="1" applyAlignment="1">
      <alignment horizontal="right" vertical="top" wrapText="1"/>
    </xf>
    <xf numFmtId="49" fontId="3" fillId="3" borderId="5" xfId="2" applyNumberFormat="1" applyFont="1" applyFill="1" applyBorder="1" applyAlignment="1">
      <alignment horizontal="right" vertical="top" wrapText="1"/>
    </xf>
    <xf numFmtId="49" fontId="4" fillId="0" borderId="0" xfId="2" applyNumberFormat="1" applyFont="1" applyAlignment="1">
      <alignment vertical="top" wrapText="1"/>
    </xf>
    <xf numFmtId="4" fontId="4" fillId="3" borderId="6" xfId="1" applyNumberFormat="1" applyFont="1" applyFill="1" applyBorder="1"/>
    <xf numFmtId="10" fontId="3" fillId="3" borderId="7" xfId="2" applyNumberFormat="1" applyFont="1" applyFill="1" applyBorder="1" applyAlignment="1"/>
    <xf numFmtId="4" fontId="4" fillId="3" borderId="8" xfId="1" applyNumberFormat="1" applyFont="1" applyFill="1" applyBorder="1"/>
    <xf numFmtId="2" fontId="6" fillId="0" borderId="0" xfId="2" applyNumberFormat="1" applyFont="1" applyAlignment="1"/>
    <xf numFmtId="0" fontId="4" fillId="2" borderId="1" xfId="2" applyFont="1" applyFill="1" applyBorder="1" applyAlignment="1"/>
    <xf numFmtId="49" fontId="3" fillId="3" borderId="3" xfId="2" applyNumberFormat="1" applyFont="1" applyFill="1" applyBorder="1" applyAlignment="1">
      <alignment horizontal="right" vertical="top" wrapText="1"/>
    </xf>
    <xf numFmtId="10" fontId="3" fillId="3" borderId="9" xfId="2" applyNumberFormat="1" applyFont="1" applyFill="1" applyBorder="1" applyAlignment="1"/>
    <xf numFmtId="0" fontId="4" fillId="0" borderId="0" xfId="2" applyFont="1" applyAlignment="1"/>
    <xf numFmtId="10" fontId="4" fillId="0" borderId="0" xfId="2" applyNumberFormat="1" applyFont="1" applyAlignment="1"/>
    <xf numFmtId="0" fontId="2" fillId="0" borderId="1" xfId="2" applyFont="1" applyBorder="1" applyAlignment="1"/>
    <xf numFmtId="2" fontId="2" fillId="0" borderId="10" xfId="2" applyNumberFormat="1" applyFont="1" applyBorder="1" applyAlignment="1"/>
    <xf numFmtId="2" fontId="2" fillId="0" borderId="0" xfId="2" applyNumberFormat="1" applyFont="1" applyAlignment="1"/>
    <xf numFmtId="10" fontId="2" fillId="0" borderId="11" xfId="1" applyNumberFormat="1" applyFont="1" applyBorder="1"/>
    <xf numFmtId="10" fontId="2" fillId="0" borderId="12" xfId="1" applyNumberFormat="1" applyFont="1" applyBorder="1"/>
    <xf numFmtId="0" fontId="2" fillId="0" borderId="12" xfId="2" applyFont="1" applyBorder="1" applyAlignment="1"/>
    <xf numFmtId="0" fontId="2" fillId="0" borderId="3" xfId="2" applyFont="1" applyBorder="1" applyAlignment="1"/>
    <xf numFmtId="0" fontId="7" fillId="3" borderId="9" xfId="2" applyFont="1" applyFill="1" applyBorder="1" applyAlignment="1"/>
    <xf numFmtId="4" fontId="2" fillId="3" borderId="6" xfId="1" applyNumberFormat="1" applyFont="1" applyFill="1" applyBorder="1"/>
    <xf numFmtId="4" fontId="2" fillId="3" borderId="8" xfId="1" applyNumberFormat="1" applyFont="1" applyFill="1" applyBorder="1"/>
    <xf numFmtId="10" fontId="8" fillId="3" borderId="7" xfId="1" applyNumberFormat="1" applyFont="1" applyFill="1" applyBorder="1"/>
    <xf numFmtId="10" fontId="8" fillId="3" borderId="9" xfId="1" applyNumberFormat="1" applyFont="1" applyFill="1" applyBorder="1"/>
    <xf numFmtId="0" fontId="2" fillId="0" borderId="0" xfId="2" applyFont="1" applyAlignment="1"/>
    <xf numFmtId="10" fontId="2" fillId="0" borderId="0" xfId="1" applyNumberFormat="1" applyFont="1"/>
    <xf numFmtId="0" fontId="8" fillId="2" borderId="13" xfId="2" applyFont="1" applyFill="1" applyBorder="1" applyAlignment="1"/>
    <xf numFmtId="0" fontId="8" fillId="2" borderId="1" xfId="2" applyFont="1" applyFill="1" applyBorder="1" applyAlignment="1">
      <alignment horizontal="left"/>
    </xf>
    <xf numFmtId="0" fontId="2" fillId="2" borderId="1" xfId="2" applyFont="1" applyFill="1" applyBorder="1" applyAlignment="1"/>
    <xf numFmtId="49" fontId="8" fillId="3" borderId="2" xfId="2" applyNumberFormat="1" applyFont="1" applyFill="1" applyBorder="1" applyAlignment="1">
      <alignment vertical="top" wrapText="1"/>
    </xf>
    <xf numFmtId="49" fontId="8" fillId="3" borderId="3" xfId="2" applyNumberFormat="1" applyFont="1" applyFill="1" applyBorder="1" applyAlignment="1">
      <alignment vertical="top" wrapText="1"/>
    </xf>
    <xf numFmtId="49" fontId="8" fillId="3" borderId="4" xfId="2" applyNumberFormat="1" applyFont="1" applyFill="1" applyBorder="1" applyAlignment="1">
      <alignment horizontal="right" vertical="top" wrapText="1"/>
    </xf>
    <xf numFmtId="49" fontId="8" fillId="3" borderId="5" xfId="2" applyNumberFormat="1" applyFont="1" applyFill="1" applyBorder="1" applyAlignment="1">
      <alignment horizontal="right" vertical="top" wrapText="1"/>
    </xf>
    <xf numFmtId="49" fontId="8" fillId="3" borderId="3" xfId="2" applyNumberFormat="1" applyFont="1" applyFill="1" applyBorder="1" applyAlignment="1">
      <alignment horizontal="right" vertical="top" wrapText="1"/>
    </xf>
    <xf numFmtId="10" fontId="2" fillId="0" borderId="14" xfId="1" applyNumberFormat="1" applyFont="1" applyBorder="1"/>
    <xf numFmtId="10" fontId="2" fillId="0" borderId="1" xfId="1" applyNumberFormat="1" applyFont="1" applyBorder="1"/>
    <xf numFmtId="10" fontId="2" fillId="0" borderId="3" xfId="1" applyNumberFormat="1" applyFont="1" applyBorder="1"/>
    <xf numFmtId="2" fontId="2" fillId="0" borderId="13" xfId="2" applyNumberFormat="1" applyFont="1" applyBorder="1" applyAlignment="1"/>
    <xf numFmtId="2" fontId="2" fillId="0" borderId="15" xfId="2" applyNumberFormat="1" applyFont="1" applyBorder="1" applyAlignment="1"/>
    <xf numFmtId="2" fontId="2" fillId="0" borderId="2" xfId="2" applyNumberFormat="1" applyFont="1" applyBorder="1" applyAlignment="1"/>
    <xf numFmtId="2" fontId="2" fillId="0" borderId="4" xfId="2" applyNumberFormat="1" applyFont="1" applyBorder="1" applyAlignment="1"/>
    <xf numFmtId="10" fontId="2" fillId="0" borderId="5" xfId="1" applyNumberFormat="1" applyFont="1" applyBorder="1"/>
    <xf numFmtId="10" fontId="8" fillId="3" borderId="9" xfId="2" applyNumberFormat="1" applyFont="1" applyFill="1" applyBorder="1" applyAlignment="1"/>
    <xf numFmtId="10" fontId="8" fillId="3" borderId="7" xfId="2" applyNumberFormat="1" applyFont="1" applyFill="1" applyBorder="1" applyAlignment="1"/>
    <xf numFmtId="0" fontId="2" fillId="0" borderId="0" xfId="2" applyFont="1" applyAlignment="1"/>
    <xf numFmtId="0" fontId="2" fillId="0" borderId="9" xfId="2" applyFont="1" applyBorder="1" applyAlignment="1"/>
    <xf numFmtId="0" fontId="2" fillId="0" borderId="9" xfId="2" applyFont="1" applyBorder="1" applyAlignment="1">
      <alignment wrapText="1"/>
    </xf>
    <xf numFmtId="2" fontId="2" fillId="0" borderId="6" xfId="2" applyNumberFormat="1" applyFont="1" applyBorder="1" applyAlignment="1"/>
    <xf numFmtId="2" fontId="2" fillId="0" borderId="8" xfId="2" applyNumberFormat="1" applyFont="1" applyBorder="1" applyAlignment="1"/>
    <xf numFmtId="10" fontId="2" fillId="0" borderId="7" xfId="1" applyNumberFormat="1" applyFont="1" applyBorder="1"/>
    <xf numFmtId="10" fontId="2" fillId="0" borderId="9" xfId="1" applyNumberFormat="1" applyFont="1" applyBorder="1"/>
    <xf numFmtId="0" fontId="7" fillId="3" borderId="2" xfId="2" applyFont="1" applyFill="1" applyBorder="1" applyAlignment="1"/>
    <xf numFmtId="0" fontId="2" fillId="0" borderId="1" xfId="2" applyFont="1" applyBorder="1" applyAlignment="1">
      <alignment wrapText="1"/>
    </xf>
    <xf numFmtId="0" fontId="2" fillId="0" borderId="12" xfId="2" applyFont="1" applyBorder="1" applyAlignment="1">
      <alignment wrapText="1"/>
    </xf>
    <xf numFmtId="0" fontId="2" fillId="0" borderId="3" xfId="2" applyFont="1" applyBorder="1" applyAlignment="1">
      <alignment wrapText="1"/>
    </xf>
    <xf numFmtId="0" fontId="2" fillId="0" borderId="1" xfId="2" applyFont="1" applyBorder="1" applyAlignment="1">
      <alignment wrapText="1"/>
    </xf>
    <xf numFmtId="0" fontId="2" fillId="0" borderId="3" xfId="2" applyFont="1" applyBorder="1" applyAlignment="1">
      <alignment wrapText="1"/>
    </xf>
    <xf numFmtId="0" fontId="7" fillId="3" borderId="6" xfId="2" applyFont="1" applyFill="1" applyBorder="1" applyAlignment="1"/>
    <xf numFmtId="10" fontId="8" fillId="3" borderId="8" xfId="2" applyNumberFormat="1" applyFont="1" applyFill="1" applyBorder="1" applyAlignment="1"/>
    <xf numFmtId="0" fontId="2" fillId="0" borderId="12" xfId="2" applyFont="1" applyBorder="1" applyAlignment="1">
      <alignment wrapText="1"/>
    </xf>
    <xf numFmtId="0" fontId="2" fillId="0" borderId="12" xfId="2" applyFont="1" applyBorder="1" applyAlignment="1"/>
    <xf numFmtId="0" fontId="8" fillId="3" borderId="16" xfId="2" applyFont="1" applyFill="1" applyBorder="1" applyAlignment="1"/>
    <xf numFmtId="4" fontId="2" fillId="3" borderId="17" xfId="2" applyNumberFormat="1" applyFont="1" applyFill="1" applyBorder="1" applyAlignment="1"/>
    <xf numFmtId="0" fontId="2" fillId="0" borderId="0" xfId="2" applyFont="1" applyAlignment="1"/>
    <xf numFmtId="4" fontId="2" fillId="0" borderId="0" xfId="2" applyNumberFormat="1" applyFont="1" applyAlignment="1"/>
    <xf numFmtId="0" fontId="8" fillId="0" borderId="1" xfId="2" applyFont="1" applyBorder="1" applyAlignment="1"/>
    <xf numFmtId="0" fontId="2" fillId="0" borderId="1" xfId="2" applyFont="1" applyBorder="1" applyAlignment="1">
      <alignment horizontal="center"/>
    </xf>
    <xf numFmtId="49" fontId="8" fillId="0" borderId="3" xfId="2" applyNumberFormat="1" applyFont="1" applyBorder="1" applyAlignment="1">
      <alignment vertical="top" wrapText="1"/>
    </xf>
    <xf numFmtId="49" fontId="8" fillId="0" borderId="4" xfId="2" applyNumberFormat="1" applyFont="1" applyBorder="1" applyAlignment="1">
      <alignment horizontal="right" vertical="top" wrapText="1"/>
    </xf>
    <xf numFmtId="49" fontId="8" fillId="0" borderId="5" xfId="2" applyNumberFormat="1" applyFont="1" applyBorder="1" applyAlignment="1">
      <alignment horizontal="right" vertical="top" wrapText="1"/>
    </xf>
    <xf numFmtId="49" fontId="8" fillId="0" borderId="3" xfId="2" applyNumberFormat="1" applyFont="1" applyBorder="1" applyAlignment="1">
      <alignment horizontal="right" vertical="top" wrapText="1"/>
    </xf>
    <xf numFmtId="49" fontId="2" fillId="0" borderId="1" xfId="2" applyNumberFormat="1" applyFont="1" applyBorder="1" applyAlignment="1">
      <alignment vertical="top" wrapText="1"/>
    </xf>
    <xf numFmtId="10" fontId="2" fillId="0" borderId="0" xfId="2" applyNumberFormat="1" applyFont="1" applyAlignment="1"/>
    <xf numFmtId="49" fontId="2" fillId="0" borderId="1" xfId="2" applyNumberFormat="1" applyFont="1" applyBorder="1" applyAlignment="1">
      <alignment horizontal="right" vertical="top" wrapText="1"/>
    </xf>
    <xf numFmtId="49" fontId="2" fillId="0" borderId="12" xfId="2" applyNumberFormat="1" applyFont="1" applyBorder="1" applyAlignment="1">
      <alignment vertical="top" wrapText="1"/>
    </xf>
    <xf numFmtId="49" fontId="2" fillId="0" borderId="12" xfId="2" applyNumberFormat="1" applyFont="1" applyBorder="1" applyAlignment="1">
      <alignment horizontal="right" vertical="top" wrapText="1"/>
    </xf>
    <xf numFmtId="10" fontId="2" fillId="0" borderId="12" xfId="2" applyNumberFormat="1" applyFont="1" applyBorder="1" applyAlignment="1"/>
    <xf numFmtId="0" fontId="2" fillId="0" borderId="3" xfId="2" applyFont="1" applyBorder="1" applyAlignment="1"/>
    <xf numFmtId="10" fontId="2" fillId="0" borderId="3" xfId="2" applyNumberFormat="1" applyFont="1" applyBorder="1" applyAlignment="1"/>
    <xf numFmtId="0" fontId="7" fillId="0" borderId="9" xfId="2" applyFont="1" applyBorder="1" applyAlignment="1"/>
    <xf numFmtId="4" fontId="2" fillId="0" borderId="6" xfId="1" applyNumberFormat="1" applyFont="1" applyFill="1" applyBorder="1"/>
    <xf numFmtId="10" fontId="8" fillId="0" borderId="7" xfId="2" applyNumberFormat="1" applyFont="1" applyBorder="1" applyAlignment="1"/>
    <xf numFmtId="0" fontId="10" fillId="0" borderId="0" xfId="2" applyFont="1" applyAlignment="1"/>
    <xf numFmtId="10" fontId="2" fillId="0" borderId="0" xfId="2" applyNumberFormat="1" applyFont="1" applyAlignment="1"/>
    <xf numFmtId="0" fontId="3" fillId="0" borderId="0" xfId="2" applyFont="1" applyAlignment="1">
      <alignment horizontal="left"/>
    </xf>
    <xf numFmtId="11" fontId="4" fillId="0" borderId="0" xfId="2" applyNumberFormat="1" applyFont="1" applyAlignment="1"/>
    <xf numFmtId="49" fontId="3" fillId="0" borderId="0" xfId="2" applyNumberFormat="1" applyFont="1" applyAlignment="1">
      <alignment horizontal="left"/>
    </xf>
    <xf numFmtId="49" fontId="3" fillId="0" borderId="0" xfId="2" applyNumberFormat="1" applyFont="1" applyAlignment="1"/>
    <xf numFmtId="49" fontId="3" fillId="0" borderId="0" xfId="2" applyNumberFormat="1" applyFont="1" applyAlignment="1">
      <alignment horizontal="left"/>
    </xf>
    <xf numFmtId="0" fontId="3" fillId="2" borderId="6" xfId="2" applyFont="1" applyFill="1" applyBorder="1" applyAlignment="1"/>
    <xf numFmtId="0" fontId="3" fillId="2" borderId="6" xfId="2" applyFont="1" applyFill="1" applyBorder="1" applyAlignment="1">
      <alignment horizontal="center"/>
    </xf>
    <xf numFmtId="49" fontId="3" fillId="3" borderId="7" xfId="2" applyNumberFormat="1" applyFont="1" applyFill="1" applyBorder="1" applyAlignment="1">
      <alignment horizontal="right" vertical="top" wrapText="1"/>
    </xf>
    <xf numFmtId="4" fontId="4" fillId="0" borderId="0" xfId="2" applyNumberFormat="1" applyFont="1" applyAlignment="1"/>
    <xf numFmtId="4" fontId="4" fillId="0" borderId="10" xfId="2" applyNumberFormat="1" applyFont="1" applyBorder="1" applyAlignment="1"/>
    <xf numFmtId="10" fontId="4" fillId="0" borderId="11" xfId="2" applyNumberFormat="1" applyFont="1" applyBorder="1" applyAlignment="1"/>
    <xf numFmtId="10" fontId="4" fillId="0" borderId="12" xfId="2" applyNumberFormat="1" applyFont="1" applyBorder="1" applyAlignment="1"/>
    <xf numFmtId="0" fontId="5" fillId="3" borderId="8" xfId="2" applyFont="1" applyFill="1" applyBorder="1" applyAlignment="1"/>
    <xf numFmtId="0" fontId="4" fillId="0" borderId="0" xfId="2" applyFont="1" applyAlignment="1">
      <alignment horizontal="left"/>
    </xf>
    <xf numFmtId="0" fontId="4" fillId="0" borderId="10" xfId="2" applyFont="1" applyBorder="1" applyAlignment="1"/>
    <xf numFmtId="2" fontId="4" fillId="0" borderId="10" xfId="2" applyNumberFormat="1" applyFont="1" applyBorder="1" applyAlignment="1"/>
    <xf numFmtId="0" fontId="6" fillId="0" borderId="10" xfId="2" applyFont="1" applyBorder="1" applyAlignment="1"/>
    <xf numFmtId="0" fontId="4" fillId="0" borderId="2" xfId="2" applyFont="1" applyBorder="1" applyAlignment="1"/>
    <xf numFmtId="4" fontId="4" fillId="0" borderId="4" xfId="2" applyNumberFormat="1" applyFont="1" applyBorder="1" applyAlignment="1"/>
    <xf numFmtId="10" fontId="3" fillId="3" borderId="17" xfId="1" applyNumberFormat="1" applyFont="1" applyFill="1" applyBorder="1"/>
    <xf numFmtId="0" fontId="3" fillId="2" borderId="1" xfId="2" applyFont="1" applyFill="1" applyBorder="1" applyAlignment="1"/>
    <xf numFmtId="0" fontId="8" fillId="2" borderId="1" xfId="2" applyFont="1" applyFill="1" applyBorder="1" applyAlignment="1"/>
    <xf numFmtId="0" fontId="3" fillId="3" borderId="9" xfId="2" applyFont="1" applyFill="1" applyBorder="1" applyAlignment="1"/>
    <xf numFmtId="0" fontId="2" fillId="2" borderId="1" xfId="2" applyFont="1" applyFill="1" applyBorder="1" applyAlignment="1">
      <alignment horizontal="center"/>
    </xf>
    <xf numFmtId="4" fontId="2" fillId="0" borderId="0" xfId="2" applyNumberFormat="1" applyFont="1" applyAlignment="1"/>
    <xf numFmtId="4" fontId="4" fillId="0" borderId="0" xfId="2" applyNumberFormat="1" applyFont="1" applyAlignment="1"/>
    <xf numFmtId="2" fontId="4" fillId="0" borderId="12" xfId="2" applyNumberFormat="1" applyFont="1" applyBorder="1" applyAlignment="1"/>
    <xf numFmtId="0" fontId="4" fillId="0" borderId="12" xfId="2" applyFont="1" applyBorder="1" applyAlignment="1"/>
    <xf numFmtId="0" fontId="4" fillId="0" borderId="12" xfId="2" applyFont="1" applyBorder="1" applyAlignment="1">
      <alignment horizontal="left"/>
    </xf>
    <xf numFmtId="0" fontId="4" fillId="0" borderId="3" xfId="2" applyFont="1" applyBorder="1" applyAlignment="1">
      <alignment horizontal="left"/>
    </xf>
    <xf numFmtId="0" fontId="2" fillId="0" borderId="10" xfId="2" applyFont="1" applyBorder="1" applyAlignment="1"/>
    <xf numFmtId="2" fontId="0" fillId="0" borderId="0" xfId="2" applyNumberFormat="1" applyFont="1" applyAlignment="1"/>
    <xf numFmtId="4" fontId="2" fillId="0" borderId="13" xfId="2" applyNumberFormat="1" applyFont="1" applyBorder="1" applyAlignment="1"/>
    <xf numFmtId="4" fontId="2" fillId="0" borderId="10" xfId="2" applyNumberFormat="1" applyFont="1" applyBorder="1" applyAlignment="1"/>
    <xf numFmtId="4" fontId="2" fillId="0" borderId="2" xfId="2" applyNumberFormat="1" applyFont="1" applyBorder="1" applyAlignment="1"/>
    <xf numFmtId="4" fontId="2" fillId="0" borderId="15" xfId="2" applyNumberFormat="1" applyFont="1" applyBorder="1" applyAlignment="1"/>
    <xf numFmtId="4" fontId="2" fillId="0" borderId="0" xfId="2" applyNumberFormat="1" applyFont="1" applyAlignment="1"/>
    <xf numFmtId="4" fontId="2" fillId="0" borderId="4" xfId="2" applyNumberFormat="1" applyFont="1" applyBorder="1" applyAlignment="1"/>
    <xf numFmtId="4" fontId="2" fillId="0" borderId="8" xfId="1" applyNumberFormat="1" applyFont="1" applyFill="1" applyBorder="1"/>
    <xf numFmtId="0" fontId="5" fillId="3" borderId="9" xfId="2" applyFont="1" applyFill="1" applyBorder="1" applyAlignment="1">
      <alignment horizontal="left"/>
    </xf>
    <xf numFmtId="49" fontId="3" fillId="3" borderId="6" xfId="2" applyNumberFormat="1" applyFont="1" applyFill="1" applyBorder="1" applyAlignment="1">
      <alignment horizontal="left" vertical="top" wrapText="1"/>
    </xf>
    <xf numFmtId="49" fontId="3" fillId="3" borderId="6" xfId="2" applyNumberFormat="1" applyFont="1" applyFill="1" applyBorder="1" applyAlignment="1">
      <alignment horizontal="right" vertical="top" wrapText="1"/>
    </xf>
    <xf numFmtId="49" fontId="3" fillId="3" borderId="8" xfId="2" applyNumberFormat="1" applyFont="1" applyFill="1" applyBorder="1" applyAlignment="1">
      <alignment horizontal="right" vertical="top" wrapText="1"/>
    </xf>
    <xf numFmtId="4" fontId="2" fillId="0" borderId="0" xfId="2" applyNumberFormat="1" applyFont="1" applyAlignment="1">
      <alignment horizontal="right" vertical="top" wrapText="1"/>
    </xf>
    <xf numFmtId="4" fontId="2" fillId="0" borderId="10" xfId="2" applyNumberFormat="1" applyFont="1" applyBorder="1" applyAlignment="1"/>
    <xf numFmtId="0" fontId="6" fillId="0" borderId="12" xfId="2" applyFont="1" applyBorder="1" applyAlignment="1"/>
    <xf numFmtId="0" fontId="8" fillId="0" borderId="13" xfId="2" applyFont="1" applyBorder="1" applyAlignment="1">
      <alignment horizontal="center"/>
    </xf>
    <xf numFmtId="0" fontId="2" fillId="0" borderId="15" xfId="2" applyFont="1" applyBorder="1" applyAlignment="1">
      <alignment horizontal="center"/>
    </xf>
    <xf numFmtId="0" fontId="2" fillId="0" borderId="14" xfId="2" applyFont="1" applyBorder="1" applyAlignment="1">
      <alignment horizontal="center"/>
    </xf>
    <xf numFmtId="0" fontId="8" fillId="2" borderId="13" xfId="2" applyFont="1" applyFill="1" applyBorder="1" applyAlignment="1">
      <alignment horizontal="center"/>
    </xf>
    <xf numFmtId="0" fontId="2" fillId="2" borderId="15" xfId="2" applyFont="1" applyFill="1" applyBorder="1" applyAlignment="1">
      <alignment horizontal="center"/>
    </xf>
    <xf numFmtId="0" fontId="2" fillId="2" borderId="14" xfId="2" applyFont="1" applyFill="1" applyBorder="1" applyAlignment="1">
      <alignment horizontal="center"/>
    </xf>
    <xf numFmtId="0" fontId="3" fillId="2" borderId="13" xfId="2" applyFont="1" applyFill="1" applyBorder="1" applyAlignment="1">
      <alignment horizontal="center"/>
    </xf>
    <xf numFmtId="0" fontId="0" fillId="2" borderId="15" xfId="2" applyFont="1" applyFill="1" applyBorder="1" applyAlignment="1">
      <alignment horizontal="center"/>
    </xf>
    <xf numFmtId="0" fontId="0" fillId="2" borderId="14" xfId="2" applyFont="1" applyFill="1" applyBorder="1" applyAlignment="1">
      <alignment horizontal="center"/>
    </xf>
    <xf numFmtId="0" fontId="3" fillId="2" borderId="6" xfId="2" applyFont="1" applyFill="1" applyBorder="1" applyAlignment="1">
      <alignment horizontal="center" wrapText="1"/>
    </xf>
    <xf numFmtId="0" fontId="4" fillId="0" borderId="8" xfId="2" applyFont="1" applyBorder="1" applyAlignment="1">
      <alignment horizontal="center" wrapText="1"/>
    </xf>
    <xf numFmtId="0" fontId="4" fillId="0" borderId="7" xfId="2" applyFont="1" applyBorder="1" applyAlignment="1">
      <alignment horizontal="center" wrapText="1"/>
    </xf>
    <xf numFmtId="0" fontId="4" fillId="0" borderId="15" xfId="2" applyFont="1" applyBorder="1" applyAlignment="1">
      <alignment horizontal="center"/>
    </xf>
    <xf numFmtId="0" fontId="4" fillId="0" borderId="7" xfId="2" applyFont="1" applyBorder="1" applyAlignment="1">
      <alignment horizontal="center"/>
    </xf>
  </cellXfs>
  <cellStyles count="3">
    <cellStyle name="=C:\WINNT35\SYSTEM32\COMMAND.COM" xfId="2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1520"/>
  <sheetViews>
    <sheetView tabSelected="1" workbookViewId="0"/>
  </sheetViews>
  <sheetFormatPr baseColWidth="10" defaultRowHeight="13" x14ac:dyDescent="0.15"/>
  <cols>
    <col min="1" max="1" width="54.5" style="32" customWidth="1"/>
    <col min="2" max="2" width="18.6640625" style="32" customWidth="1"/>
    <col min="3" max="5" width="16.83203125" style="32" customWidth="1"/>
    <col min="6" max="6" width="13.5" style="32" bestFit="1" customWidth="1"/>
    <col min="7" max="7" width="23.6640625" customWidth="1"/>
    <col min="8" max="8" width="52" bestFit="1" customWidth="1"/>
    <col min="9" max="9" width="14.83203125" bestFit="1" customWidth="1"/>
    <col min="10" max="256" width="8.83203125" customWidth="1"/>
  </cols>
  <sheetData>
    <row r="1" spans="1:7" x14ac:dyDescent="0.15">
      <c r="A1" s="1" t="s">
        <v>640</v>
      </c>
      <c r="B1"/>
      <c r="C1"/>
      <c r="D1"/>
      <c r="E1"/>
      <c r="F1"/>
    </row>
    <row r="2" spans="1:7" x14ac:dyDescent="0.15">
      <c r="A2" s="2" t="s">
        <v>1320</v>
      </c>
      <c r="B2"/>
      <c r="C2"/>
      <c r="D2"/>
      <c r="E2"/>
      <c r="F2"/>
    </row>
    <row r="3" spans="1:7" x14ac:dyDescent="0.15">
      <c r="A3"/>
      <c r="B3"/>
      <c r="C3"/>
      <c r="D3"/>
      <c r="E3"/>
      <c r="F3"/>
    </row>
    <row r="4" spans="1:7" s="4" customFormat="1" x14ac:dyDescent="0.15">
      <c r="A4" s="112" t="s">
        <v>381</v>
      </c>
      <c r="B4" s="3" t="s">
        <v>677</v>
      </c>
      <c r="C4" s="144" t="s">
        <v>198</v>
      </c>
      <c r="D4" s="145"/>
      <c r="E4" s="146"/>
      <c r="F4" s="15"/>
    </row>
    <row r="5" spans="1:7" s="10" customFormat="1" ht="12" x14ac:dyDescent="0.15">
      <c r="A5" s="6"/>
      <c r="B5" s="6"/>
      <c r="C5" s="7" t="s">
        <v>1319</v>
      </c>
      <c r="D5" s="8" t="s">
        <v>1161</v>
      </c>
      <c r="E5" s="9" t="s">
        <v>641</v>
      </c>
      <c r="F5" s="16" t="s">
        <v>642</v>
      </c>
    </row>
    <row r="6" spans="1:7" x14ac:dyDescent="0.15">
      <c r="A6" s="20" t="s">
        <v>1293</v>
      </c>
      <c r="B6" s="20" t="s">
        <v>1294</v>
      </c>
      <c r="C6" s="125">
        <v>0.69204511099999999</v>
      </c>
      <c r="D6" s="128"/>
      <c r="E6" s="23"/>
      <c r="F6" s="24">
        <f>C6/$C$1504</f>
        <v>2.7577403266865461E-5</v>
      </c>
      <c r="G6" s="123"/>
    </row>
    <row r="7" spans="1:7" x14ac:dyDescent="0.15">
      <c r="A7" s="25" t="s">
        <v>1013</v>
      </c>
      <c r="B7" s="25" t="s">
        <v>1014</v>
      </c>
      <c r="C7" s="125">
        <v>44.162081315999998</v>
      </c>
      <c r="D7" s="128">
        <v>49.025890670000003</v>
      </c>
      <c r="E7" s="23">
        <f>IF(ISERROR(C7/D7-1),"",((C7/D7-1)))</f>
        <v>-9.9208995237617836E-2</v>
      </c>
      <c r="F7" s="24">
        <f>C7/$C$1504</f>
        <v>1.7598210090605444E-3</v>
      </c>
      <c r="G7" s="123"/>
    </row>
    <row r="8" spans="1:7" x14ac:dyDescent="0.15">
      <c r="A8" s="25" t="s">
        <v>1015</v>
      </c>
      <c r="B8" s="25" t="s">
        <v>1016</v>
      </c>
      <c r="C8" s="125">
        <v>2.20736518</v>
      </c>
      <c r="D8" s="128">
        <v>2.32395</v>
      </c>
      <c r="E8" s="23">
        <f>IF(ISERROR(C8/D8-1),"",((C8/D8-1)))</f>
        <v>-5.0166664515157389E-2</v>
      </c>
      <c r="F8" s="24">
        <f>C8/$C$1504</f>
        <v>8.7961606488535778E-5</v>
      </c>
      <c r="G8" s="123"/>
    </row>
    <row r="9" spans="1:7" x14ac:dyDescent="0.15">
      <c r="A9" s="25" t="s">
        <v>963</v>
      </c>
      <c r="B9" s="25" t="s">
        <v>964</v>
      </c>
      <c r="C9" s="125">
        <v>151.46011099700002</v>
      </c>
      <c r="D9" s="128">
        <v>96.250947749999995</v>
      </c>
      <c r="E9" s="23">
        <f>IF(ISERROR(C9/D9-1),"",((C9/D9-1)))</f>
        <v>0.57359604801397945</v>
      </c>
      <c r="F9" s="24">
        <f>C9/$C$1504</f>
        <v>6.035555332184802E-3</v>
      </c>
      <c r="G9" s="123"/>
    </row>
    <row r="10" spans="1:7" x14ac:dyDescent="0.15">
      <c r="A10" s="25" t="s">
        <v>1291</v>
      </c>
      <c r="B10" s="25" t="s">
        <v>1292</v>
      </c>
      <c r="C10" s="125">
        <v>0.59435239600000001</v>
      </c>
      <c r="D10" s="128"/>
      <c r="E10" s="23"/>
      <c r="F10" s="24">
        <f t="shared" ref="F10:F73" si="0">C10/$C$1504</f>
        <v>2.3684432483650206E-5</v>
      </c>
      <c r="G10" s="123"/>
    </row>
    <row r="11" spans="1:7" x14ac:dyDescent="0.15">
      <c r="A11" s="25" t="s">
        <v>1289</v>
      </c>
      <c r="B11" s="25" t="s">
        <v>1290</v>
      </c>
      <c r="C11" s="125">
        <v>0.567531287</v>
      </c>
      <c r="D11" s="128"/>
      <c r="E11" s="23"/>
      <c r="F11" s="24">
        <f t="shared" si="0"/>
        <v>2.2615634326997158E-5</v>
      </c>
      <c r="G11" s="123"/>
    </row>
    <row r="12" spans="1:7" x14ac:dyDescent="0.15">
      <c r="A12" s="25" t="s">
        <v>965</v>
      </c>
      <c r="B12" s="25" t="s">
        <v>966</v>
      </c>
      <c r="C12" s="125">
        <v>78.917487518000002</v>
      </c>
      <c r="D12" s="128">
        <v>10.497109119999999</v>
      </c>
      <c r="E12" s="23">
        <f t="shared" ref="E12:E34" si="1">IF(ISERROR(C12/D12-1),"",((C12/D12-1)))</f>
        <v>6.5180210680709783</v>
      </c>
      <c r="F12" s="24">
        <f t="shared" si="0"/>
        <v>3.1447940943429443E-3</v>
      </c>
      <c r="G12" s="123"/>
    </row>
    <row r="13" spans="1:7" x14ac:dyDescent="0.15">
      <c r="A13" s="25" t="s">
        <v>967</v>
      </c>
      <c r="B13" s="25" t="s">
        <v>968</v>
      </c>
      <c r="C13" s="125">
        <v>15.835265331</v>
      </c>
      <c r="D13" s="128">
        <v>2.3227441299999998</v>
      </c>
      <c r="E13" s="23">
        <f t="shared" si="1"/>
        <v>5.8174815841639873</v>
      </c>
      <c r="F13" s="24">
        <f t="shared" si="0"/>
        <v>6.3102172232642323E-4</v>
      </c>
      <c r="G13" s="123"/>
    </row>
    <row r="14" spans="1:7" x14ac:dyDescent="0.15">
      <c r="A14" s="25" t="s">
        <v>971</v>
      </c>
      <c r="B14" s="25" t="s">
        <v>972</v>
      </c>
      <c r="C14" s="125">
        <v>0.205569644</v>
      </c>
      <c r="D14" s="128">
        <v>0.31904929999999998</v>
      </c>
      <c r="E14" s="23">
        <f t="shared" si="1"/>
        <v>-0.35568062992145721</v>
      </c>
      <c r="F14" s="24">
        <f t="shared" si="0"/>
        <v>8.1917737469775577E-6</v>
      </c>
      <c r="G14" s="123"/>
    </row>
    <row r="15" spans="1:7" x14ac:dyDescent="0.15">
      <c r="A15" s="25" t="s">
        <v>973</v>
      </c>
      <c r="B15" s="25" t="s">
        <v>974</v>
      </c>
      <c r="C15" s="125">
        <v>7.0748277810000006</v>
      </c>
      <c r="D15" s="128">
        <v>10.792988560000001</v>
      </c>
      <c r="E15" s="23">
        <f t="shared" si="1"/>
        <v>-0.34449779672517322</v>
      </c>
      <c r="F15" s="24">
        <f t="shared" si="0"/>
        <v>2.8192581041188792E-4</v>
      </c>
      <c r="G15" s="123"/>
    </row>
    <row r="16" spans="1:7" x14ac:dyDescent="0.15">
      <c r="A16" s="25" t="s">
        <v>975</v>
      </c>
      <c r="B16" s="25" t="s">
        <v>976</v>
      </c>
      <c r="C16" s="125">
        <v>5.1133798060000002</v>
      </c>
      <c r="D16" s="128">
        <v>9.3207157899999995</v>
      </c>
      <c r="E16" s="23">
        <f t="shared" si="1"/>
        <v>-0.4513962316621607</v>
      </c>
      <c r="F16" s="24">
        <f t="shared" si="0"/>
        <v>2.0376379332113839E-4</v>
      </c>
      <c r="G16" s="123"/>
    </row>
    <row r="17" spans="1:7" x14ac:dyDescent="0.15">
      <c r="A17" s="25" t="s">
        <v>977</v>
      </c>
      <c r="B17" s="25" t="s">
        <v>978</v>
      </c>
      <c r="C17" s="125">
        <v>0.86075835900000008</v>
      </c>
      <c r="D17" s="128">
        <v>0.23252054</v>
      </c>
      <c r="E17" s="23">
        <f t="shared" si="1"/>
        <v>2.7018594529326316</v>
      </c>
      <c r="F17" s="24">
        <f t="shared" si="0"/>
        <v>3.4300481289677593E-5</v>
      </c>
      <c r="G17" s="123"/>
    </row>
    <row r="18" spans="1:7" x14ac:dyDescent="0.15">
      <c r="A18" s="25" t="s">
        <v>979</v>
      </c>
      <c r="B18" s="25" t="s">
        <v>980</v>
      </c>
      <c r="C18" s="125">
        <v>1.1698488459999998</v>
      </c>
      <c r="D18" s="128">
        <v>0.58895409999999992</v>
      </c>
      <c r="E18" s="23">
        <f t="shared" si="1"/>
        <v>0.98631581985760852</v>
      </c>
      <c r="F18" s="24">
        <f t="shared" si="0"/>
        <v>4.6617471714815976E-5</v>
      </c>
      <c r="G18" s="123"/>
    </row>
    <row r="19" spans="1:7" x14ac:dyDescent="0.15">
      <c r="A19" s="25" t="s">
        <v>981</v>
      </c>
      <c r="B19" s="25" t="s">
        <v>982</v>
      </c>
      <c r="C19" s="125">
        <v>0.10215735799999999</v>
      </c>
      <c r="D19" s="128">
        <v>0.41378901000000001</v>
      </c>
      <c r="E19" s="23">
        <f t="shared" si="1"/>
        <v>-0.75311727587931832</v>
      </c>
      <c r="F19" s="24">
        <f t="shared" si="0"/>
        <v>4.0708829720257124E-6</v>
      </c>
      <c r="G19" s="123"/>
    </row>
    <row r="20" spans="1:7" x14ac:dyDescent="0.15">
      <c r="A20" s="25" t="s">
        <v>983</v>
      </c>
      <c r="B20" s="25" t="s">
        <v>984</v>
      </c>
      <c r="C20" s="125">
        <v>1.313225777</v>
      </c>
      <c r="D20" s="128">
        <v>8.0490909999999999E-2</v>
      </c>
      <c r="E20" s="23">
        <f t="shared" si="1"/>
        <v>15.31520599034102</v>
      </c>
      <c r="F20" s="24">
        <f t="shared" si="0"/>
        <v>5.2330919266868039E-5</v>
      </c>
      <c r="G20" s="123"/>
    </row>
    <row r="21" spans="1:7" x14ac:dyDescent="0.15">
      <c r="A21" s="25" t="s">
        <v>985</v>
      </c>
      <c r="B21" s="25" t="s">
        <v>986</v>
      </c>
      <c r="C21" s="125">
        <v>5.2552015769999993</v>
      </c>
      <c r="D21" s="128">
        <v>1.5598199399999999</v>
      </c>
      <c r="E21" s="23">
        <f t="shared" si="1"/>
        <v>2.3691078324078867</v>
      </c>
      <c r="F21" s="24">
        <f t="shared" si="0"/>
        <v>2.0941526908293742E-4</v>
      </c>
      <c r="G21" s="123"/>
    </row>
    <row r="22" spans="1:7" x14ac:dyDescent="0.15">
      <c r="A22" s="25" t="s">
        <v>987</v>
      </c>
      <c r="B22" s="25" t="s">
        <v>988</v>
      </c>
      <c r="C22" s="125">
        <v>4.1556845000000002E-2</v>
      </c>
      <c r="D22" s="128">
        <v>5.8610080000000002E-2</v>
      </c>
      <c r="E22" s="23">
        <f t="shared" si="1"/>
        <v>-0.29096078694995808</v>
      </c>
      <c r="F22" s="24">
        <f t="shared" si="0"/>
        <v>1.6560045795390665E-6</v>
      </c>
      <c r="G22" s="123"/>
    </row>
    <row r="23" spans="1:7" x14ac:dyDescent="0.15">
      <c r="A23" s="25" t="s">
        <v>989</v>
      </c>
      <c r="B23" s="25" t="s">
        <v>990</v>
      </c>
      <c r="C23" s="125">
        <v>0.52775237600000002</v>
      </c>
      <c r="D23" s="128">
        <v>0.15443363000000002</v>
      </c>
      <c r="E23" s="23">
        <f t="shared" si="1"/>
        <v>2.4173410027336661</v>
      </c>
      <c r="F23" s="24">
        <f t="shared" si="0"/>
        <v>2.1030478890267617E-5</v>
      </c>
      <c r="G23" s="123"/>
    </row>
    <row r="24" spans="1:7" x14ac:dyDescent="0.15">
      <c r="A24" s="25" t="s">
        <v>991</v>
      </c>
      <c r="B24" s="25" t="s">
        <v>992</v>
      </c>
      <c r="C24" s="125">
        <v>1.096478E-2</v>
      </c>
      <c r="D24" s="128">
        <v>3.8841599999999997E-2</v>
      </c>
      <c r="E24" s="23">
        <f t="shared" si="1"/>
        <v>-0.71770524386225076</v>
      </c>
      <c r="F24" s="24">
        <f t="shared" si="0"/>
        <v>4.36937065208833E-7</v>
      </c>
      <c r="G24" s="123"/>
    </row>
    <row r="25" spans="1:7" x14ac:dyDescent="0.15">
      <c r="A25" s="25" t="s">
        <v>993</v>
      </c>
      <c r="B25" s="25" t="s">
        <v>994</v>
      </c>
      <c r="C25" s="125">
        <v>8.5668434350000009</v>
      </c>
      <c r="D25" s="128">
        <v>5.8671449500000001</v>
      </c>
      <c r="E25" s="23">
        <f t="shared" si="1"/>
        <v>0.46013836508334438</v>
      </c>
      <c r="F25" s="24">
        <f t="shared" si="0"/>
        <v>3.4138135271227131E-4</v>
      </c>
      <c r="G25" s="123"/>
    </row>
    <row r="26" spans="1:7" x14ac:dyDescent="0.15">
      <c r="A26" s="25" t="s">
        <v>995</v>
      </c>
      <c r="B26" s="25" t="s">
        <v>996</v>
      </c>
      <c r="C26" s="125">
        <v>3.3327820000000003E-3</v>
      </c>
      <c r="D26" s="128">
        <v>1.23777E-3</v>
      </c>
      <c r="E26" s="23">
        <f t="shared" si="1"/>
        <v>1.692569701964016</v>
      </c>
      <c r="F26" s="24">
        <f t="shared" si="0"/>
        <v>1.3280850013049281E-7</v>
      </c>
      <c r="G26" s="123"/>
    </row>
    <row r="27" spans="1:7" x14ac:dyDescent="0.15">
      <c r="A27" s="25" t="s">
        <v>918</v>
      </c>
      <c r="B27" s="25" t="s">
        <v>919</v>
      </c>
      <c r="C27" s="125">
        <v>0.30469343699999996</v>
      </c>
      <c r="D27" s="128">
        <v>4.5936620000000004E-2</v>
      </c>
      <c r="E27" s="23">
        <f t="shared" si="1"/>
        <v>5.6329093651208977</v>
      </c>
      <c r="F27" s="24">
        <f t="shared" si="0"/>
        <v>1.2141771759321429E-5</v>
      </c>
      <c r="G27" s="123"/>
    </row>
    <row r="28" spans="1:7" x14ac:dyDescent="0.15">
      <c r="A28" s="25" t="s">
        <v>997</v>
      </c>
      <c r="B28" s="25" t="s">
        <v>998</v>
      </c>
      <c r="C28" s="125">
        <v>0.61232176000000005</v>
      </c>
      <c r="D28" s="128">
        <v>2.114E-3</v>
      </c>
      <c r="E28" s="23">
        <f t="shared" si="1"/>
        <v>288.65078524124885</v>
      </c>
      <c r="F28" s="24">
        <f t="shared" si="0"/>
        <v>2.4400496204931372E-5</v>
      </c>
      <c r="G28" s="123"/>
    </row>
    <row r="29" spans="1:7" x14ac:dyDescent="0.15">
      <c r="A29" s="25" t="s">
        <v>999</v>
      </c>
      <c r="B29" s="25" t="s">
        <v>1000</v>
      </c>
      <c r="C29" s="125">
        <v>0.20097512100000001</v>
      </c>
      <c r="D29" s="128">
        <v>2.5243209999999999E-2</v>
      </c>
      <c r="E29" s="23">
        <f t="shared" si="1"/>
        <v>6.9615516806301585</v>
      </c>
      <c r="F29" s="24">
        <f t="shared" si="0"/>
        <v>8.0086859517227068E-6</v>
      </c>
      <c r="G29" s="123"/>
    </row>
    <row r="30" spans="1:7" x14ac:dyDescent="0.15">
      <c r="A30" s="25" t="s">
        <v>1001</v>
      </c>
      <c r="B30" s="25" t="s">
        <v>1002</v>
      </c>
      <c r="C30" s="125">
        <v>0.57096820999999998</v>
      </c>
      <c r="D30" s="128">
        <v>2.2124520000000002E-2</v>
      </c>
      <c r="E30" s="23">
        <f t="shared" si="1"/>
        <v>24.807032649747878</v>
      </c>
      <c r="F30" s="24">
        <f t="shared" si="0"/>
        <v>2.2752592756529599E-5</v>
      </c>
      <c r="G30" s="123"/>
    </row>
    <row r="31" spans="1:7" x14ac:dyDescent="0.15">
      <c r="A31" s="25" t="s">
        <v>969</v>
      </c>
      <c r="B31" s="25" t="s">
        <v>970</v>
      </c>
      <c r="C31" s="125">
        <v>16.319773666</v>
      </c>
      <c r="D31" s="128">
        <v>2.5238067400000004</v>
      </c>
      <c r="E31" s="23">
        <f t="shared" si="1"/>
        <v>5.4663325473169939</v>
      </c>
      <c r="F31" s="24">
        <f t="shared" si="0"/>
        <v>6.5032896332570624E-4</v>
      </c>
      <c r="G31" s="123"/>
    </row>
    <row r="32" spans="1:7" x14ac:dyDescent="0.15">
      <c r="A32" s="25" t="s">
        <v>1003</v>
      </c>
      <c r="B32" s="25" t="s">
        <v>1004</v>
      </c>
      <c r="C32" s="125">
        <v>2.9371900000000003E-2</v>
      </c>
      <c r="D32" s="128">
        <v>0.26279999999999998</v>
      </c>
      <c r="E32" s="23">
        <f t="shared" si="1"/>
        <v>-0.88823477929984773</v>
      </c>
      <c r="F32" s="24">
        <f t="shared" si="0"/>
        <v>1.1704449870957121E-6</v>
      </c>
      <c r="G32" s="123"/>
    </row>
    <row r="33" spans="1:7" x14ac:dyDescent="0.15">
      <c r="A33" s="25" t="s">
        <v>1005</v>
      </c>
      <c r="B33" s="25" t="s">
        <v>1006</v>
      </c>
      <c r="C33" s="125">
        <v>4.1572218620000001</v>
      </c>
      <c r="D33" s="128">
        <v>1.8034034099999998</v>
      </c>
      <c r="E33" s="23">
        <f t="shared" si="1"/>
        <v>1.3052090502590326</v>
      </c>
      <c r="F33" s="24">
        <f t="shared" si="0"/>
        <v>1.6566172050914657E-4</v>
      </c>
      <c r="G33" s="123"/>
    </row>
    <row r="34" spans="1:7" x14ac:dyDescent="0.15">
      <c r="A34" s="25" t="s">
        <v>1007</v>
      </c>
      <c r="B34" s="25" t="s">
        <v>1008</v>
      </c>
      <c r="C34" s="125">
        <v>7.6714969139999996</v>
      </c>
      <c r="D34" s="128">
        <v>2.40385442</v>
      </c>
      <c r="E34" s="23">
        <f t="shared" si="1"/>
        <v>2.1913317421277116</v>
      </c>
      <c r="F34" s="24">
        <f t="shared" si="0"/>
        <v>3.0570256287511277E-4</v>
      </c>
      <c r="G34" s="123"/>
    </row>
    <row r="35" spans="1:7" x14ac:dyDescent="0.15">
      <c r="A35" s="25" t="s">
        <v>1263</v>
      </c>
      <c r="B35" s="25" t="s">
        <v>1264</v>
      </c>
      <c r="C35" s="125">
        <v>0.231020489</v>
      </c>
      <c r="D35" s="128"/>
      <c r="E35" s="23"/>
      <c r="F35" s="24">
        <f t="shared" si="0"/>
        <v>9.2059680601680541E-6</v>
      </c>
      <c r="G35" s="123"/>
    </row>
    <row r="36" spans="1:7" x14ac:dyDescent="0.15">
      <c r="A36" s="25" t="s">
        <v>1255</v>
      </c>
      <c r="B36" s="25" t="s">
        <v>1256</v>
      </c>
      <c r="C36" s="125">
        <v>0.17820829999999999</v>
      </c>
      <c r="D36" s="128"/>
      <c r="E36" s="23"/>
      <c r="F36" s="24">
        <f t="shared" si="0"/>
        <v>7.1014476895893274E-6</v>
      </c>
      <c r="G36" s="123"/>
    </row>
    <row r="37" spans="1:7" x14ac:dyDescent="0.15">
      <c r="A37" s="25" t="s">
        <v>1279</v>
      </c>
      <c r="B37" s="25" t="s">
        <v>1280</v>
      </c>
      <c r="C37" s="125">
        <v>7.8868054999999992E-2</v>
      </c>
      <c r="D37" s="128"/>
      <c r="E37" s="23"/>
      <c r="F37" s="24">
        <f t="shared" si="0"/>
        <v>3.1428242509588721E-6</v>
      </c>
      <c r="G37" s="123"/>
    </row>
    <row r="38" spans="1:7" x14ac:dyDescent="0.15">
      <c r="A38" s="25" t="s">
        <v>1281</v>
      </c>
      <c r="B38" s="25" t="s">
        <v>1282</v>
      </c>
      <c r="C38" s="125">
        <v>0.24479643700000001</v>
      </c>
      <c r="D38" s="128"/>
      <c r="E38" s="23"/>
      <c r="F38" s="24">
        <f t="shared" si="0"/>
        <v>9.7549277556283828E-6</v>
      </c>
      <c r="G38" s="123"/>
    </row>
    <row r="39" spans="1:7" x14ac:dyDescent="0.15">
      <c r="A39" s="25" t="s">
        <v>1283</v>
      </c>
      <c r="B39" s="25" t="s">
        <v>1284</v>
      </c>
      <c r="C39" s="125">
        <v>0.87549335900000003</v>
      </c>
      <c r="D39" s="128"/>
      <c r="E39" s="23"/>
      <c r="F39" s="24">
        <f t="shared" si="0"/>
        <v>3.488765838359577E-5</v>
      </c>
      <c r="G39" s="123"/>
    </row>
    <row r="40" spans="1:7" x14ac:dyDescent="0.15">
      <c r="A40" s="25" t="s">
        <v>1253</v>
      </c>
      <c r="B40" s="25" t="s">
        <v>1254</v>
      </c>
      <c r="C40" s="125">
        <v>0.71169967599999995</v>
      </c>
      <c r="D40" s="128"/>
      <c r="E40" s="23"/>
      <c r="F40" s="24">
        <f t="shared" si="0"/>
        <v>2.8360620800555713E-5</v>
      </c>
      <c r="G40" s="123"/>
    </row>
    <row r="41" spans="1:7" x14ac:dyDescent="0.15">
      <c r="A41" s="25" t="s">
        <v>1265</v>
      </c>
      <c r="B41" s="25" t="s">
        <v>1266</v>
      </c>
      <c r="C41" s="125">
        <v>0.33626519400000005</v>
      </c>
      <c r="D41" s="128"/>
      <c r="E41" s="23"/>
      <c r="F41" s="24">
        <f t="shared" si="0"/>
        <v>1.3399879158381554E-5</v>
      </c>
      <c r="G41" s="123"/>
    </row>
    <row r="42" spans="1:7" x14ac:dyDescent="0.15">
      <c r="A42" s="25" t="s">
        <v>1257</v>
      </c>
      <c r="B42" s="25" t="s">
        <v>1258</v>
      </c>
      <c r="C42" s="125">
        <v>1.8154507520000001</v>
      </c>
      <c r="D42" s="128"/>
      <c r="E42" s="23"/>
      <c r="F42" s="24">
        <f t="shared" si="0"/>
        <v>7.2344153153100103E-5</v>
      </c>
      <c r="G42" s="123"/>
    </row>
    <row r="43" spans="1:7" x14ac:dyDescent="0.15">
      <c r="A43" s="25" t="s">
        <v>1261</v>
      </c>
      <c r="B43" s="25" t="s">
        <v>1262</v>
      </c>
      <c r="C43" s="125">
        <v>0.65072584199999994</v>
      </c>
      <c r="D43" s="128"/>
      <c r="E43" s="23"/>
      <c r="F43" s="24">
        <f t="shared" si="0"/>
        <v>2.5930865886869297E-5</v>
      </c>
      <c r="G43" s="123"/>
    </row>
    <row r="44" spans="1:7" x14ac:dyDescent="0.15">
      <c r="A44" s="25" t="s">
        <v>1259</v>
      </c>
      <c r="B44" s="25" t="s">
        <v>1260</v>
      </c>
      <c r="C44" s="125">
        <v>0.68048615199999996</v>
      </c>
      <c r="D44" s="128"/>
      <c r="E44" s="23"/>
      <c r="F44" s="24">
        <f t="shared" si="0"/>
        <v>2.7116788678854642E-5</v>
      </c>
      <c r="G44" s="123"/>
    </row>
    <row r="45" spans="1:7" x14ac:dyDescent="0.15">
      <c r="A45" s="25" t="s">
        <v>1267</v>
      </c>
      <c r="B45" s="25" t="s">
        <v>1268</v>
      </c>
      <c r="C45" s="125">
        <v>0.53546418799999995</v>
      </c>
      <c r="D45" s="128"/>
      <c r="E45" s="23"/>
      <c r="F45" s="24">
        <f t="shared" si="0"/>
        <v>2.133778797469268E-5</v>
      </c>
      <c r="G45" s="123"/>
    </row>
    <row r="46" spans="1:7" x14ac:dyDescent="0.15">
      <c r="A46" s="25" t="s">
        <v>1269</v>
      </c>
      <c r="B46" s="25" t="s">
        <v>1270</v>
      </c>
      <c r="C46" s="125">
        <v>1.448E-2</v>
      </c>
      <c r="D46" s="128"/>
      <c r="E46" s="23"/>
      <c r="F46" s="24">
        <f t="shared" si="0"/>
        <v>5.7701556294097119E-7</v>
      </c>
      <c r="G46" s="123"/>
    </row>
    <row r="47" spans="1:7" x14ac:dyDescent="0.15">
      <c r="A47" s="25" t="s">
        <v>1273</v>
      </c>
      <c r="B47" s="25" t="s">
        <v>1274</v>
      </c>
      <c r="C47" s="125">
        <v>7.6708360000000003E-2</v>
      </c>
      <c r="D47" s="128"/>
      <c r="E47" s="23"/>
      <c r="F47" s="24">
        <f t="shared" si="0"/>
        <v>3.0567622601988037E-6</v>
      </c>
      <c r="G47" s="123"/>
    </row>
    <row r="48" spans="1:7" x14ac:dyDescent="0.15">
      <c r="A48" s="25" t="s">
        <v>1275</v>
      </c>
      <c r="B48" s="25" t="s">
        <v>1276</v>
      </c>
      <c r="C48" s="125">
        <v>0.19509212300000001</v>
      </c>
      <c r="D48" s="128"/>
      <c r="E48" s="23"/>
      <c r="F48" s="24">
        <f t="shared" si="0"/>
        <v>7.7742535344056759E-6</v>
      </c>
      <c r="G48" s="123"/>
    </row>
    <row r="49" spans="1:7" x14ac:dyDescent="0.15">
      <c r="A49" s="25" t="s">
        <v>1277</v>
      </c>
      <c r="B49" s="25" t="s">
        <v>1278</v>
      </c>
      <c r="C49" s="125">
        <v>1.3276859429999999</v>
      </c>
      <c r="D49" s="128"/>
      <c r="E49" s="23"/>
      <c r="F49" s="24">
        <f t="shared" si="0"/>
        <v>5.2907144461944685E-5</v>
      </c>
      <c r="G49" s="123"/>
    </row>
    <row r="50" spans="1:7" x14ac:dyDescent="0.15">
      <c r="A50" s="25" t="s">
        <v>1271</v>
      </c>
      <c r="B50" s="25" t="s">
        <v>1272</v>
      </c>
      <c r="C50" s="125">
        <v>1.926989844</v>
      </c>
      <c r="D50" s="128"/>
      <c r="E50" s="23"/>
      <c r="F50" s="24">
        <f t="shared" si="0"/>
        <v>7.6788890166933299E-5</v>
      </c>
      <c r="G50" s="123"/>
    </row>
    <row r="51" spans="1:7" x14ac:dyDescent="0.15">
      <c r="A51" s="25" t="s">
        <v>1251</v>
      </c>
      <c r="B51" s="25" t="s">
        <v>1252</v>
      </c>
      <c r="C51" s="125">
        <v>3.4379194500000003</v>
      </c>
      <c r="D51" s="128"/>
      <c r="E51" s="23"/>
      <c r="F51" s="24">
        <f t="shared" si="0"/>
        <v>1.3699813720907902E-4</v>
      </c>
      <c r="G51" s="123"/>
    </row>
    <row r="52" spans="1:7" x14ac:dyDescent="0.15">
      <c r="A52" s="25" t="s">
        <v>1009</v>
      </c>
      <c r="B52" s="25" t="s">
        <v>1010</v>
      </c>
      <c r="C52" s="125">
        <v>2.6237651369999999</v>
      </c>
      <c r="D52" s="128">
        <v>0.65728997</v>
      </c>
      <c r="E52" s="23">
        <f>IF(ISERROR(C52/D52-1),"",((C52/D52-1)))</f>
        <v>2.9917924458819902</v>
      </c>
      <c r="F52" s="24">
        <f t="shared" si="0"/>
        <v>1.0455478712368434E-4</v>
      </c>
      <c r="G52" s="123"/>
    </row>
    <row r="53" spans="1:7" x14ac:dyDescent="0.15">
      <c r="A53" s="25" t="s">
        <v>1011</v>
      </c>
      <c r="B53" s="25" t="s">
        <v>1012</v>
      </c>
      <c r="C53" s="125">
        <v>4.1818607190000003</v>
      </c>
      <c r="D53" s="128">
        <v>1.53090199</v>
      </c>
      <c r="E53" s="23">
        <f>IF(ISERROR(C53/D53-1),"",((C53/D53-1)))</f>
        <v>1.7316319047962048</v>
      </c>
      <c r="F53" s="24">
        <f t="shared" si="0"/>
        <v>1.6664355779796405E-4</v>
      </c>
      <c r="G53" s="123"/>
    </row>
    <row r="54" spans="1:7" x14ac:dyDescent="0.15">
      <c r="A54" s="25" t="s">
        <v>1285</v>
      </c>
      <c r="B54" s="25" t="s">
        <v>1286</v>
      </c>
      <c r="C54" s="125">
        <v>0.300264066</v>
      </c>
      <c r="D54" s="128"/>
      <c r="E54" s="23"/>
      <c r="F54" s="24">
        <f t="shared" si="0"/>
        <v>1.1965265129415394E-5</v>
      </c>
      <c r="G54" s="123"/>
    </row>
    <row r="55" spans="1:7" x14ac:dyDescent="0.15">
      <c r="A55" s="25" t="s">
        <v>1287</v>
      </c>
      <c r="B55" s="25" t="s">
        <v>1288</v>
      </c>
      <c r="C55" s="125">
        <v>0.30296852699999999</v>
      </c>
      <c r="D55" s="128"/>
      <c r="E55" s="23"/>
      <c r="F55" s="24">
        <f t="shared" si="0"/>
        <v>1.2073035577368909E-5</v>
      </c>
      <c r="G55" s="123"/>
    </row>
    <row r="56" spans="1:7" x14ac:dyDescent="0.15">
      <c r="A56" s="25" t="s">
        <v>678</v>
      </c>
      <c r="B56" s="25" t="s">
        <v>679</v>
      </c>
      <c r="C56" s="125">
        <v>0.47595871500000003</v>
      </c>
      <c r="D56" s="128">
        <v>1.0789924799999999</v>
      </c>
      <c r="E56" s="23">
        <f t="shared" ref="E56:E87" si="2">IF(ISERROR(C56/D56-1),"",((C56/D56-1)))</f>
        <v>-0.55888597573914511</v>
      </c>
      <c r="F56" s="24">
        <f t="shared" si="0"/>
        <v>1.8966545985662034E-5</v>
      </c>
      <c r="G56" s="123"/>
    </row>
    <row r="57" spans="1:7" x14ac:dyDescent="0.15">
      <c r="A57" s="25" t="s">
        <v>680</v>
      </c>
      <c r="B57" s="25" t="s">
        <v>681</v>
      </c>
      <c r="C57" s="125">
        <v>0.55607216799999992</v>
      </c>
      <c r="D57" s="128">
        <v>0.12587374000000001</v>
      </c>
      <c r="E57" s="23">
        <f t="shared" si="2"/>
        <v>3.4176979884763883</v>
      </c>
      <c r="F57" s="24">
        <f t="shared" si="0"/>
        <v>2.2158998277232474E-5</v>
      </c>
      <c r="G57" s="123"/>
    </row>
    <row r="58" spans="1:7" x14ac:dyDescent="0.15">
      <c r="A58" s="25" t="s">
        <v>682</v>
      </c>
      <c r="B58" s="25" t="s">
        <v>683</v>
      </c>
      <c r="C58" s="125">
        <v>0.40410233299999998</v>
      </c>
      <c r="D58" s="128">
        <v>9.7977229999999998E-2</v>
      </c>
      <c r="E58" s="23">
        <f t="shared" si="2"/>
        <v>3.1244514975571365</v>
      </c>
      <c r="F58" s="24">
        <f t="shared" si="0"/>
        <v>1.6103130881336654E-5</v>
      </c>
      <c r="G58" s="123"/>
    </row>
    <row r="59" spans="1:7" x14ac:dyDescent="0.15">
      <c r="A59" s="25" t="s">
        <v>684</v>
      </c>
      <c r="B59" s="25" t="s">
        <v>685</v>
      </c>
      <c r="C59" s="125">
        <v>0.21131855999999999</v>
      </c>
      <c r="D59" s="128">
        <v>5.0399680000000002E-2</v>
      </c>
      <c r="E59" s="23">
        <f t="shared" si="2"/>
        <v>3.1928551927313817</v>
      </c>
      <c r="F59" s="24">
        <f t="shared" si="0"/>
        <v>8.4208631117593496E-6</v>
      </c>
      <c r="G59" s="123"/>
    </row>
    <row r="60" spans="1:7" x14ac:dyDescent="0.15">
      <c r="A60" s="25" t="s">
        <v>686</v>
      </c>
      <c r="B60" s="25" t="s">
        <v>687</v>
      </c>
      <c r="C60" s="125">
        <v>512.25079669700006</v>
      </c>
      <c r="D60" s="128">
        <v>361.44013522</v>
      </c>
      <c r="E60" s="23">
        <f t="shared" si="2"/>
        <v>0.41724934997936858</v>
      </c>
      <c r="F60" s="24">
        <f t="shared" si="0"/>
        <v>2.0412754269549756E-2</v>
      </c>
      <c r="G60" s="123"/>
    </row>
    <row r="61" spans="1:7" x14ac:dyDescent="0.15">
      <c r="A61" s="25" t="s">
        <v>688</v>
      </c>
      <c r="B61" s="25" t="s">
        <v>689</v>
      </c>
      <c r="C61" s="125">
        <v>51.868586332</v>
      </c>
      <c r="D61" s="128">
        <v>9.0105555299999995</v>
      </c>
      <c r="E61" s="23">
        <f t="shared" si="2"/>
        <v>4.7564249129043441</v>
      </c>
      <c r="F61" s="24">
        <f t="shared" si="0"/>
        <v>2.0669186147314464E-3</v>
      </c>
      <c r="G61" s="123"/>
    </row>
    <row r="62" spans="1:7" x14ac:dyDescent="0.15">
      <c r="A62" s="25" t="s">
        <v>355</v>
      </c>
      <c r="B62" s="25" t="s">
        <v>690</v>
      </c>
      <c r="C62" s="125">
        <v>347.31337607</v>
      </c>
      <c r="D62" s="128">
        <v>271.36796220999997</v>
      </c>
      <c r="E62" s="23">
        <f t="shared" si="2"/>
        <v>0.2798613854100771</v>
      </c>
      <c r="F62" s="24">
        <f t="shared" si="0"/>
        <v>1.3840139724444769E-2</v>
      </c>
      <c r="G62" s="123"/>
    </row>
    <row r="63" spans="1:7" x14ac:dyDescent="0.15">
      <c r="A63" s="25" t="s">
        <v>356</v>
      </c>
      <c r="B63" s="25" t="s">
        <v>691</v>
      </c>
      <c r="C63" s="125">
        <v>320.27142414299999</v>
      </c>
      <c r="D63" s="128">
        <v>708.17307616999994</v>
      </c>
      <c r="E63" s="23">
        <f t="shared" si="2"/>
        <v>-0.54774978755882908</v>
      </c>
      <c r="F63" s="24">
        <f t="shared" si="0"/>
        <v>1.2762541166835614E-2</v>
      </c>
      <c r="G63" s="123"/>
    </row>
    <row r="64" spans="1:7" x14ac:dyDescent="0.15">
      <c r="A64" s="25" t="s">
        <v>961</v>
      </c>
      <c r="B64" s="25" t="s">
        <v>962</v>
      </c>
      <c r="C64" s="125">
        <v>116.28218929000001</v>
      </c>
      <c r="D64" s="128">
        <v>36.820261560000006</v>
      </c>
      <c r="E64" s="23">
        <f t="shared" si="2"/>
        <v>2.1581032932238622</v>
      </c>
      <c r="F64" s="24">
        <f t="shared" si="0"/>
        <v>4.6337453669321764E-3</v>
      </c>
      <c r="G64" s="123"/>
    </row>
    <row r="65" spans="1:7" x14ac:dyDescent="0.15">
      <c r="A65" s="25" t="s">
        <v>357</v>
      </c>
      <c r="B65" s="25" t="s">
        <v>692</v>
      </c>
      <c r="C65" s="125">
        <v>9.2510375859999989</v>
      </c>
      <c r="D65" s="128">
        <v>1.7576907800000001</v>
      </c>
      <c r="E65" s="23">
        <f t="shared" si="2"/>
        <v>4.2631769428750141</v>
      </c>
      <c r="F65" s="24">
        <f t="shared" si="0"/>
        <v>3.6864590196642762E-4</v>
      </c>
      <c r="G65" s="123"/>
    </row>
    <row r="66" spans="1:7" x14ac:dyDescent="0.15">
      <c r="A66" s="25" t="s">
        <v>1432</v>
      </c>
      <c r="B66" s="25" t="s">
        <v>1433</v>
      </c>
      <c r="C66" s="125">
        <v>6.9550539999999994E-2</v>
      </c>
      <c r="D66" s="128">
        <v>5.6891599999999995E-3</v>
      </c>
      <c r="E66" s="23">
        <f t="shared" si="2"/>
        <v>11.225098257036189</v>
      </c>
      <c r="F66" s="24">
        <f t="shared" si="0"/>
        <v>2.7715292811428541E-6</v>
      </c>
      <c r="G66" s="123"/>
    </row>
    <row r="67" spans="1:7" x14ac:dyDescent="0.15">
      <c r="A67" s="25" t="s">
        <v>693</v>
      </c>
      <c r="B67" s="25" t="s">
        <v>694</v>
      </c>
      <c r="C67" s="125">
        <v>20.186705599</v>
      </c>
      <c r="D67" s="128">
        <v>16.67735394</v>
      </c>
      <c r="E67" s="23">
        <f t="shared" si="2"/>
        <v>0.21042616662244917</v>
      </c>
      <c r="F67" s="24">
        <f t="shared" si="0"/>
        <v>8.0442287949797234E-4</v>
      </c>
      <c r="G67" s="123"/>
    </row>
    <row r="68" spans="1:7" x14ac:dyDescent="0.15">
      <c r="A68" s="25" t="s">
        <v>695</v>
      </c>
      <c r="B68" s="25" t="s">
        <v>696</v>
      </c>
      <c r="C68" s="125">
        <v>3.5367778400000001</v>
      </c>
      <c r="D68" s="128">
        <v>2.9613554600000001</v>
      </c>
      <c r="E68" s="23">
        <f t="shared" si="2"/>
        <v>0.19431047294808712</v>
      </c>
      <c r="F68" s="24">
        <f t="shared" si="0"/>
        <v>1.4093755913983095E-4</v>
      </c>
      <c r="G68" s="123"/>
    </row>
    <row r="69" spans="1:7" x14ac:dyDescent="0.15">
      <c r="A69" s="25" t="s">
        <v>697</v>
      </c>
      <c r="B69" s="25" t="s">
        <v>698</v>
      </c>
      <c r="C69" s="125">
        <v>16.514568154999999</v>
      </c>
      <c r="D69" s="128">
        <v>14.383508519999999</v>
      </c>
      <c r="E69" s="23">
        <f t="shared" si="2"/>
        <v>0.14815993135727634</v>
      </c>
      <c r="F69" s="24">
        <f t="shared" si="0"/>
        <v>6.5809135640085357E-4</v>
      </c>
      <c r="G69" s="123"/>
    </row>
    <row r="70" spans="1:7" x14ac:dyDescent="0.15">
      <c r="A70" s="25" t="s">
        <v>382</v>
      </c>
      <c r="B70" s="25" t="s">
        <v>699</v>
      </c>
      <c r="C70" s="125">
        <v>8.2550272860000007</v>
      </c>
      <c r="D70" s="128">
        <v>2.0329982499999999</v>
      </c>
      <c r="E70" s="23">
        <f t="shared" si="2"/>
        <v>3.0605186384198815</v>
      </c>
      <c r="F70" s="24">
        <f t="shared" si="0"/>
        <v>3.2895574699753921E-4</v>
      </c>
      <c r="G70" s="123"/>
    </row>
    <row r="71" spans="1:7" x14ac:dyDescent="0.15">
      <c r="A71" s="25" t="s">
        <v>700</v>
      </c>
      <c r="B71" s="25" t="s">
        <v>701</v>
      </c>
      <c r="C71" s="125">
        <v>28.960876304999999</v>
      </c>
      <c r="D71" s="128">
        <v>9.0545960000000001</v>
      </c>
      <c r="E71" s="23">
        <f t="shared" si="2"/>
        <v>2.198472500043072</v>
      </c>
      <c r="F71" s="24">
        <f t="shared" si="0"/>
        <v>1.1540660458835225E-3</v>
      </c>
      <c r="G71" s="123"/>
    </row>
    <row r="72" spans="1:7" x14ac:dyDescent="0.15">
      <c r="A72" s="25" t="s">
        <v>702</v>
      </c>
      <c r="B72" s="25" t="s">
        <v>703</v>
      </c>
      <c r="C72" s="125">
        <v>1.1139015719999998</v>
      </c>
      <c r="D72" s="128">
        <v>0.5013455</v>
      </c>
      <c r="E72" s="23">
        <f t="shared" si="2"/>
        <v>1.2218242150373344</v>
      </c>
      <c r="F72" s="24">
        <f t="shared" si="0"/>
        <v>4.4388020899752255E-5</v>
      </c>
      <c r="G72" s="123"/>
    </row>
    <row r="73" spans="1:7" x14ac:dyDescent="0.15">
      <c r="A73" s="25" t="s">
        <v>704</v>
      </c>
      <c r="B73" s="25" t="s">
        <v>705</v>
      </c>
      <c r="C73" s="125">
        <v>2.851907873</v>
      </c>
      <c r="D73" s="128">
        <v>1.53762902</v>
      </c>
      <c r="E73" s="23">
        <f t="shared" si="2"/>
        <v>0.85474378793917416</v>
      </c>
      <c r="F73" s="24">
        <f t="shared" si="0"/>
        <v>1.1364607919854162E-4</v>
      </c>
      <c r="G73" s="123"/>
    </row>
    <row r="74" spans="1:7" x14ac:dyDescent="0.15">
      <c r="A74" s="25" t="s">
        <v>706</v>
      </c>
      <c r="B74" s="25" t="s">
        <v>707</v>
      </c>
      <c r="C74" s="125">
        <v>8.0653360200000002</v>
      </c>
      <c r="D74" s="128">
        <v>2.5473479300000004</v>
      </c>
      <c r="E74" s="23">
        <f t="shared" si="2"/>
        <v>2.1661697740677299</v>
      </c>
      <c r="F74" s="24">
        <f t="shared" ref="F74:F137" si="3">C74/$C$1504</f>
        <v>3.2139671297571769E-4</v>
      </c>
      <c r="G74" s="123"/>
    </row>
    <row r="75" spans="1:7" x14ac:dyDescent="0.15">
      <c r="A75" s="25" t="s">
        <v>383</v>
      </c>
      <c r="B75" s="25" t="s">
        <v>710</v>
      </c>
      <c r="C75" s="125">
        <v>14.444188535</v>
      </c>
      <c r="D75" s="128">
        <v>8.6705963599999993</v>
      </c>
      <c r="E75" s="23">
        <f t="shared" si="2"/>
        <v>0.6658817842836362</v>
      </c>
      <c r="F75" s="24">
        <f t="shared" si="3"/>
        <v>5.7558850681965095E-4</v>
      </c>
      <c r="G75" s="123"/>
    </row>
    <row r="76" spans="1:7" x14ac:dyDescent="0.15">
      <c r="A76" s="25" t="s">
        <v>708</v>
      </c>
      <c r="B76" s="25" t="s">
        <v>709</v>
      </c>
      <c r="C76" s="125">
        <v>3.9381628799999997</v>
      </c>
      <c r="D76" s="128">
        <v>4.0807171800000006</v>
      </c>
      <c r="E76" s="23">
        <f t="shared" si="2"/>
        <v>-3.4933638797286282E-2</v>
      </c>
      <c r="F76" s="24">
        <f t="shared" si="3"/>
        <v>1.5693240822903563E-4</v>
      </c>
      <c r="G76" s="123"/>
    </row>
    <row r="77" spans="1:7" x14ac:dyDescent="0.15">
      <c r="A77" s="25" t="s">
        <v>711</v>
      </c>
      <c r="B77" s="25" t="s">
        <v>712</v>
      </c>
      <c r="C77" s="125">
        <v>1.0438974699999999</v>
      </c>
      <c r="D77" s="128">
        <v>1.2143515300000001</v>
      </c>
      <c r="E77" s="23">
        <f t="shared" si="2"/>
        <v>-0.14036632374482216</v>
      </c>
      <c r="F77" s="24">
        <f t="shared" si="3"/>
        <v>4.159841756247966E-5</v>
      </c>
      <c r="G77" s="123"/>
    </row>
    <row r="78" spans="1:7" x14ac:dyDescent="0.15">
      <c r="A78" s="25" t="s">
        <v>713</v>
      </c>
      <c r="B78" s="25" t="s">
        <v>714</v>
      </c>
      <c r="C78" s="125">
        <v>1.50630515</v>
      </c>
      <c r="D78" s="128">
        <v>4.3069721200000002</v>
      </c>
      <c r="E78" s="23">
        <f t="shared" si="2"/>
        <v>-0.65026354756157567</v>
      </c>
      <c r="F78" s="24">
        <f t="shared" si="3"/>
        <v>6.0024966442550689E-5</v>
      </c>
      <c r="G78" s="123"/>
    </row>
    <row r="79" spans="1:7" x14ac:dyDescent="0.15">
      <c r="A79" s="25" t="s">
        <v>715</v>
      </c>
      <c r="B79" s="25" t="s">
        <v>716</v>
      </c>
      <c r="C79" s="125">
        <v>4.9886816029999999</v>
      </c>
      <c r="D79" s="128">
        <v>5.4695713600000007</v>
      </c>
      <c r="E79" s="23">
        <f t="shared" si="2"/>
        <v>-8.7920922015358949E-2</v>
      </c>
      <c r="F79" s="24">
        <f t="shared" si="3"/>
        <v>1.9879467703648557E-4</v>
      </c>
      <c r="G79" s="123"/>
    </row>
    <row r="80" spans="1:7" x14ac:dyDescent="0.15">
      <c r="A80" s="25" t="s">
        <v>717</v>
      </c>
      <c r="B80" s="25" t="s">
        <v>718</v>
      </c>
      <c r="C80" s="125">
        <v>0.1930655</v>
      </c>
      <c r="D80" s="128">
        <v>0.25016090000000002</v>
      </c>
      <c r="E80" s="23">
        <f t="shared" si="2"/>
        <v>-0.22823470814183999</v>
      </c>
      <c r="F80" s="24">
        <f t="shared" si="3"/>
        <v>7.6934943485483475E-6</v>
      </c>
      <c r="G80" s="123"/>
    </row>
    <row r="81" spans="1:7" x14ac:dyDescent="0.15">
      <c r="A81" s="25" t="s">
        <v>719</v>
      </c>
      <c r="B81" s="25" t="s">
        <v>720</v>
      </c>
      <c r="C81" s="125">
        <v>7.3906907589999999</v>
      </c>
      <c r="D81" s="128">
        <v>5.9826245499999997</v>
      </c>
      <c r="E81" s="23">
        <f t="shared" si="2"/>
        <v>0.23535928040144194</v>
      </c>
      <c r="F81" s="24">
        <f t="shared" si="3"/>
        <v>2.9451267878639631E-4</v>
      </c>
      <c r="G81" s="123"/>
    </row>
    <row r="82" spans="1:7" x14ac:dyDescent="0.15">
      <c r="A82" s="25" t="s">
        <v>721</v>
      </c>
      <c r="B82" s="25" t="s">
        <v>722</v>
      </c>
      <c r="C82" s="125">
        <v>12.930389832000001</v>
      </c>
      <c r="D82" s="128">
        <v>5.4070237699999995</v>
      </c>
      <c r="E82" s="23">
        <f t="shared" si="2"/>
        <v>1.3914061380203626</v>
      </c>
      <c r="F82" s="24">
        <f t="shared" si="3"/>
        <v>5.1526492872635979E-4</v>
      </c>
      <c r="G82" s="123"/>
    </row>
    <row r="83" spans="1:7" x14ac:dyDescent="0.15">
      <c r="A83" s="25" t="s">
        <v>723</v>
      </c>
      <c r="B83" s="25" t="s">
        <v>724</v>
      </c>
      <c r="C83" s="125">
        <v>7.2215767280000005</v>
      </c>
      <c r="D83" s="128">
        <v>12.480717090000001</v>
      </c>
      <c r="E83" s="23">
        <f t="shared" si="2"/>
        <v>-0.42138126552149902</v>
      </c>
      <c r="F83" s="24">
        <f t="shared" si="3"/>
        <v>2.8777362990527189E-4</v>
      </c>
      <c r="G83" s="123"/>
    </row>
    <row r="84" spans="1:7" x14ac:dyDescent="0.15">
      <c r="A84" s="25" t="s">
        <v>1438</v>
      </c>
      <c r="B84" s="25" t="s">
        <v>331</v>
      </c>
      <c r="C84" s="125">
        <v>0.80032483999999993</v>
      </c>
      <c r="D84" s="128">
        <v>0.27476905000000001</v>
      </c>
      <c r="E84" s="23">
        <f t="shared" si="2"/>
        <v>1.9127182992407619</v>
      </c>
      <c r="F84" s="24">
        <f t="shared" si="3"/>
        <v>3.1892257464657638E-5</v>
      </c>
      <c r="G84" s="123"/>
    </row>
    <row r="85" spans="1:7" x14ac:dyDescent="0.15">
      <c r="A85" s="25" t="s">
        <v>725</v>
      </c>
      <c r="B85" s="25" t="s">
        <v>726</v>
      </c>
      <c r="C85" s="125">
        <v>0.102550719</v>
      </c>
      <c r="D85" s="128">
        <v>7.7345919999999999E-2</v>
      </c>
      <c r="E85" s="23">
        <f t="shared" si="2"/>
        <v>0.32587108667141074</v>
      </c>
      <c r="F85" s="24">
        <f t="shared" si="3"/>
        <v>4.0865580700128695E-6</v>
      </c>
      <c r="G85" s="123"/>
    </row>
    <row r="86" spans="1:7" x14ac:dyDescent="0.15">
      <c r="A86" s="25" t="s">
        <v>727</v>
      </c>
      <c r="B86" s="25" t="s">
        <v>728</v>
      </c>
      <c r="C86" s="125">
        <v>7.0839320000000011E-2</v>
      </c>
      <c r="D86" s="128">
        <v>0</v>
      </c>
      <c r="E86" s="23" t="str">
        <f t="shared" si="2"/>
        <v/>
      </c>
      <c r="F86" s="24">
        <f t="shared" si="3"/>
        <v>2.8228860571930666E-6</v>
      </c>
      <c r="G86" s="123"/>
    </row>
    <row r="87" spans="1:7" x14ac:dyDescent="0.15">
      <c r="A87" s="25" t="s">
        <v>729</v>
      </c>
      <c r="B87" s="25" t="s">
        <v>730</v>
      </c>
      <c r="C87" s="125">
        <v>5.1205881299999998</v>
      </c>
      <c r="D87" s="128">
        <v>5.7318517499999997</v>
      </c>
      <c r="E87" s="23">
        <f t="shared" si="2"/>
        <v>-0.10664330597873539</v>
      </c>
      <c r="F87" s="24">
        <f t="shared" si="3"/>
        <v>2.040510388412158E-4</v>
      </c>
      <c r="G87" s="123"/>
    </row>
    <row r="88" spans="1:7" x14ac:dyDescent="0.15">
      <c r="A88" s="25" t="s">
        <v>731</v>
      </c>
      <c r="B88" s="25" t="s">
        <v>732</v>
      </c>
      <c r="C88" s="125">
        <v>22.877821416</v>
      </c>
      <c r="D88" s="128">
        <v>10.132682710000001</v>
      </c>
      <c r="E88" s="23">
        <f t="shared" ref="E88:E119" si="4">IF(ISERROR(C88/D88-1),"",((C88/D88-1)))</f>
        <v>1.25782471145788</v>
      </c>
      <c r="F88" s="24">
        <f t="shared" si="3"/>
        <v>9.116615333712877E-4</v>
      </c>
      <c r="G88" s="123"/>
    </row>
    <row r="89" spans="1:7" x14ac:dyDescent="0.15">
      <c r="A89" s="25" t="s">
        <v>211</v>
      </c>
      <c r="B89" s="25" t="s">
        <v>212</v>
      </c>
      <c r="C89" s="125">
        <v>3.5263759640000001</v>
      </c>
      <c r="D89" s="128">
        <v>2.6847237100000001</v>
      </c>
      <c r="E89" s="23">
        <f t="shared" si="4"/>
        <v>0.31349678585734253</v>
      </c>
      <c r="F89" s="24">
        <f t="shared" si="3"/>
        <v>1.4052305331553659E-4</v>
      </c>
      <c r="G89" s="123"/>
    </row>
    <row r="90" spans="1:7" x14ac:dyDescent="0.15">
      <c r="A90" s="25" t="s">
        <v>203</v>
      </c>
      <c r="B90" s="25" t="s">
        <v>733</v>
      </c>
      <c r="C90" s="125">
        <v>843.29232249200004</v>
      </c>
      <c r="D90" s="128">
        <v>743.17784633000008</v>
      </c>
      <c r="E90" s="23">
        <f t="shared" si="4"/>
        <v>0.13471133007582314</v>
      </c>
      <c r="F90" s="24">
        <f t="shared" si="3"/>
        <v>3.3604474736638149E-2</v>
      </c>
      <c r="G90" s="123"/>
    </row>
    <row r="91" spans="1:7" x14ac:dyDescent="0.15">
      <c r="A91" s="25" t="s">
        <v>304</v>
      </c>
      <c r="B91" s="25" t="s">
        <v>204</v>
      </c>
      <c r="C91" s="125">
        <v>21.556949903</v>
      </c>
      <c r="D91" s="128">
        <v>64.139318090000003</v>
      </c>
      <c r="E91" s="23">
        <f t="shared" si="4"/>
        <v>-0.66390428609248098</v>
      </c>
      <c r="F91" s="24">
        <f t="shared" si="3"/>
        <v>8.5902593809184099E-4</v>
      </c>
      <c r="G91" s="123"/>
    </row>
    <row r="92" spans="1:7" x14ac:dyDescent="0.15">
      <c r="A92" s="25" t="s">
        <v>734</v>
      </c>
      <c r="B92" s="25" t="s">
        <v>735</v>
      </c>
      <c r="C92" s="125">
        <v>16.23963315</v>
      </c>
      <c r="D92" s="128">
        <v>10.39308716</v>
      </c>
      <c r="E92" s="23">
        <f t="shared" si="4"/>
        <v>0.56254180302669554</v>
      </c>
      <c r="F92" s="24">
        <f t="shared" si="3"/>
        <v>6.471354325968305E-4</v>
      </c>
      <c r="G92" s="123"/>
    </row>
    <row r="93" spans="1:7" x14ac:dyDescent="0.15">
      <c r="A93" s="25" t="s">
        <v>736</v>
      </c>
      <c r="B93" s="25" t="s">
        <v>737</v>
      </c>
      <c r="C93" s="125">
        <v>38.771847318000006</v>
      </c>
      <c r="D93" s="128">
        <v>5.3261156600000001</v>
      </c>
      <c r="E93" s="23">
        <f t="shared" si="4"/>
        <v>6.2795729182493956</v>
      </c>
      <c r="F93" s="24">
        <f t="shared" si="3"/>
        <v>1.5450248139818477E-3</v>
      </c>
      <c r="G93" s="123"/>
    </row>
    <row r="94" spans="1:7" x14ac:dyDescent="0.15">
      <c r="A94" s="25" t="s">
        <v>305</v>
      </c>
      <c r="B94" s="25" t="s">
        <v>738</v>
      </c>
      <c r="C94" s="125">
        <v>9.992179823999999</v>
      </c>
      <c r="D94" s="128">
        <v>9.3724500899999992</v>
      </c>
      <c r="E94" s="23">
        <f t="shared" si="4"/>
        <v>6.6122489642406856E-2</v>
      </c>
      <c r="F94" s="24">
        <f t="shared" si="3"/>
        <v>3.9817978357408655E-4</v>
      </c>
      <c r="G94" s="123"/>
    </row>
    <row r="95" spans="1:7" x14ac:dyDescent="0.15">
      <c r="A95" s="25" t="s">
        <v>306</v>
      </c>
      <c r="B95" s="25" t="s">
        <v>739</v>
      </c>
      <c r="C95" s="125">
        <v>8.7471689600000015</v>
      </c>
      <c r="D95" s="128">
        <v>3.09939871</v>
      </c>
      <c r="E95" s="23">
        <f t="shared" si="4"/>
        <v>1.8222148159828078</v>
      </c>
      <c r="F95" s="24">
        <f t="shared" si="3"/>
        <v>3.4856716999959875E-4</v>
      </c>
      <c r="G95" s="123"/>
    </row>
    <row r="96" spans="1:7" x14ac:dyDescent="0.15">
      <c r="A96" s="25" t="s">
        <v>307</v>
      </c>
      <c r="B96" s="25" t="s">
        <v>740</v>
      </c>
      <c r="C96" s="125">
        <v>41.947220289999997</v>
      </c>
      <c r="D96" s="128">
        <v>54.149146719999997</v>
      </c>
      <c r="E96" s="23">
        <f t="shared" si="4"/>
        <v>-0.22533921897412312</v>
      </c>
      <c r="F96" s="24">
        <f t="shared" si="3"/>
        <v>1.6715606995471874E-3</v>
      </c>
      <c r="G96" s="123"/>
    </row>
    <row r="97" spans="1:7" x14ac:dyDescent="0.15">
      <c r="A97" s="25" t="s">
        <v>308</v>
      </c>
      <c r="B97" s="25" t="s">
        <v>741</v>
      </c>
      <c r="C97" s="125">
        <v>0.96570666000000005</v>
      </c>
      <c r="D97" s="128">
        <v>5.0950147599999998</v>
      </c>
      <c r="E97" s="23">
        <f t="shared" si="4"/>
        <v>-0.81046047843048841</v>
      </c>
      <c r="F97" s="24">
        <f t="shared" si="3"/>
        <v>3.8482580943076314E-5</v>
      </c>
      <c r="G97" s="123"/>
    </row>
    <row r="98" spans="1:7" x14ac:dyDescent="0.15">
      <c r="A98" s="25" t="s">
        <v>309</v>
      </c>
      <c r="B98" s="25" t="s">
        <v>742</v>
      </c>
      <c r="C98" s="125">
        <v>0.52949011000000001</v>
      </c>
      <c r="D98" s="128">
        <v>7.7108949100000004</v>
      </c>
      <c r="E98" s="23">
        <f t="shared" si="4"/>
        <v>-0.93133221031020375</v>
      </c>
      <c r="F98" s="24">
        <f t="shared" si="3"/>
        <v>2.1099726097605438E-5</v>
      </c>
      <c r="G98" s="123"/>
    </row>
    <row r="99" spans="1:7" x14ac:dyDescent="0.15">
      <c r="A99" s="25" t="s">
        <v>310</v>
      </c>
      <c r="B99" s="25" t="s">
        <v>743</v>
      </c>
      <c r="C99" s="125">
        <v>17.296610830999999</v>
      </c>
      <c r="D99" s="128">
        <v>17.83310174</v>
      </c>
      <c r="E99" s="23">
        <f t="shared" si="4"/>
        <v>-3.0083993060872949E-2</v>
      </c>
      <c r="F99" s="24">
        <f t="shared" si="3"/>
        <v>6.8925508533289803E-4</v>
      </c>
      <c r="G99" s="123"/>
    </row>
    <row r="100" spans="1:7" x14ac:dyDescent="0.15">
      <c r="A100" s="25" t="s">
        <v>311</v>
      </c>
      <c r="B100" s="25" t="s">
        <v>744</v>
      </c>
      <c r="C100" s="125">
        <v>17.070512350000001</v>
      </c>
      <c r="D100" s="128">
        <v>44.149627039999999</v>
      </c>
      <c r="E100" s="23">
        <f t="shared" si="4"/>
        <v>-0.61334866238996888</v>
      </c>
      <c r="F100" s="24">
        <f t="shared" si="3"/>
        <v>6.8024525506395379E-4</v>
      </c>
      <c r="G100" s="123"/>
    </row>
    <row r="101" spans="1:7" x14ac:dyDescent="0.15">
      <c r="A101" s="25" t="s">
        <v>312</v>
      </c>
      <c r="B101" s="25" t="s">
        <v>745</v>
      </c>
      <c r="C101" s="125">
        <v>2.8998058360000001</v>
      </c>
      <c r="D101" s="128">
        <v>3.1174833500000001</v>
      </c>
      <c r="E101" s="23">
        <f t="shared" si="4"/>
        <v>-6.9824755920508741E-2</v>
      </c>
      <c r="F101" s="24">
        <f t="shared" si="3"/>
        <v>1.1555477188391254E-4</v>
      </c>
      <c r="G101" s="123"/>
    </row>
    <row r="102" spans="1:7" x14ac:dyDescent="0.15">
      <c r="A102" s="25" t="s">
        <v>313</v>
      </c>
      <c r="B102" s="25" t="s">
        <v>746</v>
      </c>
      <c r="C102" s="125">
        <v>21.880206568999998</v>
      </c>
      <c r="D102" s="128">
        <v>5.1324022500000002</v>
      </c>
      <c r="E102" s="23">
        <f t="shared" si="4"/>
        <v>3.2631511528543964</v>
      </c>
      <c r="F102" s="24">
        <f t="shared" si="3"/>
        <v>8.7190743858261521E-4</v>
      </c>
      <c r="G102" s="123"/>
    </row>
    <row r="103" spans="1:7" x14ac:dyDescent="0.15">
      <c r="A103" s="25" t="s">
        <v>314</v>
      </c>
      <c r="B103" s="25" t="s">
        <v>747</v>
      </c>
      <c r="C103" s="125">
        <v>20.291242422</v>
      </c>
      <c r="D103" s="128">
        <v>8.5962419900000011</v>
      </c>
      <c r="E103" s="23">
        <f t="shared" si="4"/>
        <v>1.3604782701097502</v>
      </c>
      <c r="F103" s="24">
        <f t="shared" si="3"/>
        <v>8.0858858210649479E-4</v>
      </c>
      <c r="G103" s="123"/>
    </row>
    <row r="104" spans="1:7" x14ac:dyDescent="0.15">
      <c r="A104" s="25" t="s">
        <v>748</v>
      </c>
      <c r="B104" s="25" t="s">
        <v>749</v>
      </c>
      <c r="C104" s="125">
        <v>0.34455020000000003</v>
      </c>
      <c r="D104" s="128">
        <v>0.90208504</v>
      </c>
      <c r="E104" s="23">
        <f t="shared" si="4"/>
        <v>-0.6180513092202482</v>
      </c>
      <c r="F104" s="24">
        <f t="shared" si="3"/>
        <v>1.3730029531382887E-5</v>
      </c>
      <c r="G104" s="123"/>
    </row>
    <row r="105" spans="1:7" x14ac:dyDescent="0.15">
      <c r="A105" s="25" t="s">
        <v>315</v>
      </c>
      <c r="B105" s="25" t="s">
        <v>750</v>
      </c>
      <c r="C105" s="125">
        <v>16.476940094</v>
      </c>
      <c r="D105" s="128">
        <v>2.0060353499999999</v>
      </c>
      <c r="E105" s="23">
        <f t="shared" si="4"/>
        <v>7.2136838186824583</v>
      </c>
      <c r="F105" s="24">
        <f t="shared" si="3"/>
        <v>6.565919104892312E-4</v>
      </c>
      <c r="G105" s="123"/>
    </row>
    <row r="106" spans="1:7" x14ac:dyDescent="0.15">
      <c r="A106" s="25" t="s">
        <v>751</v>
      </c>
      <c r="B106" s="25" t="s">
        <v>752</v>
      </c>
      <c r="C106" s="125">
        <v>0.11092761</v>
      </c>
      <c r="D106" s="128">
        <v>5.5427480000000001E-2</v>
      </c>
      <c r="E106" s="23">
        <f t="shared" si="4"/>
        <v>1.0013107216853445</v>
      </c>
      <c r="F106" s="24">
        <f t="shared" si="3"/>
        <v>4.4203699813429902E-6</v>
      </c>
      <c r="G106" s="123"/>
    </row>
    <row r="107" spans="1:7" x14ac:dyDescent="0.15">
      <c r="A107" s="25" t="s">
        <v>316</v>
      </c>
      <c r="B107" s="25" t="s">
        <v>753</v>
      </c>
      <c r="C107" s="125">
        <v>8.7326627650000006</v>
      </c>
      <c r="D107" s="128">
        <v>9.9743334600000004</v>
      </c>
      <c r="E107" s="23">
        <f t="shared" si="4"/>
        <v>-0.12448658348745434</v>
      </c>
      <c r="F107" s="24">
        <f t="shared" si="3"/>
        <v>3.4798911058840697E-4</v>
      </c>
      <c r="G107" s="123"/>
    </row>
    <row r="108" spans="1:7" x14ac:dyDescent="0.15">
      <c r="A108" s="25" t="s">
        <v>922</v>
      </c>
      <c r="B108" s="25" t="s">
        <v>923</v>
      </c>
      <c r="C108" s="125">
        <v>0.26066670000000003</v>
      </c>
      <c r="D108" s="128">
        <v>3.3048550000000003E-2</v>
      </c>
      <c r="E108" s="23">
        <f t="shared" si="4"/>
        <v>6.8873868898938078</v>
      </c>
      <c r="F108" s="24">
        <f t="shared" si="3"/>
        <v>1.0387344105004506E-5</v>
      </c>
      <c r="G108" s="123"/>
    </row>
    <row r="109" spans="1:7" x14ac:dyDescent="0.15">
      <c r="A109" s="25" t="s">
        <v>920</v>
      </c>
      <c r="B109" s="25" t="s">
        <v>921</v>
      </c>
      <c r="C109" s="125">
        <v>2.9645250000000001E-2</v>
      </c>
      <c r="D109" s="128">
        <v>0</v>
      </c>
      <c r="E109" s="23" t="str">
        <f t="shared" si="4"/>
        <v/>
      </c>
      <c r="F109" s="24">
        <f t="shared" si="3"/>
        <v>1.1813377498118663E-6</v>
      </c>
      <c r="G109" s="123"/>
    </row>
    <row r="110" spans="1:7" x14ac:dyDescent="0.15">
      <c r="A110" s="25" t="s">
        <v>371</v>
      </c>
      <c r="B110" s="25" t="s">
        <v>925</v>
      </c>
      <c r="C110" s="125">
        <v>2.7889999999999998E-3</v>
      </c>
      <c r="D110" s="128">
        <v>0</v>
      </c>
      <c r="E110" s="23" t="str">
        <f t="shared" si="4"/>
        <v/>
      </c>
      <c r="F110" s="24">
        <f t="shared" si="3"/>
        <v>1.1113925449187628E-7</v>
      </c>
      <c r="G110" s="123"/>
    </row>
    <row r="111" spans="1:7" x14ac:dyDescent="0.15">
      <c r="A111" s="25" t="s">
        <v>372</v>
      </c>
      <c r="B111" s="25" t="s">
        <v>945</v>
      </c>
      <c r="C111" s="125">
        <v>9.5089399999999991E-2</v>
      </c>
      <c r="D111" s="128">
        <v>1.0356000000000001E-2</v>
      </c>
      <c r="E111" s="23">
        <f t="shared" si="4"/>
        <v>8.1820587099266113</v>
      </c>
      <c r="F111" s="24">
        <f t="shared" si="3"/>
        <v>3.7892309164861308E-6</v>
      </c>
      <c r="G111" s="123"/>
    </row>
    <row r="112" spans="1:7" x14ac:dyDescent="0.15">
      <c r="A112" s="25" t="s">
        <v>754</v>
      </c>
      <c r="B112" s="25" t="s">
        <v>755</v>
      </c>
      <c r="C112" s="125">
        <v>1.2506469999999999E-2</v>
      </c>
      <c r="D112" s="128">
        <v>3.1843110000000001E-2</v>
      </c>
      <c r="E112" s="23">
        <f t="shared" si="4"/>
        <v>-0.60724721925716429</v>
      </c>
      <c r="F112" s="24">
        <f t="shared" si="3"/>
        <v>4.9837208753137895E-7</v>
      </c>
      <c r="G112" s="123"/>
    </row>
    <row r="113" spans="1:7" x14ac:dyDescent="0.15">
      <c r="A113" s="25" t="s">
        <v>317</v>
      </c>
      <c r="B113" s="25" t="s">
        <v>756</v>
      </c>
      <c r="C113" s="125">
        <v>0.56466189</v>
      </c>
      <c r="D113" s="128">
        <v>1.45023068</v>
      </c>
      <c r="E113" s="23">
        <f t="shared" si="4"/>
        <v>-0.61063995005263583</v>
      </c>
      <c r="F113" s="24">
        <f t="shared" si="3"/>
        <v>2.2501291321109306E-5</v>
      </c>
      <c r="G113" s="123"/>
    </row>
    <row r="114" spans="1:7" x14ac:dyDescent="0.15">
      <c r="A114" s="25" t="s">
        <v>318</v>
      </c>
      <c r="B114" s="25" t="s">
        <v>210</v>
      </c>
      <c r="C114" s="125">
        <v>1.893478188</v>
      </c>
      <c r="D114" s="128">
        <v>0.88847094999999998</v>
      </c>
      <c r="E114" s="23">
        <f t="shared" si="4"/>
        <v>1.1311649953214564</v>
      </c>
      <c r="F114" s="24">
        <f t="shared" si="3"/>
        <v>7.5453479458927487E-5</v>
      </c>
      <c r="G114" s="123"/>
    </row>
    <row r="115" spans="1:7" x14ac:dyDescent="0.15">
      <c r="A115" s="25" t="s">
        <v>757</v>
      </c>
      <c r="B115" s="25" t="s">
        <v>758</v>
      </c>
      <c r="C115" s="125">
        <v>0.25561973999999998</v>
      </c>
      <c r="D115" s="128">
        <v>2.4703366499999997</v>
      </c>
      <c r="E115" s="23">
        <f t="shared" si="4"/>
        <v>-0.89652432999364684</v>
      </c>
      <c r="F115" s="24">
        <f t="shared" si="3"/>
        <v>1.0186227083903638E-5</v>
      </c>
      <c r="G115" s="123"/>
    </row>
    <row r="116" spans="1:7" x14ac:dyDescent="0.15">
      <c r="A116" s="25" t="s">
        <v>759</v>
      </c>
      <c r="B116" s="25" t="s">
        <v>760</v>
      </c>
      <c r="C116" s="125">
        <v>0.57629385600000005</v>
      </c>
      <c r="D116" s="128">
        <v>0.33024386999999999</v>
      </c>
      <c r="E116" s="23">
        <f t="shared" si="4"/>
        <v>0.74505542222479426</v>
      </c>
      <c r="F116" s="24">
        <f t="shared" si="3"/>
        <v>2.2964815175363466E-5</v>
      </c>
      <c r="G116" s="123"/>
    </row>
    <row r="117" spans="1:7" x14ac:dyDescent="0.15">
      <c r="A117" s="25" t="s">
        <v>761</v>
      </c>
      <c r="B117" s="25" t="s">
        <v>762</v>
      </c>
      <c r="C117" s="125">
        <v>20.503021727</v>
      </c>
      <c r="D117" s="128">
        <v>16.107857630000002</v>
      </c>
      <c r="E117" s="23">
        <f t="shared" si="4"/>
        <v>0.27285838985901179</v>
      </c>
      <c r="F117" s="24">
        <f t="shared" si="3"/>
        <v>8.1702780551076433E-4</v>
      </c>
      <c r="G117" s="123"/>
    </row>
    <row r="118" spans="1:7" x14ac:dyDescent="0.15">
      <c r="A118" s="25" t="s">
        <v>763</v>
      </c>
      <c r="B118" s="25" t="s">
        <v>764</v>
      </c>
      <c r="C118" s="125">
        <v>30.420067068999998</v>
      </c>
      <c r="D118" s="128">
        <v>6.81309129</v>
      </c>
      <c r="E118" s="23">
        <f t="shared" si="4"/>
        <v>3.4649434117592746</v>
      </c>
      <c r="F118" s="24">
        <f t="shared" si="3"/>
        <v>1.212213544511128E-3</v>
      </c>
      <c r="G118" s="123"/>
    </row>
    <row r="119" spans="1:7" x14ac:dyDescent="0.15">
      <c r="A119" s="25" t="s">
        <v>765</v>
      </c>
      <c r="B119" s="25" t="s">
        <v>766</v>
      </c>
      <c r="C119" s="125">
        <v>8.8452056170000013</v>
      </c>
      <c r="D119" s="128">
        <v>4.0048967599999994</v>
      </c>
      <c r="E119" s="23">
        <f t="shared" si="4"/>
        <v>1.2085976610792839</v>
      </c>
      <c r="F119" s="24">
        <f t="shared" si="3"/>
        <v>3.5247384657609776E-4</v>
      </c>
      <c r="G119" s="123"/>
    </row>
    <row r="120" spans="1:7" x14ac:dyDescent="0.15">
      <c r="A120" s="25" t="s">
        <v>767</v>
      </c>
      <c r="B120" s="25" t="s">
        <v>768</v>
      </c>
      <c r="C120" s="125">
        <v>19.836509905</v>
      </c>
      <c r="D120" s="128">
        <v>9.75991769</v>
      </c>
      <c r="E120" s="23">
        <f t="shared" ref="E120:E130" si="5">IF(ISERROR(C120/D120-1),"",((C120/D120-1)))</f>
        <v>1.03244643398217</v>
      </c>
      <c r="F120" s="24">
        <f t="shared" si="3"/>
        <v>7.9046788187967713E-4</v>
      </c>
      <c r="G120" s="123"/>
    </row>
    <row r="121" spans="1:7" x14ac:dyDescent="0.15">
      <c r="A121" s="25" t="s">
        <v>769</v>
      </c>
      <c r="B121" s="25" t="s">
        <v>770</v>
      </c>
      <c r="C121" s="125">
        <v>105.83710053599999</v>
      </c>
      <c r="D121" s="128">
        <v>17.013897059999998</v>
      </c>
      <c r="E121" s="23">
        <f t="shared" si="5"/>
        <v>5.2206265949983361</v>
      </c>
      <c r="F121" s="24">
        <f t="shared" si="3"/>
        <v>4.2175175515069196E-3</v>
      </c>
      <c r="G121" s="123"/>
    </row>
    <row r="122" spans="1:7" x14ac:dyDescent="0.15">
      <c r="A122" s="25" t="s">
        <v>771</v>
      </c>
      <c r="B122" s="25" t="s">
        <v>772</v>
      </c>
      <c r="C122" s="125">
        <v>1.6122362819999998</v>
      </c>
      <c r="D122" s="128">
        <v>0.2169373</v>
      </c>
      <c r="E122" s="23">
        <f t="shared" si="5"/>
        <v>6.4318076328966933</v>
      </c>
      <c r="F122" s="24">
        <f t="shared" si="3"/>
        <v>6.4246231067133168E-5</v>
      </c>
      <c r="G122" s="123"/>
    </row>
    <row r="123" spans="1:7" x14ac:dyDescent="0.15">
      <c r="A123" s="25" t="s">
        <v>773</v>
      </c>
      <c r="B123" s="25" t="s">
        <v>774</v>
      </c>
      <c r="C123" s="125">
        <v>7.3942812230000001</v>
      </c>
      <c r="D123" s="128">
        <v>0.99576836000000002</v>
      </c>
      <c r="E123" s="23">
        <f t="shared" si="5"/>
        <v>6.4257041296230781</v>
      </c>
      <c r="F123" s="24">
        <f t="shared" si="3"/>
        <v>2.946557556929004E-4</v>
      </c>
      <c r="G123" s="123"/>
    </row>
    <row r="124" spans="1:7" x14ac:dyDescent="0.15">
      <c r="A124" s="25" t="s">
        <v>775</v>
      </c>
      <c r="B124" s="25" t="s">
        <v>776</v>
      </c>
      <c r="C124" s="125">
        <v>59.050598954999998</v>
      </c>
      <c r="D124" s="128">
        <v>25.059339219999998</v>
      </c>
      <c r="E124" s="23">
        <f t="shared" si="5"/>
        <v>1.3564308075558267</v>
      </c>
      <c r="F124" s="24">
        <f t="shared" si="3"/>
        <v>2.3531156490345889E-3</v>
      </c>
      <c r="G124" s="123"/>
    </row>
    <row r="125" spans="1:7" x14ac:dyDescent="0.15">
      <c r="A125" s="25" t="s">
        <v>777</v>
      </c>
      <c r="B125" s="25" t="s">
        <v>778</v>
      </c>
      <c r="C125" s="125">
        <v>25.855913170000001</v>
      </c>
      <c r="D125" s="128">
        <v>21.80873115</v>
      </c>
      <c r="E125" s="23">
        <f t="shared" si="5"/>
        <v>0.18557622596947843</v>
      </c>
      <c r="F125" s="24">
        <f t="shared" si="3"/>
        <v>1.030335931846714E-3</v>
      </c>
      <c r="G125" s="123"/>
    </row>
    <row r="126" spans="1:7" x14ac:dyDescent="0.15">
      <c r="A126" s="25" t="s">
        <v>779</v>
      </c>
      <c r="B126" s="25" t="s">
        <v>780</v>
      </c>
      <c r="C126" s="125">
        <v>4.1327559769999995</v>
      </c>
      <c r="D126" s="128">
        <v>5.1359293600000004</v>
      </c>
      <c r="E126" s="23">
        <f t="shared" si="5"/>
        <v>-0.19532460683999764</v>
      </c>
      <c r="F126" s="24">
        <f t="shared" si="3"/>
        <v>1.6468677600596119E-4</v>
      </c>
      <c r="G126" s="123"/>
    </row>
    <row r="127" spans="1:7" x14ac:dyDescent="0.15">
      <c r="A127" s="25" t="s">
        <v>781</v>
      </c>
      <c r="B127" s="25" t="s">
        <v>782</v>
      </c>
      <c r="C127" s="125">
        <v>11.204444726</v>
      </c>
      <c r="D127" s="128">
        <v>10.919899730000001</v>
      </c>
      <c r="E127" s="23">
        <f t="shared" si="5"/>
        <v>2.6057473331762893E-2</v>
      </c>
      <c r="F127" s="24">
        <f t="shared" si="3"/>
        <v>4.4648749868880425E-4</v>
      </c>
      <c r="G127" s="123"/>
    </row>
    <row r="128" spans="1:7" x14ac:dyDescent="0.15">
      <c r="A128" s="25" t="s">
        <v>783</v>
      </c>
      <c r="B128" s="25" t="s">
        <v>784</v>
      </c>
      <c r="C128" s="125">
        <v>4.1667460910000003</v>
      </c>
      <c r="D128" s="128">
        <v>4.8837068700000001</v>
      </c>
      <c r="E128" s="23">
        <f t="shared" si="5"/>
        <v>-0.1468066774040433</v>
      </c>
      <c r="F128" s="24">
        <f t="shared" si="3"/>
        <v>1.6604125285431327E-4</v>
      </c>
      <c r="G128" s="123"/>
    </row>
    <row r="129" spans="1:7" x14ac:dyDescent="0.15">
      <c r="A129" s="25" t="s">
        <v>785</v>
      </c>
      <c r="B129" s="25" t="s">
        <v>786</v>
      </c>
      <c r="C129" s="125">
        <v>76.588137818000007</v>
      </c>
      <c r="D129" s="128">
        <v>43.132029930000002</v>
      </c>
      <c r="E129" s="23">
        <f t="shared" si="5"/>
        <v>0.77566736233598843</v>
      </c>
      <c r="F129" s="24">
        <f t="shared" si="3"/>
        <v>3.0519715095064888E-3</v>
      </c>
      <c r="G129" s="123"/>
    </row>
    <row r="130" spans="1:7" x14ac:dyDescent="0.15">
      <c r="A130" s="25" t="s">
        <v>787</v>
      </c>
      <c r="B130" s="25" t="s">
        <v>788</v>
      </c>
      <c r="C130" s="125">
        <v>61.785001755000003</v>
      </c>
      <c r="D130" s="128">
        <v>44.950026510000001</v>
      </c>
      <c r="E130" s="23">
        <f t="shared" si="5"/>
        <v>0.37452648089661822</v>
      </c>
      <c r="F130" s="24">
        <f t="shared" si="3"/>
        <v>2.4620792520007057E-3</v>
      </c>
      <c r="G130" s="123"/>
    </row>
    <row r="131" spans="1:7" x14ac:dyDescent="0.15">
      <c r="A131" s="25" t="s">
        <v>1243</v>
      </c>
      <c r="B131" s="25" t="s">
        <v>1244</v>
      </c>
      <c r="C131" s="125">
        <v>28.739353960000003</v>
      </c>
      <c r="D131" s="128"/>
      <c r="E131" s="23"/>
      <c r="F131" s="24">
        <f t="shared" si="3"/>
        <v>1.1452385707036762E-3</v>
      </c>
      <c r="G131" s="123"/>
    </row>
    <row r="132" spans="1:7" x14ac:dyDescent="0.15">
      <c r="A132" s="25" t="s">
        <v>1436</v>
      </c>
      <c r="B132" s="25" t="s">
        <v>1437</v>
      </c>
      <c r="C132" s="125">
        <v>0.20695884000000001</v>
      </c>
      <c r="D132" s="128">
        <v>0.42486631000000002</v>
      </c>
      <c r="E132" s="23">
        <f t="shared" ref="E132:E163" si="6">IF(ISERROR(C132/D132-1),"",((C132/D132-1)))</f>
        <v>-0.51288479427799305</v>
      </c>
      <c r="F132" s="24">
        <f t="shared" si="3"/>
        <v>8.2471320143791706E-6</v>
      </c>
      <c r="G132" s="123"/>
    </row>
    <row r="133" spans="1:7" x14ac:dyDescent="0.15">
      <c r="A133" s="25" t="s">
        <v>789</v>
      </c>
      <c r="B133" s="25" t="s">
        <v>790</v>
      </c>
      <c r="C133" s="125">
        <v>31.274583006</v>
      </c>
      <c r="D133" s="128">
        <v>37.340528920000004</v>
      </c>
      <c r="E133" s="23">
        <f t="shared" si="6"/>
        <v>-0.16244938380481844</v>
      </c>
      <c r="F133" s="24">
        <f t="shared" si="3"/>
        <v>1.2462652706458025E-3</v>
      </c>
      <c r="G133" s="123"/>
    </row>
    <row r="134" spans="1:7" x14ac:dyDescent="0.15">
      <c r="A134" s="25" t="s">
        <v>800</v>
      </c>
      <c r="B134" s="25" t="s">
        <v>801</v>
      </c>
      <c r="C134" s="125">
        <v>8.519892861999999</v>
      </c>
      <c r="D134" s="128">
        <v>3.4725702699999998</v>
      </c>
      <c r="E134" s="23">
        <f t="shared" si="6"/>
        <v>1.4534832125945716</v>
      </c>
      <c r="F134" s="24">
        <f t="shared" si="3"/>
        <v>3.395104127046748E-4</v>
      </c>
      <c r="G134" s="123"/>
    </row>
    <row r="135" spans="1:7" x14ac:dyDescent="0.15">
      <c r="A135" s="25" t="s">
        <v>1430</v>
      </c>
      <c r="B135" s="25" t="s">
        <v>1431</v>
      </c>
      <c r="C135" s="125">
        <v>1.748005E-2</v>
      </c>
      <c r="D135" s="128">
        <v>1.80225E-3</v>
      </c>
      <c r="E135" s="23">
        <f t="shared" si="6"/>
        <v>8.6990151199889034</v>
      </c>
      <c r="F135" s="24">
        <f t="shared" si="3"/>
        <v>6.9656497865927649E-7</v>
      </c>
      <c r="G135" s="123"/>
    </row>
    <row r="136" spans="1:7" x14ac:dyDescent="0.15">
      <c r="A136" s="25" t="s">
        <v>802</v>
      </c>
      <c r="B136" s="25" t="s">
        <v>803</v>
      </c>
      <c r="C136" s="125">
        <v>6.612147996</v>
      </c>
      <c r="D136" s="128">
        <v>1.74475932</v>
      </c>
      <c r="E136" s="23">
        <f t="shared" si="6"/>
        <v>2.7897192582413028</v>
      </c>
      <c r="F136" s="24">
        <f t="shared" si="3"/>
        <v>2.6348841838128137E-4</v>
      </c>
      <c r="G136" s="123"/>
    </row>
    <row r="137" spans="1:7" x14ac:dyDescent="0.15">
      <c r="A137" s="25" t="s">
        <v>1434</v>
      </c>
      <c r="B137" s="25" t="s">
        <v>1435</v>
      </c>
      <c r="C137" s="125">
        <v>5.5909999999999996E-3</v>
      </c>
      <c r="D137" s="128">
        <v>3.0791099999999999E-3</v>
      </c>
      <c r="E137" s="23">
        <f t="shared" si="6"/>
        <v>0.81578443121551358</v>
      </c>
      <c r="F137" s="24">
        <f t="shared" si="3"/>
        <v>2.2279654781788464E-7</v>
      </c>
      <c r="G137" s="123"/>
    </row>
    <row r="138" spans="1:7" x14ac:dyDescent="0.15">
      <c r="A138" s="25" t="s">
        <v>804</v>
      </c>
      <c r="B138" s="25" t="s">
        <v>805</v>
      </c>
      <c r="C138" s="125">
        <v>2.0935303329999999</v>
      </c>
      <c r="D138" s="128">
        <v>0.86699484999999998</v>
      </c>
      <c r="E138" s="23">
        <f t="shared" si="6"/>
        <v>1.4146975417443368</v>
      </c>
      <c r="F138" s="24">
        <f t="shared" ref="F138:F201" si="7">C138/$C$1504</f>
        <v>8.3425385609806193E-5</v>
      </c>
      <c r="G138" s="123"/>
    </row>
    <row r="139" spans="1:7" x14ac:dyDescent="0.15">
      <c r="A139" s="25" t="s">
        <v>806</v>
      </c>
      <c r="B139" s="25" t="s">
        <v>807</v>
      </c>
      <c r="C139" s="125">
        <v>3.3246904829999999</v>
      </c>
      <c r="D139" s="128">
        <v>14.51035942</v>
      </c>
      <c r="E139" s="23">
        <f t="shared" si="6"/>
        <v>-0.77087469808518361</v>
      </c>
      <c r="F139" s="24">
        <f t="shared" si="7"/>
        <v>1.3248606012795125E-4</v>
      </c>
      <c r="G139" s="123"/>
    </row>
    <row r="140" spans="1:7" x14ac:dyDescent="0.15">
      <c r="A140" s="25" t="s">
        <v>808</v>
      </c>
      <c r="B140" s="25" t="s">
        <v>809</v>
      </c>
      <c r="C140" s="125">
        <v>1.2376395500000001</v>
      </c>
      <c r="D140" s="128">
        <v>1.22391936</v>
      </c>
      <c r="E140" s="23">
        <f t="shared" si="6"/>
        <v>1.121004409963744E-2</v>
      </c>
      <c r="F140" s="24">
        <f t="shared" si="7"/>
        <v>4.9318873042904718E-5</v>
      </c>
      <c r="G140" s="123"/>
    </row>
    <row r="141" spans="1:7" x14ac:dyDescent="0.15">
      <c r="A141" s="25" t="s">
        <v>810</v>
      </c>
      <c r="B141" s="25" t="s">
        <v>811</v>
      </c>
      <c r="C141" s="125">
        <v>618.73673685899996</v>
      </c>
      <c r="D141" s="128">
        <v>905.9737384199999</v>
      </c>
      <c r="E141" s="23">
        <f t="shared" si="6"/>
        <v>-0.31704782311012181</v>
      </c>
      <c r="F141" s="24">
        <f t="shared" si="7"/>
        <v>2.4656127522856036E-2</v>
      </c>
      <c r="G141" s="123"/>
    </row>
    <row r="142" spans="1:7" x14ac:dyDescent="0.15">
      <c r="A142" s="25" t="s">
        <v>812</v>
      </c>
      <c r="B142" s="25" t="s">
        <v>813</v>
      </c>
      <c r="C142" s="125">
        <v>0.47712632599999999</v>
      </c>
      <c r="D142" s="128">
        <v>2.319384E-2</v>
      </c>
      <c r="E142" s="23">
        <f t="shared" si="6"/>
        <v>19.571251935858832</v>
      </c>
      <c r="F142" s="24">
        <f t="shared" si="7"/>
        <v>1.9013074281135864E-5</v>
      </c>
      <c r="G142" s="123"/>
    </row>
    <row r="143" spans="1:7" x14ac:dyDescent="0.15">
      <c r="A143" s="25" t="s">
        <v>814</v>
      </c>
      <c r="B143" s="25" t="s">
        <v>815</v>
      </c>
      <c r="C143" s="125">
        <v>34.760283784999999</v>
      </c>
      <c r="D143" s="128">
        <v>56.130038319999997</v>
      </c>
      <c r="E143" s="23">
        <f t="shared" si="6"/>
        <v>-0.38071868779369111</v>
      </c>
      <c r="F143" s="24">
        <f t="shared" si="7"/>
        <v>1.3851674527755307E-3</v>
      </c>
      <c r="G143" s="123"/>
    </row>
    <row r="144" spans="1:7" x14ac:dyDescent="0.15">
      <c r="A144" s="25" t="s">
        <v>818</v>
      </c>
      <c r="B144" s="25" t="s">
        <v>819</v>
      </c>
      <c r="C144" s="125">
        <v>1.412884426</v>
      </c>
      <c r="D144" s="128">
        <v>0.89321740999999999</v>
      </c>
      <c r="E144" s="23">
        <f t="shared" si="6"/>
        <v>0.58179230519028957</v>
      </c>
      <c r="F144" s="24">
        <f t="shared" si="7"/>
        <v>5.630223083141719E-5</v>
      </c>
      <c r="G144" s="123"/>
    </row>
    <row r="145" spans="1:7" x14ac:dyDescent="0.15">
      <c r="A145" s="25" t="s">
        <v>820</v>
      </c>
      <c r="B145" s="25" t="s">
        <v>821</v>
      </c>
      <c r="C145" s="125">
        <v>5.0259861629999998</v>
      </c>
      <c r="D145" s="128">
        <v>9.4506893100000013</v>
      </c>
      <c r="E145" s="23">
        <f t="shared" si="6"/>
        <v>-0.46818840423820907</v>
      </c>
      <c r="F145" s="24">
        <f t="shared" si="7"/>
        <v>2.0028123171111716E-4</v>
      </c>
      <c r="G145" s="123"/>
    </row>
    <row r="146" spans="1:7" x14ac:dyDescent="0.15">
      <c r="A146" s="25" t="s">
        <v>822</v>
      </c>
      <c r="B146" s="25" t="s">
        <v>823</v>
      </c>
      <c r="C146" s="125">
        <v>13.416377670999999</v>
      </c>
      <c r="D146" s="128">
        <v>11.67340819</v>
      </c>
      <c r="E146" s="23">
        <f t="shared" si="6"/>
        <v>0.14931110543132653</v>
      </c>
      <c r="F146" s="24">
        <f t="shared" si="7"/>
        <v>5.346311266892776E-4</v>
      </c>
      <c r="G146" s="123"/>
    </row>
    <row r="147" spans="1:7" x14ac:dyDescent="0.15">
      <c r="A147" s="25" t="s">
        <v>824</v>
      </c>
      <c r="B147" s="25" t="s">
        <v>825</v>
      </c>
      <c r="C147" s="125">
        <v>36.040862230999998</v>
      </c>
      <c r="D147" s="128">
        <v>12.028268240000001</v>
      </c>
      <c r="E147" s="23">
        <f t="shared" si="6"/>
        <v>1.9963467318716859</v>
      </c>
      <c r="F147" s="24">
        <f t="shared" si="7"/>
        <v>1.4361974039432631E-3</v>
      </c>
      <c r="G147" s="123"/>
    </row>
    <row r="148" spans="1:7" x14ac:dyDescent="0.15">
      <c r="A148" s="25" t="s">
        <v>826</v>
      </c>
      <c r="B148" s="25" t="s">
        <v>827</v>
      </c>
      <c r="C148" s="125">
        <v>3.0756016329999998</v>
      </c>
      <c r="D148" s="128">
        <v>7.3609867099999997</v>
      </c>
      <c r="E148" s="23">
        <f t="shared" si="6"/>
        <v>-0.58217535852608537</v>
      </c>
      <c r="F148" s="24">
        <f t="shared" si="7"/>
        <v>1.2256008340108185E-4</v>
      </c>
      <c r="G148" s="123"/>
    </row>
    <row r="149" spans="1:7" x14ac:dyDescent="0.15">
      <c r="A149" s="25" t="s">
        <v>828</v>
      </c>
      <c r="B149" s="25" t="s">
        <v>829</v>
      </c>
      <c r="C149" s="125">
        <v>1.8299648000000002E-2</v>
      </c>
      <c r="D149" s="128">
        <v>1.03301E-3</v>
      </c>
      <c r="E149" s="23">
        <f t="shared" si="6"/>
        <v>16.714879817233136</v>
      </c>
      <c r="F149" s="24">
        <f t="shared" si="7"/>
        <v>7.2922525499596809E-7</v>
      </c>
      <c r="G149" s="123"/>
    </row>
    <row r="150" spans="1:7" x14ac:dyDescent="0.15">
      <c r="A150" s="25" t="s">
        <v>830</v>
      </c>
      <c r="B150" s="25" t="s">
        <v>831</v>
      </c>
      <c r="C150" s="125">
        <v>7.6769999999999998E-3</v>
      </c>
      <c r="D150" s="128">
        <v>9.7999999999999997E-4</v>
      </c>
      <c r="E150" s="23">
        <f t="shared" si="6"/>
        <v>6.8336734693877554</v>
      </c>
      <c r="F150" s="24">
        <f t="shared" si="7"/>
        <v>3.0592185612554112E-7</v>
      </c>
      <c r="G150" s="123"/>
    </row>
    <row r="151" spans="1:7" x14ac:dyDescent="0.15">
      <c r="A151" s="25" t="s">
        <v>358</v>
      </c>
      <c r="B151" s="25" t="s">
        <v>816</v>
      </c>
      <c r="C151" s="125">
        <v>0.31387101000000001</v>
      </c>
      <c r="D151" s="128">
        <v>3.3256000000000001E-2</v>
      </c>
      <c r="E151" s="23">
        <f t="shared" si="6"/>
        <v>8.4380265215299488</v>
      </c>
      <c r="F151" s="24">
        <f t="shared" si="7"/>
        <v>1.2507490160635441E-5</v>
      </c>
      <c r="G151" s="123"/>
    </row>
    <row r="152" spans="1:7" x14ac:dyDescent="0.15">
      <c r="A152" s="25" t="s">
        <v>359</v>
      </c>
      <c r="B152" s="25" t="s">
        <v>817</v>
      </c>
      <c r="C152" s="125">
        <v>4.5131013099999997</v>
      </c>
      <c r="D152" s="128">
        <v>0.36945801</v>
      </c>
      <c r="E152" s="23">
        <f t="shared" si="6"/>
        <v>11.21546478312921</v>
      </c>
      <c r="F152" s="24">
        <f t="shared" si="7"/>
        <v>1.7984321084249199E-4</v>
      </c>
      <c r="G152" s="123"/>
    </row>
    <row r="153" spans="1:7" x14ac:dyDescent="0.15">
      <c r="A153" s="25" t="s">
        <v>832</v>
      </c>
      <c r="B153" s="25" t="s">
        <v>833</v>
      </c>
      <c r="C153" s="125">
        <v>2.7554385099999998</v>
      </c>
      <c r="D153" s="128">
        <v>1.5404328700000001</v>
      </c>
      <c r="E153" s="23">
        <f t="shared" si="6"/>
        <v>0.78874299793408054</v>
      </c>
      <c r="F153" s="24">
        <f t="shared" si="7"/>
        <v>1.0980185794177352E-4</v>
      </c>
      <c r="G153" s="123"/>
    </row>
    <row r="154" spans="1:7" x14ac:dyDescent="0.15">
      <c r="A154" s="25" t="s">
        <v>834</v>
      </c>
      <c r="B154" s="25" t="s">
        <v>835</v>
      </c>
      <c r="C154" s="125">
        <v>57.704185748</v>
      </c>
      <c r="D154" s="128">
        <v>39.191198350000001</v>
      </c>
      <c r="E154" s="23">
        <f t="shared" si="6"/>
        <v>0.47237615019240664</v>
      </c>
      <c r="F154" s="24">
        <f t="shared" si="7"/>
        <v>2.2994622391873331E-3</v>
      </c>
      <c r="G154" s="123"/>
    </row>
    <row r="155" spans="1:7" x14ac:dyDescent="0.15">
      <c r="A155" s="25" t="s">
        <v>231</v>
      </c>
      <c r="B155" s="25" t="s">
        <v>232</v>
      </c>
      <c r="C155" s="125">
        <v>5.1657919190000001</v>
      </c>
      <c r="D155" s="128">
        <v>2.1149527400000001</v>
      </c>
      <c r="E155" s="23">
        <f t="shared" si="6"/>
        <v>1.4425093862853879</v>
      </c>
      <c r="F155" s="24">
        <f t="shared" si="7"/>
        <v>2.0585237100674756E-4</v>
      </c>
      <c r="G155" s="123"/>
    </row>
    <row r="156" spans="1:7" x14ac:dyDescent="0.15">
      <c r="A156" s="25" t="s">
        <v>408</v>
      </c>
      <c r="B156" s="25" t="s">
        <v>836</v>
      </c>
      <c r="C156" s="125">
        <v>37.944617356000002</v>
      </c>
      <c r="D156" s="128">
        <v>46.778469299999998</v>
      </c>
      <c r="E156" s="23">
        <f t="shared" si="6"/>
        <v>-0.18884439948957454</v>
      </c>
      <c r="F156" s="24">
        <f t="shared" si="7"/>
        <v>1.5120604105146468E-3</v>
      </c>
      <c r="G156" s="123"/>
    </row>
    <row r="157" spans="1:7" x14ac:dyDescent="0.15">
      <c r="A157" s="25" t="s">
        <v>233</v>
      </c>
      <c r="B157" s="25" t="s">
        <v>234</v>
      </c>
      <c r="C157" s="125">
        <v>1.1637190020000001</v>
      </c>
      <c r="D157" s="128">
        <v>1.1100165</v>
      </c>
      <c r="E157" s="23">
        <f t="shared" si="6"/>
        <v>4.837991327155966E-2</v>
      </c>
      <c r="F157" s="24">
        <f t="shared" si="7"/>
        <v>4.6373202696418174E-5</v>
      </c>
      <c r="G157" s="123"/>
    </row>
    <row r="158" spans="1:7" x14ac:dyDescent="0.15">
      <c r="A158" s="25" t="s">
        <v>837</v>
      </c>
      <c r="B158" s="25" t="s">
        <v>838</v>
      </c>
      <c r="C158" s="125">
        <v>0.23585612</v>
      </c>
      <c r="D158" s="128">
        <v>2.1561E-4</v>
      </c>
      <c r="E158" s="23">
        <f t="shared" si="6"/>
        <v>1092.9015815592968</v>
      </c>
      <c r="F158" s="24">
        <f t="shared" si="7"/>
        <v>9.3986638021321296E-6</v>
      </c>
      <c r="G158" s="123"/>
    </row>
    <row r="159" spans="1:7" x14ac:dyDescent="0.15">
      <c r="A159" s="25" t="s">
        <v>839</v>
      </c>
      <c r="B159" s="25" t="s">
        <v>840</v>
      </c>
      <c r="C159" s="125">
        <v>0.35933745</v>
      </c>
      <c r="D159" s="128">
        <v>0.21888784999999999</v>
      </c>
      <c r="E159" s="23">
        <f t="shared" si="6"/>
        <v>0.64165096418097223</v>
      </c>
      <c r="F159" s="24">
        <f t="shared" si="7"/>
        <v>1.4319288742922865E-5</v>
      </c>
      <c r="G159" s="123"/>
    </row>
    <row r="160" spans="1:7" x14ac:dyDescent="0.15">
      <c r="A160" s="25" t="s">
        <v>841</v>
      </c>
      <c r="B160" s="25" t="s">
        <v>842</v>
      </c>
      <c r="C160" s="125">
        <v>0.29335710100000001</v>
      </c>
      <c r="D160" s="128">
        <v>0.15247720000000001</v>
      </c>
      <c r="E160" s="23">
        <f t="shared" si="6"/>
        <v>0.92394076622603238</v>
      </c>
      <c r="F160" s="24">
        <f t="shared" si="7"/>
        <v>1.1690028506646847E-5</v>
      </c>
      <c r="G160" s="123"/>
    </row>
    <row r="161" spans="1:7" x14ac:dyDescent="0.15">
      <c r="A161" s="25" t="s">
        <v>1441</v>
      </c>
      <c r="B161" s="25" t="s">
        <v>1442</v>
      </c>
      <c r="C161" s="125">
        <v>0.81307130599999999</v>
      </c>
      <c r="D161" s="128">
        <v>0.26244066999999999</v>
      </c>
      <c r="E161" s="23">
        <f t="shared" si="6"/>
        <v>2.0981147319887579</v>
      </c>
      <c r="F161" s="24">
        <f t="shared" si="7"/>
        <v>3.2400193186653355E-5</v>
      </c>
      <c r="G161" s="123"/>
    </row>
    <row r="162" spans="1:7" x14ac:dyDescent="0.15">
      <c r="A162" s="25" t="s">
        <v>1439</v>
      </c>
      <c r="B162" s="25" t="s">
        <v>1440</v>
      </c>
      <c r="C162" s="125">
        <v>0.51105966000000003</v>
      </c>
      <c r="D162" s="128">
        <v>2.0970683500000002</v>
      </c>
      <c r="E162" s="23">
        <f t="shared" si="6"/>
        <v>-0.75629804340902862</v>
      </c>
      <c r="F162" s="24">
        <f t="shared" si="7"/>
        <v>2.0365288495256997E-5</v>
      </c>
      <c r="G162" s="123"/>
    </row>
    <row r="163" spans="1:7" x14ac:dyDescent="0.15">
      <c r="A163" s="25" t="s">
        <v>1443</v>
      </c>
      <c r="B163" s="25" t="s">
        <v>1444</v>
      </c>
      <c r="C163" s="125">
        <v>11.853511795999999</v>
      </c>
      <c r="D163" s="128">
        <v>0.4719719</v>
      </c>
      <c r="E163" s="23">
        <f t="shared" si="6"/>
        <v>24.114867635128277</v>
      </c>
      <c r="F163" s="24">
        <f t="shared" si="7"/>
        <v>4.7235226393621419E-4</v>
      </c>
      <c r="G163" s="123"/>
    </row>
    <row r="164" spans="1:7" x14ac:dyDescent="0.15">
      <c r="A164" s="25" t="s">
        <v>1037</v>
      </c>
      <c r="B164" s="25" t="s">
        <v>1248</v>
      </c>
      <c r="C164" s="125">
        <v>0.65148190000000006</v>
      </c>
      <c r="D164" s="128"/>
      <c r="E164" s="23"/>
      <c r="F164" s="24">
        <f t="shared" si="7"/>
        <v>2.5960994148781318E-5</v>
      </c>
      <c r="G164" s="123"/>
    </row>
    <row r="165" spans="1:7" x14ac:dyDescent="0.15">
      <c r="A165" s="25" t="s">
        <v>1061</v>
      </c>
      <c r="B165" s="25" t="s">
        <v>1246</v>
      </c>
      <c r="C165" s="125">
        <v>7.5708800000000007E-2</v>
      </c>
      <c r="D165" s="128"/>
      <c r="E165" s="23"/>
      <c r="F165" s="24">
        <f t="shared" si="7"/>
        <v>3.0169306527337983E-6</v>
      </c>
      <c r="G165" s="123"/>
    </row>
    <row r="166" spans="1:7" x14ac:dyDescent="0.15">
      <c r="A166" s="25" t="s">
        <v>1045</v>
      </c>
      <c r="B166" s="25" t="s">
        <v>1249</v>
      </c>
      <c r="C166" s="125">
        <v>0.11044824</v>
      </c>
      <c r="D166" s="128"/>
      <c r="E166" s="23"/>
      <c r="F166" s="24">
        <f t="shared" si="7"/>
        <v>4.4012674985800754E-6</v>
      </c>
      <c r="G166" s="123"/>
    </row>
    <row r="167" spans="1:7" x14ac:dyDescent="0.15">
      <c r="A167" s="25" t="s">
        <v>1047</v>
      </c>
      <c r="B167" s="25" t="s">
        <v>1250</v>
      </c>
      <c r="C167" s="125">
        <v>0.54288017</v>
      </c>
      <c r="D167" s="128"/>
      <c r="E167" s="23"/>
      <c r="F167" s="24">
        <f t="shared" si="7"/>
        <v>2.1633308487709953E-5</v>
      </c>
      <c r="G167" s="123"/>
    </row>
    <row r="168" spans="1:7" x14ac:dyDescent="0.15">
      <c r="A168" s="25" t="s">
        <v>1057</v>
      </c>
      <c r="B168" s="25" t="s">
        <v>1247</v>
      </c>
      <c r="C168" s="125">
        <v>0.11226542</v>
      </c>
      <c r="D168" s="128"/>
      <c r="E168" s="23"/>
      <c r="F168" s="24">
        <f t="shared" si="7"/>
        <v>4.4736805607807016E-6</v>
      </c>
      <c r="G168" s="123"/>
    </row>
    <row r="169" spans="1:7" x14ac:dyDescent="0.15">
      <c r="A169" s="25" t="s">
        <v>376</v>
      </c>
      <c r="B169" s="25" t="s">
        <v>1245</v>
      </c>
      <c r="C169" s="125">
        <v>5.4582230000000002E-2</v>
      </c>
      <c r="D169" s="128"/>
      <c r="E169" s="23"/>
      <c r="F169" s="24">
        <f t="shared" si="7"/>
        <v>2.1750549841176494E-6</v>
      </c>
      <c r="G169" s="123"/>
    </row>
    <row r="170" spans="1:7" x14ac:dyDescent="0.15">
      <c r="A170" s="25" t="s">
        <v>845</v>
      </c>
      <c r="B170" s="25" t="s">
        <v>846</v>
      </c>
      <c r="C170" s="125">
        <v>2.66224572</v>
      </c>
      <c r="D170" s="128">
        <v>2.7427823399999998</v>
      </c>
      <c r="E170" s="23">
        <f t="shared" ref="E170:E233" si="8">IF(ISERROR(C170/D170-1),"",((C170/D170-1)))</f>
        <v>-2.9363110162069828E-2</v>
      </c>
      <c r="F170" s="24">
        <f t="shared" si="7"/>
        <v>1.0608820530476458E-4</v>
      </c>
      <c r="G170" s="123"/>
    </row>
    <row r="171" spans="1:7" x14ac:dyDescent="0.15">
      <c r="A171" s="25" t="s">
        <v>847</v>
      </c>
      <c r="B171" s="25" t="s">
        <v>848</v>
      </c>
      <c r="C171" s="125">
        <v>9.4810434039999993</v>
      </c>
      <c r="D171" s="128">
        <v>2.3199295699999998</v>
      </c>
      <c r="E171" s="23">
        <f t="shared" si="8"/>
        <v>3.0867807051573557</v>
      </c>
      <c r="F171" s="24">
        <f t="shared" si="7"/>
        <v>3.7781143625875973E-4</v>
      </c>
      <c r="G171" s="123"/>
    </row>
    <row r="172" spans="1:7" x14ac:dyDescent="0.15">
      <c r="A172" s="25" t="s">
        <v>849</v>
      </c>
      <c r="B172" s="25" t="s">
        <v>850</v>
      </c>
      <c r="C172" s="125">
        <v>12.748903705</v>
      </c>
      <c r="D172" s="128">
        <v>14.213748599999999</v>
      </c>
      <c r="E172" s="23">
        <f t="shared" si="8"/>
        <v>-0.10305830898120705</v>
      </c>
      <c r="F172" s="24">
        <f t="shared" si="7"/>
        <v>5.0803286244618842E-4</v>
      </c>
      <c r="G172" s="123"/>
    </row>
    <row r="173" spans="1:7" x14ac:dyDescent="0.15">
      <c r="A173" s="25" t="s">
        <v>851</v>
      </c>
      <c r="B173" s="25" t="s">
        <v>852</v>
      </c>
      <c r="C173" s="125">
        <v>4.6046428170000002</v>
      </c>
      <c r="D173" s="128">
        <v>2.3701686200000003</v>
      </c>
      <c r="E173" s="23">
        <f t="shared" si="8"/>
        <v>0.94274904247107938</v>
      </c>
      <c r="F173" s="24">
        <f t="shared" si="7"/>
        <v>1.8349106127025927E-4</v>
      </c>
      <c r="G173" s="123"/>
    </row>
    <row r="174" spans="1:7" x14ac:dyDescent="0.15">
      <c r="A174" s="25" t="s">
        <v>853</v>
      </c>
      <c r="B174" s="25" t="s">
        <v>854</v>
      </c>
      <c r="C174" s="125">
        <v>104.38163268000001</v>
      </c>
      <c r="D174" s="128">
        <v>40.035538250000002</v>
      </c>
      <c r="E174" s="23">
        <f t="shared" si="8"/>
        <v>1.6072244121758499</v>
      </c>
      <c r="F174" s="24">
        <f t="shared" si="7"/>
        <v>4.1595184075654615E-3</v>
      </c>
      <c r="G174" s="123"/>
    </row>
    <row r="175" spans="1:7" x14ac:dyDescent="0.15">
      <c r="A175" s="25" t="s">
        <v>855</v>
      </c>
      <c r="B175" s="25" t="s">
        <v>856</v>
      </c>
      <c r="C175" s="125">
        <v>26.035221030000002</v>
      </c>
      <c r="D175" s="128">
        <v>44.336154289999996</v>
      </c>
      <c r="E175" s="23">
        <f t="shared" si="8"/>
        <v>-0.41277674063236836</v>
      </c>
      <c r="F175" s="24">
        <f t="shared" si="7"/>
        <v>1.0374811960578772E-3</v>
      </c>
      <c r="G175" s="123"/>
    </row>
    <row r="176" spans="1:7" x14ac:dyDescent="0.15">
      <c r="A176" s="25" t="s">
        <v>857</v>
      </c>
      <c r="B176" s="25" t="s">
        <v>858</v>
      </c>
      <c r="C176" s="125">
        <v>6.4106439999999996</v>
      </c>
      <c r="D176" s="128">
        <v>6.2309975999999994</v>
      </c>
      <c r="E176" s="23">
        <f t="shared" si="8"/>
        <v>2.8831081559074878E-2</v>
      </c>
      <c r="F176" s="24">
        <f t="shared" si="7"/>
        <v>2.5545865721506619E-4</v>
      </c>
      <c r="G176" s="123"/>
    </row>
    <row r="177" spans="1:7" x14ac:dyDescent="0.15">
      <c r="A177" s="25" t="s">
        <v>859</v>
      </c>
      <c r="B177" s="25" t="s">
        <v>860</v>
      </c>
      <c r="C177" s="125">
        <v>23.340881089</v>
      </c>
      <c r="D177" s="128">
        <v>27.692511639999999</v>
      </c>
      <c r="E177" s="23">
        <f t="shared" si="8"/>
        <v>-0.15714105703270187</v>
      </c>
      <c r="F177" s="24">
        <f t="shared" si="7"/>
        <v>9.3011406361240344E-4</v>
      </c>
      <c r="G177" s="123"/>
    </row>
    <row r="178" spans="1:7" x14ac:dyDescent="0.15">
      <c r="A178" s="25" t="s">
        <v>861</v>
      </c>
      <c r="B178" s="25" t="s">
        <v>862</v>
      </c>
      <c r="C178" s="125">
        <v>20.004749199999999</v>
      </c>
      <c r="D178" s="128">
        <v>24.49887069</v>
      </c>
      <c r="E178" s="23">
        <f t="shared" si="8"/>
        <v>-0.1834419858313886</v>
      </c>
      <c r="F178" s="24">
        <f t="shared" si="7"/>
        <v>7.9717207328252357E-4</v>
      </c>
      <c r="G178" s="123"/>
    </row>
    <row r="179" spans="1:7" x14ac:dyDescent="0.15">
      <c r="A179" s="25" t="s">
        <v>863</v>
      </c>
      <c r="B179" s="25" t="s">
        <v>864</v>
      </c>
      <c r="C179" s="125">
        <v>15.005539859999999</v>
      </c>
      <c r="D179" s="128">
        <v>6.8848392999999994</v>
      </c>
      <c r="E179" s="23">
        <f t="shared" si="8"/>
        <v>1.1795047358621717</v>
      </c>
      <c r="F179" s="24">
        <f t="shared" si="7"/>
        <v>5.979578749689973E-4</v>
      </c>
      <c r="G179" s="123"/>
    </row>
    <row r="180" spans="1:7" x14ac:dyDescent="0.15">
      <c r="A180" s="25" t="s">
        <v>865</v>
      </c>
      <c r="B180" s="25" t="s">
        <v>866</v>
      </c>
      <c r="C180" s="125">
        <v>5.6056667290000002</v>
      </c>
      <c r="D180" s="128">
        <v>11.372595609999999</v>
      </c>
      <c r="E180" s="23">
        <f t="shared" si="8"/>
        <v>-0.50708994487846737</v>
      </c>
      <c r="F180" s="24">
        <f t="shared" si="7"/>
        <v>2.2338100437109169E-4</v>
      </c>
      <c r="G180" s="123"/>
    </row>
    <row r="181" spans="1:7" x14ac:dyDescent="0.15">
      <c r="A181" s="25" t="s">
        <v>867</v>
      </c>
      <c r="B181" s="25" t="s">
        <v>868</v>
      </c>
      <c r="C181" s="125">
        <v>1024.8725005449999</v>
      </c>
      <c r="D181" s="128">
        <v>1415.5504221600002</v>
      </c>
      <c r="E181" s="23">
        <f t="shared" si="8"/>
        <v>-0.27599011345626356</v>
      </c>
      <c r="F181" s="24">
        <f t="shared" si="7"/>
        <v>4.0840288870489905E-2</v>
      </c>
      <c r="G181" s="123"/>
    </row>
    <row r="182" spans="1:7" x14ac:dyDescent="0.15">
      <c r="A182" s="25" t="s">
        <v>869</v>
      </c>
      <c r="B182" s="25" t="s">
        <v>870</v>
      </c>
      <c r="C182" s="125">
        <v>34.639425898999995</v>
      </c>
      <c r="D182" s="128">
        <v>30.056618969999999</v>
      </c>
      <c r="E182" s="23">
        <f t="shared" si="8"/>
        <v>0.15247246982683493</v>
      </c>
      <c r="F182" s="24">
        <f t="shared" si="7"/>
        <v>1.38035136982483E-3</v>
      </c>
      <c r="G182" s="123"/>
    </row>
    <row r="183" spans="1:7" x14ac:dyDescent="0.15">
      <c r="A183" s="25" t="s">
        <v>872</v>
      </c>
      <c r="B183" s="25" t="s">
        <v>873</v>
      </c>
      <c r="C183" s="125">
        <v>2.412505329</v>
      </c>
      <c r="D183" s="128">
        <v>1.66800503</v>
      </c>
      <c r="E183" s="23">
        <f t="shared" si="8"/>
        <v>0.44634175893342487</v>
      </c>
      <c r="F183" s="24">
        <f t="shared" si="7"/>
        <v>9.6136265228662142E-5</v>
      </c>
      <c r="G183" s="123"/>
    </row>
    <row r="184" spans="1:7" x14ac:dyDescent="0.15">
      <c r="A184" s="25" t="s">
        <v>384</v>
      </c>
      <c r="B184" s="25" t="s">
        <v>871</v>
      </c>
      <c r="C184" s="125">
        <v>5.4411120310000003</v>
      </c>
      <c r="D184" s="128">
        <v>2.0029671100000002</v>
      </c>
      <c r="E184" s="23">
        <f t="shared" si="8"/>
        <v>1.7165258999185462</v>
      </c>
      <c r="F184" s="24">
        <f t="shared" si="7"/>
        <v>2.1682364099394723E-4</v>
      </c>
      <c r="G184" s="123"/>
    </row>
    <row r="185" spans="1:7" x14ac:dyDescent="0.15">
      <c r="A185" s="25" t="s">
        <v>874</v>
      </c>
      <c r="B185" s="25" t="s">
        <v>875</v>
      </c>
      <c r="C185" s="125">
        <v>5.1756076799999997</v>
      </c>
      <c r="D185" s="128">
        <v>2.5980902400000003</v>
      </c>
      <c r="E185" s="23">
        <f t="shared" si="8"/>
        <v>0.99208156834460026</v>
      </c>
      <c r="F185" s="24">
        <f t="shared" si="7"/>
        <v>2.0624352065171363E-4</v>
      </c>
      <c r="G185" s="123"/>
    </row>
    <row r="186" spans="1:7" x14ac:dyDescent="0.15">
      <c r="A186" s="25" t="s">
        <v>534</v>
      </c>
      <c r="B186" s="25" t="s">
        <v>876</v>
      </c>
      <c r="C186" s="125">
        <v>37.258516008000001</v>
      </c>
      <c r="D186" s="128">
        <v>37.597075680000003</v>
      </c>
      <c r="E186" s="23">
        <f t="shared" si="8"/>
        <v>-9.0049469507039737E-3</v>
      </c>
      <c r="F186" s="24">
        <f t="shared" si="7"/>
        <v>1.4847198610981566E-3</v>
      </c>
      <c r="G186" s="123"/>
    </row>
    <row r="187" spans="1:7" x14ac:dyDescent="0.15">
      <c r="A187" s="25" t="s">
        <v>566</v>
      </c>
      <c r="B187" s="25" t="s">
        <v>877</v>
      </c>
      <c r="C187" s="125">
        <v>462.83734366300001</v>
      </c>
      <c r="D187" s="128">
        <v>270.56642314999999</v>
      </c>
      <c r="E187" s="23">
        <f t="shared" si="8"/>
        <v>0.71062372882242841</v>
      </c>
      <c r="F187" s="24">
        <f t="shared" si="7"/>
        <v>1.8443670607997904E-2</v>
      </c>
      <c r="G187" s="123"/>
    </row>
    <row r="188" spans="1:7" x14ac:dyDescent="0.15">
      <c r="A188" s="25" t="s">
        <v>360</v>
      </c>
      <c r="B188" s="25" t="s">
        <v>878</v>
      </c>
      <c r="C188" s="125">
        <v>913.06846842100003</v>
      </c>
      <c r="D188" s="128">
        <v>1156.2516962499999</v>
      </c>
      <c r="E188" s="23">
        <f t="shared" si="8"/>
        <v>-0.21032032092813446</v>
      </c>
      <c r="F188" s="24">
        <f t="shared" si="7"/>
        <v>3.6384994220275808E-2</v>
      </c>
      <c r="G188" s="123"/>
    </row>
    <row r="189" spans="1:7" x14ac:dyDescent="0.15">
      <c r="A189" s="25" t="s">
        <v>361</v>
      </c>
      <c r="B189" s="25" t="s">
        <v>879</v>
      </c>
      <c r="C189" s="125">
        <v>8.6500835449999993</v>
      </c>
      <c r="D189" s="128">
        <v>15.00671908</v>
      </c>
      <c r="E189" s="23">
        <f t="shared" si="8"/>
        <v>-0.42358596180238495</v>
      </c>
      <c r="F189" s="24">
        <f t="shared" si="7"/>
        <v>3.446983995997656E-4</v>
      </c>
      <c r="G189" s="123"/>
    </row>
    <row r="190" spans="1:7" x14ac:dyDescent="0.15">
      <c r="A190" s="25" t="s">
        <v>362</v>
      </c>
      <c r="B190" s="25" t="s">
        <v>880</v>
      </c>
      <c r="C190" s="125">
        <v>5.2469130750000001</v>
      </c>
      <c r="D190" s="128">
        <v>2.2385676400000003</v>
      </c>
      <c r="E190" s="23">
        <f t="shared" si="8"/>
        <v>1.34387068822276</v>
      </c>
      <c r="F190" s="24">
        <f t="shared" si="7"/>
        <v>2.090849793973389E-4</v>
      </c>
      <c r="G190" s="123"/>
    </row>
    <row r="191" spans="1:7" x14ac:dyDescent="0.15">
      <c r="A191" s="25" t="s">
        <v>363</v>
      </c>
      <c r="B191" s="25" t="s">
        <v>881</v>
      </c>
      <c r="C191" s="125">
        <v>2.112185421</v>
      </c>
      <c r="D191" s="128">
        <v>0.36485962</v>
      </c>
      <c r="E191" s="23">
        <f t="shared" si="8"/>
        <v>4.7890358516516569</v>
      </c>
      <c r="F191" s="24">
        <f t="shared" si="7"/>
        <v>8.4168774843510166E-5</v>
      </c>
      <c r="G191" s="123"/>
    </row>
    <row r="192" spans="1:7" x14ac:dyDescent="0.15">
      <c r="A192" s="25" t="s">
        <v>567</v>
      </c>
      <c r="B192" s="25" t="s">
        <v>882</v>
      </c>
      <c r="C192" s="125">
        <v>3.7623738339999999</v>
      </c>
      <c r="D192" s="128">
        <v>1.47347692</v>
      </c>
      <c r="E192" s="23">
        <f t="shared" si="8"/>
        <v>1.5533985520451856</v>
      </c>
      <c r="F192" s="24">
        <f t="shared" si="7"/>
        <v>1.4992736573341781E-4</v>
      </c>
      <c r="G192" s="123"/>
    </row>
    <row r="193" spans="1:7" x14ac:dyDescent="0.15">
      <c r="A193" s="25" t="s">
        <v>364</v>
      </c>
      <c r="B193" s="25" t="s">
        <v>883</v>
      </c>
      <c r="C193" s="125">
        <v>4.1369690200000004</v>
      </c>
      <c r="D193" s="128">
        <v>1.70687012</v>
      </c>
      <c r="E193" s="23">
        <f t="shared" si="8"/>
        <v>1.4237163516577351</v>
      </c>
      <c r="F193" s="24">
        <f t="shared" si="7"/>
        <v>1.6485466215087417E-4</v>
      </c>
      <c r="G193" s="123"/>
    </row>
    <row r="194" spans="1:7" x14ac:dyDescent="0.15">
      <c r="A194" s="25" t="s">
        <v>365</v>
      </c>
      <c r="B194" s="25" t="s">
        <v>884</v>
      </c>
      <c r="C194" s="125">
        <v>23.166500894999999</v>
      </c>
      <c r="D194" s="128">
        <v>13.349811499999999</v>
      </c>
      <c r="E194" s="23">
        <f t="shared" si="8"/>
        <v>0.73534292188320416</v>
      </c>
      <c r="F194" s="24">
        <f t="shared" si="7"/>
        <v>9.2316516265890445E-4</v>
      </c>
      <c r="G194" s="123"/>
    </row>
    <row r="195" spans="1:7" x14ac:dyDescent="0.15">
      <c r="A195" s="25" t="s">
        <v>366</v>
      </c>
      <c r="B195" s="25" t="s">
        <v>885</v>
      </c>
      <c r="C195" s="125">
        <v>4.2702269610000005</v>
      </c>
      <c r="D195" s="128">
        <v>1.9179253200000002</v>
      </c>
      <c r="E195" s="23">
        <f t="shared" si="8"/>
        <v>1.2264823955710642</v>
      </c>
      <c r="F195" s="24">
        <f t="shared" si="7"/>
        <v>1.7016487664275743E-4</v>
      </c>
      <c r="G195" s="123"/>
    </row>
    <row r="196" spans="1:7" x14ac:dyDescent="0.15">
      <c r="A196" s="25" t="s">
        <v>538</v>
      </c>
      <c r="B196" s="25" t="s">
        <v>886</v>
      </c>
      <c r="C196" s="125">
        <v>2.2691734530000001</v>
      </c>
      <c r="D196" s="128">
        <v>6.1111724599999997</v>
      </c>
      <c r="E196" s="23">
        <f t="shared" si="8"/>
        <v>-0.62868443529410722</v>
      </c>
      <c r="F196" s="24">
        <f t="shared" si="7"/>
        <v>9.0424613079661772E-5</v>
      </c>
      <c r="G196" s="123"/>
    </row>
    <row r="197" spans="1:7" x14ac:dyDescent="0.15">
      <c r="A197" s="25" t="s">
        <v>426</v>
      </c>
      <c r="B197" s="25" t="s">
        <v>1230</v>
      </c>
      <c r="C197" s="125">
        <v>2.8575522580000001</v>
      </c>
      <c r="D197" s="128">
        <v>0.77055901999999998</v>
      </c>
      <c r="E197" s="23">
        <f t="shared" si="8"/>
        <v>2.7084145196301774</v>
      </c>
      <c r="F197" s="24">
        <f t="shared" si="7"/>
        <v>1.1387100309275645E-4</v>
      </c>
      <c r="G197" s="123"/>
    </row>
    <row r="198" spans="1:7" x14ac:dyDescent="0.15">
      <c r="A198" s="25" t="s">
        <v>367</v>
      </c>
      <c r="B198" s="25" t="s">
        <v>887</v>
      </c>
      <c r="C198" s="125">
        <v>2.6192083149999998</v>
      </c>
      <c r="D198" s="128">
        <v>1.5898016799999999</v>
      </c>
      <c r="E198" s="23">
        <f t="shared" si="8"/>
        <v>0.64750631978197437</v>
      </c>
      <c r="F198" s="24">
        <f t="shared" si="7"/>
        <v>1.0437320168089761E-4</v>
      </c>
      <c r="G198" s="123"/>
    </row>
    <row r="199" spans="1:7" x14ac:dyDescent="0.15">
      <c r="A199" s="25" t="s">
        <v>368</v>
      </c>
      <c r="B199" s="25" t="s">
        <v>888</v>
      </c>
      <c r="C199" s="125">
        <v>7.5200174670000006</v>
      </c>
      <c r="D199" s="128">
        <v>3.42386824</v>
      </c>
      <c r="E199" s="23">
        <f t="shared" si="8"/>
        <v>1.1963513020582828</v>
      </c>
      <c r="F199" s="24">
        <f t="shared" si="7"/>
        <v>2.996662370198164E-4</v>
      </c>
      <c r="G199" s="123"/>
    </row>
    <row r="200" spans="1:7" x14ac:dyDescent="0.15">
      <c r="A200" s="25" t="s">
        <v>889</v>
      </c>
      <c r="B200" s="25" t="s">
        <v>890</v>
      </c>
      <c r="C200" s="125">
        <v>4.3413393139999998</v>
      </c>
      <c r="D200" s="128">
        <v>3.54950447</v>
      </c>
      <c r="E200" s="23">
        <f t="shared" si="8"/>
        <v>0.22308320800621506</v>
      </c>
      <c r="F200" s="24">
        <f t="shared" si="7"/>
        <v>1.729986428304889E-4</v>
      </c>
      <c r="G200" s="123"/>
    </row>
    <row r="201" spans="1:7" x14ac:dyDescent="0.15">
      <c r="A201" s="25" t="s">
        <v>891</v>
      </c>
      <c r="B201" s="25" t="s">
        <v>892</v>
      </c>
      <c r="C201" s="125">
        <v>42.264685193000005</v>
      </c>
      <c r="D201" s="128">
        <v>15.926959570000001</v>
      </c>
      <c r="E201" s="23">
        <f t="shared" si="8"/>
        <v>1.6536568393511657</v>
      </c>
      <c r="F201" s="24">
        <f t="shared" si="7"/>
        <v>1.6842114032570321E-3</v>
      </c>
      <c r="G201" s="123"/>
    </row>
    <row r="202" spans="1:7" x14ac:dyDescent="0.15">
      <c r="A202" s="25" t="s">
        <v>893</v>
      </c>
      <c r="B202" s="25" t="s">
        <v>894</v>
      </c>
      <c r="C202" s="125">
        <v>116.774439445</v>
      </c>
      <c r="D202" s="128">
        <v>88.076019560000006</v>
      </c>
      <c r="E202" s="23">
        <f t="shared" si="8"/>
        <v>0.32583693073742714</v>
      </c>
      <c r="F202" s="24">
        <f t="shared" ref="F202:F265" si="9">C202/$C$1504</f>
        <v>4.6533611128089106E-3</v>
      </c>
      <c r="G202" s="123"/>
    </row>
    <row r="203" spans="1:7" x14ac:dyDescent="0.15">
      <c r="A203" s="25" t="s">
        <v>895</v>
      </c>
      <c r="B203" s="25" t="s">
        <v>896</v>
      </c>
      <c r="C203" s="125">
        <v>140.94348845600001</v>
      </c>
      <c r="D203" s="128">
        <v>74.925409579999993</v>
      </c>
      <c r="E203" s="23">
        <f t="shared" si="8"/>
        <v>0.88111735719656803</v>
      </c>
      <c r="F203" s="24">
        <f t="shared" si="9"/>
        <v>5.616476956788889E-3</v>
      </c>
      <c r="G203" s="123"/>
    </row>
    <row r="204" spans="1:7" x14ac:dyDescent="0.15">
      <c r="A204" s="25" t="s">
        <v>897</v>
      </c>
      <c r="B204" s="25" t="s">
        <v>898</v>
      </c>
      <c r="C204" s="125">
        <v>107.796082904</v>
      </c>
      <c r="D204" s="128">
        <v>63.023412860000001</v>
      </c>
      <c r="E204" s="23">
        <f t="shared" si="8"/>
        <v>0.71041328947795734</v>
      </c>
      <c r="F204" s="24">
        <f t="shared" si="9"/>
        <v>4.2955813162764613E-3</v>
      </c>
      <c r="G204" s="123"/>
    </row>
    <row r="205" spans="1:7" x14ac:dyDescent="0.15">
      <c r="A205" s="25" t="s">
        <v>899</v>
      </c>
      <c r="B205" s="25" t="s">
        <v>900</v>
      </c>
      <c r="C205" s="125">
        <v>2.3892387990000001</v>
      </c>
      <c r="D205" s="128">
        <v>3.2247812699999998</v>
      </c>
      <c r="E205" s="23">
        <f t="shared" si="8"/>
        <v>-0.25910050978434263</v>
      </c>
      <c r="F205" s="24">
        <f t="shared" si="9"/>
        <v>9.5209113992085278E-5</v>
      </c>
      <c r="G205" s="123"/>
    </row>
    <row r="206" spans="1:7" x14ac:dyDescent="0.15">
      <c r="A206" s="25" t="s">
        <v>901</v>
      </c>
      <c r="B206" s="25" t="s">
        <v>902</v>
      </c>
      <c r="C206" s="125">
        <v>0.81542901199999995</v>
      </c>
      <c r="D206" s="128">
        <v>2.1795756699999997</v>
      </c>
      <c r="E206" s="23">
        <f t="shared" si="8"/>
        <v>-0.62587717268838849</v>
      </c>
      <c r="F206" s="24">
        <f t="shared" si="9"/>
        <v>3.2494145745689217E-5</v>
      </c>
      <c r="G206" s="123"/>
    </row>
    <row r="207" spans="1:7" x14ac:dyDescent="0.15">
      <c r="A207" s="25" t="s">
        <v>903</v>
      </c>
      <c r="B207" s="25" t="s">
        <v>904</v>
      </c>
      <c r="C207" s="125">
        <v>19.873275984000003</v>
      </c>
      <c r="D207" s="128">
        <v>47.629867709999999</v>
      </c>
      <c r="E207" s="23">
        <f t="shared" si="8"/>
        <v>-0.58275601131204557</v>
      </c>
      <c r="F207" s="24">
        <f t="shared" si="9"/>
        <v>7.9193297854896708E-4</v>
      </c>
      <c r="G207" s="123"/>
    </row>
    <row r="208" spans="1:7" x14ac:dyDescent="0.15">
      <c r="A208" s="25" t="s">
        <v>905</v>
      </c>
      <c r="B208" s="25" t="s">
        <v>906</v>
      </c>
      <c r="C208" s="125">
        <v>2.106003141</v>
      </c>
      <c r="D208" s="128">
        <v>0.86283374999999995</v>
      </c>
      <c r="E208" s="23">
        <f t="shared" si="8"/>
        <v>1.4407982893575966</v>
      </c>
      <c r="F208" s="24">
        <f t="shared" si="9"/>
        <v>8.3922416295550305E-5</v>
      </c>
      <c r="G208" s="123"/>
    </row>
    <row r="209" spans="1:7" x14ac:dyDescent="0.15">
      <c r="A209" s="25" t="s">
        <v>907</v>
      </c>
      <c r="B209" s="25" t="s">
        <v>908</v>
      </c>
      <c r="C209" s="125">
        <v>25.671970054999999</v>
      </c>
      <c r="D209" s="128">
        <v>47.83566184</v>
      </c>
      <c r="E209" s="23">
        <f t="shared" si="8"/>
        <v>-0.4633298867930955</v>
      </c>
      <c r="F209" s="24">
        <f t="shared" si="9"/>
        <v>1.0230059567050815E-3</v>
      </c>
      <c r="G209" s="123"/>
    </row>
    <row r="210" spans="1:7" x14ac:dyDescent="0.15">
      <c r="A210" s="25" t="s">
        <v>909</v>
      </c>
      <c r="B210" s="25" t="s">
        <v>910</v>
      </c>
      <c r="C210" s="125">
        <v>7.5100723069999997</v>
      </c>
      <c r="D210" s="128">
        <v>2.2700127700000001</v>
      </c>
      <c r="E210" s="23">
        <f t="shared" si="8"/>
        <v>2.3083832858790481</v>
      </c>
      <c r="F210" s="24">
        <f t="shared" si="9"/>
        <v>2.9926993093584275E-4</v>
      </c>
      <c r="G210" s="123"/>
    </row>
    <row r="211" spans="1:7" x14ac:dyDescent="0.15">
      <c r="A211" s="25" t="s">
        <v>911</v>
      </c>
      <c r="B211" s="25" t="s">
        <v>912</v>
      </c>
      <c r="C211" s="125">
        <v>4.3604504790000007</v>
      </c>
      <c r="D211" s="128">
        <v>3.4424854200000001</v>
      </c>
      <c r="E211" s="23">
        <f t="shared" si="8"/>
        <v>0.26665764614915943</v>
      </c>
      <c r="F211" s="24">
        <f t="shared" si="9"/>
        <v>1.7376020634091247E-4</v>
      </c>
      <c r="G211" s="123"/>
    </row>
    <row r="212" spans="1:7" x14ac:dyDescent="0.15">
      <c r="A212" s="25" t="s">
        <v>913</v>
      </c>
      <c r="B212" s="25" t="s">
        <v>914</v>
      </c>
      <c r="C212" s="125">
        <v>2.4775900060000002</v>
      </c>
      <c r="D212" s="128">
        <v>8.1078410000000004E-2</v>
      </c>
      <c r="E212" s="23">
        <f t="shared" si="8"/>
        <v>29.55795008806907</v>
      </c>
      <c r="F212" s="24">
        <f t="shared" si="9"/>
        <v>9.8729833705042417E-5</v>
      </c>
      <c r="G212" s="123"/>
    </row>
    <row r="213" spans="1:7" x14ac:dyDescent="0.15">
      <c r="A213" s="25" t="s">
        <v>957</v>
      </c>
      <c r="B213" s="25" t="s">
        <v>958</v>
      </c>
      <c r="C213" s="125">
        <v>3.7970182349999999</v>
      </c>
      <c r="D213" s="128">
        <v>3.3638078</v>
      </c>
      <c r="E213" s="23">
        <f t="shared" si="8"/>
        <v>0.12878572759121365</v>
      </c>
      <c r="F213" s="24">
        <f t="shared" si="9"/>
        <v>1.5130791535674431E-4</v>
      </c>
      <c r="G213" s="123"/>
    </row>
    <row r="214" spans="1:7" x14ac:dyDescent="0.15">
      <c r="A214" s="25" t="s">
        <v>959</v>
      </c>
      <c r="B214" s="25" t="s">
        <v>960</v>
      </c>
      <c r="C214" s="125">
        <v>6.342099857</v>
      </c>
      <c r="D214" s="128">
        <v>2.5616970000000003E-2</v>
      </c>
      <c r="E214" s="23">
        <f t="shared" si="8"/>
        <v>246.57416107369448</v>
      </c>
      <c r="F214" s="24">
        <f t="shared" si="9"/>
        <v>2.5272723198996598E-4</v>
      </c>
      <c r="G214" s="123"/>
    </row>
    <row r="215" spans="1:7" x14ac:dyDescent="0.15">
      <c r="A215" s="25" t="s">
        <v>1063</v>
      </c>
      <c r="B215" s="25" t="s">
        <v>1064</v>
      </c>
      <c r="C215" s="125">
        <v>5.1622301950000002</v>
      </c>
      <c r="D215" s="128">
        <v>2.1939573700000001</v>
      </c>
      <c r="E215" s="23">
        <f t="shared" si="8"/>
        <v>1.3529309482435385</v>
      </c>
      <c r="F215" s="24">
        <f t="shared" si="9"/>
        <v>2.0571043936455831E-4</v>
      </c>
      <c r="G215" s="123"/>
    </row>
    <row r="216" spans="1:7" x14ac:dyDescent="0.15">
      <c r="A216" s="25" t="s">
        <v>1065</v>
      </c>
      <c r="B216" s="25" t="s">
        <v>1066</v>
      </c>
      <c r="C216" s="125">
        <v>1.1588010279999998</v>
      </c>
      <c r="D216" s="128">
        <v>0.45933025</v>
      </c>
      <c r="E216" s="23">
        <f t="shared" si="8"/>
        <v>1.5228058199955257</v>
      </c>
      <c r="F216" s="24">
        <f t="shared" si="9"/>
        <v>4.6177225656629554E-5</v>
      </c>
      <c r="G216" s="123"/>
    </row>
    <row r="217" spans="1:7" x14ac:dyDescent="0.15">
      <c r="A217" s="25" t="s">
        <v>1067</v>
      </c>
      <c r="B217" s="25" t="s">
        <v>1068</v>
      </c>
      <c r="C217" s="125">
        <v>9.5104325089999993</v>
      </c>
      <c r="D217" s="128">
        <v>7.6523723600000002</v>
      </c>
      <c r="E217" s="23">
        <f t="shared" si="8"/>
        <v>0.24280838171340613</v>
      </c>
      <c r="F217" s="24">
        <f t="shared" si="9"/>
        <v>3.7898256685032784E-4</v>
      </c>
      <c r="G217" s="123"/>
    </row>
    <row r="218" spans="1:7" x14ac:dyDescent="0.15">
      <c r="A218" s="25" t="s">
        <v>1069</v>
      </c>
      <c r="B218" s="25" t="s">
        <v>1070</v>
      </c>
      <c r="C218" s="125">
        <v>3.4085331669999999</v>
      </c>
      <c r="D218" s="128">
        <v>1.0501024999999999</v>
      </c>
      <c r="E218" s="23">
        <f t="shared" si="8"/>
        <v>2.2459052016350785</v>
      </c>
      <c r="F218" s="24">
        <f t="shared" si="9"/>
        <v>1.3582711907178703E-4</v>
      </c>
      <c r="G218" s="123"/>
    </row>
    <row r="219" spans="1:7" x14ac:dyDescent="0.15">
      <c r="A219" s="25" t="s">
        <v>1071</v>
      </c>
      <c r="B219" s="25" t="s">
        <v>1072</v>
      </c>
      <c r="C219" s="125">
        <v>24.526265298000002</v>
      </c>
      <c r="D219" s="128">
        <v>25.02832123</v>
      </c>
      <c r="E219" s="23">
        <f t="shared" si="8"/>
        <v>-2.00595128768849E-2</v>
      </c>
      <c r="F219" s="24">
        <f t="shared" si="9"/>
        <v>9.7735060619924563E-4</v>
      </c>
      <c r="G219" s="123"/>
    </row>
    <row r="220" spans="1:7" x14ac:dyDescent="0.15">
      <c r="A220" s="25" t="s">
        <v>1073</v>
      </c>
      <c r="B220" s="25" t="s">
        <v>1074</v>
      </c>
      <c r="C220" s="125">
        <v>3.9769935219999999</v>
      </c>
      <c r="D220" s="128">
        <v>5.87135389</v>
      </c>
      <c r="E220" s="23">
        <f t="shared" si="8"/>
        <v>-0.32264455583684803</v>
      </c>
      <c r="F220" s="24">
        <f t="shared" si="9"/>
        <v>1.5847977596059569E-4</v>
      </c>
      <c r="G220" s="123"/>
    </row>
    <row r="221" spans="1:7" x14ac:dyDescent="0.15">
      <c r="A221" s="25" t="s">
        <v>1075</v>
      </c>
      <c r="B221" s="25" t="s">
        <v>1076</v>
      </c>
      <c r="C221" s="125">
        <v>2.0908457560000002</v>
      </c>
      <c r="D221" s="128">
        <v>2.4998417400000004</v>
      </c>
      <c r="E221" s="23">
        <f t="shared" si="8"/>
        <v>-0.16360875068835357</v>
      </c>
      <c r="F221" s="24">
        <f t="shared" si="9"/>
        <v>8.3318407522174064E-5</v>
      </c>
      <c r="G221" s="123"/>
    </row>
    <row r="222" spans="1:7" x14ac:dyDescent="0.15">
      <c r="A222" s="25" t="s">
        <v>1077</v>
      </c>
      <c r="B222" s="25" t="s">
        <v>1078</v>
      </c>
      <c r="C222" s="125">
        <v>1.1602514529999999</v>
      </c>
      <c r="D222" s="128">
        <v>7.4025259999999996E-2</v>
      </c>
      <c r="E222" s="23">
        <f t="shared" si="8"/>
        <v>14.673723442511379</v>
      </c>
      <c r="F222" s="24">
        <f t="shared" si="9"/>
        <v>4.6235023847090793E-5</v>
      </c>
      <c r="G222" s="123"/>
    </row>
    <row r="223" spans="1:7" x14ac:dyDescent="0.15">
      <c r="A223" s="25" t="s">
        <v>1079</v>
      </c>
      <c r="B223" s="25" t="s">
        <v>1080</v>
      </c>
      <c r="C223" s="125">
        <v>16.426126728</v>
      </c>
      <c r="D223" s="128">
        <v>11.739429019999999</v>
      </c>
      <c r="E223" s="23">
        <f t="shared" si="8"/>
        <v>0.39922705780796153</v>
      </c>
      <c r="F223" s="24">
        <f t="shared" si="9"/>
        <v>6.5456704149838762E-4</v>
      </c>
      <c r="G223" s="123"/>
    </row>
    <row r="224" spans="1:7" x14ac:dyDescent="0.15">
      <c r="A224" s="25" t="s">
        <v>1081</v>
      </c>
      <c r="B224" s="25" t="s">
        <v>1082</v>
      </c>
      <c r="C224" s="125">
        <v>2.6938905049999997</v>
      </c>
      <c r="D224" s="128">
        <v>0.84704343999999998</v>
      </c>
      <c r="E224" s="23">
        <f t="shared" si="8"/>
        <v>2.1803451603379393</v>
      </c>
      <c r="F224" s="24">
        <f t="shared" si="9"/>
        <v>1.073492228069E-4</v>
      </c>
      <c r="G224" s="123"/>
    </row>
    <row r="225" spans="1:7" x14ac:dyDescent="0.15">
      <c r="A225" s="25" t="s">
        <v>1083</v>
      </c>
      <c r="B225" s="25" t="s">
        <v>1084</v>
      </c>
      <c r="C225" s="125">
        <v>0.37093454999999997</v>
      </c>
      <c r="D225" s="128">
        <v>2.9527155199999999</v>
      </c>
      <c r="E225" s="23">
        <f t="shared" si="8"/>
        <v>-0.87437511419996194</v>
      </c>
      <c r="F225" s="24">
        <f t="shared" si="9"/>
        <v>1.4781423217023882E-5</v>
      </c>
      <c r="G225" s="123"/>
    </row>
    <row r="226" spans="1:7" x14ac:dyDescent="0.15">
      <c r="A226" s="25" t="s">
        <v>1085</v>
      </c>
      <c r="B226" s="25" t="s">
        <v>1086</v>
      </c>
      <c r="C226" s="125">
        <v>2.45075742</v>
      </c>
      <c r="D226" s="128">
        <v>0.69745000000000001</v>
      </c>
      <c r="E226" s="23">
        <f t="shared" si="8"/>
        <v>2.5138826009032904</v>
      </c>
      <c r="F226" s="24">
        <f t="shared" si="9"/>
        <v>9.7660578199797106E-5</v>
      </c>
      <c r="G226" s="123"/>
    </row>
    <row r="227" spans="1:7" x14ac:dyDescent="0.15">
      <c r="A227" s="25" t="s">
        <v>1087</v>
      </c>
      <c r="B227" s="25" t="s">
        <v>1088</v>
      </c>
      <c r="C227" s="125">
        <v>35.738668913000005</v>
      </c>
      <c r="D227" s="128">
        <v>19.139440579999999</v>
      </c>
      <c r="E227" s="23">
        <f t="shared" si="8"/>
        <v>0.86727865757714895</v>
      </c>
      <c r="F227" s="24">
        <f t="shared" si="9"/>
        <v>1.4241552597787073E-3</v>
      </c>
      <c r="G227" s="123"/>
    </row>
    <row r="228" spans="1:7" x14ac:dyDescent="0.15">
      <c r="A228" s="25" t="s">
        <v>1089</v>
      </c>
      <c r="B228" s="25" t="s">
        <v>1090</v>
      </c>
      <c r="C228" s="125">
        <v>6.0890408600000008</v>
      </c>
      <c r="D228" s="128">
        <v>0.93972540000000004</v>
      </c>
      <c r="E228" s="23">
        <f t="shared" si="8"/>
        <v>5.4795959117418773</v>
      </c>
      <c r="F228" s="24">
        <f t="shared" si="9"/>
        <v>2.4264304831515715E-4</v>
      </c>
      <c r="G228" s="123"/>
    </row>
    <row r="229" spans="1:7" x14ac:dyDescent="0.15">
      <c r="A229" s="25" t="s">
        <v>1091</v>
      </c>
      <c r="B229" s="25" t="s">
        <v>1092</v>
      </c>
      <c r="C229" s="125">
        <v>3.6202645099999997</v>
      </c>
      <c r="D229" s="128">
        <v>3.0734834700000002</v>
      </c>
      <c r="E229" s="23">
        <f t="shared" si="8"/>
        <v>0.17790271050327111</v>
      </c>
      <c r="F229" s="24">
        <f t="shared" si="9"/>
        <v>1.4426443123155173E-4</v>
      </c>
      <c r="G229" s="123"/>
    </row>
    <row r="230" spans="1:7" x14ac:dyDescent="0.15">
      <c r="A230" s="25" t="s">
        <v>1093</v>
      </c>
      <c r="B230" s="25" t="s">
        <v>1094</v>
      </c>
      <c r="C230" s="125">
        <v>1.19479991</v>
      </c>
      <c r="D230" s="128">
        <v>1.18520169</v>
      </c>
      <c r="E230" s="23">
        <f t="shared" si="8"/>
        <v>8.0983853473917122E-3</v>
      </c>
      <c r="F230" s="24">
        <f t="shared" si="9"/>
        <v>4.7611750184424836E-5</v>
      </c>
      <c r="G230" s="123"/>
    </row>
    <row r="231" spans="1:7" x14ac:dyDescent="0.15">
      <c r="A231" s="25" t="s">
        <v>1095</v>
      </c>
      <c r="B231" s="25" t="s">
        <v>1096</v>
      </c>
      <c r="C231" s="125">
        <v>3.0476066589999999</v>
      </c>
      <c r="D231" s="128">
        <v>0.78893027999999998</v>
      </c>
      <c r="E231" s="23">
        <f t="shared" si="8"/>
        <v>2.8629606902653046</v>
      </c>
      <c r="F231" s="24">
        <f t="shared" si="9"/>
        <v>1.214445077324266E-4</v>
      </c>
      <c r="G231" s="123"/>
    </row>
    <row r="232" spans="1:7" x14ac:dyDescent="0.15">
      <c r="A232" s="25" t="s">
        <v>1097</v>
      </c>
      <c r="B232" s="25" t="s">
        <v>1098</v>
      </c>
      <c r="C232" s="125">
        <v>3.6252842200000002</v>
      </c>
      <c r="D232" s="128">
        <v>2.5646532999999998</v>
      </c>
      <c r="E232" s="23">
        <f t="shared" si="8"/>
        <v>0.41355723208279271</v>
      </c>
      <c r="F232" s="24">
        <f t="shared" si="9"/>
        <v>1.4446446236355799E-4</v>
      </c>
      <c r="G232" s="123"/>
    </row>
    <row r="233" spans="1:7" x14ac:dyDescent="0.15">
      <c r="A233" s="25" t="s">
        <v>1099</v>
      </c>
      <c r="B233" s="25" t="s">
        <v>1100</v>
      </c>
      <c r="C233" s="125">
        <v>0.63996804200000001</v>
      </c>
      <c r="D233" s="128">
        <v>1.1877065600000001</v>
      </c>
      <c r="E233" s="23">
        <f t="shared" si="8"/>
        <v>-0.46117326993630481</v>
      </c>
      <c r="F233" s="24">
        <f t="shared" si="9"/>
        <v>2.550217679688267E-5</v>
      </c>
      <c r="G233" s="123"/>
    </row>
    <row r="234" spans="1:7" x14ac:dyDescent="0.15">
      <c r="A234" s="25" t="s">
        <v>1101</v>
      </c>
      <c r="B234" s="25" t="s">
        <v>1102</v>
      </c>
      <c r="C234" s="125">
        <v>5.3742933279999994</v>
      </c>
      <c r="D234" s="128">
        <v>4.82683003</v>
      </c>
      <c r="E234" s="23">
        <f t="shared" ref="E234:E297" si="10">IF(ISERROR(C234/D234-1),"",((C234/D234-1)))</f>
        <v>0.11342087759406749</v>
      </c>
      <c r="F234" s="24">
        <f t="shared" si="9"/>
        <v>2.1416097307084427E-4</v>
      </c>
      <c r="G234" s="123"/>
    </row>
    <row r="235" spans="1:7" x14ac:dyDescent="0.15">
      <c r="A235" s="25" t="s">
        <v>1103</v>
      </c>
      <c r="B235" s="25" t="s">
        <v>1104</v>
      </c>
      <c r="C235" s="125">
        <v>1.2391192</v>
      </c>
      <c r="D235" s="128">
        <v>1.8497617200000001</v>
      </c>
      <c r="E235" s="23">
        <f t="shared" si="10"/>
        <v>-0.33011955723680997</v>
      </c>
      <c r="F235" s="24">
        <f t="shared" si="9"/>
        <v>4.9377835824514213E-5</v>
      </c>
      <c r="G235" s="123"/>
    </row>
    <row r="236" spans="1:7" x14ac:dyDescent="0.15">
      <c r="A236" s="25" t="s">
        <v>1105</v>
      </c>
      <c r="B236" s="25" t="s">
        <v>1106</v>
      </c>
      <c r="C236" s="125">
        <v>11.510389807999999</v>
      </c>
      <c r="D236" s="128">
        <v>12.842310210000001</v>
      </c>
      <c r="E236" s="23">
        <f t="shared" si="10"/>
        <v>-0.10371345810996424</v>
      </c>
      <c r="F236" s="24">
        <f t="shared" si="9"/>
        <v>4.5867914742632156E-4</v>
      </c>
      <c r="G236" s="123"/>
    </row>
    <row r="237" spans="1:7" x14ac:dyDescent="0.15">
      <c r="A237" s="25" t="s">
        <v>319</v>
      </c>
      <c r="B237" s="25" t="s">
        <v>1108</v>
      </c>
      <c r="C237" s="125">
        <v>14.028452481</v>
      </c>
      <c r="D237" s="128">
        <v>2.73397011</v>
      </c>
      <c r="E237" s="23">
        <f t="shared" si="10"/>
        <v>4.1311652712252949</v>
      </c>
      <c r="F237" s="24">
        <f t="shared" si="9"/>
        <v>5.5902178214881754E-4</v>
      </c>
      <c r="G237" s="123"/>
    </row>
    <row r="238" spans="1:7" x14ac:dyDescent="0.15">
      <c r="A238" s="25" t="s">
        <v>1109</v>
      </c>
      <c r="B238" s="25" t="s">
        <v>1110</v>
      </c>
      <c r="C238" s="125">
        <v>0.33176766999999996</v>
      </c>
      <c r="D238" s="128">
        <v>3.6418455000000001</v>
      </c>
      <c r="E238" s="23">
        <f t="shared" si="10"/>
        <v>-0.90890122329461809</v>
      </c>
      <c r="F238" s="24">
        <f t="shared" si="9"/>
        <v>1.3220656689963006E-5</v>
      </c>
      <c r="G238" s="123"/>
    </row>
    <row r="239" spans="1:7" x14ac:dyDescent="0.15">
      <c r="A239" s="25" t="s">
        <v>1111</v>
      </c>
      <c r="B239" s="25" t="s">
        <v>1112</v>
      </c>
      <c r="C239" s="125">
        <v>7.4249600000000004E-3</v>
      </c>
      <c r="D239" s="128">
        <v>0</v>
      </c>
      <c r="E239" s="23" t="str">
        <f t="shared" si="10"/>
        <v/>
      </c>
      <c r="F239" s="24">
        <f t="shared" si="9"/>
        <v>2.9587827860595257E-7</v>
      </c>
      <c r="G239" s="123"/>
    </row>
    <row r="240" spans="1:7" x14ac:dyDescent="0.15">
      <c r="A240" s="25" t="s">
        <v>1113</v>
      </c>
      <c r="B240" s="25" t="s">
        <v>1114</v>
      </c>
      <c r="C240" s="125">
        <v>15.884958086999999</v>
      </c>
      <c r="D240" s="128">
        <v>14.65465298</v>
      </c>
      <c r="E240" s="23">
        <f t="shared" si="10"/>
        <v>8.3953206444332906E-2</v>
      </c>
      <c r="F240" s="24">
        <f t="shared" si="9"/>
        <v>6.3300193597127326E-4</v>
      </c>
      <c r="G240" s="123"/>
    </row>
    <row r="241" spans="1:7" x14ac:dyDescent="0.15">
      <c r="A241" s="25" t="s">
        <v>1115</v>
      </c>
      <c r="B241" s="25" t="s">
        <v>1116</v>
      </c>
      <c r="C241" s="125">
        <v>4.4167045570000001</v>
      </c>
      <c r="D241" s="128">
        <v>0.13539001000000001</v>
      </c>
      <c r="E241" s="23">
        <f t="shared" si="10"/>
        <v>31.622086053468792</v>
      </c>
      <c r="F241" s="24">
        <f t="shared" si="9"/>
        <v>1.7600188303185826E-4</v>
      </c>
      <c r="G241" s="123"/>
    </row>
    <row r="242" spans="1:7" x14ac:dyDescent="0.15">
      <c r="A242" s="25" t="s">
        <v>1117</v>
      </c>
      <c r="B242" s="25" t="s">
        <v>1118</v>
      </c>
      <c r="C242" s="125">
        <v>0.52835580000000004</v>
      </c>
      <c r="D242" s="128">
        <v>0.19045359000000001</v>
      </c>
      <c r="E242" s="23">
        <f t="shared" si="10"/>
        <v>1.7741971154232381</v>
      </c>
      <c r="F242" s="24">
        <f t="shared" si="9"/>
        <v>2.105452481837895E-5</v>
      </c>
      <c r="G242" s="123"/>
    </row>
    <row r="243" spans="1:7" x14ac:dyDescent="0.15">
      <c r="A243" s="25" t="s">
        <v>1119</v>
      </c>
      <c r="B243" s="25" t="s">
        <v>1120</v>
      </c>
      <c r="C243" s="125">
        <v>1.08821539</v>
      </c>
      <c r="D243" s="128">
        <v>0.34724126</v>
      </c>
      <c r="E243" s="23">
        <f t="shared" si="10"/>
        <v>2.1338884958544386</v>
      </c>
      <c r="F243" s="24">
        <f t="shared" si="9"/>
        <v>4.3364448609245753E-5</v>
      </c>
      <c r="G243" s="123"/>
    </row>
    <row r="244" spans="1:7" x14ac:dyDescent="0.15">
      <c r="A244" s="25" t="s">
        <v>1121</v>
      </c>
      <c r="B244" s="25" t="s">
        <v>1122</v>
      </c>
      <c r="C244" s="125">
        <v>4.074605579</v>
      </c>
      <c r="D244" s="128">
        <v>1.69170208</v>
      </c>
      <c r="E244" s="23">
        <f t="shared" si="10"/>
        <v>1.4085834185414017</v>
      </c>
      <c r="F244" s="24">
        <f t="shared" si="9"/>
        <v>1.6236953259178913E-4</v>
      </c>
      <c r="G244" s="123"/>
    </row>
    <row r="245" spans="1:7" x14ac:dyDescent="0.15">
      <c r="A245" s="25" t="s">
        <v>532</v>
      </c>
      <c r="B245" s="25" t="s">
        <v>1125</v>
      </c>
      <c r="C245" s="125">
        <v>3.857151548</v>
      </c>
      <c r="D245" s="128">
        <v>0.45100041999999996</v>
      </c>
      <c r="E245" s="23">
        <f t="shared" si="10"/>
        <v>7.5524344921896098</v>
      </c>
      <c r="F245" s="24">
        <f t="shared" si="9"/>
        <v>1.5370417623051508E-4</v>
      </c>
      <c r="G245" s="123"/>
    </row>
    <row r="246" spans="1:7" x14ac:dyDescent="0.15">
      <c r="A246" s="25" t="s">
        <v>533</v>
      </c>
      <c r="B246" s="25" t="s">
        <v>1126</v>
      </c>
      <c r="C246" s="125">
        <v>12.413639653999999</v>
      </c>
      <c r="D246" s="128">
        <v>4.0084962500000003</v>
      </c>
      <c r="E246" s="23">
        <f t="shared" si="10"/>
        <v>2.0968320486766072</v>
      </c>
      <c r="F246" s="24">
        <f t="shared" si="9"/>
        <v>4.9467287797646208E-4</v>
      </c>
      <c r="G246" s="123"/>
    </row>
    <row r="247" spans="1:7" x14ac:dyDescent="0.15">
      <c r="A247" s="25" t="s">
        <v>1123</v>
      </c>
      <c r="B247" s="25" t="s">
        <v>1124</v>
      </c>
      <c r="C247" s="125">
        <v>7.071924256</v>
      </c>
      <c r="D247" s="128">
        <v>2.1147083599999998</v>
      </c>
      <c r="E247" s="23">
        <f t="shared" si="10"/>
        <v>2.3441605423075931</v>
      </c>
      <c r="F247" s="24">
        <f t="shared" si="9"/>
        <v>2.8181010743451301E-4</v>
      </c>
      <c r="G247" s="123"/>
    </row>
    <row r="248" spans="1:7" x14ac:dyDescent="0.15">
      <c r="A248" s="25" t="s">
        <v>536</v>
      </c>
      <c r="B248" s="25" t="s">
        <v>1127</v>
      </c>
      <c r="C248" s="125">
        <v>8.4748686989999999</v>
      </c>
      <c r="D248" s="128">
        <v>6.1424278399999999</v>
      </c>
      <c r="E248" s="23">
        <f t="shared" si="10"/>
        <v>0.37972621246129279</v>
      </c>
      <c r="F248" s="24">
        <f t="shared" si="9"/>
        <v>3.3771623848095997E-4</v>
      </c>
      <c r="G248" s="123"/>
    </row>
    <row r="249" spans="1:7" x14ac:dyDescent="0.15">
      <c r="A249" s="25" t="s">
        <v>1128</v>
      </c>
      <c r="B249" s="25" t="s">
        <v>1129</v>
      </c>
      <c r="C249" s="125">
        <v>5.3695216869999998</v>
      </c>
      <c r="D249" s="128">
        <v>2.3399079399999998</v>
      </c>
      <c r="E249" s="23">
        <f t="shared" si="10"/>
        <v>1.2947576676884136</v>
      </c>
      <c r="F249" s="24">
        <f t="shared" si="9"/>
        <v>2.1397082727541838E-4</v>
      </c>
      <c r="G249" s="123"/>
    </row>
    <row r="250" spans="1:7" x14ac:dyDescent="0.15">
      <c r="A250" s="25" t="s">
        <v>1130</v>
      </c>
      <c r="B250" s="25" t="s">
        <v>1131</v>
      </c>
      <c r="C250" s="125">
        <v>24.121024596999998</v>
      </c>
      <c r="D250" s="128">
        <v>4.9498215800000001</v>
      </c>
      <c r="E250" s="23">
        <f t="shared" si="10"/>
        <v>3.873109910559644</v>
      </c>
      <c r="F250" s="24">
        <f t="shared" si="9"/>
        <v>9.6120211233086778E-4</v>
      </c>
      <c r="G250" s="123"/>
    </row>
    <row r="251" spans="1:7" x14ac:dyDescent="0.15">
      <c r="A251" s="25" t="s">
        <v>1132</v>
      </c>
      <c r="B251" s="25" t="s">
        <v>1133</v>
      </c>
      <c r="C251" s="125">
        <v>167.49785472799999</v>
      </c>
      <c r="D251" s="128">
        <v>135.39885652000001</v>
      </c>
      <c r="E251" s="23">
        <f t="shared" si="10"/>
        <v>0.23706993569224544</v>
      </c>
      <c r="F251" s="24">
        <f t="shared" si="9"/>
        <v>6.6746456448399114E-3</v>
      </c>
      <c r="G251" s="123"/>
    </row>
    <row r="252" spans="1:7" x14ac:dyDescent="0.15">
      <c r="A252" s="25" t="s">
        <v>1134</v>
      </c>
      <c r="B252" s="25" t="s">
        <v>1135</v>
      </c>
      <c r="C252" s="125">
        <v>129.21293074100001</v>
      </c>
      <c r="D252" s="128">
        <v>86.613012480000009</v>
      </c>
      <c r="E252" s="23">
        <f t="shared" si="10"/>
        <v>0.49184201127788785</v>
      </c>
      <c r="F252" s="24">
        <f t="shared" si="9"/>
        <v>5.1490243073736763E-3</v>
      </c>
      <c r="G252" s="123"/>
    </row>
    <row r="253" spans="1:7" x14ac:dyDescent="0.15">
      <c r="A253" s="25" t="s">
        <v>1136</v>
      </c>
      <c r="B253" s="25" t="s">
        <v>1137</v>
      </c>
      <c r="C253" s="125">
        <v>30.307336136</v>
      </c>
      <c r="D253" s="128">
        <v>47.847663840000003</v>
      </c>
      <c r="E253" s="23">
        <f t="shared" si="10"/>
        <v>-0.36658691974291391</v>
      </c>
      <c r="F253" s="24">
        <f t="shared" si="9"/>
        <v>1.2077213136571323E-3</v>
      </c>
      <c r="G253" s="123"/>
    </row>
    <row r="254" spans="1:7" x14ac:dyDescent="0.15">
      <c r="A254" s="25" t="s">
        <v>1138</v>
      </c>
      <c r="B254" s="25" t="s">
        <v>1139</v>
      </c>
      <c r="C254" s="125">
        <v>99.368939656999999</v>
      </c>
      <c r="D254" s="128">
        <v>142.77804187999999</v>
      </c>
      <c r="E254" s="23">
        <f t="shared" si="10"/>
        <v>-0.30403206019230777</v>
      </c>
      <c r="F254" s="24">
        <f t="shared" si="9"/>
        <v>3.9597668960656938E-3</v>
      </c>
      <c r="G254" s="123"/>
    </row>
    <row r="255" spans="1:7" x14ac:dyDescent="0.15">
      <c r="A255" s="25" t="s">
        <v>1140</v>
      </c>
      <c r="B255" s="25" t="s">
        <v>1141</v>
      </c>
      <c r="C255" s="125">
        <v>106.60157386100001</v>
      </c>
      <c r="D255" s="128">
        <v>124.07955987999999</v>
      </c>
      <c r="E255" s="23">
        <f t="shared" si="10"/>
        <v>-0.14086112197612022</v>
      </c>
      <c r="F255" s="24">
        <f t="shared" si="9"/>
        <v>4.2479811568921569E-3</v>
      </c>
      <c r="G255" s="123"/>
    </row>
    <row r="256" spans="1:7" x14ac:dyDescent="0.15">
      <c r="A256" s="25" t="s">
        <v>1142</v>
      </c>
      <c r="B256" s="25" t="s">
        <v>1143</v>
      </c>
      <c r="C256" s="125">
        <v>140.57725689899999</v>
      </c>
      <c r="D256" s="128">
        <v>85.826653350000001</v>
      </c>
      <c r="E256" s="23">
        <f t="shared" si="10"/>
        <v>0.63792075552250327</v>
      </c>
      <c r="F256" s="24">
        <f t="shared" si="9"/>
        <v>5.6018829438034528E-3</v>
      </c>
      <c r="G256" s="123"/>
    </row>
    <row r="257" spans="1:7" x14ac:dyDescent="0.15">
      <c r="A257" s="25" t="s">
        <v>1428</v>
      </c>
      <c r="B257" s="25" t="s">
        <v>1429</v>
      </c>
      <c r="C257" s="125">
        <v>239.11160791</v>
      </c>
      <c r="D257" s="128">
        <v>150.86315664</v>
      </c>
      <c r="E257" s="23">
        <f t="shared" si="10"/>
        <v>0.5849569453235326</v>
      </c>
      <c r="F257" s="24">
        <f t="shared" si="9"/>
        <v>9.5283921991650145E-3</v>
      </c>
      <c r="G257" s="123"/>
    </row>
    <row r="258" spans="1:7" x14ac:dyDescent="0.15">
      <c r="A258" s="25" t="s">
        <v>1144</v>
      </c>
      <c r="B258" s="25" t="s">
        <v>1145</v>
      </c>
      <c r="C258" s="125">
        <v>6.3256190000000004E-2</v>
      </c>
      <c r="D258" s="128">
        <v>1.9326300000000001E-3</v>
      </c>
      <c r="E258" s="23">
        <f t="shared" si="10"/>
        <v>31.730626141579094</v>
      </c>
      <c r="F258" s="24">
        <f t="shared" si="9"/>
        <v>2.5207048399413697E-6</v>
      </c>
      <c r="G258" s="123"/>
    </row>
    <row r="259" spans="1:7" x14ac:dyDescent="0.15">
      <c r="A259" s="25" t="s">
        <v>1146</v>
      </c>
      <c r="B259" s="25" t="s">
        <v>1147</v>
      </c>
      <c r="C259" s="125">
        <v>15.364830739</v>
      </c>
      <c r="D259" s="128">
        <v>8.4425339200000007</v>
      </c>
      <c r="E259" s="23">
        <f t="shared" si="10"/>
        <v>0.81993118234341655</v>
      </c>
      <c r="F259" s="24">
        <f t="shared" si="9"/>
        <v>6.1227530789757063E-4</v>
      </c>
      <c r="G259" s="123"/>
    </row>
    <row r="260" spans="1:7" x14ac:dyDescent="0.15">
      <c r="A260" s="25" t="s">
        <v>1148</v>
      </c>
      <c r="B260" s="25" t="s">
        <v>1149</v>
      </c>
      <c r="C260" s="125">
        <v>11.232209513000001</v>
      </c>
      <c r="D260" s="128">
        <v>1.97111514</v>
      </c>
      <c r="E260" s="23">
        <f t="shared" si="10"/>
        <v>4.6984035508955611</v>
      </c>
      <c r="F260" s="24">
        <f t="shared" si="9"/>
        <v>4.4759390160322007E-4</v>
      </c>
      <c r="G260" s="123"/>
    </row>
    <row r="261" spans="1:7" x14ac:dyDescent="0.15">
      <c r="A261" s="25" t="s">
        <v>1150</v>
      </c>
      <c r="B261" s="25" t="s">
        <v>1151</v>
      </c>
      <c r="C261" s="125">
        <v>3.420390587</v>
      </c>
      <c r="D261" s="128">
        <v>1.6756964599999999</v>
      </c>
      <c r="E261" s="23">
        <f t="shared" si="10"/>
        <v>1.0411755163581358</v>
      </c>
      <c r="F261" s="24">
        <f t="shared" si="9"/>
        <v>1.3629962707429583E-4</v>
      </c>
      <c r="G261" s="123"/>
    </row>
    <row r="262" spans="1:7" x14ac:dyDescent="0.15">
      <c r="A262" s="25" t="s">
        <v>1152</v>
      </c>
      <c r="B262" s="25" t="s">
        <v>1153</v>
      </c>
      <c r="C262" s="125">
        <v>8.1145752000000009</v>
      </c>
      <c r="D262" s="128">
        <v>4.4682926900000002</v>
      </c>
      <c r="E262" s="23">
        <f t="shared" si="10"/>
        <v>0.81603483992003234</v>
      </c>
      <c r="F262" s="24">
        <f t="shared" si="9"/>
        <v>3.2335885200654999E-4</v>
      </c>
      <c r="G262" s="123"/>
    </row>
    <row r="263" spans="1:7" x14ac:dyDescent="0.15">
      <c r="A263" s="25" t="s">
        <v>1154</v>
      </c>
      <c r="B263" s="25" t="s">
        <v>1155</v>
      </c>
      <c r="C263" s="125">
        <v>8.2443652509999996</v>
      </c>
      <c r="D263" s="128">
        <v>6.3911731600000001</v>
      </c>
      <c r="E263" s="23">
        <f t="shared" si="10"/>
        <v>0.28996117686162015</v>
      </c>
      <c r="F263" s="24">
        <f t="shared" si="9"/>
        <v>3.2853087406054871E-4</v>
      </c>
      <c r="G263" s="123"/>
    </row>
    <row r="264" spans="1:7" x14ac:dyDescent="0.15">
      <c r="A264" s="25" t="s">
        <v>1156</v>
      </c>
      <c r="B264" s="25" t="s">
        <v>1157</v>
      </c>
      <c r="C264" s="125">
        <v>5.9991016950000002</v>
      </c>
      <c r="D264" s="128">
        <v>4.0631069799999997</v>
      </c>
      <c r="E264" s="23">
        <f t="shared" si="10"/>
        <v>0.47648135393176405</v>
      </c>
      <c r="F264" s="24">
        <f t="shared" si="9"/>
        <v>2.3905904983981762E-4</v>
      </c>
      <c r="G264" s="123"/>
    </row>
    <row r="265" spans="1:7" x14ac:dyDescent="0.15">
      <c r="A265" s="25" t="s">
        <v>1158</v>
      </c>
      <c r="B265" s="25" t="s">
        <v>1159</v>
      </c>
      <c r="C265" s="125">
        <v>5.3008141469999996</v>
      </c>
      <c r="D265" s="128">
        <v>2.9132528199999999</v>
      </c>
      <c r="E265" s="23">
        <f t="shared" si="10"/>
        <v>0.81955170886953788</v>
      </c>
      <c r="F265" s="24">
        <f t="shared" si="9"/>
        <v>2.1123289082021192E-4</v>
      </c>
      <c r="G265" s="123"/>
    </row>
    <row r="266" spans="1:7" x14ac:dyDescent="0.15">
      <c r="A266" s="25" t="s">
        <v>1160</v>
      </c>
      <c r="B266" s="25" t="s">
        <v>1167</v>
      </c>
      <c r="C266" s="125">
        <v>26.49315992</v>
      </c>
      <c r="D266" s="128">
        <v>11.125379259999999</v>
      </c>
      <c r="E266" s="23">
        <f t="shared" si="10"/>
        <v>1.3813264519667263</v>
      </c>
      <c r="F266" s="24">
        <f t="shared" ref="F266:F329" si="11">C266/$C$1504</f>
        <v>1.0557296674947496E-3</v>
      </c>
      <c r="G266" s="123"/>
    </row>
    <row r="267" spans="1:7" x14ac:dyDescent="0.15">
      <c r="A267" s="25" t="s">
        <v>1168</v>
      </c>
      <c r="B267" s="25" t="s">
        <v>1169</v>
      </c>
      <c r="C267" s="125">
        <v>9.4844662629999998</v>
      </c>
      <c r="D267" s="128">
        <v>10.339223669999999</v>
      </c>
      <c r="E267" s="23">
        <f t="shared" si="10"/>
        <v>-8.2671333388418589E-2</v>
      </c>
      <c r="F267" s="24">
        <f t="shared" si="11"/>
        <v>3.7794783424997195E-4</v>
      </c>
      <c r="G267" s="123"/>
    </row>
    <row r="268" spans="1:7" x14ac:dyDescent="0.15">
      <c r="A268" s="25" t="s">
        <v>1170</v>
      </c>
      <c r="B268" s="25" t="s">
        <v>1171</v>
      </c>
      <c r="C268" s="125">
        <v>0.17381725000000001</v>
      </c>
      <c r="D268" s="128">
        <v>2.4456083399999997</v>
      </c>
      <c r="E268" s="23">
        <f t="shared" si="10"/>
        <v>-0.92892678391831129</v>
      </c>
      <c r="F268" s="24">
        <f t="shared" si="11"/>
        <v>6.9264681186188891E-6</v>
      </c>
      <c r="G268" s="123"/>
    </row>
    <row r="269" spans="1:7" x14ac:dyDescent="0.15">
      <c r="A269" s="25" t="s">
        <v>1172</v>
      </c>
      <c r="B269" s="25" t="s">
        <v>1173</v>
      </c>
      <c r="C269" s="125">
        <v>1.3205041599999998</v>
      </c>
      <c r="D269" s="128">
        <v>0.3054</v>
      </c>
      <c r="E269" s="23">
        <f t="shared" si="10"/>
        <v>3.3238512115258674</v>
      </c>
      <c r="F269" s="24">
        <f t="shared" si="11"/>
        <v>5.2620956577920866E-5</v>
      </c>
      <c r="G269" s="123"/>
    </row>
    <row r="270" spans="1:7" x14ac:dyDescent="0.15">
      <c r="A270" s="25" t="s">
        <v>373</v>
      </c>
      <c r="B270" s="25" t="s">
        <v>844</v>
      </c>
      <c r="C270" s="125">
        <v>25.2279202</v>
      </c>
      <c r="D270" s="128">
        <v>7.2213960999999998</v>
      </c>
      <c r="E270" s="23">
        <f t="shared" si="10"/>
        <v>2.4934962506765141</v>
      </c>
      <c r="F270" s="24">
        <f t="shared" si="11"/>
        <v>1.0053109513834873E-3</v>
      </c>
      <c r="G270" s="123"/>
    </row>
    <row r="271" spans="1:7" x14ac:dyDescent="0.15">
      <c r="A271" s="25" t="s">
        <v>1174</v>
      </c>
      <c r="B271" s="25" t="s">
        <v>1175</v>
      </c>
      <c r="C271" s="125">
        <v>24.975597596</v>
      </c>
      <c r="D271" s="128">
        <v>6.3710813699999997</v>
      </c>
      <c r="E271" s="23">
        <f t="shared" si="10"/>
        <v>2.9201504651321071</v>
      </c>
      <c r="F271" s="24">
        <f t="shared" si="11"/>
        <v>9.9525611233723102E-4</v>
      </c>
      <c r="G271" s="123"/>
    </row>
    <row r="272" spans="1:7" x14ac:dyDescent="0.15">
      <c r="A272" s="25" t="s">
        <v>1176</v>
      </c>
      <c r="B272" s="25" t="s">
        <v>1177</v>
      </c>
      <c r="C272" s="125">
        <v>11.2367329</v>
      </c>
      <c r="D272" s="128">
        <v>7.9370465299999999</v>
      </c>
      <c r="E272" s="23">
        <f t="shared" si="10"/>
        <v>0.41573226987243084</v>
      </c>
      <c r="F272" s="24">
        <f t="shared" si="11"/>
        <v>4.4777415468997455E-4</v>
      </c>
      <c r="G272" s="123"/>
    </row>
    <row r="273" spans="1:7" x14ac:dyDescent="0.15">
      <c r="A273" s="25" t="s">
        <v>1178</v>
      </c>
      <c r="B273" s="25" t="s">
        <v>1179</v>
      </c>
      <c r="C273" s="125">
        <v>14.626186063999999</v>
      </c>
      <c r="D273" s="128">
        <v>6.1281044699999994</v>
      </c>
      <c r="E273" s="23">
        <f t="shared" si="10"/>
        <v>1.386739021112021</v>
      </c>
      <c r="F273" s="24">
        <f t="shared" si="11"/>
        <v>5.8284095203027248E-4</v>
      </c>
      <c r="G273" s="123"/>
    </row>
    <row r="274" spans="1:7" x14ac:dyDescent="0.15">
      <c r="A274" s="25" t="s">
        <v>1180</v>
      </c>
      <c r="B274" s="25" t="s">
        <v>1181</v>
      </c>
      <c r="C274" s="125">
        <v>22.052031410000001</v>
      </c>
      <c r="D274" s="128">
        <v>30.359322890000001</v>
      </c>
      <c r="E274" s="23">
        <f t="shared" si="10"/>
        <v>-0.27363230432047358</v>
      </c>
      <c r="F274" s="24">
        <f t="shared" si="11"/>
        <v>8.7875451091389012E-4</v>
      </c>
      <c r="G274" s="123"/>
    </row>
    <row r="275" spans="1:7" x14ac:dyDescent="0.15">
      <c r="A275" s="25" t="s">
        <v>1182</v>
      </c>
      <c r="B275" s="25" t="s">
        <v>1183</v>
      </c>
      <c r="C275" s="125">
        <v>48.536322112999997</v>
      </c>
      <c r="D275" s="128">
        <v>47.813813539999998</v>
      </c>
      <c r="E275" s="23">
        <f t="shared" si="10"/>
        <v>1.5110875278659064E-2</v>
      </c>
      <c r="F275" s="24">
        <f t="shared" si="11"/>
        <v>1.9341307477290745E-3</v>
      </c>
      <c r="G275" s="123"/>
    </row>
    <row r="276" spans="1:7" x14ac:dyDescent="0.15">
      <c r="A276" s="25" t="s">
        <v>1184</v>
      </c>
      <c r="B276" s="25" t="s">
        <v>1185</v>
      </c>
      <c r="C276" s="125">
        <v>9.477833167</v>
      </c>
      <c r="D276" s="128">
        <v>12.151147249999999</v>
      </c>
      <c r="E276" s="23">
        <f t="shared" si="10"/>
        <v>-0.22000507672228231</v>
      </c>
      <c r="F276" s="24">
        <f t="shared" si="11"/>
        <v>3.7768351107162379E-4</v>
      </c>
      <c r="G276" s="123"/>
    </row>
    <row r="277" spans="1:7" x14ac:dyDescent="0.15">
      <c r="A277" s="25" t="s">
        <v>1186</v>
      </c>
      <c r="B277" s="25" t="s">
        <v>1187</v>
      </c>
      <c r="C277" s="125">
        <v>13.018931881999999</v>
      </c>
      <c r="D277" s="128">
        <v>15.757186449999999</v>
      </c>
      <c r="E277" s="23">
        <f t="shared" si="10"/>
        <v>-0.17377814095739152</v>
      </c>
      <c r="F277" s="24">
        <f t="shared" si="11"/>
        <v>5.1879325336894933E-4</v>
      </c>
      <c r="G277" s="123"/>
    </row>
    <row r="278" spans="1:7" x14ac:dyDescent="0.15">
      <c r="A278" s="25" t="s">
        <v>1188</v>
      </c>
      <c r="B278" s="25" t="s">
        <v>1189</v>
      </c>
      <c r="C278" s="125">
        <v>66.096077542000003</v>
      </c>
      <c r="D278" s="128">
        <v>23.139154720000001</v>
      </c>
      <c r="E278" s="23">
        <f t="shared" si="10"/>
        <v>1.8564603306304357</v>
      </c>
      <c r="F278" s="24">
        <f t="shared" si="11"/>
        <v>2.6338719192739789E-3</v>
      </c>
      <c r="G278" s="123"/>
    </row>
    <row r="279" spans="1:7" x14ac:dyDescent="0.15">
      <c r="A279" s="25" t="s">
        <v>1190</v>
      </c>
      <c r="B279" s="25" t="s">
        <v>1191</v>
      </c>
      <c r="C279" s="125">
        <v>17.637797146</v>
      </c>
      <c r="D279" s="128">
        <v>5.19472779</v>
      </c>
      <c r="E279" s="23">
        <f t="shared" si="10"/>
        <v>2.3953265424134957</v>
      </c>
      <c r="F279" s="24">
        <f t="shared" si="11"/>
        <v>7.0285106693631521E-4</v>
      </c>
      <c r="G279" s="123"/>
    </row>
    <row r="280" spans="1:7" x14ac:dyDescent="0.15">
      <c r="A280" s="25" t="s">
        <v>1192</v>
      </c>
      <c r="B280" s="25" t="s">
        <v>1193</v>
      </c>
      <c r="C280" s="125">
        <v>26.067119183999999</v>
      </c>
      <c r="D280" s="128">
        <v>11.65447473</v>
      </c>
      <c r="E280" s="23">
        <f t="shared" si="10"/>
        <v>1.2366618648972776</v>
      </c>
      <c r="F280" s="24">
        <f t="shared" si="11"/>
        <v>1.0387523100970407E-3</v>
      </c>
      <c r="G280" s="123"/>
    </row>
    <row r="281" spans="1:7" x14ac:dyDescent="0.15">
      <c r="A281" s="25" t="s">
        <v>1194</v>
      </c>
      <c r="B281" s="25" t="s">
        <v>1195</v>
      </c>
      <c r="C281" s="125">
        <v>39.464617773999997</v>
      </c>
      <c r="D281" s="128">
        <v>12.65385058</v>
      </c>
      <c r="E281" s="23">
        <f t="shared" si="10"/>
        <v>2.1187832924450412</v>
      </c>
      <c r="F281" s="24">
        <f t="shared" si="11"/>
        <v>1.5726311216239547E-3</v>
      </c>
      <c r="G281" s="123"/>
    </row>
    <row r="282" spans="1:7" x14ac:dyDescent="0.15">
      <c r="A282" s="25" t="s">
        <v>1196</v>
      </c>
      <c r="B282" s="25" t="s">
        <v>1197</v>
      </c>
      <c r="C282" s="125">
        <v>40.616630078</v>
      </c>
      <c r="D282" s="128">
        <v>10.767445859999999</v>
      </c>
      <c r="E282" s="23">
        <f t="shared" si="10"/>
        <v>2.7721694268170674</v>
      </c>
      <c r="F282" s="24">
        <f t="shared" si="11"/>
        <v>1.6185378224601072E-3</v>
      </c>
      <c r="G282" s="123"/>
    </row>
    <row r="283" spans="1:7" x14ac:dyDescent="0.15">
      <c r="A283" s="25" t="s">
        <v>1198</v>
      </c>
      <c r="B283" s="25" t="s">
        <v>1199</v>
      </c>
      <c r="C283" s="125">
        <v>5.4407154699999998</v>
      </c>
      <c r="D283" s="128">
        <v>7.0382768799999997</v>
      </c>
      <c r="E283" s="23">
        <f t="shared" si="10"/>
        <v>-0.22698189304538985</v>
      </c>
      <c r="F283" s="24">
        <f t="shared" si="11"/>
        <v>2.1680783837870859E-4</v>
      </c>
      <c r="G283" s="123"/>
    </row>
    <row r="284" spans="1:7" x14ac:dyDescent="0.15">
      <c r="A284" s="25" t="s">
        <v>1200</v>
      </c>
      <c r="B284" s="25" t="s">
        <v>1201</v>
      </c>
      <c r="C284" s="125">
        <v>5.4122334000000007</v>
      </c>
      <c r="D284" s="128">
        <v>2.4901499900000004</v>
      </c>
      <c r="E284" s="23">
        <f t="shared" si="10"/>
        <v>1.1734567884402818</v>
      </c>
      <c r="F284" s="24">
        <f t="shared" si="11"/>
        <v>2.1567285235282643E-4</v>
      </c>
      <c r="G284" s="123"/>
    </row>
    <row r="285" spans="1:7" x14ac:dyDescent="0.15">
      <c r="A285" s="25" t="s">
        <v>1202</v>
      </c>
      <c r="B285" s="25" t="s">
        <v>1203</v>
      </c>
      <c r="C285" s="125">
        <v>34.117926052000001</v>
      </c>
      <c r="D285" s="128">
        <v>9.3403428300000009</v>
      </c>
      <c r="E285" s="23">
        <f t="shared" si="10"/>
        <v>2.6527487987290503</v>
      </c>
      <c r="F285" s="24">
        <f t="shared" si="11"/>
        <v>1.3595700488448347E-3</v>
      </c>
      <c r="G285" s="123"/>
    </row>
    <row r="286" spans="1:7" x14ac:dyDescent="0.15">
      <c r="A286" s="25" t="s">
        <v>1204</v>
      </c>
      <c r="B286" s="25" t="s">
        <v>1205</v>
      </c>
      <c r="C286" s="125">
        <v>4.7899058700000001</v>
      </c>
      <c r="D286" s="128">
        <v>2.4300135800000002</v>
      </c>
      <c r="E286" s="23">
        <f t="shared" si="10"/>
        <v>0.97114366332059743</v>
      </c>
      <c r="F286" s="24">
        <f t="shared" si="11"/>
        <v>1.9087363480748011E-4</v>
      </c>
      <c r="G286" s="123"/>
    </row>
    <row r="287" spans="1:7" x14ac:dyDescent="0.15">
      <c r="A287" s="25" t="s">
        <v>1206</v>
      </c>
      <c r="B287" s="25" t="s">
        <v>1207</v>
      </c>
      <c r="C287" s="125">
        <v>2.1157701639999997</v>
      </c>
      <c r="D287" s="128">
        <v>1.9549433000000001</v>
      </c>
      <c r="E287" s="23">
        <f t="shared" si="10"/>
        <v>8.2266766509289324E-2</v>
      </c>
      <c r="F287" s="24">
        <f t="shared" si="11"/>
        <v>8.4311623773078084E-5</v>
      </c>
      <c r="G287" s="123"/>
    </row>
    <row r="288" spans="1:7" x14ac:dyDescent="0.15">
      <c r="A288" s="25" t="s">
        <v>1208</v>
      </c>
      <c r="B288" s="25" t="s">
        <v>1209</v>
      </c>
      <c r="C288" s="136">
        <v>0</v>
      </c>
      <c r="D288" s="128">
        <v>0</v>
      </c>
      <c r="E288" s="23" t="str">
        <f t="shared" si="10"/>
        <v/>
      </c>
      <c r="F288" s="24">
        <f t="shared" si="11"/>
        <v>0</v>
      </c>
      <c r="G288" s="123"/>
    </row>
    <row r="289" spans="1:7" x14ac:dyDescent="0.15">
      <c r="A289" s="25" t="s">
        <v>1210</v>
      </c>
      <c r="B289" s="25" t="s">
        <v>1211</v>
      </c>
      <c r="C289" s="125">
        <v>57.702052187</v>
      </c>
      <c r="D289" s="128">
        <v>44.163989969999996</v>
      </c>
      <c r="E289" s="23">
        <f t="shared" si="10"/>
        <v>0.30654074113766061</v>
      </c>
      <c r="F289" s="24">
        <f t="shared" si="11"/>
        <v>2.2993772186140262E-3</v>
      </c>
      <c r="G289" s="123"/>
    </row>
    <row r="290" spans="1:7" x14ac:dyDescent="0.15">
      <c r="A290" s="25" t="s">
        <v>463</v>
      </c>
      <c r="B290" s="25" t="s">
        <v>1213</v>
      </c>
      <c r="C290" s="125">
        <v>1.20865E-2</v>
      </c>
      <c r="D290" s="128">
        <v>6.012E-2</v>
      </c>
      <c r="E290" s="23">
        <f t="shared" si="10"/>
        <v>-0.79896041250831673</v>
      </c>
      <c r="F290" s="24">
        <f t="shared" si="11"/>
        <v>4.8163664374903644E-7</v>
      </c>
      <c r="G290" s="123"/>
    </row>
    <row r="291" spans="1:7" x14ac:dyDescent="0.15">
      <c r="A291" s="25" t="s">
        <v>414</v>
      </c>
      <c r="B291" s="25" t="s">
        <v>1214</v>
      </c>
      <c r="C291" s="125">
        <v>17.828996174</v>
      </c>
      <c r="D291" s="128">
        <v>9.5395468999999995</v>
      </c>
      <c r="E291" s="23">
        <f t="shared" si="10"/>
        <v>0.86895628910844813</v>
      </c>
      <c r="F291" s="24">
        <f t="shared" si="11"/>
        <v>7.1047018397880045E-4</v>
      </c>
      <c r="G291" s="123"/>
    </row>
    <row r="292" spans="1:7" x14ac:dyDescent="0.15">
      <c r="A292" s="25" t="s">
        <v>1215</v>
      </c>
      <c r="B292" s="25" t="s">
        <v>1216</v>
      </c>
      <c r="C292" s="125">
        <v>42.300400556999996</v>
      </c>
      <c r="D292" s="128">
        <v>19.361450550000001</v>
      </c>
      <c r="E292" s="23">
        <f t="shared" si="10"/>
        <v>1.184774350855649</v>
      </c>
      <c r="F292" s="24">
        <f t="shared" si="11"/>
        <v>1.6856346298360443E-3</v>
      </c>
      <c r="G292" s="123"/>
    </row>
    <row r="293" spans="1:7" x14ac:dyDescent="0.15">
      <c r="A293" s="25" t="s">
        <v>1217</v>
      </c>
      <c r="B293" s="25" t="s">
        <v>1218</v>
      </c>
      <c r="C293" s="125">
        <v>205.53394133500001</v>
      </c>
      <c r="D293" s="128">
        <v>114.20149643000001</v>
      </c>
      <c r="E293" s="23">
        <f t="shared" si="10"/>
        <v>0.79974823237962012</v>
      </c>
      <c r="F293" s="24">
        <f t="shared" si="11"/>
        <v>8.1903510264427874E-3</v>
      </c>
      <c r="G293" s="123"/>
    </row>
    <row r="294" spans="1:7" x14ac:dyDescent="0.15">
      <c r="A294" s="25" t="s">
        <v>1219</v>
      </c>
      <c r="B294" s="25" t="s">
        <v>1220</v>
      </c>
      <c r="C294" s="125">
        <v>12.253328091</v>
      </c>
      <c r="D294" s="128">
        <v>5.9477827000000003</v>
      </c>
      <c r="E294" s="23">
        <f t="shared" si="10"/>
        <v>1.0601505988105449</v>
      </c>
      <c r="F294" s="24">
        <f t="shared" si="11"/>
        <v>4.8828459988458424E-4</v>
      </c>
      <c r="G294" s="123"/>
    </row>
    <row r="295" spans="1:7" x14ac:dyDescent="0.15">
      <c r="A295" s="25" t="s">
        <v>369</v>
      </c>
      <c r="B295" s="25" t="s">
        <v>1221</v>
      </c>
      <c r="C295" s="125">
        <v>1.9301691350000001</v>
      </c>
      <c r="D295" s="128">
        <v>0.84588839999999998</v>
      </c>
      <c r="E295" s="23">
        <f t="shared" si="10"/>
        <v>1.2818248069130633</v>
      </c>
      <c r="F295" s="24">
        <f t="shared" si="11"/>
        <v>7.6915582182549204E-5</v>
      </c>
      <c r="G295" s="123"/>
    </row>
    <row r="296" spans="1:7" x14ac:dyDescent="0.15">
      <c r="A296" s="25" t="s">
        <v>1222</v>
      </c>
      <c r="B296" s="25" t="s">
        <v>1223</v>
      </c>
      <c r="C296" s="125">
        <v>3.9634611409999998</v>
      </c>
      <c r="D296" s="128">
        <v>3.6085268900000003</v>
      </c>
      <c r="E296" s="23">
        <f t="shared" si="10"/>
        <v>9.8359874214488441E-2</v>
      </c>
      <c r="F296" s="24">
        <f t="shared" si="11"/>
        <v>1.5794052220088249E-4</v>
      </c>
      <c r="G296" s="123"/>
    </row>
    <row r="297" spans="1:7" x14ac:dyDescent="0.15">
      <c r="A297" s="25" t="s">
        <v>1224</v>
      </c>
      <c r="B297" s="25" t="s">
        <v>1225</v>
      </c>
      <c r="C297" s="125">
        <v>0.21307499999999999</v>
      </c>
      <c r="D297" s="128">
        <v>0.13106278999999998</v>
      </c>
      <c r="E297" s="23">
        <f t="shared" si="10"/>
        <v>0.62574747569466527</v>
      </c>
      <c r="F297" s="24">
        <f t="shared" si="11"/>
        <v>8.4908557371303467E-6</v>
      </c>
      <c r="G297" s="123"/>
    </row>
    <row r="298" spans="1:7" x14ac:dyDescent="0.15">
      <c r="A298" s="25" t="s">
        <v>1226</v>
      </c>
      <c r="B298" s="25" t="s">
        <v>1227</v>
      </c>
      <c r="C298" s="125">
        <v>17.84934647</v>
      </c>
      <c r="D298" s="128">
        <v>12.662797699999999</v>
      </c>
      <c r="E298" s="23">
        <f t="shared" ref="E298:E361" si="12">IF(ISERROR(C298/D298-1),"",((C298/D298-1)))</f>
        <v>0.40958948353095792</v>
      </c>
      <c r="F298" s="24">
        <f t="shared" si="11"/>
        <v>7.1128112579526843E-4</v>
      </c>
      <c r="G298" s="123"/>
    </row>
    <row r="299" spans="1:7" x14ac:dyDescent="0.15">
      <c r="A299" s="25" t="s">
        <v>1228</v>
      </c>
      <c r="B299" s="25" t="s">
        <v>1229</v>
      </c>
      <c r="C299" s="125">
        <v>11.283535003000001</v>
      </c>
      <c r="D299" s="128">
        <v>12.118849170000001</v>
      </c>
      <c r="E299" s="23">
        <f t="shared" si="12"/>
        <v>-6.8926855618255067E-2</v>
      </c>
      <c r="F299" s="24">
        <f t="shared" si="11"/>
        <v>4.4963917829559378E-4</v>
      </c>
      <c r="G299" s="123"/>
    </row>
    <row r="300" spans="1:7" x14ac:dyDescent="0.15">
      <c r="A300" s="25" t="s">
        <v>1231</v>
      </c>
      <c r="B300" s="25" t="s">
        <v>1232</v>
      </c>
      <c r="C300" s="125">
        <v>18.837809434999997</v>
      </c>
      <c r="D300" s="128">
        <v>35.483576979999995</v>
      </c>
      <c r="E300" s="23">
        <f t="shared" si="12"/>
        <v>-0.46911188109311075</v>
      </c>
      <c r="F300" s="24">
        <f t="shared" si="11"/>
        <v>7.5067052594691031E-4</v>
      </c>
      <c r="G300" s="123"/>
    </row>
    <row r="301" spans="1:7" x14ac:dyDescent="0.15">
      <c r="A301" s="25" t="s">
        <v>1233</v>
      </c>
      <c r="B301" s="25" t="s">
        <v>1234</v>
      </c>
      <c r="C301" s="125">
        <v>43.165057191999999</v>
      </c>
      <c r="D301" s="128">
        <v>33.650226850000003</v>
      </c>
      <c r="E301" s="23">
        <f t="shared" si="12"/>
        <v>0.28275679639288964</v>
      </c>
      <c r="F301" s="24">
        <f t="shared" si="11"/>
        <v>1.7200904540760425E-3</v>
      </c>
      <c r="G301" s="123"/>
    </row>
    <row r="302" spans="1:7" x14ac:dyDescent="0.15">
      <c r="A302" s="25" t="s">
        <v>1235</v>
      </c>
      <c r="B302" s="25" t="s">
        <v>1236</v>
      </c>
      <c r="C302" s="125">
        <v>37.038126633000005</v>
      </c>
      <c r="D302" s="128">
        <v>7.3168147300000008</v>
      </c>
      <c r="E302" s="23">
        <f t="shared" si="12"/>
        <v>4.0620560995125814</v>
      </c>
      <c r="F302" s="24">
        <f t="shared" si="11"/>
        <v>1.4759375337996875E-3</v>
      </c>
      <c r="G302" s="123"/>
    </row>
    <row r="303" spans="1:7" x14ac:dyDescent="0.15">
      <c r="A303" s="25" t="s">
        <v>1237</v>
      </c>
      <c r="B303" s="25" t="s">
        <v>1238</v>
      </c>
      <c r="C303" s="125">
        <v>2.2040486519999996</v>
      </c>
      <c r="D303" s="128">
        <v>0.81031557999999992</v>
      </c>
      <c r="E303" s="23">
        <f t="shared" si="12"/>
        <v>1.7199879977625505</v>
      </c>
      <c r="F303" s="24">
        <f t="shared" si="11"/>
        <v>8.7829445696344498E-5</v>
      </c>
      <c r="G303" s="123"/>
    </row>
    <row r="304" spans="1:7" x14ac:dyDescent="0.15">
      <c r="A304" s="25" t="s">
        <v>1239</v>
      </c>
      <c r="B304" s="25" t="s">
        <v>1240</v>
      </c>
      <c r="C304" s="125">
        <v>271.97280282200001</v>
      </c>
      <c r="D304" s="128">
        <v>186.32150497000001</v>
      </c>
      <c r="E304" s="23">
        <f t="shared" si="12"/>
        <v>0.45969625388003865</v>
      </c>
      <c r="F304" s="24">
        <f t="shared" si="11"/>
        <v>1.0837882591503459E-2</v>
      </c>
      <c r="G304" s="123"/>
    </row>
    <row r="305" spans="1:7" x14ac:dyDescent="0.15">
      <c r="A305" s="25" t="s">
        <v>1241</v>
      </c>
      <c r="B305" s="25" t="s">
        <v>1242</v>
      </c>
      <c r="C305" s="125">
        <v>0.79331397199999998</v>
      </c>
      <c r="D305" s="128">
        <v>2.5218585400000002</v>
      </c>
      <c r="E305" s="23">
        <f t="shared" si="12"/>
        <v>-0.68542487240382644</v>
      </c>
      <c r="F305" s="24">
        <f t="shared" si="11"/>
        <v>3.1612880396582719E-5</v>
      </c>
      <c r="G305" s="123"/>
    </row>
    <row r="306" spans="1:7" x14ac:dyDescent="0.15">
      <c r="A306" s="25" t="s">
        <v>1321</v>
      </c>
      <c r="B306" s="25" t="s">
        <v>1322</v>
      </c>
      <c r="C306" s="125">
        <v>5.2075435499999996</v>
      </c>
      <c r="D306" s="128">
        <v>1.7793952</v>
      </c>
      <c r="E306" s="23">
        <f t="shared" si="12"/>
        <v>1.9265806438052659</v>
      </c>
      <c r="F306" s="24">
        <f t="shared" si="11"/>
        <v>2.0751613764108241E-4</v>
      </c>
      <c r="G306" s="123"/>
    </row>
    <row r="307" spans="1:7" x14ac:dyDescent="0.15">
      <c r="A307" s="25" t="s">
        <v>370</v>
      </c>
      <c r="B307" s="25" t="s">
        <v>1323</v>
      </c>
      <c r="C307" s="125">
        <v>123.946622717</v>
      </c>
      <c r="D307" s="128">
        <v>138.85403588999998</v>
      </c>
      <c r="E307" s="23">
        <f t="shared" si="12"/>
        <v>-0.10736031601421814</v>
      </c>
      <c r="F307" s="24">
        <f t="shared" si="11"/>
        <v>4.9391664559172597E-3</v>
      </c>
      <c r="G307" s="123"/>
    </row>
    <row r="308" spans="1:7" x14ac:dyDescent="0.15">
      <c r="A308" s="25" t="s">
        <v>1324</v>
      </c>
      <c r="B308" s="25" t="s">
        <v>1325</v>
      </c>
      <c r="C308" s="125">
        <v>2.0813602630000001</v>
      </c>
      <c r="D308" s="128">
        <v>1.03124734</v>
      </c>
      <c r="E308" s="23">
        <f t="shared" si="12"/>
        <v>1.0182939458539599</v>
      </c>
      <c r="F308" s="24">
        <f t="shared" si="11"/>
        <v>8.2940418773336526E-5</v>
      </c>
      <c r="G308" s="123"/>
    </row>
    <row r="309" spans="1:7" x14ac:dyDescent="0.15">
      <c r="A309" s="25" t="s">
        <v>1326</v>
      </c>
      <c r="B309" s="25" t="s">
        <v>1327</v>
      </c>
      <c r="C309" s="125">
        <v>0.99584048000000003</v>
      </c>
      <c r="D309" s="128">
        <v>1.0600735400000001</v>
      </c>
      <c r="E309" s="23">
        <f t="shared" si="12"/>
        <v>-6.0593022631241333E-2</v>
      </c>
      <c r="F309" s="24">
        <f t="shared" si="11"/>
        <v>3.9683387787749096E-5</v>
      </c>
      <c r="G309" s="123"/>
    </row>
    <row r="310" spans="1:7" x14ac:dyDescent="0.15">
      <c r="A310" s="25" t="s">
        <v>1328</v>
      </c>
      <c r="B310" s="25" t="s">
        <v>1329</v>
      </c>
      <c r="C310" s="125">
        <v>6.8416715259999998</v>
      </c>
      <c r="D310" s="128">
        <v>5.7566301299999996</v>
      </c>
      <c r="E310" s="23">
        <f t="shared" si="12"/>
        <v>0.18848551522277512</v>
      </c>
      <c r="F310" s="24">
        <f t="shared" si="11"/>
        <v>2.7263473391105682E-4</v>
      </c>
      <c r="G310" s="123"/>
    </row>
    <row r="311" spans="1:7" x14ac:dyDescent="0.15">
      <c r="A311" s="25" t="s">
        <v>1330</v>
      </c>
      <c r="B311" s="25" t="s">
        <v>1331</v>
      </c>
      <c r="C311" s="125">
        <v>5.4382322759999999</v>
      </c>
      <c r="D311" s="128">
        <v>4.1441849599999996</v>
      </c>
      <c r="E311" s="23">
        <f t="shared" si="12"/>
        <v>0.31225616821890112</v>
      </c>
      <c r="F311" s="24">
        <f t="shared" si="11"/>
        <v>2.1670888523065598E-4</v>
      </c>
      <c r="G311" s="123"/>
    </row>
    <row r="312" spans="1:7" x14ac:dyDescent="0.15">
      <c r="A312" s="25" t="s">
        <v>1332</v>
      </c>
      <c r="B312" s="25" t="s">
        <v>1333</v>
      </c>
      <c r="C312" s="125">
        <v>0.23159766399999998</v>
      </c>
      <c r="D312" s="128">
        <v>0.26224833000000003</v>
      </c>
      <c r="E312" s="23">
        <f t="shared" si="12"/>
        <v>-0.11687649641086384</v>
      </c>
      <c r="F312" s="24">
        <f t="shared" si="11"/>
        <v>9.2289679881749915E-6</v>
      </c>
      <c r="G312" s="123"/>
    </row>
    <row r="313" spans="1:7" x14ac:dyDescent="0.15">
      <c r="A313" s="25" t="s">
        <v>1334</v>
      </c>
      <c r="B313" s="25" t="s">
        <v>1335</v>
      </c>
      <c r="C313" s="125">
        <v>6.8173917800000003</v>
      </c>
      <c r="D313" s="128">
        <v>1.1524600000000001E-3</v>
      </c>
      <c r="E313" s="23">
        <f t="shared" si="12"/>
        <v>5914.5127119379413</v>
      </c>
      <c r="F313" s="24">
        <f t="shared" si="11"/>
        <v>2.7166720688714431E-4</v>
      </c>
      <c r="G313" s="123"/>
    </row>
    <row r="314" spans="1:7" x14ac:dyDescent="0.15">
      <c r="A314" s="25" t="s">
        <v>320</v>
      </c>
      <c r="B314" s="25" t="s">
        <v>1336</v>
      </c>
      <c r="C314" s="125">
        <v>0.17283620000000002</v>
      </c>
      <c r="D314" s="128">
        <v>0.87462665000000006</v>
      </c>
      <c r="E314" s="23">
        <f t="shared" si="12"/>
        <v>-0.80238859632278525</v>
      </c>
      <c r="F314" s="24">
        <f t="shared" si="11"/>
        <v>6.8873741187554067E-6</v>
      </c>
      <c r="G314" s="123"/>
    </row>
    <row r="315" spans="1:7" x14ac:dyDescent="0.15">
      <c r="A315" s="25" t="s">
        <v>1337</v>
      </c>
      <c r="B315" s="25" t="s">
        <v>1338</v>
      </c>
      <c r="C315" s="125">
        <v>0.59062124800000004</v>
      </c>
      <c r="D315" s="128">
        <v>2.3352321000000003</v>
      </c>
      <c r="E315" s="23">
        <f t="shared" si="12"/>
        <v>-0.74708242148606985</v>
      </c>
      <c r="F315" s="24">
        <f t="shared" si="11"/>
        <v>2.3535749440581419E-5</v>
      </c>
      <c r="G315" s="123"/>
    </row>
    <row r="316" spans="1:7" x14ac:dyDescent="0.15">
      <c r="A316" s="25" t="s">
        <v>1339</v>
      </c>
      <c r="B316" s="25" t="s">
        <v>1340</v>
      </c>
      <c r="C316" s="125">
        <v>3.066262182</v>
      </c>
      <c r="D316" s="128">
        <v>4.67066012</v>
      </c>
      <c r="E316" s="23">
        <f t="shared" si="12"/>
        <v>-0.34350560665501817</v>
      </c>
      <c r="F316" s="24">
        <f t="shared" si="11"/>
        <v>1.2218791430050694E-4</v>
      </c>
      <c r="G316" s="123"/>
    </row>
    <row r="317" spans="1:7" x14ac:dyDescent="0.15">
      <c r="A317" s="25" t="s">
        <v>1341</v>
      </c>
      <c r="B317" s="25" t="s">
        <v>1342</v>
      </c>
      <c r="C317" s="125">
        <v>7.3183499999999999E-2</v>
      </c>
      <c r="D317" s="128">
        <v>1.8843499999999999E-3</v>
      </c>
      <c r="E317" s="23">
        <f t="shared" si="12"/>
        <v>37.837530182821666</v>
      </c>
      <c r="F317" s="24">
        <f t="shared" si="11"/>
        <v>2.9162996167465857E-6</v>
      </c>
      <c r="G317" s="123"/>
    </row>
    <row r="318" spans="1:7" x14ac:dyDescent="0.15">
      <c r="A318" s="25" t="s">
        <v>1343</v>
      </c>
      <c r="B318" s="25" t="s">
        <v>1344</v>
      </c>
      <c r="C318" s="125">
        <v>2.4263297000000001</v>
      </c>
      <c r="D318" s="128">
        <v>0.41511315000000004</v>
      </c>
      <c r="E318" s="23">
        <f t="shared" si="12"/>
        <v>4.8449839519658671</v>
      </c>
      <c r="F318" s="24">
        <f t="shared" si="11"/>
        <v>9.6687154539081338E-5</v>
      </c>
      <c r="G318" s="123"/>
    </row>
    <row r="319" spans="1:7" x14ac:dyDescent="0.15">
      <c r="A319" s="25" t="s">
        <v>1345</v>
      </c>
      <c r="B319" s="25" t="s">
        <v>1346</v>
      </c>
      <c r="C319" s="125">
        <v>1.7054853000000001</v>
      </c>
      <c r="D319" s="128">
        <v>1.01775E-3</v>
      </c>
      <c r="E319" s="23">
        <f t="shared" si="12"/>
        <v>1674.7408990420045</v>
      </c>
      <c r="F319" s="24">
        <f t="shared" si="11"/>
        <v>6.7962124341647178E-5</v>
      </c>
      <c r="G319" s="123"/>
    </row>
    <row r="320" spans="1:7" x14ac:dyDescent="0.15">
      <c r="A320" s="25" t="s">
        <v>1347</v>
      </c>
      <c r="B320" s="25" t="s">
        <v>1348</v>
      </c>
      <c r="C320" s="125">
        <v>5.1674206189999996</v>
      </c>
      <c r="D320" s="128">
        <v>3.0638926099999999</v>
      </c>
      <c r="E320" s="23">
        <f t="shared" si="12"/>
        <v>0.6865540920508959</v>
      </c>
      <c r="F320" s="24">
        <f t="shared" si="11"/>
        <v>2.0591727330283608E-4</v>
      </c>
      <c r="G320" s="123"/>
    </row>
    <row r="321" spans="1:7" x14ac:dyDescent="0.15">
      <c r="A321" s="25" t="s">
        <v>1349</v>
      </c>
      <c r="B321" s="25" t="s">
        <v>1350</v>
      </c>
      <c r="C321" s="125">
        <v>0.19189922000000001</v>
      </c>
      <c r="D321" s="128">
        <v>7.0470000000000003E-3</v>
      </c>
      <c r="E321" s="23">
        <f t="shared" si="12"/>
        <v>26.231335319994322</v>
      </c>
      <c r="F321" s="24">
        <f t="shared" si="11"/>
        <v>7.6470190922813039E-6</v>
      </c>
      <c r="G321" s="123"/>
    </row>
    <row r="322" spans="1:7" x14ac:dyDescent="0.15">
      <c r="A322" s="25" t="s">
        <v>1351</v>
      </c>
      <c r="B322" s="25" t="s">
        <v>1352</v>
      </c>
      <c r="C322" s="125">
        <v>1.03796</v>
      </c>
      <c r="D322" s="128">
        <v>1.50304E-3</v>
      </c>
      <c r="E322" s="23">
        <f t="shared" si="12"/>
        <v>689.57377049180332</v>
      </c>
      <c r="F322" s="24">
        <f t="shared" si="11"/>
        <v>4.1361814482749338E-5</v>
      </c>
      <c r="G322" s="123"/>
    </row>
    <row r="323" spans="1:7" x14ac:dyDescent="0.15">
      <c r="A323" s="25" t="s">
        <v>1353</v>
      </c>
      <c r="B323" s="25" t="s">
        <v>1354</v>
      </c>
      <c r="C323" s="125">
        <v>0.123903868</v>
      </c>
      <c r="D323" s="128">
        <v>1.0275013</v>
      </c>
      <c r="E323" s="23">
        <f t="shared" si="12"/>
        <v>-0.87941244648546912</v>
      </c>
      <c r="F323" s="24">
        <f t="shared" si="11"/>
        <v>4.937462717167388E-6</v>
      </c>
      <c r="G323" s="123"/>
    </row>
    <row r="324" spans="1:7" x14ac:dyDescent="0.15">
      <c r="A324" s="25" t="s">
        <v>1355</v>
      </c>
      <c r="B324" s="25" t="s">
        <v>1356</v>
      </c>
      <c r="C324" s="125">
        <v>13.67041466</v>
      </c>
      <c r="D324" s="128">
        <v>1.718912</v>
      </c>
      <c r="E324" s="23">
        <f t="shared" si="12"/>
        <v>6.952946200852633</v>
      </c>
      <c r="F324" s="24">
        <f t="shared" si="11"/>
        <v>5.447542825052766E-4</v>
      </c>
      <c r="G324" s="123"/>
    </row>
    <row r="325" spans="1:7" x14ac:dyDescent="0.15">
      <c r="A325" s="25" t="s">
        <v>1357</v>
      </c>
      <c r="B325" s="25" t="s">
        <v>1358</v>
      </c>
      <c r="C325" s="125">
        <v>0.25749499999999997</v>
      </c>
      <c r="D325" s="128">
        <v>5.1115999999999998E-4</v>
      </c>
      <c r="E325" s="23">
        <f t="shared" si="12"/>
        <v>502.74638078096876</v>
      </c>
      <c r="F325" s="24">
        <f t="shared" si="11"/>
        <v>1.0260954584218602E-5</v>
      </c>
      <c r="G325" s="123"/>
    </row>
    <row r="326" spans="1:7" x14ac:dyDescent="0.15">
      <c r="A326" s="25" t="s">
        <v>1359</v>
      </c>
      <c r="B326" s="25" t="s">
        <v>1360</v>
      </c>
      <c r="C326" s="125">
        <v>3.3911901960000002</v>
      </c>
      <c r="D326" s="128">
        <v>1.1500107099999999</v>
      </c>
      <c r="E326" s="23">
        <f t="shared" si="12"/>
        <v>1.9488335773846841</v>
      </c>
      <c r="F326" s="24">
        <f t="shared" si="11"/>
        <v>1.3513601657353885E-4</v>
      </c>
      <c r="G326" s="123"/>
    </row>
    <row r="327" spans="1:7" x14ac:dyDescent="0.15">
      <c r="A327" s="25" t="s">
        <v>1361</v>
      </c>
      <c r="B327" s="25" t="s">
        <v>1362</v>
      </c>
      <c r="C327" s="125">
        <v>0.87298944099999998</v>
      </c>
      <c r="D327" s="128">
        <v>0.45892172999999997</v>
      </c>
      <c r="E327" s="23">
        <f t="shared" si="12"/>
        <v>0.90226215917036656</v>
      </c>
      <c r="F327" s="24">
        <f t="shared" si="11"/>
        <v>3.4787879401943278E-5</v>
      </c>
      <c r="G327" s="123"/>
    </row>
    <row r="328" spans="1:7" x14ac:dyDescent="0.15">
      <c r="A328" s="25" t="s">
        <v>321</v>
      </c>
      <c r="B328" s="25" t="s">
        <v>1363</v>
      </c>
      <c r="C328" s="125">
        <v>10.224156835</v>
      </c>
      <c r="D328" s="128">
        <v>5.5903833499999998</v>
      </c>
      <c r="E328" s="23">
        <f t="shared" si="12"/>
        <v>0.828882957552455</v>
      </c>
      <c r="F328" s="24">
        <f t="shared" si="11"/>
        <v>4.0742386821438555E-4</v>
      </c>
      <c r="G328" s="123"/>
    </row>
    <row r="329" spans="1:7" x14ac:dyDescent="0.15">
      <c r="A329" s="25" t="s">
        <v>1364</v>
      </c>
      <c r="B329" s="25" t="s">
        <v>1365</v>
      </c>
      <c r="C329" s="125">
        <v>13.813176391000001</v>
      </c>
      <c r="D329" s="128">
        <v>24.323904829999996</v>
      </c>
      <c r="E329" s="23">
        <f t="shared" si="12"/>
        <v>-0.43211517691997137</v>
      </c>
      <c r="F329" s="24">
        <f t="shared" si="11"/>
        <v>5.5044321486573183E-4</v>
      </c>
      <c r="G329" s="123"/>
    </row>
    <row r="330" spans="1:7" x14ac:dyDescent="0.15">
      <c r="A330" s="25" t="s">
        <v>1366</v>
      </c>
      <c r="B330" s="25" t="s">
        <v>1367</v>
      </c>
      <c r="C330" s="125">
        <v>137.155627764</v>
      </c>
      <c r="D330" s="128">
        <v>80.472683739999994</v>
      </c>
      <c r="E330" s="23">
        <f t="shared" si="12"/>
        <v>0.70437496787279397</v>
      </c>
      <c r="F330" s="24">
        <f t="shared" ref="F330:F393" si="13">C330/$C$1504</f>
        <v>5.4655339616551625E-3</v>
      </c>
      <c r="G330" s="123"/>
    </row>
    <row r="331" spans="1:7" x14ac:dyDescent="0.15">
      <c r="A331" s="25" t="s">
        <v>1368</v>
      </c>
      <c r="B331" s="25" t="s">
        <v>1369</v>
      </c>
      <c r="C331" s="125">
        <v>7.4379489409999993</v>
      </c>
      <c r="D331" s="128">
        <v>1.5657757800000001</v>
      </c>
      <c r="E331" s="23">
        <f t="shared" si="12"/>
        <v>3.7503282628372236</v>
      </c>
      <c r="F331" s="24">
        <f t="shared" si="13"/>
        <v>2.9639587674843332E-4</v>
      </c>
      <c r="G331" s="123"/>
    </row>
    <row r="332" spans="1:7" x14ac:dyDescent="0.15">
      <c r="A332" s="25" t="s">
        <v>1370</v>
      </c>
      <c r="B332" s="25" t="s">
        <v>1371</v>
      </c>
      <c r="C332" s="125">
        <v>45.255010931999998</v>
      </c>
      <c r="D332" s="128">
        <v>5.0132687100000002</v>
      </c>
      <c r="E332" s="23">
        <f t="shared" si="12"/>
        <v>8.0270467333477509</v>
      </c>
      <c r="F332" s="24">
        <f t="shared" si="13"/>
        <v>1.8033733155267805E-3</v>
      </c>
      <c r="G332" s="123"/>
    </row>
    <row r="333" spans="1:7" x14ac:dyDescent="0.15">
      <c r="A333" s="25" t="s">
        <v>1372</v>
      </c>
      <c r="B333" s="25" t="s">
        <v>1373</v>
      </c>
      <c r="C333" s="125">
        <v>0.46313323000000001</v>
      </c>
      <c r="D333" s="128">
        <v>1.5987999999999999E-2</v>
      </c>
      <c r="E333" s="23">
        <f t="shared" si="12"/>
        <v>27.967552539404558</v>
      </c>
      <c r="F333" s="24">
        <f t="shared" si="13"/>
        <v>1.8455461424386759E-5</v>
      </c>
      <c r="G333" s="123"/>
    </row>
    <row r="334" spans="1:7" x14ac:dyDescent="0.15">
      <c r="A334" s="25" t="s">
        <v>1374</v>
      </c>
      <c r="B334" s="25" t="s">
        <v>1375</v>
      </c>
      <c r="C334" s="125">
        <v>45.461383871999999</v>
      </c>
      <c r="D334" s="128">
        <v>25.928594889999999</v>
      </c>
      <c r="E334" s="23">
        <f t="shared" si="12"/>
        <v>0.75333002289041517</v>
      </c>
      <c r="F334" s="24">
        <f t="shared" si="13"/>
        <v>1.8115970999293969E-3</v>
      </c>
      <c r="G334" s="123"/>
    </row>
    <row r="335" spans="1:7" x14ac:dyDescent="0.15">
      <c r="A335" s="25" t="s">
        <v>1376</v>
      </c>
      <c r="B335" s="25" t="s">
        <v>1377</v>
      </c>
      <c r="C335" s="125">
        <v>7.7435572099999996</v>
      </c>
      <c r="D335" s="128">
        <v>8.3757509999999993</v>
      </c>
      <c r="E335" s="23">
        <f t="shared" si="12"/>
        <v>-7.5479057340649192E-2</v>
      </c>
      <c r="F335" s="24">
        <f t="shared" si="13"/>
        <v>3.0857410377719375E-4</v>
      </c>
      <c r="G335" s="123"/>
    </row>
    <row r="336" spans="1:7" x14ac:dyDescent="0.15">
      <c r="A336" s="25" t="s">
        <v>1378</v>
      </c>
      <c r="B336" s="25" t="s">
        <v>1379</v>
      </c>
      <c r="C336" s="125">
        <v>2.1117229010000003</v>
      </c>
      <c r="D336" s="128">
        <v>12.42842538</v>
      </c>
      <c r="E336" s="23">
        <f t="shared" si="12"/>
        <v>-0.83008926421216522</v>
      </c>
      <c r="F336" s="24">
        <f t="shared" si="13"/>
        <v>8.415034381877457E-5</v>
      </c>
      <c r="G336" s="123"/>
    </row>
    <row r="337" spans="1:7" x14ac:dyDescent="0.15">
      <c r="A337" s="25" t="s">
        <v>1380</v>
      </c>
      <c r="B337" s="25" t="s">
        <v>1381</v>
      </c>
      <c r="C337" s="125">
        <v>1.7863004709999999</v>
      </c>
      <c r="D337" s="128">
        <v>0.12874924000000001</v>
      </c>
      <c r="E337" s="23">
        <f t="shared" si="12"/>
        <v>12.874260314080297</v>
      </c>
      <c r="F337" s="24">
        <f t="shared" si="13"/>
        <v>7.1182539492802954E-5</v>
      </c>
      <c r="G337" s="123"/>
    </row>
    <row r="338" spans="1:7" x14ac:dyDescent="0.15">
      <c r="A338" s="25" t="s">
        <v>1382</v>
      </c>
      <c r="B338" s="25" t="s">
        <v>1383</v>
      </c>
      <c r="C338" s="125">
        <v>5.0946854149999998</v>
      </c>
      <c r="D338" s="128">
        <v>0.89418741000000002</v>
      </c>
      <c r="E338" s="23">
        <f t="shared" si="12"/>
        <v>4.6975588763881158</v>
      </c>
      <c r="F338" s="24">
        <f t="shared" si="13"/>
        <v>2.0301883789664227E-4</v>
      </c>
      <c r="G338" s="123"/>
    </row>
    <row r="339" spans="1:7" x14ac:dyDescent="0.15">
      <c r="A339" s="25" t="s">
        <v>1384</v>
      </c>
      <c r="B339" s="25" t="s">
        <v>1385</v>
      </c>
      <c r="C339" s="125">
        <v>4.1093897960000003</v>
      </c>
      <c r="D339" s="128">
        <v>1.4272255700000001</v>
      </c>
      <c r="E339" s="23">
        <f t="shared" si="12"/>
        <v>1.879285434887493</v>
      </c>
      <c r="F339" s="24">
        <f t="shared" si="13"/>
        <v>1.6375565376262587E-4</v>
      </c>
      <c r="G339" s="123"/>
    </row>
    <row r="340" spans="1:7" x14ac:dyDescent="0.15">
      <c r="A340" s="25" t="s">
        <v>1386</v>
      </c>
      <c r="B340" s="25" t="s">
        <v>1387</v>
      </c>
      <c r="C340" s="125">
        <v>1.3486312169999999</v>
      </c>
      <c r="D340" s="128">
        <v>0.99061092000000006</v>
      </c>
      <c r="E340" s="23">
        <f t="shared" si="12"/>
        <v>0.36141363856558306</v>
      </c>
      <c r="F340" s="24">
        <f t="shared" si="13"/>
        <v>5.3741795640678314E-5</v>
      </c>
      <c r="G340" s="123"/>
    </row>
    <row r="341" spans="1:7" x14ac:dyDescent="0.15">
      <c r="A341" s="25" t="s">
        <v>1388</v>
      </c>
      <c r="B341" s="25" t="s">
        <v>1389</v>
      </c>
      <c r="C341" s="125">
        <v>0.97907179200000005</v>
      </c>
      <c r="D341" s="128">
        <v>0.16448948000000002</v>
      </c>
      <c r="E341" s="23">
        <f t="shared" si="12"/>
        <v>4.9521848570498239</v>
      </c>
      <c r="F341" s="24">
        <f t="shared" si="13"/>
        <v>3.9015169973791815E-5</v>
      </c>
      <c r="G341" s="123"/>
    </row>
    <row r="342" spans="1:7" x14ac:dyDescent="0.15">
      <c r="A342" s="25" t="s">
        <v>1390</v>
      </c>
      <c r="B342" s="25" t="s">
        <v>1391</v>
      </c>
      <c r="C342" s="125">
        <v>0.82372759299999998</v>
      </c>
      <c r="D342" s="128">
        <v>8.7159500000000001E-2</v>
      </c>
      <c r="E342" s="23">
        <f t="shared" si="12"/>
        <v>8.450806773788285</v>
      </c>
      <c r="F342" s="24">
        <f t="shared" si="13"/>
        <v>3.282483707078081E-5</v>
      </c>
      <c r="G342" s="123"/>
    </row>
    <row r="343" spans="1:7" x14ac:dyDescent="0.15">
      <c r="A343" s="25" t="s">
        <v>1392</v>
      </c>
      <c r="B343" s="25" t="s">
        <v>1393</v>
      </c>
      <c r="C343" s="125">
        <v>0.88160655899999996</v>
      </c>
      <c r="D343" s="128">
        <v>0.20212676999999998</v>
      </c>
      <c r="E343" s="23">
        <f t="shared" si="12"/>
        <v>3.3616516456479273</v>
      </c>
      <c r="F343" s="24">
        <f t="shared" si="13"/>
        <v>3.5131264152889327E-5</v>
      </c>
      <c r="G343" s="123"/>
    </row>
    <row r="344" spans="1:7" x14ac:dyDescent="0.15">
      <c r="A344" s="25" t="s">
        <v>1394</v>
      </c>
      <c r="B344" s="25" t="s">
        <v>1395</v>
      </c>
      <c r="C344" s="125">
        <v>16.844010893</v>
      </c>
      <c r="D344" s="128">
        <v>13.7263746</v>
      </c>
      <c r="E344" s="23">
        <f t="shared" si="12"/>
        <v>0.22712743778681377</v>
      </c>
      <c r="F344" s="24">
        <f t="shared" si="13"/>
        <v>6.7121936654753074E-4</v>
      </c>
      <c r="G344" s="123"/>
    </row>
    <row r="345" spans="1:7" x14ac:dyDescent="0.15">
      <c r="A345" s="25" t="s">
        <v>1396</v>
      </c>
      <c r="B345" s="25" t="s">
        <v>1397</v>
      </c>
      <c r="C345" s="125">
        <v>12.799247656</v>
      </c>
      <c r="D345" s="128">
        <v>7.5099344299999995</v>
      </c>
      <c r="E345" s="23">
        <f t="shared" si="12"/>
        <v>0.7043088425473778</v>
      </c>
      <c r="F345" s="24">
        <f t="shared" si="13"/>
        <v>5.1003902565246865E-4</v>
      </c>
      <c r="G345" s="123"/>
    </row>
    <row r="346" spans="1:7" x14ac:dyDescent="0.15">
      <c r="A346" s="25" t="s">
        <v>1398</v>
      </c>
      <c r="B346" s="25" t="s">
        <v>1399</v>
      </c>
      <c r="C346" s="125">
        <v>128.32302670299998</v>
      </c>
      <c r="D346" s="128">
        <v>95.168310000000005</v>
      </c>
      <c r="E346" s="23">
        <f t="shared" si="12"/>
        <v>0.34837979893727211</v>
      </c>
      <c r="F346" s="24">
        <f t="shared" si="13"/>
        <v>5.113562395809448E-3</v>
      </c>
      <c r="G346" s="123"/>
    </row>
    <row r="347" spans="1:7" x14ac:dyDescent="0.15">
      <c r="A347" s="25" t="s">
        <v>409</v>
      </c>
      <c r="B347" s="25" t="s">
        <v>1400</v>
      </c>
      <c r="C347" s="125">
        <v>23.272511089000002</v>
      </c>
      <c r="D347" s="128">
        <v>27.68080934</v>
      </c>
      <c r="E347" s="23">
        <f t="shared" si="12"/>
        <v>-0.15925467340399657</v>
      </c>
      <c r="F347" s="24">
        <f t="shared" si="13"/>
        <v>9.2738957783627962E-4</v>
      </c>
      <c r="G347" s="123"/>
    </row>
    <row r="348" spans="1:7" x14ac:dyDescent="0.15">
      <c r="A348" s="25" t="s">
        <v>1401</v>
      </c>
      <c r="B348" s="25" t="s">
        <v>1402</v>
      </c>
      <c r="C348" s="125">
        <v>19.183599883000003</v>
      </c>
      <c r="D348" s="128">
        <v>7.5514604299999997</v>
      </c>
      <c r="E348" s="23">
        <f t="shared" si="12"/>
        <v>1.540382759179737</v>
      </c>
      <c r="F348" s="24">
        <f t="shared" si="13"/>
        <v>7.6444997829582841E-4</v>
      </c>
      <c r="G348" s="123"/>
    </row>
    <row r="349" spans="1:7" x14ac:dyDescent="0.15">
      <c r="A349" s="25" t="s">
        <v>1162</v>
      </c>
      <c r="B349" s="25" t="s">
        <v>1163</v>
      </c>
      <c r="C349" s="125">
        <v>3.5904346299999998</v>
      </c>
      <c r="D349" s="128">
        <v>0.58440113999999999</v>
      </c>
      <c r="E349" s="23">
        <f t="shared" si="12"/>
        <v>5.1437844388873026</v>
      </c>
      <c r="F349" s="24">
        <f t="shared" si="13"/>
        <v>1.4307573613482095E-4</v>
      </c>
      <c r="G349" s="123"/>
    </row>
    <row r="350" spans="1:7" x14ac:dyDescent="0.15">
      <c r="A350" s="25" t="s">
        <v>1403</v>
      </c>
      <c r="B350" s="25" t="s">
        <v>1404</v>
      </c>
      <c r="C350" s="125">
        <v>4.8651296359999998</v>
      </c>
      <c r="D350" s="128">
        <v>3.7170172300000002</v>
      </c>
      <c r="E350" s="23">
        <f t="shared" si="12"/>
        <v>0.30888003335943637</v>
      </c>
      <c r="F350" s="24">
        <f t="shared" si="13"/>
        <v>1.9387123727191587E-4</v>
      </c>
      <c r="G350" s="123"/>
    </row>
    <row r="351" spans="1:7" x14ac:dyDescent="0.15">
      <c r="A351" s="25" t="s">
        <v>1405</v>
      </c>
      <c r="B351" s="25" t="s">
        <v>1406</v>
      </c>
      <c r="C351" s="125">
        <v>19.297965430000001</v>
      </c>
      <c r="D351" s="128">
        <v>6.4727727699999997</v>
      </c>
      <c r="E351" s="23">
        <f t="shared" si="12"/>
        <v>1.9814062868763433</v>
      </c>
      <c r="F351" s="24">
        <f t="shared" si="13"/>
        <v>7.6900734711373277E-4</v>
      </c>
      <c r="G351" s="123"/>
    </row>
    <row r="352" spans="1:7" x14ac:dyDescent="0.15">
      <c r="A352" s="25" t="s">
        <v>917</v>
      </c>
      <c r="B352" s="25" t="s">
        <v>173</v>
      </c>
      <c r="C352" s="125">
        <v>0.30859684999999998</v>
      </c>
      <c r="D352" s="128">
        <v>2.3835643599999998</v>
      </c>
      <c r="E352" s="23">
        <f t="shared" si="12"/>
        <v>-0.87053135414392591</v>
      </c>
      <c r="F352" s="24">
        <f t="shared" si="13"/>
        <v>1.2297319414679588E-5</v>
      </c>
      <c r="G352" s="123"/>
    </row>
    <row r="353" spans="1:7" x14ac:dyDescent="0.15">
      <c r="A353" s="25" t="s">
        <v>1407</v>
      </c>
      <c r="B353" s="25" t="s">
        <v>1408</v>
      </c>
      <c r="C353" s="125">
        <v>1.236376009</v>
      </c>
      <c r="D353" s="128">
        <v>7.6522528200000002</v>
      </c>
      <c r="E353" s="23">
        <f t="shared" si="12"/>
        <v>-0.8384298012516529</v>
      </c>
      <c r="F353" s="24">
        <f t="shared" si="13"/>
        <v>4.9268522019326396E-5</v>
      </c>
      <c r="G353" s="123"/>
    </row>
    <row r="354" spans="1:7" x14ac:dyDescent="0.15">
      <c r="A354" s="25" t="s">
        <v>1409</v>
      </c>
      <c r="B354" s="25" t="s">
        <v>1410</v>
      </c>
      <c r="C354" s="125">
        <v>6.2145326059999997</v>
      </c>
      <c r="D354" s="128">
        <v>0.73737805000000001</v>
      </c>
      <c r="E354" s="23">
        <f t="shared" si="12"/>
        <v>7.4278784891956029</v>
      </c>
      <c r="F354" s="24">
        <f t="shared" si="13"/>
        <v>2.4764378660677557E-4</v>
      </c>
      <c r="G354" s="123"/>
    </row>
    <row r="355" spans="1:7" x14ac:dyDescent="0.15">
      <c r="A355" s="25" t="s">
        <v>1411</v>
      </c>
      <c r="B355" s="25" t="s">
        <v>1412</v>
      </c>
      <c r="C355" s="125">
        <v>6.6042110049999998</v>
      </c>
      <c r="D355" s="128">
        <v>2.4622045699999999</v>
      </c>
      <c r="E355" s="23">
        <f t="shared" si="12"/>
        <v>1.6822348904177367</v>
      </c>
      <c r="F355" s="24">
        <f t="shared" si="13"/>
        <v>2.6317213610711543E-4</v>
      </c>
      <c r="G355" s="123"/>
    </row>
    <row r="356" spans="1:7" x14ac:dyDescent="0.15">
      <c r="A356" s="25" t="s">
        <v>1413</v>
      </c>
      <c r="B356" s="25" t="s">
        <v>1414</v>
      </c>
      <c r="C356" s="125">
        <v>16.749304098</v>
      </c>
      <c r="D356" s="128">
        <v>12.9347116</v>
      </c>
      <c r="E356" s="23">
        <f t="shared" si="12"/>
        <v>0.29491129110292635</v>
      </c>
      <c r="F356" s="24">
        <f t="shared" si="13"/>
        <v>6.6744538211167023E-4</v>
      </c>
      <c r="G356" s="123"/>
    </row>
    <row r="357" spans="1:7" x14ac:dyDescent="0.15">
      <c r="A357" s="25" t="s">
        <v>1415</v>
      </c>
      <c r="B357" s="25" t="s">
        <v>1416</v>
      </c>
      <c r="C357" s="125">
        <v>0.71731564999999997</v>
      </c>
      <c r="D357" s="128">
        <v>0.36452633000000001</v>
      </c>
      <c r="E357" s="23">
        <f t="shared" si="12"/>
        <v>0.96780202406778115</v>
      </c>
      <c r="F357" s="24">
        <f t="shared" si="13"/>
        <v>2.858441254082311E-5</v>
      </c>
      <c r="G357" s="123"/>
    </row>
    <row r="358" spans="1:7" x14ac:dyDescent="0.15">
      <c r="A358" s="25" t="s">
        <v>1417</v>
      </c>
      <c r="B358" s="25" t="s">
        <v>1418</v>
      </c>
      <c r="C358" s="125">
        <v>18.340565963</v>
      </c>
      <c r="D358" s="128">
        <v>8.76750337</v>
      </c>
      <c r="E358" s="23">
        <f t="shared" si="12"/>
        <v>1.091880115581866</v>
      </c>
      <c r="F358" s="24">
        <f t="shared" si="13"/>
        <v>7.3085580067655108E-4</v>
      </c>
      <c r="G358" s="123"/>
    </row>
    <row r="359" spans="1:7" x14ac:dyDescent="0.15">
      <c r="A359" s="25" t="s">
        <v>1419</v>
      </c>
      <c r="B359" s="25" t="s">
        <v>1420</v>
      </c>
      <c r="C359" s="125">
        <v>5.7429726749999999</v>
      </c>
      <c r="D359" s="128">
        <v>10.722205560000001</v>
      </c>
      <c r="E359" s="23">
        <f t="shared" si="12"/>
        <v>-0.46438513579476648</v>
      </c>
      <c r="F359" s="24">
        <f t="shared" si="13"/>
        <v>2.2885252838534116E-4</v>
      </c>
      <c r="G359" s="123"/>
    </row>
    <row r="360" spans="1:7" x14ac:dyDescent="0.15">
      <c r="A360" s="25" t="s">
        <v>390</v>
      </c>
      <c r="B360" s="25" t="s">
        <v>180</v>
      </c>
      <c r="C360" s="125">
        <v>0.19784254000000001</v>
      </c>
      <c r="D360" s="128">
        <v>1.0019500000000001E-2</v>
      </c>
      <c r="E360" s="23">
        <f t="shared" si="12"/>
        <v>18.745749787913567</v>
      </c>
      <c r="F360" s="24">
        <f t="shared" si="13"/>
        <v>7.8838552894869888E-6</v>
      </c>
      <c r="G360" s="123"/>
    </row>
    <row r="361" spans="1:7" x14ac:dyDescent="0.15">
      <c r="A361" s="25" t="s">
        <v>916</v>
      </c>
      <c r="B361" s="25" t="s">
        <v>183</v>
      </c>
      <c r="C361" s="125">
        <v>3.2961269999999994E-2</v>
      </c>
      <c r="D361" s="128">
        <v>4.8534899999999999E-2</v>
      </c>
      <c r="E361" s="23">
        <f t="shared" si="12"/>
        <v>-0.32087487560497718</v>
      </c>
      <c r="F361" s="24">
        <f t="shared" si="13"/>
        <v>1.3134782986394572E-6</v>
      </c>
      <c r="G361" s="123"/>
    </row>
    <row r="362" spans="1:7" x14ac:dyDescent="0.15">
      <c r="A362" s="25" t="s">
        <v>389</v>
      </c>
      <c r="B362" s="25" t="s">
        <v>151</v>
      </c>
      <c r="C362" s="125">
        <v>0.38277450000000002</v>
      </c>
      <c r="D362" s="128">
        <v>9.0975990000000007E-2</v>
      </c>
      <c r="E362" s="23">
        <f t="shared" ref="E362:E406" si="14">IF(ISERROR(C362/D362-1),"",((C362/D362-1)))</f>
        <v>3.2074232992683012</v>
      </c>
      <c r="F362" s="24">
        <f t="shared" si="13"/>
        <v>1.5253235055037898E-5</v>
      </c>
      <c r="G362" s="123"/>
    </row>
    <row r="363" spans="1:7" x14ac:dyDescent="0.15">
      <c r="A363" s="25" t="s">
        <v>1422</v>
      </c>
      <c r="B363" s="25" t="s">
        <v>1423</v>
      </c>
      <c r="C363" s="125">
        <v>12.09900006</v>
      </c>
      <c r="D363" s="128">
        <v>5.4124172100000001</v>
      </c>
      <c r="E363" s="23">
        <f t="shared" si="14"/>
        <v>1.235415266518229</v>
      </c>
      <c r="F363" s="24">
        <f t="shared" si="13"/>
        <v>4.8213476040357344E-4</v>
      </c>
      <c r="G363" s="123"/>
    </row>
    <row r="364" spans="1:7" x14ac:dyDescent="0.15">
      <c r="A364" s="25" t="s">
        <v>1424</v>
      </c>
      <c r="B364" s="25" t="s">
        <v>1425</v>
      </c>
      <c r="C364" s="125">
        <v>27.774499348000003</v>
      </c>
      <c r="D364" s="128">
        <v>20.965752210000002</v>
      </c>
      <c r="E364" s="23">
        <f t="shared" si="14"/>
        <v>0.3247556810650678</v>
      </c>
      <c r="F364" s="24">
        <f t="shared" si="13"/>
        <v>1.1067899431415648E-3</v>
      </c>
      <c r="G364" s="123"/>
    </row>
    <row r="365" spans="1:7" x14ac:dyDescent="0.15">
      <c r="A365" s="25" t="s">
        <v>413</v>
      </c>
      <c r="B365" s="25" t="s">
        <v>1421</v>
      </c>
      <c r="C365" s="125">
        <v>3.2701388259999997</v>
      </c>
      <c r="D365" s="128">
        <v>0.88294737000000001</v>
      </c>
      <c r="E365" s="23">
        <f t="shared" si="14"/>
        <v>2.7036622307397549</v>
      </c>
      <c r="F365" s="24">
        <f t="shared" si="13"/>
        <v>1.3031222345162406E-4</v>
      </c>
      <c r="G365" s="123"/>
    </row>
    <row r="366" spans="1:7" x14ac:dyDescent="0.15">
      <c r="A366" s="25" t="s">
        <v>1426</v>
      </c>
      <c r="B366" s="25" t="s">
        <v>1427</v>
      </c>
      <c r="C366" s="125">
        <v>9.7943954089999998</v>
      </c>
      <c r="D366" s="128">
        <v>2.99509033</v>
      </c>
      <c r="E366" s="23">
        <f t="shared" si="14"/>
        <v>2.2701502558689106</v>
      </c>
      <c r="F366" s="24">
        <f t="shared" si="13"/>
        <v>3.9029824451592527E-4</v>
      </c>
      <c r="G366" s="123"/>
    </row>
    <row r="367" spans="1:7" x14ac:dyDescent="0.15">
      <c r="A367" s="25" t="s">
        <v>915</v>
      </c>
      <c r="B367" s="25" t="s">
        <v>1029</v>
      </c>
      <c r="C367" s="125">
        <v>1.57893452</v>
      </c>
      <c r="D367" s="128">
        <v>0.14924846</v>
      </c>
      <c r="E367" s="23">
        <f t="shared" si="14"/>
        <v>9.5792349214189549</v>
      </c>
      <c r="F367" s="24">
        <f t="shared" si="13"/>
        <v>6.2919184454746695E-5</v>
      </c>
      <c r="G367" s="123"/>
    </row>
    <row r="368" spans="1:7" x14ac:dyDescent="0.15">
      <c r="A368" s="25" t="s">
        <v>1459</v>
      </c>
      <c r="B368" s="25" t="s">
        <v>1460</v>
      </c>
      <c r="C368" s="125">
        <v>0.152590949</v>
      </c>
      <c r="D368" s="128">
        <v>0.56799433999999993</v>
      </c>
      <c r="E368" s="23">
        <f t="shared" si="14"/>
        <v>-0.73135128600049071</v>
      </c>
      <c r="F368" s="24">
        <f t="shared" si="13"/>
        <v>6.0806182553129851E-6</v>
      </c>
      <c r="G368" s="123"/>
    </row>
    <row r="369" spans="1:7" x14ac:dyDescent="0.15">
      <c r="A369" s="25" t="s">
        <v>575</v>
      </c>
      <c r="B369" s="25" t="s">
        <v>576</v>
      </c>
      <c r="C369" s="125">
        <v>21.950518650999999</v>
      </c>
      <c r="D369" s="128">
        <v>27.44218321</v>
      </c>
      <c r="E369" s="23">
        <f t="shared" si="14"/>
        <v>-0.20011762610049277</v>
      </c>
      <c r="F369" s="24">
        <f t="shared" si="13"/>
        <v>8.747093146583599E-4</v>
      </c>
      <c r="G369" s="123"/>
    </row>
    <row r="370" spans="1:7" x14ac:dyDescent="0.15">
      <c r="A370" s="25" t="s">
        <v>302</v>
      </c>
      <c r="B370" s="25" t="s">
        <v>303</v>
      </c>
      <c r="C370" s="125">
        <v>1.56350462</v>
      </c>
      <c r="D370" s="128">
        <v>0.8082993100000001</v>
      </c>
      <c r="E370" s="23">
        <f t="shared" si="14"/>
        <v>0.93431393625710224</v>
      </c>
      <c r="F370" s="24">
        <f t="shared" si="13"/>
        <v>6.2304316192687096E-5</v>
      </c>
      <c r="G370" s="123"/>
    </row>
    <row r="371" spans="1:7" x14ac:dyDescent="0.15">
      <c r="A371" s="25" t="s">
        <v>577</v>
      </c>
      <c r="B371" s="25" t="s">
        <v>578</v>
      </c>
      <c r="C371" s="125">
        <v>2.5735714199999999</v>
      </c>
      <c r="D371" s="128">
        <v>3.7036448499999999</v>
      </c>
      <c r="E371" s="23">
        <f t="shared" si="14"/>
        <v>-0.30512467468364302</v>
      </c>
      <c r="F371" s="24">
        <f t="shared" si="13"/>
        <v>1.0255461061326619E-4</v>
      </c>
      <c r="G371" s="123"/>
    </row>
    <row r="372" spans="1:7" x14ac:dyDescent="0.15">
      <c r="A372" s="25" t="s">
        <v>579</v>
      </c>
      <c r="B372" s="25" t="s">
        <v>580</v>
      </c>
      <c r="C372" s="125">
        <v>3.7934961700000001</v>
      </c>
      <c r="D372" s="128">
        <v>3.8748281600000003</v>
      </c>
      <c r="E372" s="23">
        <f t="shared" si="14"/>
        <v>-2.0989831456164509E-2</v>
      </c>
      <c r="F372" s="24">
        <f t="shared" si="13"/>
        <v>1.5116756409164144E-4</v>
      </c>
      <c r="G372" s="123"/>
    </row>
    <row r="373" spans="1:7" x14ac:dyDescent="0.15">
      <c r="A373" s="25" t="s">
        <v>581</v>
      </c>
      <c r="B373" s="25" t="s">
        <v>582</v>
      </c>
      <c r="C373" s="125">
        <v>3.8027338130000001</v>
      </c>
      <c r="D373" s="128">
        <v>0.76420291000000007</v>
      </c>
      <c r="E373" s="23">
        <f t="shared" si="14"/>
        <v>3.9760786870073552</v>
      </c>
      <c r="F373" s="24">
        <f t="shared" si="13"/>
        <v>1.5153567623086054E-4</v>
      </c>
      <c r="G373" s="123"/>
    </row>
    <row r="374" spans="1:7" x14ac:dyDescent="0.15">
      <c r="A374" s="25" t="s">
        <v>529</v>
      </c>
      <c r="B374" s="25" t="s">
        <v>583</v>
      </c>
      <c r="C374" s="125">
        <v>21.109590170000001</v>
      </c>
      <c r="D374" s="128">
        <v>11.419510369999999</v>
      </c>
      <c r="E374" s="23">
        <f t="shared" si="14"/>
        <v>0.84855475287772797</v>
      </c>
      <c r="F374" s="24">
        <f t="shared" si="13"/>
        <v>8.4119903697484402E-4</v>
      </c>
      <c r="G374" s="123"/>
    </row>
    <row r="375" spans="1:7" x14ac:dyDescent="0.15">
      <c r="A375" s="25" t="s">
        <v>584</v>
      </c>
      <c r="B375" s="25" t="s">
        <v>585</v>
      </c>
      <c r="C375" s="125">
        <v>1.4583040649999999</v>
      </c>
      <c r="D375" s="128">
        <v>0.48066948999999998</v>
      </c>
      <c r="E375" s="23">
        <f t="shared" si="14"/>
        <v>2.03390187090926</v>
      </c>
      <c r="F375" s="24">
        <f t="shared" si="13"/>
        <v>5.8112164434052592E-5</v>
      </c>
      <c r="G375" s="123"/>
    </row>
    <row r="376" spans="1:7" x14ac:dyDescent="0.15">
      <c r="A376" s="25" t="s">
        <v>586</v>
      </c>
      <c r="B376" s="25" t="s">
        <v>587</v>
      </c>
      <c r="C376" s="125">
        <v>7.0095191909999999</v>
      </c>
      <c r="D376" s="128">
        <v>0.97195399999999998</v>
      </c>
      <c r="E376" s="23">
        <f t="shared" si="14"/>
        <v>6.2117807951816646</v>
      </c>
      <c r="F376" s="24">
        <f t="shared" si="13"/>
        <v>2.7932331919477938E-4</v>
      </c>
      <c r="G376" s="123"/>
    </row>
    <row r="377" spans="1:7" x14ac:dyDescent="0.15">
      <c r="A377" s="25" t="s">
        <v>588</v>
      </c>
      <c r="B377" s="25" t="s">
        <v>589</v>
      </c>
      <c r="C377" s="125">
        <v>2.6667281250000001</v>
      </c>
      <c r="D377" s="128">
        <v>2.1957378300000001</v>
      </c>
      <c r="E377" s="23">
        <f t="shared" si="14"/>
        <v>0.21450206329960619</v>
      </c>
      <c r="F377" s="24">
        <f t="shared" si="13"/>
        <v>1.0626682529401903E-4</v>
      </c>
      <c r="G377" s="123"/>
    </row>
    <row r="378" spans="1:7" x14ac:dyDescent="0.15">
      <c r="A378" s="25" t="s">
        <v>590</v>
      </c>
      <c r="B378" s="25" t="s">
        <v>591</v>
      </c>
      <c r="C378" s="125">
        <v>1.87183502</v>
      </c>
      <c r="D378" s="128">
        <v>0.89136881000000001</v>
      </c>
      <c r="E378" s="23">
        <f t="shared" si="14"/>
        <v>1.099955707447291</v>
      </c>
      <c r="F378" s="24">
        <f t="shared" si="13"/>
        <v>7.4591017803724035E-5</v>
      </c>
      <c r="G378" s="123"/>
    </row>
    <row r="379" spans="1:7" x14ac:dyDescent="0.15">
      <c r="A379" s="25" t="s">
        <v>592</v>
      </c>
      <c r="B379" s="25" t="s">
        <v>593</v>
      </c>
      <c r="C379" s="125">
        <v>1.3858688729999999</v>
      </c>
      <c r="D379" s="128">
        <v>0.14439234000000001</v>
      </c>
      <c r="E379" s="23">
        <f t="shared" si="14"/>
        <v>8.5979390111691512</v>
      </c>
      <c r="F379" s="24">
        <f t="shared" si="13"/>
        <v>5.5225684248374602E-5</v>
      </c>
      <c r="G379" s="123"/>
    </row>
    <row r="380" spans="1:7" x14ac:dyDescent="0.15">
      <c r="A380" s="25" t="s">
        <v>594</v>
      </c>
      <c r="B380" s="25" t="s">
        <v>595</v>
      </c>
      <c r="C380" s="125">
        <v>32.818535239999996</v>
      </c>
      <c r="D380" s="128">
        <v>9.3429791499999997</v>
      </c>
      <c r="E380" s="23">
        <f t="shared" si="14"/>
        <v>2.5126413869820095</v>
      </c>
      <c r="F380" s="24">
        <f t="shared" si="13"/>
        <v>1.3077904410501863E-3</v>
      </c>
      <c r="G380" s="123"/>
    </row>
    <row r="381" spans="1:7" x14ac:dyDescent="0.15">
      <c r="A381" s="25" t="s">
        <v>415</v>
      </c>
      <c r="B381" s="25" t="s">
        <v>596</v>
      </c>
      <c r="C381" s="125">
        <v>5.5685329100000001</v>
      </c>
      <c r="D381" s="128">
        <v>4.6039892099999999</v>
      </c>
      <c r="E381" s="23">
        <f t="shared" si="14"/>
        <v>0.20950172904510356</v>
      </c>
      <c r="F381" s="24">
        <f t="shared" si="13"/>
        <v>2.2190125357865844E-4</v>
      </c>
      <c r="G381" s="123"/>
    </row>
    <row r="382" spans="1:7" x14ac:dyDescent="0.15">
      <c r="A382" s="25" t="s">
        <v>416</v>
      </c>
      <c r="B382" s="25" t="s">
        <v>597</v>
      </c>
      <c r="C382" s="125">
        <v>1.2093035300000001</v>
      </c>
      <c r="D382" s="128">
        <v>1.2938043000000001</v>
      </c>
      <c r="E382" s="23">
        <f t="shared" si="14"/>
        <v>-6.5311863625743038E-2</v>
      </c>
      <c r="F382" s="24">
        <f t="shared" si="13"/>
        <v>4.8189706984078291E-5</v>
      </c>
      <c r="G382" s="123"/>
    </row>
    <row r="383" spans="1:7" x14ac:dyDescent="0.15">
      <c r="A383" s="25" t="s">
        <v>598</v>
      </c>
      <c r="B383" s="25" t="s">
        <v>599</v>
      </c>
      <c r="C383" s="125">
        <v>0.221540395</v>
      </c>
      <c r="D383" s="128">
        <v>0.10672701</v>
      </c>
      <c r="E383" s="23">
        <f t="shared" si="14"/>
        <v>1.0757669028674184</v>
      </c>
      <c r="F383" s="24">
        <f t="shared" si="13"/>
        <v>8.8281944568432389E-6</v>
      </c>
      <c r="G383" s="123"/>
    </row>
    <row r="384" spans="1:7" x14ac:dyDescent="0.15">
      <c r="A384" s="25" t="s">
        <v>600</v>
      </c>
      <c r="B384" s="25" t="s">
        <v>601</v>
      </c>
      <c r="C384" s="125">
        <v>1.1668E-3</v>
      </c>
      <c r="D384" s="128">
        <v>4.5779999999999996E-3</v>
      </c>
      <c r="E384" s="23">
        <f t="shared" si="14"/>
        <v>-0.74512887723896903</v>
      </c>
      <c r="F384" s="24">
        <f t="shared" si="13"/>
        <v>4.649597782040919E-8</v>
      </c>
      <c r="G384" s="123"/>
    </row>
    <row r="385" spans="1:7" x14ac:dyDescent="0.15">
      <c r="A385" s="25" t="s">
        <v>602</v>
      </c>
      <c r="B385" s="25" t="s">
        <v>603</v>
      </c>
      <c r="C385" s="125">
        <v>5.0504919999999995E-2</v>
      </c>
      <c r="D385" s="128">
        <v>1.01724E-2</v>
      </c>
      <c r="E385" s="23">
        <f t="shared" si="14"/>
        <v>3.9648971727419289</v>
      </c>
      <c r="F385" s="24">
        <f t="shared" si="13"/>
        <v>2.0125776826718722E-6</v>
      </c>
      <c r="G385" s="123"/>
    </row>
    <row r="386" spans="1:7" x14ac:dyDescent="0.15">
      <c r="A386" s="25" t="s">
        <v>604</v>
      </c>
      <c r="B386" s="25" t="s">
        <v>605</v>
      </c>
      <c r="C386" s="125">
        <v>1.9676400000000001E-3</v>
      </c>
      <c r="D386" s="128">
        <v>0.73541500000000004</v>
      </c>
      <c r="E386" s="23">
        <f t="shared" si="14"/>
        <v>-0.99732444946050869</v>
      </c>
      <c r="F386" s="24">
        <f t="shared" si="13"/>
        <v>7.8408763968589267E-8</v>
      </c>
      <c r="G386" s="123"/>
    </row>
    <row r="387" spans="1:7" x14ac:dyDescent="0.15">
      <c r="A387" s="25" t="s">
        <v>606</v>
      </c>
      <c r="B387" s="25" t="s">
        <v>607</v>
      </c>
      <c r="C387" s="125">
        <v>2.7437025499999996</v>
      </c>
      <c r="D387" s="128">
        <v>1.11003531</v>
      </c>
      <c r="E387" s="23">
        <f t="shared" si="14"/>
        <v>1.4717254715077486</v>
      </c>
      <c r="F387" s="24">
        <f t="shared" si="13"/>
        <v>1.0933419001594115E-4</v>
      </c>
      <c r="G387" s="123"/>
    </row>
    <row r="388" spans="1:7" x14ac:dyDescent="0.15">
      <c r="A388" s="25" t="s">
        <v>953</v>
      </c>
      <c r="B388" s="25" t="s">
        <v>951</v>
      </c>
      <c r="C388" s="125">
        <v>0.10363550000000001</v>
      </c>
      <c r="D388" s="128">
        <v>3.2500177999999997</v>
      </c>
      <c r="E388" s="23">
        <f t="shared" si="14"/>
        <v>-0.96811232849247775</v>
      </c>
      <c r="F388" s="24">
        <f t="shared" si="13"/>
        <v>4.1297856611304569E-6</v>
      </c>
      <c r="G388" s="123"/>
    </row>
    <row r="389" spans="1:7" x14ac:dyDescent="0.15">
      <c r="A389" s="25" t="s">
        <v>608</v>
      </c>
      <c r="B389" s="25" t="s">
        <v>609</v>
      </c>
      <c r="C389" s="125">
        <v>0.24207526999999998</v>
      </c>
      <c r="D389" s="128">
        <v>3.1130250000000002E-2</v>
      </c>
      <c r="E389" s="23">
        <f t="shared" si="14"/>
        <v>6.7762070654748987</v>
      </c>
      <c r="F389" s="24">
        <f t="shared" si="13"/>
        <v>9.6464915879238647E-6</v>
      </c>
      <c r="G389" s="123"/>
    </row>
    <row r="390" spans="1:7" x14ac:dyDescent="0.15">
      <c r="A390" s="25" t="s">
        <v>610</v>
      </c>
      <c r="B390" s="25" t="s">
        <v>611</v>
      </c>
      <c r="C390" s="125">
        <v>0.26491982000000003</v>
      </c>
      <c r="D390" s="128">
        <v>5.2598620000000006E-2</v>
      </c>
      <c r="E390" s="23">
        <f t="shared" si="14"/>
        <v>4.0366306188261216</v>
      </c>
      <c r="F390" s="24">
        <f t="shared" si="13"/>
        <v>1.0556827283944805E-5</v>
      </c>
      <c r="G390" s="123"/>
    </row>
    <row r="391" spans="1:7" x14ac:dyDescent="0.15">
      <c r="A391" s="25" t="s">
        <v>612</v>
      </c>
      <c r="B391" s="25" t="s">
        <v>613</v>
      </c>
      <c r="C391" s="125">
        <v>1.849218E-2</v>
      </c>
      <c r="D391" s="128">
        <v>4.0882699999999998E-3</v>
      </c>
      <c r="E391" s="23">
        <f t="shared" si="14"/>
        <v>3.5232286517279929</v>
      </c>
      <c r="F391" s="24">
        <f t="shared" si="13"/>
        <v>7.3689748982774642E-7</v>
      </c>
      <c r="G391" s="123"/>
    </row>
    <row r="392" spans="1:7" x14ac:dyDescent="0.15">
      <c r="A392" s="25" t="s">
        <v>614</v>
      </c>
      <c r="B392" s="25" t="s">
        <v>615</v>
      </c>
      <c r="C392" s="125">
        <v>7.6382799999999999E-3</v>
      </c>
      <c r="D392" s="128">
        <v>8.0105999999999997E-3</v>
      </c>
      <c r="E392" s="23">
        <f t="shared" si="14"/>
        <v>-4.6478416098669206E-2</v>
      </c>
      <c r="F392" s="24">
        <f t="shared" si="13"/>
        <v>3.0437889738264925E-7</v>
      </c>
      <c r="G392" s="123"/>
    </row>
    <row r="393" spans="1:7" x14ac:dyDescent="0.15">
      <c r="A393" s="25" t="s">
        <v>616</v>
      </c>
      <c r="B393" s="25" t="s">
        <v>617</v>
      </c>
      <c r="C393" s="125">
        <v>0.182226414</v>
      </c>
      <c r="D393" s="128">
        <v>0.62022074999999999</v>
      </c>
      <c r="E393" s="23">
        <f t="shared" si="14"/>
        <v>-0.70619103923885163</v>
      </c>
      <c r="F393" s="24">
        <f t="shared" si="13"/>
        <v>7.2615660812793144E-6</v>
      </c>
      <c r="G393" s="123"/>
    </row>
    <row r="394" spans="1:7" x14ac:dyDescent="0.15">
      <c r="A394" s="25" t="s">
        <v>618</v>
      </c>
      <c r="B394" s="25" t="s">
        <v>619</v>
      </c>
      <c r="C394" s="125">
        <v>1.270486E-2</v>
      </c>
      <c r="D394" s="128">
        <v>2.1849999999999999E-3</v>
      </c>
      <c r="E394" s="23">
        <f t="shared" si="14"/>
        <v>4.8145812356979407</v>
      </c>
      <c r="F394" s="24">
        <f t="shared" ref="F394:F404" si="15">C394/$C$1504</f>
        <v>5.0627775863164552E-7</v>
      </c>
      <c r="G394" s="123"/>
    </row>
    <row r="395" spans="1:7" x14ac:dyDescent="0.15">
      <c r="A395" s="25" t="s">
        <v>620</v>
      </c>
      <c r="B395" s="25" t="s">
        <v>621</v>
      </c>
      <c r="C395" s="125">
        <v>0.11900086500000001</v>
      </c>
      <c r="D395" s="128">
        <v>6.6397799999999996E-3</v>
      </c>
      <c r="E395" s="23">
        <f t="shared" si="14"/>
        <v>16.922410832889046</v>
      </c>
      <c r="F395" s="24">
        <f t="shared" si="15"/>
        <v>4.742082258869994E-6</v>
      </c>
      <c r="G395" s="123"/>
    </row>
    <row r="396" spans="1:7" x14ac:dyDescent="0.15">
      <c r="A396" s="25" t="s">
        <v>246</v>
      </c>
      <c r="B396" s="25" t="s">
        <v>247</v>
      </c>
      <c r="C396" s="125">
        <v>0.19159646999999999</v>
      </c>
      <c r="D396" s="128">
        <v>0.12787001000000001</v>
      </c>
      <c r="E396" s="23">
        <f t="shared" si="14"/>
        <v>0.49836908591780027</v>
      </c>
      <c r="F396" s="24">
        <f t="shared" si="15"/>
        <v>7.6349547648171881E-6</v>
      </c>
      <c r="G396" s="123"/>
    </row>
    <row r="397" spans="1:7" x14ac:dyDescent="0.15">
      <c r="A397" s="25" t="s">
        <v>380</v>
      </c>
      <c r="B397" s="25" t="s">
        <v>622</v>
      </c>
      <c r="C397" s="125">
        <v>14.911138299000001</v>
      </c>
      <c r="D397" s="128">
        <v>14.33627414</v>
      </c>
      <c r="E397" s="23">
        <f t="shared" si="14"/>
        <v>4.0098574663556263E-2</v>
      </c>
      <c r="F397" s="24">
        <f t="shared" si="15"/>
        <v>5.941960538458674E-4</v>
      </c>
      <c r="G397" s="123"/>
    </row>
    <row r="398" spans="1:7" x14ac:dyDescent="0.15">
      <c r="A398" s="25" t="s">
        <v>530</v>
      </c>
      <c r="B398" s="25" t="s">
        <v>624</v>
      </c>
      <c r="C398" s="125">
        <v>0.85829849999999996</v>
      </c>
      <c r="D398" s="128">
        <v>0.56238999999999995</v>
      </c>
      <c r="E398" s="23">
        <f t="shared" si="14"/>
        <v>0.52616244954568892</v>
      </c>
      <c r="F398" s="24">
        <f t="shared" si="15"/>
        <v>3.4202458021332255E-5</v>
      </c>
      <c r="G398" s="123"/>
    </row>
    <row r="399" spans="1:7" x14ac:dyDescent="0.15">
      <c r="A399" s="25" t="s">
        <v>628</v>
      </c>
      <c r="B399" s="25" t="s">
        <v>629</v>
      </c>
      <c r="C399" s="125">
        <v>0.83000673000000003</v>
      </c>
      <c r="D399" s="128">
        <v>4.5693339999999999E-2</v>
      </c>
      <c r="E399" s="23">
        <f t="shared" si="14"/>
        <v>17.164720066425435</v>
      </c>
      <c r="F399" s="24">
        <f t="shared" si="15"/>
        <v>3.3075055286998942E-5</v>
      </c>
      <c r="G399" s="123"/>
    </row>
    <row r="400" spans="1:7" x14ac:dyDescent="0.15">
      <c r="A400" s="25" t="s">
        <v>225</v>
      </c>
      <c r="B400" s="25" t="s">
        <v>625</v>
      </c>
      <c r="C400" s="125">
        <v>1.2373846550000001</v>
      </c>
      <c r="D400" s="128">
        <v>5.2469829900000002</v>
      </c>
      <c r="E400" s="23">
        <f t="shared" si="14"/>
        <v>-0.76417216191508941</v>
      </c>
      <c r="F400" s="24">
        <f t="shared" si="15"/>
        <v>4.9308715696087318E-5</v>
      </c>
      <c r="G400" s="123"/>
    </row>
    <row r="401" spans="1:7" x14ac:dyDescent="0.15">
      <c r="A401" s="25" t="s">
        <v>226</v>
      </c>
      <c r="B401" s="25" t="s">
        <v>627</v>
      </c>
      <c r="C401" s="125">
        <v>3.061811235</v>
      </c>
      <c r="D401" s="128">
        <v>5.1025744699999995</v>
      </c>
      <c r="E401" s="23">
        <f t="shared" si="14"/>
        <v>-0.39994776107598873</v>
      </c>
      <c r="F401" s="24">
        <f t="shared" si="15"/>
        <v>1.2201054788553281E-4</v>
      </c>
      <c r="G401" s="123"/>
    </row>
    <row r="402" spans="1:7" x14ac:dyDescent="0.15">
      <c r="A402" s="25" t="s">
        <v>227</v>
      </c>
      <c r="B402" s="25" t="s">
        <v>626</v>
      </c>
      <c r="C402" s="125">
        <v>4.1563291009999999</v>
      </c>
      <c r="D402" s="128">
        <v>2.8054877500000002</v>
      </c>
      <c r="E402" s="23">
        <f t="shared" si="14"/>
        <v>0.48149964333296391</v>
      </c>
      <c r="F402" s="24">
        <f t="shared" si="15"/>
        <v>1.6562614475010051E-4</v>
      </c>
      <c r="G402" s="123"/>
    </row>
    <row r="403" spans="1:7" x14ac:dyDescent="0.15">
      <c r="A403" s="25" t="s">
        <v>294</v>
      </c>
      <c r="B403" s="25" t="s">
        <v>295</v>
      </c>
      <c r="C403" s="125">
        <v>2.1163696910000001</v>
      </c>
      <c r="D403" s="128">
        <v>1.7120701999999999</v>
      </c>
      <c r="E403" s="23">
        <f t="shared" si="14"/>
        <v>0.23614656163047543</v>
      </c>
      <c r="F403" s="24">
        <f t="shared" si="15"/>
        <v>8.4335514409086614E-5</v>
      </c>
      <c r="G403" s="123"/>
    </row>
    <row r="404" spans="1:7" x14ac:dyDescent="0.15">
      <c r="A404" s="25" t="s">
        <v>630</v>
      </c>
      <c r="B404" s="25" t="s">
        <v>631</v>
      </c>
      <c r="C404" s="125">
        <v>32.270807677999997</v>
      </c>
      <c r="D404" s="128">
        <v>9.3529175999999996</v>
      </c>
      <c r="E404" s="23">
        <f t="shared" si="14"/>
        <v>2.4503466253140087</v>
      </c>
      <c r="F404" s="24">
        <f t="shared" si="15"/>
        <v>1.285963968154764E-3</v>
      </c>
      <c r="G404" s="123"/>
    </row>
    <row r="405" spans="1:7" s="4" customFormat="1" x14ac:dyDescent="0.15">
      <c r="A405" s="114" t="s">
        <v>488</v>
      </c>
      <c r="B405" s="27"/>
      <c r="C405" s="28">
        <f>SUM(C6:C404)</f>
        <v>11019.29812261699</v>
      </c>
      <c r="D405" s="29">
        <f>SUM(D6:D404)</f>
        <v>9955.1062385099922</v>
      </c>
      <c r="E405" s="30">
        <f t="shared" si="14"/>
        <v>0.10689909867463943</v>
      </c>
      <c r="F405" s="31">
        <f>C405/$C$1504</f>
        <v>0.43910956556880038</v>
      </c>
      <c r="G405" s="123"/>
    </row>
    <row r="406" spans="1:7" x14ac:dyDescent="0.15">
      <c r="E406" s="33" t="str">
        <f t="shared" si="14"/>
        <v/>
      </c>
      <c r="F406" s="33"/>
      <c r="G406" s="123"/>
    </row>
    <row r="407" spans="1:7" s="4" customFormat="1" x14ac:dyDescent="0.15">
      <c r="A407" s="113" t="s">
        <v>417</v>
      </c>
      <c r="B407" s="35" t="s">
        <v>677</v>
      </c>
      <c r="C407" s="141" t="s">
        <v>199</v>
      </c>
      <c r="D407" s="142"/>
      <c r="E407" s="143"/>
      <c r="F407" s="36"/>
      <c r="G407" s="123"/>
    </row>
    <row r="408" spans="1:7" s="10" customFormat="1" x14ac:dyDescent="0.15">
      <c r="A408" s="38"/>
      <c r="B408" s="38"/>
      <c r="C408" s="7" t="s">
        <v>1319</v>
      </c>
      <c r="D408" s="39" t="s">
        <v>1161</v>
      </c>
      <c r="E408" s="40" t="s">
        <v>641</v>
      </c>
      <c r="F408" s="41" t="s">
        <v>642</v>
      </c>
      <c r="G408" s="123"/>
    </row>
    <row r="409" spans="1:7" x14ac:dyDescent="0.15">
      <c r="A409" s="20" t="s">
        <v>632</v>
      </c>
      <c r="B409" s="20" t="s">
        <v>633</v>
      </c>
      <c r="C409" s="124">
        <v>63.823118950000001</v>
      </c>
      <c r="D409" s="127">
        <v>92.095943120000001</v>
      </c>
      <c r="E409" s="42">
        <f>IF(ISERROR(C409/D409-1),"",((C409/D409-1)))</f>
        <v>-0.30699315531370175</v>
      </c>
      <c r="F409" s="43">
        <f>C409/$C$1504</f>
        <v>2.5432964716562718E-3</v>
      </c>
      <c r="G409" s="123"/>
    </row>
    <row r="410" spans="1:7" x14ac:dyDescent="0.15">
      <c r="A410" s="25" t="s">
        <v>1299</v>
      </c>
      <c r="B410" s="25" t="s">
        <v>1300</v>
      </c>
      <c r="C410" s="125">
        <v>37.840988500000002</v>
      </c>
      <c r="D410" s="128"/>
      <c r="E410" s="23"/>
      <c r="F410" s="24">
        <f t="shared" ref="F410:F473" si="16">C410/$C$1504</f>
        <v>1.5079308896112098E-3</v>
      </c>
      <c r="G410" s="123"/>
    </row>
    <row r="411" spans="1:7" x14ac:dyDescent="0.15">
      <c r="A411" s="25" t="s">
        <v>1017</v>
      </c>
      <c r="B411" s="25" t="s">
        <v>1030</v>
      </c>
      <c r="C411" s="125">
        <v>9.6354678800000002</v>
      </c>
      <c r="D411" s="128">
        <v>4.4362802699999992</v>
      </c>
      <c r="E411" s="23">
        <f>IF(ISERROR(C411/D411-1),"",((C411/D411-1)))</f>
        <v>1.1719700500347336</v>
      </c>
      <c r="F411" s="24">
        <f t="shared" si="16"/>
        <v>3.8396511899018273E-4</v>
      </c>
      <c r="G411" s="123"/>
    </row>
    <row r="412" spans="1:7" x14ac:dyDescent="0.15">
      <c r="A412" s="25" t="s">
        <v>1301</v>
      </c>
      <c r="B412" s="25" t="s">
        <v>1302</v>
      </c>
      <c r="C412" s="125">
        <v>0.86362799999999995</v>
      </c>
      <c r="D412" s="128"/>
      <c r="E412" s="23"/>
      <c r="F412" s="24">
        <f t="shared" si="16"/>
        <v>3.4414834018755872E-5</v>
      </c>
      <c r="G412" s="123"/>
    </row>
    <row r="413" spans="1:7" x14ac:dyDescent="0.15">
      <c r="A413" s="25" t="s">
        <v>1313</v>
      </c>
      <c r="B413" s="25" t="s">
        <v>1314</v>
      </c>
      <c r="C413" s="125">
        <v>0</v>
      </c>
      <c r="D413" s="128"/>
      <c r="E413" s="23"/>
      <c r="F413" s="24">
        <f t="shared" si="16"/>
        <v>0</v>
      </c>
      <c r="G413" s="123"/>
    </row>
    <row r="414" spans="1:7" x14ac:dyDescent="0.15">
      <c r="A414" s="25" t="s">
        <v>1305</v>
      </c>
      <c r="B414" s="25" t="s">
        <v>1306</v>
      </c>
      <c r="C414" s="125">
        <v>0</v>
      </c>
      <c r="D414" s="128"/>
      <c r="E414" s="23"/>
      <c r="F414" s="24">
        <f t="shared" si="16"/>
        <v>0</v>
      </c>
      <c r="G414" s="123"/>
    </row>
    <row r="415" spans="1:7" x14ac:dyDescent="0.15">
      <c r="A415" s="25" t="s">
        <v>1307</v>
      </c>
      <c r="B415" s="25" t="s">
        <v>1308</v>
      </c>
      <c r="C415" s="125">
        <v>0</v>
      </c>
      <c r="D415" s="128"/>
      <c r="E415" s="23"/>
      <c r="F415" s="24">
        <f t="shared" si="16"/>
        <v>0</v>
      </c>
      <c r="G415" s="123"/>
    </row>
    <row r="416" spans="1:7" x14ac:dyDescent="0.15">
      <c r="A416" s="25" t="s">
        <v>1309</v>
      </c>
      <c r="B416" s="25" t="s">
        <v>1310</v>
      </c>
      <c r="C416" s="125">
        <v>0</v>
      </c>
      <c r="D416" s="128"/>
      <c r="E416" s="23"/>
      <c r="F416" s="24">
        <f t="shared" si="16"/>
        <v>0</v>
      </c>
      <c r="G416" s="123"/>
    </row>
    <row r="417" spans="1:7" x14ac:dyDescent="0.15">
      <c r="A417" s="25" t="s">
        <v>1303</v>
      </c>
      <c r="B417" s="25" t="s">
        <v>1304</v>
      </c>
      <c r="C417" s="125">
        <v>0.31506000000000001</v>
      </c>
      <c r="D417" s="128"/>
      <c r="E417" s="23"/>
      <c r="F417" s="24">
        <f t="shared" si="16"/>
        <v>1.2554870390896573E-5</v>
      </c>
      <c r="G417" s="123"/>
    </row>
    <row r="418" spans="1:7" x14ac:dyDescent="0.15">
      <c r="A418" s="25" t="s">
        <v>1311</v>
      </c>
      <c r="B418" s="25" t="s">
        <v>1312</v>
      </c>
      <c r="C418" s="125">
        <v>0</v>
      </c>
      <c r="D418" s="128"/>
      <c r="E418" s="23"/>
      <c r="F418" s="24">
        <f t="shared" si="16"/>
        <v>0</v>
      </c>
      <c r="G418" s="123"/>
    </row>
    <row r="419" spans="1:7" x14ac:dyDescent="0.15">
      <c r="A419" s="25" t="s">
        <v>1448</v>
      </c>
      <c r="B419" s="25" t="s">
        <v>235</v>
      </c>
      <c r="C419" s="125">
        <v>0.26423000000000002</v>
      </c>
      <c r="D419" s="128">
        <v>1.5744000000000001E-3</v>
      </c>
      <c r="E419" s="23">
        <f>IF(ISERROR(C419/D419-1),"",((C419/D419-1)))</f>
        <v>166.82901422764229</v>
      </c>
      <c r="F419" s="24">
        <f t="shared" si="16"/>
        <v>1.0529338549440112E-5</v>
      </c>
      <c r="G419" s="123"/>
    </row>
    <row r="420" spans="1:7" x14ac:dyDescent="0.15">
      <c r="A420" s="25" t="s">
        <v>1018</v>
      </c>
      <c r="B420" s="25" t="s">
        <v>792</v>
      </c>
      <c r="C420" s="125">
        <v>0.97729356000000001</v>
      </c>
      <c r="D420" s="128">
        <v>0</v>
      </c>
      <c r="E420" s="23" t="str">
        <f t="shared" ref="E420:E429" si="17">IF(ISERROR(C420/D420-1),"",((C420/D420-1)))</f>
        <v/>
      </c>
      <c r="F420" s="24">
        <f t="shared" si="16"/>
        <v>3.8944308955938244E-5</v>
      </c>
      <c r="G420" s="123"/>
    </row>
    <row r="421" spans="1:7" x14ac:dyDescent="0.15">
      <c r="A421" s="25" t="s">
        <v>1019</v>
      </c>
      <c r="B421" s="25" t="s">
        <v>791</v>
      </c>
      <c r="C421" s="125">
        <v>46.505228389999999</v>
      </c>
      <c r="D421" s="128">
        <v>0</v>
      </c>
      <c r="E421" s="23" t="str">
        <f t="shared" si="17"/>
        <v/>
      </c>
      <c r="F421" s="24">
        <f t="shared" si="16"/>
        <v>1.8531934074001576E-3</v>
      </c>
      <c r="G421" s="123"/>
    </row>
    <row r="422" spans="1:7" x14ac:dyDescent="0.15">
      <c r="A422" s="25" t="s">
        <v>1020</v>
      </c>
      <c r="B422" s="25" t="s">
        <v>793</v>
      </c>
      <c r="C422" s="125">
        <v>0</v>
      </c>
      <c r="D422" s="128">
        <v>0</v>
      </c>
      <c r="E422" s="23" t="str">
        <f t="shared" si="17"/>
        <v/>
      </c>
      <c r="F422" s="24">
        <f t="shared" si="16"/>
        <v>0</v>
      </c>
      <c r="G422" s="123"/>
    </row>
    <row r="423" spans="1:7" x14ac:dyDescent="0.15">
      <c r="A423" s="25" t="s">
        <v>1021</v>
      </c>
      <c r="B423" s="25" t="s">
        <v>794</v>
      </c>
      <c r="C423" s="125">
        <v>0</v>
      </c>
      <c r="D423" s="128">
        <v>0</v>
      </c>
      <c r="E423" s="23" t="str">
        <f t="shared" si="17"/>
        <v/>
      </c>
      <c r="F423" s="24">
        <f t="shared" si="16"/>
        <v>0</v>
      </c>
      <c r="G423" s="123"/>
    </row>
    <row r="424" spans="1:7" x14ac:dyDescent="0.15">
      <c r="A424" s="25" t="s">
        <v>1022</v>
      </c>
      <c r="B424" s="25" t="s">
        <v>795</v>
      </c>
      <c r="C424" s="125">
        <v>0</v>
      </c>
      <c r="D424" s="128">
        <v>0</v>
      </c>
      <c r="E424" s="23" t="str">
        <f t="shared" si="17"/>
        <v/>
      </c>
      <c r="F424" s="24">
        <f t="shared" si="16"/>
        <v>0</v>
      </c>
      <c r="G424" s="123"/>
    </row>
    <row r="425" spans="1:7" x14ac:dyDescent="0.15">
      <c r="A425" s="25" t="s">
        <v>1295</v>
      </c>
      <c r="B425" s="25" t="s">
        <v>1296</v>
      </c>
      <c r="C425" s="125">
        <v>3.60667319</v>
      </c>
      <c r="D425" s="128"/>
      <c r="E425" s="23" t="str">
        <f>IF(ISERROR(C425/D425-1),"",((C425/D425-1)))</f>
        <v/>
      </c>
      <c r="F425" s="24">
        <f t="shared" si="16"/>
        <v>1.4372282880331202E-4</v>
      </c>
      <c r="G425" s="123"/>
    </row>
    <row r="426" spans="1:7" x14ac:dyDescent="0.15">
      <c r="A426" s="25" t="s">
        <v>1297</v>
      </c>
      <c r="B426" s="25" t="s">
        <v>1298</v>
      </c>
      <c r="C426" s="125">
        <v>0</v>
      </c>
      <c r="D426" s="128"/>
      <c r="E426" s="23" t="str">
        <f t="shared" si="17"/>
        <v/>
      </c>
      <c r="F426" s="24">
        <f t="shared" si="16"/>
        <v>0</v>
      </c>
      <c r="G426" s="123"/>
    </row>
    <row r="427" spans="1:7" x14ac:dyDescent="0.15">
      <c r="A427" s="25" t="s">
        <v>1023</v>
      </c>
      <c r="B427" s="25" t="s">
        <v>798</v>
      </c>
      <c r="C427" s="125">
        <v>0</v>
      </c>
      <c r="D427" s="128">
        <v>0</v>
      </c>
      <c r="E427" s="23" t="str">
        <f t="shared" si="17"/>
        <v/>
      </c>
      <c r="F427" s="24">
        <f t="shared" si="16"/>
        <v>0</v>
      </c>
      <c r="G427" s="123"/>
    </row>
    <row r="428" spans="1:7" x14ac:dyDescent="0.15">
      <c r="A428" s="25" t="s">
        <v>1024</v>
      </c>
      <c r="B428" s="25" t="s">
        <v>796</v>
      </c>
      <c r="C428" s="125">
        <v>0</v>
      </c>
      <c r="D428" s="128">
        <v>0</v>
      </c>
      <c r="E428" s="23" t="str">
        <f t="shared" si="17"/>
        <v/>
      </c>
      <c r="F428" s="24">
        <f t="shared" si="16"/>
        <v>0</v>
      </c>
      <c r="G428" s="123"/>
    </row>
    <row r="429" spans="1:7" x14ac:dyDescent="0.15">
      <c r="A429" s="25" t="s">
        <v>1025</v>
      </c>
      <c r="B429" s="25" t="s">
        <v>797</v>
      </c>
      <c r="C429" s="125">
        <v>2.2318755000000001</v>
      </c>
      <c r="D429" s="128">
        <v>0</v>
      </c>
      <c r="E429" s="23" t="str">
        <f t="shared" si="17"/>
        <v/>
      </c>
      <c r="F429" s="24">
        <f t="shared" si="16"/>
        <v>8.8938321688305356E-5</v>
      </c>
      <c r="G429" s="123"/>
    </row>
    <row r="430" spans="1:7" x14ac:dyDescent="0.15">
      <c r="A430" s="25" t="s">
        <v>1026</v>
      </c>
      <c r="B430" s="25" t="s">
        <v>799</v>
      </c>
      <c r="C430" s="125">
        <v>8.9867600000000006E-2</v>
      </c>
      <c r="D430" s="128">
        <v>4.4488999999999996E-3</v>
      </c>
      <c r="E430" s="23">
        <f t="shared" ref="E430:E441" si="18">IF(ISERROR(C430/D430-1),"",((C430/D430-1)))</f>
        <v>19.199959540560592</v>
      </c>
      <c r="F430" s="24">
        <f t="shared" si="16"/>
        <v>3.5811466715575983E-6</v>
      </c>
      <c r="G430" s="123"/>
    </row>
    <row r="431" spans="1:7" x14ac:dyDescent="0.15">
      <c r="A431" s="25" t="s">
        <v>124</v>
      </c>
      <c r="B431" s="25" t="s">
        <v>345</v>
      </c>
      <c r="C431" s="125">
        <v>18.463606030000001</v>
      </c>
      <c r="D431" s="128">
        <v>10.141070939999999</v>
      </c>
      <c r="E431" s="23">
        <f t="shared" si="18"/>
        <v>0.82067615336097854</v>
      </c>
      <c r="F431" s="24">
        <f t="shared" si="16"/>
        <v>7.3575884166579835E-4</v>
      </c>
      <c r="G431" s="123"/>
    </row>
    <row r="432" spans="1:7" x14ac:dyDescent="0.15">
      <c r="A432" s="25" t="s">
        <v>123</v>
      </c>
      <c r="B432" s="25" t="s">
        <v>346</v>
      </c>
      <c r="C432" s="125">
        <v>76.620534030000002</v>
      </c>
      <c r="D432" s="128">
        <v>13.285172869999998</v>
      </c>
      <c r="E432" s="23">
        <f t="shared" si="18"/>
        <v>4.7673720003313749</v>
      </c>
      <c r="F432" s="24">
        <f t="shared" si="16"/>
        <v>3.0532624707291637E-3</v>
      </c>
      <c r="G432" s="123"/>
    </row>
    <row r="433" spans="1:7" x14ac:dyDescent="0.15">
      <c r="A433" s="25" t="s">
        <v>258</v>
      </c>
      <c r="B433" s="25" t="s">
        <v>259</v>
      </c>
      <c r="C433" s="125">
        <v>10.923159740000001</v>
      </c>
      <c r="D433" s="128">
        <v>50.054429520000006</v>
      </c>
      <c r="E433" s="23">
        <f t="shared" si="18"/>
        <v>-0.78177436353289198</v>
      </c>
      <c r="F433" s="24">
        <f t="shared" si="16"/>
        <v>4.3527853359601193E-4</v>
      </c>
      <c r="G433" s="123"/>
    </row>
    <row r="434" spans="1:7" x14ac:dyDescent="0.15">
      <c r="A434" s="25" t="s">
        <v>256</v>
      </c>
      <c r="B434" s="25" t="s">
        <v>257</v>
      </c>
      <c r="C434" s="125">
        <v>16.063524770000001</v>
      </c>
      <c r="D434" s="128">
        <v>14.71591542</v>
      </c>
      <c r="E434" s="23">
        <f t="shared" si="18"/>
        <v>9.157495891614742E-2</v>
      </c>
      <c r="F434" s="24">
        <f t="shared" si="16"/>
        <v>6.4011766491559291E-4</v>
      </c>
      <c r="G434" s="123"/>
    </row>
    <row r="435" spans="1:7" x14ac:dyDescent="0.15">
      <c r="A435" s="25" t="s">
        <v>355</v>
      </c>
      <c r="B435" s="25" t="s">
        <v>690</v>
      </c>
      <c r="C435" s="125">
        <v>19.10181438</v>
      </c>
      <c r="D435" s="128">
        <v>21.472445030000003</v>
      </c>
      <c r="E435" s="23">
        <f t="shared" si="18"/>
        <v>-0.11040338660492088</v>
      </c>
      <c r="F435" s="24">
        <f t="shared" si="16"/>
        <v>7.6119089624790317E-4</v>
      </c>
      <c r="G435" s="123"/>
    </row>
    <row r="436" spans="1:7" x14ac:dyDescent="0.15">
      <c r="A436" s="25" t="s">
        <v>634</v>
      </c>
      <c r="B436" s="25" t="s">
        <v>691</v>
      </c>
      <c r="C436" s="125">
        <v>1.66866862</v>
      </c>
      <c r="D436" s="128">
        <v>6.5879923399999996</v>
      </c>
      <c r="E436" s="23">
        <f t="shared" si="18"/>
        <v>-0.74671060106302423</v>
      </c>
      <c r="F436" s="24">
        <f t="shared" si="16"/>
        <v>6.6495011265969162E-5</v>
      </c>
      <c r="G436" s="123"/>
    </row>
    <row r="437" spans="1:7" x14ac:dyDescent="0.15">
      <c r="A437" s="25" t="s">
        <v>1457</v>
      </c>
      <c r="B437" s="25" t="s">
        <v>692</v>
      </c>
      <c r="C437" s="125">
        <v>7.1808000000000006E-4</v>
      </c>
      <c r="D437" s="128">
        <v>4.0754980000000003E-2</v>
      </c>
      <c r="E437" s="23">
        <f t="shared" si="18"/>
        <v>-0.9823805581551015</v>
      </c>
      <c r="F437" s="24">
        <f t="shared" si="16"/>
        <v>2.8614871231813026E-8</v>
      </c>
      <c r="G437" s="123"/>
    </row>
    <row r="438" spans="1:7" x14ac:dyDescent="0.15">
      <c r="A438" s="25" t="s">
        <v>1458</v>
      </c>
      <c r="B438" s="25" t="s">
        <v>722</v>
      </c>
      <c r="C438" s="125">
        <v>2.492014E-2</v>
      </c>
      <c r="D438" s="128">
        <v>0.11245328</v>
      </c>
      <c r="E438" s="23">
        <f t="shared" si="18"/>
        <v>-0.77839561460546103</v>
      </c>
      <c r="F438" s="24">
        <f t="shared" si="16"/>
        <v>9.9304617476987656E-7</v>
      </c>
      <c r="G438" s="123"/>
    </row>
    <row r="439" spans="1:7" x14ac:dyDescent="0.15">
      <c r="A439" s="25" t="s">
        <v>731</v>
      </c>
      <c r="B439" s="25" t="s">
        <v>732</v>
      </c>
      <c r="C439" s="125">
        <v>1.0192474300000001</v>
      </c>
      <c r="D439" s="128">
        <v>1.9662758300000001</v>
      </c>
      <c r="E439" s="23">
        <f t="shared" si="18"/>
        <v>-0.48163558009051044</v>
      </c>
      <c r="F439" s="24">
        <f t="shared" si="16"/>
        <v>4.0616134640717411E-5</v>
      </c>
      <c r="G439" s="123"/>
    </row>
    <row r="440" spans="1:7" x14ac:dyDescent="0.15">
      <c r="A440" s="25" t="s">
        <v>126</v>
      </c>
      <c r="B440" s="25" t="s">
        <v>733</v>
      </c>
      <c r="C440" s="125">
        <v>63.630215280000002</v>
      </c>
      <c r="D440" s="128">
        <v>1.2441189500000001</v>
      </c>
      <c r="E440" s="23">
        <f t="shared" si="18"/>
        <v>50.144800326367509</v>
      </c>
      <c r="F440" s="24">
        <f t="shared" si="16"/>
        <v>2.5356094260942253E-3</v>
      </c>
      <c r="G440" s="123"/>
    </row>
    <row r="441" spans="1:7" x14ac:dyDescent="0.15">
      <c r="A441" s="25" t="s">
        <v>734</v>
      </c>
      <c r="B441" s="25" t="s">
        <v>735</v>
      </c>
      <c r="C441" s="125">
        <v>6.0755267499999999</v>
      </c>
      <c r="D441" s="128">
        <v>2.8648328100000002</v>
      </c>
      <c r="E441" s="23">
        <f t="shared" si="18"/>
        <v>1.1207264622189244</v>
      </c>
      <c r="F441" s="24">
        <f t="shared" si="16"/>
        <v>2.4210452263910074E-4</v>
      </c>
      <c r="G441" s="123"/>
    </row>
    <row r="442" spans="1:7" x14ac:dyDescent="0.15">
      <c r="A442" s="25" t="s">
        <v>757</v>
      </c>
      <c r="B442" s="25" t="s">
        <v>758</v>
      </c>
      <c r="C442" s="125">
        <v>0</v>
      </c>
      <c r="D442" s="128">
        <v>0</v>
      </c>
      <c r="E442" s="23" t="str">
        <f t="shared" ref="E442:E456" si="19">IF(ISERROR(C442/D442-1),"",((C442/D442-1)))</f>
        <v/>
      </c>
      <c r="F442" s="24">
        <f t="shared" si="16"/>
        <v>0</v>
      </c>
      <c r="G442" s="123"/>
    </row>
    <row r="443" spans="1:7" x14ac:dyDescent="0.15">
      <c r="A443" s="25" t="s">
        <v>761</v>
      </c>
      <c r="B443" s="25" t="s">
        <v>762</v>
      </c>
      <c r="C443" s="125">
        <v>4.3011719199999998</v>
      </c>
      <c r="D443" s="128">
        <v>3.0850852899999999</v>
      </c>
      <c r="E443" s="23">
        <f t="shared" si="19"/>
        <v>0.39418249924623638</v>
      </c>
      <c r="F443" s="24">
        <f t="shared" si="16"/>
        <v>1.7139800667988244E-4</v>
      </c>
      <c r="G443" s="123"/>
    </row>
    <row r="444" spans="1:7" x14ac:dyDescent="0.15">
      <c r="A444" s="25" t="s">
        <v>635</v>
      </c>
      <c r="B444" s="25" t="s">
        <v>764</v>
      </c>
      <c r="C444" s="125">
        <v>0.53116893999999992</v>
      </c>
      <c r="D444" s="128">
        <v>5.7520250000000002E-2</v>
      </c>
      <c r="E444" s="23">
        <f t="shared" si="19"/>
        <v>8.2344685567256732</v>
      </c>
      <c r="F444" s="24">
        <f t="shared" si="16"/>
        <v>2.1166626031136663E-5</v>
      </c>
      <c r="G444" s="123"/>
    </row>
    <row r="445" spans="1:7" x14ac:dyDescent="0.15">
      <c r="A445" s="25" t="s">
        <v>636</v>
      </c>
      <c r="B445" s="25" t="s">
        <v>766</v>
      </c>
      <c r="C445" s="125">
        <v>0.21186779</v>
      </c>
      <c r="D445" s="128">
        <v>7.7168000000000002E-3</v>
      </c>
      <c r="E445" s="23">
        <f t="shared" si="19"/>
        <v>26.455394723201326</v>
      </c>
      <c r="F445" s="24">
        <f t="shared" si="16"/>
        <v>8.4427494555186086E-6</v>
      </c>
      <c r="G445" s="123"/>
    </row>
    <row r="446" spans="1:7" x14ac:dyDescent="0.15">
      <c r="A446" s="25" t="s">
        <v>637</v>
      </c>
      <c r="B446" s="25" t="s">
        <v>768</v>
      </c>
      <c r="C446" s="125">
        <v>1.6303835600000001</v>
      </c>
      <c r="D446" s="128">
        <v>2.7077756499999999</v>
      </c>
      <c r="E446" s="23">
        <f t="shared" si="19"/>
        <v>-0.39788824085185925</v>
      </c>
      <c r="F446" s="24">
        <f t="shared" si="16"/>
        <v>6.4969384508501706E-5</v>
      </c>
      <c r="G446" s="123"/>
    </row>
    <row r="447" spans="1:7" x14ac:dyDescent="0.15">
      <c r="A447" s="25" t="s">
        <v>769</v>
      </c>
      <c r="B447" s="25" t="s">
        <v>770</v>
      </c>
      <c r="C447" s="125">
        <v>1.5121785400000001</v>
      </c>
      <c r="D447" s="128">
        <v>1.16392944</v>
      </c>
      <c r="E447" s="23">
        <f t="shared" si="19"/>
        <v>0.29920121274705447</v>
      </c>
      <c r="F447" s="24">
        <f t="shared" si="16"/>
        <v>6.0259015989320159E-5</v>
      </c>
      <c r="G447" s="123"/>
    </row>
    <row r="448" spans="1:7" x14ac:dyDescent="0.15">
      <c r="A448" s="25" t="s">
        <v>638</v>
      </c>
      <c r="B448" s="25" t="s">
        <v>776</v>
      </c>
      <c r="C448" s="125">
        <v>0.94944156000000002</v>
      </c>
      <c r="D448" s="128">
        <v>0.16875992000000001</v>
      </c>
      <c r="E448" s="23">
        <f t="shared" si="19"/>
        <v>4.6259896307132644</v>
      </c>
      <c r="F448" s="24">
        <f t="shared" si="16"/>
        <v>3.7834430678380793E-5</v>
      </c>
      <c r="G448" s="123"/>
    </row>
    <row r="449" spans="1:7" x14ac:dyDescent="0.15">
      <c r="A449" s="25" t="s">
        <v>639</v>
      </c>
      <c r="B449" s="25" t="s">
        <v>778</v>
      </c>
      <c r="C449" s="125">
        <v>1.8928475300000001</v>
      </c>
      <c r="D449" s="128">
        <v>1.5192562000000001</v>
      </c>
      <c r="E449" s="23">
        <f t="shared" si="19"/>
        <v>0.2459041009673022</v>
      </c>
      <c r="F449" s="24">
        <f t="shared" si="16"/>
        <v>7.5428348279307788E-5</v>
      </c>
      <c r="G449" s="123"/>
    </row>
    <row r="450" spans="1:7" x14ac:dyDescent="0.15">
      <c r="A450" s="25" t="s">
        <v>19</v>
      </c>
      <c r="B450" s="25" t="s">
        <v>780</v>
      </c>
      <c r="C450" s="125">
        <v>0.10470811000000001</v>
      </c>
      <c r="D450" s="128">
        <v>8.8360000000000001E-4</v>
      </c>
      <c r="E450" s="23">
        <f t="shared" si="19"/>
        <v>117.50170891806248</v>
      </c>
      <c r="F450" s="24">
        <f t="shared" si="16"/>
        <v>4.1725282483518738E-6</v>
      </c>
      <c r="G450" s="123"/>
    </row>
    <row r="451" spans="1:7" x14ac:dyDescent="0.15">
      <c r="A451" s="25" t="s">
        <v>20</v>
      </c>
      <c r="B451" s="25" t="s">
        <v>784</v>
      </c>
      <c r="C451" s="125">
        <v>6.6248999999999995E-3</v>
      </c>
      <c r="D451" s="128">
        <v>3.1199999999999999E-4</v>
      </c>
      <c r="E451" s="23">
        <f t="shared" si="19"/>
        <v>20.233653846153846</v>
      </c>
      <c r="F451" s="24">
        <f t="shared" si="16"/>
        <v>2.6399657478782042E-7</v>
      </c>
      <c r="G451" s="123"/>
    </row>
    <row r="452" spans="1:7" x14ac:dyDescent="0.15">
      <c r="A452" s="25" t="s">
        <v>21</v>
      </c>
      <c r="B452" s="25" t="s">
        <v>786</v>
      </c>
      <c r="C452" s="125">
        <v>3.1669384300000001</v>
      </c>
      <c r="D452" s="128">
        <v>2.4633277599999999</v>
      </c>
      <c r="E452" s="23">
        <f t="shared" si="19"/>
        <v>0.2856342064687325</v>
      </c>
      <c r="F452" s="24">
        <f t="shared" si="16"/>
        <v>1.2619977631117717E-4</v>
      </c>
      <c r="G452" s="123"/>
    </row>
    <row r="453" spans="1:7" x14ac:dyDescent="0.15">
      <c r="A453" s="25" t="s">
        <v>787</v>
      </c>
      <c r="B453" s="25" t="s">
        <v>788</v>
      </c>
      <c r="C453" s="125">
        <v>0.17206166000000001</v>
      </c>
      <c r="D453" s="128">
        <v>6.7274850000000011E-2</v>
      </c>
      <c r="E453" s="23">
        <f t="shared" si="19"/>
        <v>1.5575926219084839</v>
      </c>
      <c r="F453" s="24">
        <f t="shared" si="16"/>
        <v>6.856509365017816E-6</v>
      </c>
      <c r="G453" s="123"/>
    </row>
    <row r="454" spans="1:7" x14ac:dyDescent="0.15">
      <c r="A454" s="25" t="s">
        <v>22</v>
      </c>
      <c r="B454" s="25" t="s">
        <v>801</v>
      </c>
      <c r="C454" s="125">
        <v>0.30961957000000001</v>
      </c>
      <c r="D454" s="128">
        <v>1.09206264</v>
      </c>
      <c r="E454" s="23">
        <f t="shared" si="19"/>
        <v>-0.71648185858642688</v>
      </c>
      <c r="F454" s="24">
        <f t="shared" si="16"/>
        <v>1.2338073928252171E-5</v>
      </c>
      <c r="G454" s="123"/>
    </row>
    <row r="455" spans="1:7" x14ac:dyDescent="0.15">
      <c r="A455" s="25" t="s">
        <v>23</v>
      </c>
      <c r="B455" s="25" t="s">
        <v>811</v>
      </c>
      <c r="C455" s="125">
        <v>3.2634820899999997</v>
      </c>
      <c r="D455" s="128">
        <v>7.6989889099999997</v>
      </c>
      <c r="E455" s="23">
        <f t="shared" si="19"/>
        <v>-0.57611549670357953</v>
      </c>
      <c r="F455" s="24">
        <f t="shared" si="16"/>
        <v>1.3004695823958057E-4</v>
      </c>
      <c r="G455" s="123"/>
    </row>
    <row r="456" spans="1:7" x14ac:dyDescent="0.15">
      <c r="A456" s="25" t="s">
        <v>24</v>
      </c>
      <c r="B456" s="25" t="s">
        <v>25</v>
      </c>
      <c r="C456" s="125">
        <v>0</v>
      </c>
      <c r="D456" s="128">
        <v>0</v>
      </c>
      <c r="E456" s="23" t="str">
        <f t="shared" si="19"/>
        <v/>
      </c>
      <c r="F456" s="24">
        <f t="shared" si="16"/>
        <v>0</v>
      </c>
      <c r="G456" s="123"/>
    </row>
    <row r="457" spans="1:7" x14ac:dyDescent="0.15">
      <c r="A457" s="25" t="s">
        <v>26</v>
      </c>
      <c r="B457" s="25" t="s">
        <v>27</v>
      </c>
      <c r="C457" s="125">
        <v>0.37793332000000002</v>
      </c>
      <c r="D457" s="128">
        <v>2.5015848300000001</v>
      </c>
      <c r="E457" s="23">
        <f t="shared" ref="E457:E488" si="20">IF(ISERROR(C457/D457-1),"",((C457/D457-1)))</f>
        <v>-0.8489224448966618</v>
      </c>
      <c r="F457" s="24">
        <f t="shared" si="16"/>
        <v>1.5060318190189932E-5</v>
      </c>
      <c r="G457" s="123"/>
    </row>
    <row r="458" spans="1:7" x14ac:dyDescent="0.15">
      <c r="A458" s="25" t="s">
        <v>28</v>
      </c>
      <c r="B458" s="25" t="s">
        <v>29</v>
      </c>
      <c r="C458" s="125">
        <v>45.653749040000001</v>
      </c>
      <c r="D458" s="128">
        <v>36.869705809999999</v>
      </c>
      <c r="E458" s="23">
        <f t="shared" si="20"/>
        <v>0.23824554704251377</v>
      </c>
      <c r="F458" s="24">
        <f t="shared" si="16"/>
        <v>1.8192626866492694E-3</v>
      </c>
      <c r="G458" s="123"/>
    </row>
    <row r="459" spans="1:7" x14ac:dyDescent="0.15">
      <c r="A459" s="25" t="s">
        <v>278</v>
      </c>
      <c r="B459" s="25" t="s">
        <v>279</v>
      </c>
      <c r="C459" s="125">
        <v>3.7235772699999998</v>
      </c>
      <c r="D459" s="128">
        <v>2.7655475599999999</v>
      </c>
      <c r="E459" s="23">
        <f t="shared" si="20"/>
        <v>0.34641592278384103</v>
      </c>
      <c r="F459" s="24">
        <f t="shared" si="16"/>
        <v>1.4838135598088773E-4</v>
      </c>
      <c r="G459" s="123"/>
    </row>
    <row r="460" spans="1:7" x14ac:dyDescent="0.15">
      <c r="A460" s="25" t="s">
        <v>514</v>
      </c>
      <c r="B460" s="25" t="s">
        <v>515</v>
      </c>
      <c r="C460" s="125">
        <v>1.14180075</v>
      </c>
      <c r="D460" s="128">
        <v>0.46663798000000001</v>
      </c>
      <c r="E460" s="23">
        <f t="shared" si="20"/>
        <v>1.4468663052244484</v>
      </c>
      <c r="F460" s="24">
        <f t="shared" si="16"/>
        <v>4.5499779180087922E-5</v>
      </c>
      <c r="G460" s="123"/>
    </row>
    <row r="461" spans="1:7" x14ac:dyDescent="0.15">
      <c r="A461" s="25" t="s">
        <v>237</v>
      </c>
      <c r="B461" s="25" t="s">
        <v>238</v>
      </c>
      <c r="C461" s="125">
        <v>2.1021745899999997</v>
      </c>
      <c r="D461" s="128">
        <v>1.35177882</v>
      </c>
      <c r="E461" s="23">
        <f t="shared" si="20"/>
        <v>0.55511727132993527</v>
      </c>
      <c r="F461" s="24">
        <f t="shared" si="16"/>
        <v>8.3769851826592204E-5</v>
      </c>
      <c r="G461" s="123"/>
    </row>
    <row r="462" spans="1:7" x14ac:dyDescent="0.15">
      <c r="A462" s="25" t="s">
        <v>272</v>
      </c>
      <c r="B462" s="25" t="s">
        <v>273</v>
      </c>
      <c r="C462" s="125">
        <v>1.4970012500000001</v>
      </c>
      <c r="D462" s="128">
        <v>1.7424973400000001</v>
      </c>
      <c r="E462" s="23">
        <f t="shared" si="20"/>
        <v>-0.14088749771061349</v>
      </c>
      <c r="F462" s="24">
        <f t="shared" si="16"/>
        <v>5.9654214018790573E-5</v>
      </c>
      <c r="G462" s="123"/>
    </row>
    <row r="463" spans="1:7" x14ac:dyDescent="0.15">
      <c r="A463" s="25" t="s">
        <v>1449</v>
      </c>
      <c r="B463" s="25" t="s">
        <v>236</v>
      </c>
      <c r="C463" s="125">
        <v>7.6056520000000002E-2</v>
      </c>
      <c r="D463" s="128">
        <v>0.76969959999999993</v>
      </c>
      <c r="E463" s="23">
        <f t="shared" si="20"/>
        <v>-0.90118674870040205</v>
      </c>
      <c r="F463" s="24">
        <f t="shared" si="16"/>
        <v>3.0307869960725989E-6</v>
      </c>
      <c r="G463" s="123"/>
    </row>
    <row r="464" spans="1:7" x14ac:dyDescent="0.15">
      <c r="A464" s="25" t="s">
        <v>1450</v>
      </c>
      <c r="B464" s="25" t="s">
        <v>280</v>
      </c>
      <c r="C464" s="125">
        <v>0.20712854999999999</v>
      </c>
      <c r="D464" s="128">
        <v>0.10569500999999999</v>
      </c>
      <c r="E464" s="23">
        <f t="shared" si="20"/>
        <v>0.95968144569928149</v>
      </c>
      <c r="F464" s="24">
        <f t="shared" si="16"/>
        <v>8.2538948121130578E-6</v>
      </c>
      <c r="G464" s="123"/>
    </row>
    <row r="465" spans="1:7" x14ac:dyDescent="0.15">
      <c r="A465" s="25" t="s">
        <v>1451</v>
      </c>
      <c r="B465" s="25" t="s">
        <v>281</v>
      </c>
      <c r="C465" s="125">
        <v>0.29920849999999999</v>
      </c>
      <c r="D465" s="128">
        <v>0.33395648</v>
      </c>
      <c r="E465" s="23">
        <f t="shared" si="20"/>
        <v>-0.10404942584135513</v>
      </c>
      <c r="F465" s="24">
        <f t="shared" si="16"/>
        <v>1.1923201730954665E-5</v>
      </c>
      <c r="G465" s="123"/>
    </row>
    <row r="466" spans="1:7" x14ac:dyDescent="0.15">
      <c r="A466" s="25" t="s">
        <v>282</v>
      </c>
      <c r="B466" s="25" t="s">
        <v>283</v>
      </c>
      <c r="C466" s="125">
        <v>6.85672617</v>
      </c>
      <c r="D466" s="128">
        <v>1.26565354</v>
      </c>
      <c r="E466" s="23">
        <f t="shared" si="20"/>
        <v>4.4175380175525758</v>
      </c>
      <c r="F466" s="24">
        <f t="shared" si="16"/>
        <v>2.7323464854382863E-4</v>
      </c>
      <c r="G466" s="123"/>
    </row>
    <row r="467" spans="1:7" x14ac:dyDescent="0.15">
      <c r="A467" s="25" t="s">
        <v>818</v>
      </c>
      <c r="B467" s="25" t="s">
        <v>30</v>
      </c>
      <c r="C467" s="125">
        <v>1.8748244999999999</v>
      </c>
      <c r="D467" s="128">
        <v>3.8865344400000001</v>
      </c>
      <c r="E467" s="23">
        <f t="shared" si="20"/>
        <v>-0.51761021832087506</v>
      </c>
      <c r="F467" s="24">
        <f t="shared" si="16"/>
        <v>7.4710146014021045E-5</v>
      </c>
      <c r="G467" s="123"/>
    </row>
    <row r="468" spans="1:7" x14ac:dyDescent="0.15">
      <c r="A468" s="25" t="s">
        <v>31</v>
      </c>
      <c r="B468" s="25" t="s">
        <v>32</v>
      </c>
      <c r="C468" s="125">
        <v>0.23889332000000002</v>
      </c>
      <c r="D468" s="128">
        <v>1.12114296</v>
      </c>
      <c r="E468" s="23">
        <f t="shared" si="20"/>
        <v>-0.78691984115923985</v>
      </c>
      <c r="F468" s="24">
        <f t="shared" si="16"/>
        <v>9.5196936134418218E-6</v>
      </c>
      <c r="G468" s="123"/>
    </row>
    <row r="469" spans="1:7" x14ac:dyDescent="0.15">
      <c r="A469" s="25" t="s">
        <v>33</v>
      </c>
      <c r="B469" s="25" t="s">
        <v>34</v>
      </c>
      <c r="C469" s="125">
        <v>4.4019619800000003</v>
      </c>
      <c r="D469" s="128">
        <v>2.9601882900000001</v>
      </c>
      <c r="E469" s="23">
        <f t="shared" si="20"/>
        <v>0.4870547238060996</v>
      </c>
      <c r="F469" s="24">
        <f t="shared" si="16"/>
        <v>1.7541440400099809E-4</v>
      </c>
      <c r="G469" s="123"/>
    </row>
    <row r="470" spans="1:7" x14ac:dyDescent="0.15">
      <c r="A470" s="25" t="s">
        <v>35</v>
      </c>
      <c r="B470" s="25" t="s">
        <v>36</v>
      </c>
      <c r="C470" s="125">
        <v>0.44375478999999995</v>
      </c>
      <c r="D470" s="128">
        <v>0.65271408999999991</v>
      </c>
      <c r="E470" s="23">
        <f t="shared" si="20"/>
        <v>-0.32013909796247841</v>
      </c>
      <c r="F470" s="24">
        <f t="shared" si="16"/>
        <v>1.7683247234779172E-5</v>
      </c>
      <c r="G470" s="123"/>
    </row>
    <row r="471" spans="1:7" x14ac:dyDescent="0.15">
      <c r="A471" s="25" t="s">
        <v>37</v>
      </c>
      <c r="B471" s="25" t="s">
        <v>38</v>
      </c>
      <c r="C471" s="125">
        <v>13.2312484</v>
      </c>
      <c r="D471" s="128">
        <v>5.2766009500000006</v>
      </c>
      <c r="E471" s="23">
        <f t="shared" si="20"/>
        <v>1.5075325053716635</v>
      </c>
      <c r="F471" s="24">
        <f t="shared" si="16"/>
        <v>5.2725388424984976E-4</v>
      </c>
      <c r="G471" s="123"/>
    </row>
    <row r="472" spans="1:7" x14ac:dyDescent="0.15">
      <c r="A472" s="25" t="s">
        <v>39</v>
      </c>
      <c r="B472" s="25" t="s">
        <v>40</v>
      </c>
      <c r="C472" s="125">
        <v>0.94987193999999997</v>
      </c>
      <c r="D472" s="128">
        <v>5.77435557</v>
      </c>
      <c r="E472" s="23">
        <f t="shared" si="20"/>
        <v>-0.83550165408327981</v>
      </c>
      <c r="F472" s="24">
        <f t="shared" si="16"/>
        <v>3.7851580951721849E-5</v>
      </c>
      <c r="G472" s="123"/>
    </row>
    <row r="473" spans="1:7" x14ac:dyDescent="0.15">
      <c r="A473" s="25" t="s">
        <v>41</v>
      </c>
      <c r="B473" s="25" t="s">
        <v>42</v>
      </c>
      <c r="C473" s="125">
        <v>4.1443414000000001</v>
      </c>
      <c r="D473" s="128">
        <v>1.2748870400000001</v>
      </c>
      <c r="E473" s="23">
        <f t="shared" si="20"/>
        <v>2.2507518470028529</v>
      </c>
      <c r="F473" s="24">
        <f t="shared" si="16"/>
        <v>1.6514844516164176E-4</v>
      </c>
      <c r="G473" s="123"/>
    </row>
    <row r="474" spans="1:7" x14ac:dyDescent="0.15">
      <c r="A474" s="25" t="s">
        <v>43</v>
      </c>
      <c r="B474" s="25" t="s">
        <v>44</v>
      </c>
      <c r="C474" s="125">
        <v>1.1462651699999999</v>
      </c>
      <c r="D474" s="128">
        <v>2.6522839999999999E-2</v>
      </c>
      <c r="E474" s="23">
        <f t="shared" si="20"/>
        <v>42.218040375766698</v>
      </c>
      <c r="F474" s="24">
        <f t="shared" ref="F474:F537" si="21">C474/$C$1504</f>
        <v>4.5677682482539914E-5</v>
      </c>
      <c r="G474" s="123"/>
    </row>
    <row r="475" spans="1:7" x14ac:dyDescent="0.15">
      <c r="A475" s="25" t="s">
        <v>385</v>
      </c>
      <c r="B475" s="25" t="s">
        <v>45</v>
      </c>
      <c r="C475" s="125">
        <v>3.52831012</v>
      </c>
      <c r="D475" s="128">
        <v>2.2998927599999996</v>
      </c>
      <c r="E475" s="23">
        <f t="shared" si="20"/>
        <v>0.53411940824580029</v>
      </c>
      <c r="F475" s="24">
        <f t="shared" si="21"/>
        <v>1.4060012777086502E-4</v>
      </c>
      <c r="G475" s="123"/>
    </row>
    <row r="476" spans="1:7" x14ac:dyDescent="0.15">
      <c r="A476" s="25" t="s">
        <v>386</v>
      </c>
      <c r="B476" s="25" t="s">
        <v>46</v>
      </c>
      <c r="C476" s="125">
        <v>1.12118473</v>
      </c>
      <c r="D476" s="128">
        <v>4.8207590999999992</v>
      </c>
      <c r="E476" s="23">
        <f t="shared" si="20"/>
        <v>-0.7674256882074858</v>
      </c>
      <c r="F476" s="24">
        <f t="shared" si="21"/>
        <v>4.4678248490453781E-5</v>
      </c>
      <c r="G476" s="123"/>
    </row>
    <row r="477" spans="1:7" x14ac:dyDescent="0.15">
      <c r="A477" s="25" t="s">
        <v>387</v>
      </c>
      <c r="B477" s="25" t="s">
        <v>47</v>
      </c>
      <c r="C477" s="125">
        <v>50.497555439999999</v>
      </c>
      <c r="D477" s="128">
        <v>20.244572340000001</v>
      </c>
      <c r="E477" s="23">
        <f t="shared" si="20"/>
        <v>1.4943750152837261</v>
      </c>
      <c r="F477" s="24">
        <f t="shared" si="21"/>
        <v>2.0122842112813883E-3</v>
      </c>
      <c r="G477" s="123"/>
    </row>
    <row r="478" spans="1:7" x14ac:dyDescent="0.15">
      <c r="A478" s="25" t="s">
        <v>48</v>
      </c>
      <c r="B478" s="25" t="s">
        <v>49</v>
      </c>
      <c r="C478" s="125">
        <v>0.23693891</v>
      </c>
      <c r="D478" s="128">
        <v>9.008353999999999E-2</v>
      </c>
      <c r="E478" s="23">
        <f t="shared" si="20"/>
        <v>1.6302131332760683</v>
      </c>
      <c r="F478" s="24">
        <f t="shared" si="21"/>
        <v>9.4418120536098141E-6</v>
      </c>
      <c r="G478" s="123"/>
    </row>
    <row r="479" spans="1:7" x14ac:dyDescent="0.15">
      <c r="A479" s="25" t="s">
        <v>50</v>
      </c>
      <c r="B479" s="25" t="s">
        <v>51</v>
      </c>
      <c r="C479" s="125">
        <v>6.1931360899999994</v>
      </c>
      <c r="D479" s="128">
        <v>4.1565048400000002</v>
      </c>
      <c r="E479" s="23">
        <f t="shared" si="20"/>
        <v>0.48998649788652693</v>
      </c>
      <c r="F479" s="24">
        <f t="shared" si="21"/>
        <v>2.4679115382191951E-4</v>
      </c>
      <c r="G479" s="123"/>
    </row>
    <row r="480" spans="1:7" x14ac:dyDescent="0.15">
      <c r="A480" s="25" t="s">
        <v>52</v>
      </c>
      <c r="B480" s="25" t="s">
        <v>53</v>
      </c>
      <c r="C480" s="125">
        <v>2.853872</v>
      </c>
      <c r="D480" s="128">
        <v>1.5914147199999999</v>
      </c>
      <c r="E480" s="23">
        <f t="shared" si="20"/>
        <v>0.7932924486208095</v>
      </c>
      <c r="F480" s="24">
        <f t="shared" si="21"/>
        <v>1.1372434797247757E-4</v>
      </c>
      <c r="G480" s="123"/>
    </row>
    <row r="481" spans="1:7" x14ac:dyDescent="0.15">
      <c r="A481" s="25" t="s">
        <v>122</v>
      </c>
      <c r="B481" s="25" t="s">
        <v>112</v>
      </c>
      <c r="C481" s="125">
        <v>9.6697048800000012</v>
      </c>
      <c r="D481" s="128">
        <v>1.2100308100000001</v>
      </c>
      <c r="E481" s="23">
        <f t="shared" si="20"/>
        <v>6.9912881557123328</v>
      </c>
      <c r="F481" s="24">
        <f t="shared" si="21"/>
        <v>3.8532943403358128E-4</v>
      </c>
      <c r="G481" s="123"/>
    </row>
    <row r="482" spans="1:7" x14ac:dyDescent="0.15">
      <c r="A482" s="25" t="s">
        <v>1455</v>
      </c>
      <c r="B482" s="25" t="s">
        <v>1456</v>
      </c>
      <c r="C482" s="125">
        <v>6.3186800000000001E-3</v>
      </c>
      <c r="D482" s="128">
        <v>6.7513599999999997E-3</v>
      </c>
      <c r="E482" s="23">
        <f t="shared" si="20"/>
        <v>-6.4087828230163901E-2</v>
      </c>
      <c r="F482" s="24">
        <f t="shared" si="21"/>
        <v>2.517939708041337E-7</v>
      </c>
      <c r="G482" s="123"/>
    </row>
    <row r="483" spans="1:7" x14ac:dyDescent="0.15">
      <c r="A483" s="25" t="s">
        <v>239</v>
      </c>
      <c r="B483" s="25" t="s">
        <v>240</v>
      </c>
      <c r="C483" s="125">
        <v>3.1903972500000002</v>
      </c>
      <c r="D483" s="128">
        <v>1.72870569</v>
      </c>
      <c r="E483" s="23">
        <f t="shared" si="20"/>
        <v>0.84554101282561311</v>
      </c>
      <c r="F483" s="24">
        <f t="shared" si="21"/>
        <v>1.2713459013909367E-4</v>
      </c>
      <c r="G483" s="123"/>
    </row>
    <row r="484" spans="1:7" x14ac:dyDescent="0.15">
      <c r="A484" s="25" t="s">
        <v>268</v>
      </c>
      <c r="B484" s="25" t="s">
        <v>269</v>
      </c>
      <c r="C484" s="125">
        <v>5.3598829299999995</v>
      </c>
      <c r="D484" s="128">
        <v>1.8497498600000002</v>
      </c>
      <c r="E484" s="23">
        <f t="shared" si="20"/>
        <v>1.8976258065509457</v>
      </c>
      <c r="F484" s="24">
        <f t="shared" si="21"/>
        <v>2.1358673108782123E-4</v>
      </c>
      <c r="G484" s="123"/>
    </row>
    <row r="485" spans="1:7" x14ac:dyDescent="0.15">
      <c r="A485" s="25" t="s">
        <v>274</v>
      </c>
      <c r="B485" s="25" t="s">
        <v>275</v>
      </c>
      <c r="C485" s="125">
        <v>4.3264975400000001</v>
      </c>
      <c r="D485" s="128">
        <v>2.6859550899999998</v>
      </c>
      <c r="E485" s="23">
        <f t="shared" si="20"/>
        <v>0.61078551019257743</v>
      </c>
      <c r="F485" s="24">
        <f t="shared" si="21"/>
        <v>1.7240721088438032E-4</v>
      </c>
      <c r="G485" s="123"/>
    </row>
    <row r="486" spans="1:7" x14ac:dyDescent="0.15">
      <c r="A486" s="25" t="s">
        <v>276</v>
      </c>
      <c r="B486" s="25" t="s">
        <v>277</v>
      </c>
      <c r="C486" s="125">
        <v>4.13850856</v>
      </c>
      <c r="D486" s="128">
        <v>3.5698992700000001</v>
      </c>
      <c r="E486" s="23">
        <f t="shared" si="20"/>
        <v>0.15927880508516412</v>
      </c>
      <c r="F486" s="24">
        <f t="shared" si="21"/>
        <v>1.6491601149754337E-4</v>
      </c>
      <c r="G486" s="123"/>
    </row>
    <row r="487" spans="1:7" x14ac:dyDescent="0.15">
      <c r="A487" s="25" t="s">
        <v>418</v>
      </c>
      <c r="B487" s="25" t="s">
        <v>819</v>
      </c>
      <c r="C487" s="125">
        <v>13.479807490000001</v>
      </c>
      <c r="D487" s="128">
        <v>3.2491666000000001</v>
      </c>
      <c r="E487" s="23">
        <f t="shared" si="20"/>
        <v>3.1486969273905503</v>
      </c>
      <c r="F487" s="24">
        <f t="shared" si="21"/>
        <v>5.3715875049573688E-4</v>
      </c>
      <c r="G487" s="123"/>
    </row>
    <row r="488" spans="1:7" x14ac:dyDescent="0.15">
      <c r="A488" s="25" t="s">
        <v>419</v>
      </c>
      <c r="B488" s="25" t="s">
        <v>54</v>
      </c>
      <c r="C488" s="125">
        <v>4.9907999999999994E-4</v>
      </c>
      <c r="D488" s="128">
        <v>1.558874E-2</v>
      </c>
      <c r="E488" s="23">
        <f t="shared" si="20"/>
        <v>-0.96798458374442065</v>
      </c>
      <c r="F488" s="24">
        <f t="shared" si="21"/>
        <v>1.9887909333741701E-8</v>
      </c>
      <c r="G488" s="123"/>
    </row>
    <row r="489" spans="1:7" x14ac:dyDescent="0.15">
      <c r="A489" s="25" t="s">
        <v>55</v>
      </c>
      <c r="B489" s="25" t="s">
        <v>56</v>
      </c>
      <c r="C489" s="125">
        <v>0.55548211000000003</v>
      </c>
      <c r="D489" s="128">
        <v>0.17501032999999999</v>
      </c>
      <c r="E489" s="23">
        <f t="shared" ref="E489:E511" si="22">IF(ISERROR(C489/D489-1),"",((C489/D489-1)))</f>
        <v>2.173996129257056</v>
      </c>
      <c r="F489" s="24">
        <f t="shared" si="21"/>
        <v>2.2135484972740915E-5</v>
      </c>
      <c r="G489" s="123"/>
    </row>
    <row r="490" spans="1:7" x14ac:dyDescent="0.15">
      <c r="A490" s="25" t="s">
        <v>820</v>
      </c>
      <c r="B490" s="25" t="s">
        <v>821</v>
      </c>
      <c r="C490" s="125">
        <v>1.08464827</v>
      </c>
      <c r="D490" s="128">
        <v>5.4104287500000003</v>
      </c>
      <c r="E490" s="23">
        <f t="shared" si="22"/>
        <v>-0.79952637394956916</v>
      </c>
      <c r="F490" s="24">
        <f t="shared" si="21"/>
        <v>4.322230194109119E-5</v>
      </c>
      <c r="G490" s="123"/>
    </row>
    <row r="491" spans="1:7" x14ac:dyDescent="0.15">
      <c r="A491" s="25" t="s">
        <v>826</v>
      </c>
      <c r="B491" s="25" t="s">
        <v>827</v>
      </c>
      <c r="C491" s="125">
        <v>1.05147795</v>
      </c>
      <c r="D491" s="128">
        <v>4.81532888</v>
      </c>
      <c r="E491" s="23">
        <f t="shared" si="22"/>
        <v>-0.78163943186368612</v>
      </c>
      <c r="F491" s="24">
        <f t="shared" si="21"/>
        <v>4.1900493179507482E-5</v>
      </c>
      <c r="G491" s="123"/>
    </row>
    <row r="492" spans="1:7" x14ac:dyDescent="0.15">
      <c r="A492" s="25" t="s">
        <v>57</v>
      </c>
      <c r="B492" s="25" t="s">
        <v>58</v>
      </c>
      <c r="C492" s="125">
        <v>2.8344312400000002</v>
      </c>
      <c r="D492" s="128">
        <v>0.66419543999999997</v>
      </c>
      <c r="E492" s="23">
        <f t="shared" si="22"/>
        <v>3.2674656724532776</v>
      </c>
      <c r="F492" s="24">
        <f t="shared" si="21"/>
        <v>1.1294965038439745E-4</v>
      </c>
      <c r="G492" s="123"/>
    </row>
    <row r="493" spans="1:7" x14ac:dyDescent="0.15">
      <c r="A493" s="25" t="s">
        <v>59</v>
      </c>
      <c r="B493" s="25" t="s">
        <v>60</v>
      </c>
      <c r="C493" s="125">
        <v>14.750331539999999</v>
      </c>
      <c r="D493" s="128">
        <v>4.1157096200000005</v>
      </c>
      <c r="E493" s="23">
        <f t="shared" si="22"/>
        <v>2.5839096782537339</v>
      </c>
      <c r="F493" s="24">
        <f t="shared" si="21"/>
        <v>5.8778804261871976E-4</v>
      </c>
      <c r="G493" s="123"/>
    </row>
    <row r="494" spans="1:7" x14ac:dyDescent="0.15">
      <c r="A494" s="25" t="s">
        <v>61</v>
      </c>
      <c r="B494" s="25" t="s">
        <v>62</v>
      </c>
      <c r="C494" s="125">
        <v>6.9342799999999996E-2</v>
      </c>
      <c r="D494" s="128">
        <v>2.83945325</v>
      </c>
      <c r="E494" s="23">
        <f t="shared" si="22"/>
        <v>-0.97557881961958692</v>
      </c>
      <c r="F494" s="24">
        <f t="shared" si="21"/>
        <v>2.7632510205734236E-6</v>
      </c>
      <c r="G494" s="123"/>
    </row>
    <row r="495" spans="1:7" x14ac:dyDescent="0.15">
      <c r="A495" s="25" t="s">
        <v>828</v>
      </c>
      <c r="B495" s="25" t="s">
        <v>829</v>
      </c>
      <c r="C495" s="125">
        <v>3.042338E-2</v>
      </c>
      <c r="D495" s="128">
        <v>6.4939500000000001E-3</v>
      </c>
      <c r="E495" s="23">
        <f t="shared" si="22"/>
        <v>3.6848805426589362</v>
      </c>
      <c r="F495" s="24">
        <f t="shared" si="21"/>
        <v>1.2123455619659587E-6</v>
      </c>
      <c r="G495" s="123"/>
    </row>
    <row r="496" spans="1:7" x14ac:dyDescent="0.15">
      <c r="A496" s="25" t="s">
        <v>830</v>
      </c>
      <c r="B496" s="25" t="s">
        <v>831</v>
      </c>
      <c r="C496" s="125">
        <v>1.7389999999999999E-2</v>
      </c>
      <c r="D496" s="128">
        <v>0</v>
      </c>
      <c r="E496" s="23" t="str">
        <f t="shared" si="22"/>
        <v/>
      </c>
      <c r="F496" s="24">
        <f t="shared" si="21"/>
        <v>6.9297656350438448E-7</v>
      </c>
      <c r="G496" s="123"/>
    </row>
    <row r="497" spans="1:7" x14ac:dyDescent="0.15">
      <c r="A497" s="25" t="s">
        <v>358</v>
      </c>
      <c r="B497" s="25" t="s">
        <v>816</v>
      </c>
      <c r="C497" s="125">
        <v>0.78706240999999999</v>
      </c>
      <c r="D497" s="128">
        <v>1.55660405</v>
      </c>
      <c r="E497" s="23">
        <f t="shared" si="22"/>
        <v>-0.49437211730240582</v>
      </c>
      <c r="F497" s="24">
        <f t="shared" si="21"/>
        <v>3.1363761020430068E-5</v>
      </c>
      <c r="G497" s="123"/>
    </row>
    <row r="498" spans="1:7" x14ac:dyDescent="0.15">
      <c r="A498" s="25" t="s">
        <v>359</v>
      </c>
      <c r="B498" s="25" t="s">
        <v>817</v>
      </c>
      <c r="C498" s="125">
        <v>0.45146309000000001</v>
      </c>
      <c r="D498" s="128">
        <v>0.91628283999999993</v>
      </c>
      <c r="E498" s="23">
        <f t="shared" si="22"/>
        <v>-0.50728850275096282</v>
      </c>
      <c r="F498" s="24">
        <f t="shared" si="21"/>
        <v>1.7990416369020742E-5</v>
      </c>
      <c r="G498" s="123"/>
    </row>
    <row r="499" spans="1:7" x14ac:dyDescent="0.15">
      <c r="A499" s="25" t="s">
        <v>248</v>
      </c>
      <c r="B499" s="25" t="s">
        <v>249</v>
      </c>
      <c r="C499" s="125">
        <v>0.37517717</v>
      </c>
      <c r="D499" s="128">
        <v>1.2977717600000001</v>
      </c>
      <c r="E499" s="23">
        <f t="shared" si="22"/>
        <v>-0.71090666204664532</v>
      </c>
      <c r="F499" s="24">
        <f t="shared" si="21"/>
        <v>1.4950487979982764E-5</v>
      </c>
      <c r="G499" s="123"/>
    </row>
    <row r="500" spans="1:7" x14ac:dyDescent="0.15">
      <c r="A500" s="25" t="s">
        <v>250</v>
      </c>
      <c r="B500" s="25" t="s">
        <v>251</v>
      </c>
      <c r="C500" s="125">
        <v>0.47785418000000002</v>
      </c>
      <c r="D500" s="128">
        <v>1.35590469</v>
      </c>
      <c r="E500" s="23">
        <f t="shared" si="22"/>
        <v>-0.64757539115820895</v>
      </c>
      <c r="F500" s="24">
        <f t="shared" si="21"/>
        <v>1.9042078637872664E-5</v>
      </c>
      <c r="G500" s="123"/>
    </row>
    <row r="501" spans="1:7" x14ac:dyDescent="0.15">
      <c r="A501" s="25" t="s">
        <v>252</v>
      </c>
      <c r="B501" s="25" t="s">
        <v>253</v>
      </c>
      <c r="C501" s="125">
        <v>0.55266794999999991</v>
      </c>
      <c r="D501" s="128">
        <v>3.9645739999999999E-2</v>
      </c>
      <c r="E501" s="23">
        <f t="shared" si="22"/>
        <v>12.940159775047707</v>
      </c>
      <c r="F501" s="24">
        <f t="shared" si="21"/>
        <v>2.2023343113859284E-5</v>
      </c>
      <c r="G501" s="123"/>
    </row>
    <row r="502" spans="1:7" x14ac:dyDescent="0.15">
      <c r="A502" s="25" t="s">
        <v>254</v>
      </c>
      <c r="B502" s="25" t="s">
        <v>255</v>
      </c>
      <c r="C502" s="125">
        <v>0.52676657999999998</v>
      </c>
      <c r="D502" s="128">
        <v>3.7403800000000002E-3</v>
      </c>
      <c r="E502" s="23">
        <f t="shared" si="22"/>
        <v>139.83236997310433</v>
      </c>
      <c r="F502" s="24">
        <f t="shared" si="21"/>
        <v>2.0991195766380533E-5</v>
      </c>
      <c r="G502" s="123"/>
    </row>
    <row r="503" spans="1:7" x14ac:dyDescent="0.15">
      <c r="A503" s="25" t="s">
        <v>241</v>
      </c>
      <c r="B503" s="25" t="s">
        <v>242</v>
      </c>
      <c r="C503" s="125">
        <v>9.6182224400000003</v>
      </c>
      <c r="D503" s="128">
        <v>1.2006136299999999</v>
      </c>
      <c r="E503" s="23">
        <f t="shared" si="22"/>
        <v>7.011088829634561</v>
      </c>
      <c r="F503" s="24">
        <f t="shared" si="21"/>
        <v>3.8327790301851387E-4</v>
      </c>
      <c r="G503" s="123"/>
    </row>
    <row r="504" spans="1:7" x14ac:dyDescent="0.15">
      <c r="A504" s="25" t="s">
        <v>260</v>
      </c>
      <c r="B504" s="25" t="s">
        <v>261</v>
      </c>
      <c r="C504" s="125">
        <v>1.2525638100000001</v>
      </c>
      <c r="D504" s="128">
        <v>1.129191E-2</v>
      </c>
      <c r="E504" s="23">
        <f t="shared" si="22"/>
        <v>109.92576986532836</v>
      </c>
      <c r="F504" s="24">
        <f t="shared" si="21"/>
        <v>4.9913591985265029E-5</v>
      </c>
      <c r="G504" s="123"/>
    </row>
    <row r="505" spans="1:7" x14ac:dyDescent="0.15">
      <c r="A505" s="25" t="s">
        <v>262</v>
      </c>
      <c r="B505" s="25" t="s">
        <v>263</v>
      </c>
      <c r="C505" s="125">
        <v>2.0895082</v>
      </c>
      <c r="D505" s="128">
        <v>0.64635933999999995</v>
      </c>
      <c r="E505" s="23">
        <f t="shared" si="22"/>
        <v>2.2327345962077381</v>
      </c>
      <c r="F505" s="24">
        <f t="shared" si="21"/>
        <v>8.3265107064418186E-5</v>
      </c>
      <c r="G505" s="123"/>
    </row>
    <row r="506" spans="1:7" x14ac:dyDescent="0.15">
      <c r="A506" s="25" t="s">
        <v>264</v>
      </c>
      <c r="B506" s="25" t="s">
        <v>265</v>
      </c>
      <c r="C506" s="125">
        <v>1.9007183300000001</v>
      </c>
      <c r="D506" s="128">
        <v>1.6195968600000001</v>
      </c>
      <c r="E506" s="23">
        <f t="shared" si="22"/>
        <v>0.17357496605667655</v>
      </c>
      <c r="F506" s="24">
        <f t="shared" si="21"/>
        <v>7.5741992898976015E-5</v>
      </c>
      <c r="G506" s="123"/>
    </row>
    <row r="507" spans="1:7" x14ac:dyDescent="0.15">
      <c r="A507" s="25" t="s">
        <v>266</v>
      </c>
      <c r="B507" s="25" t="s">
        <v>267</v>
      </c>
      <c r="C507" s="125">
        <v>3.71272081</v>
      </c>
      <c r="D507" s="128">
        <v>1.9880255600000001</v>
      </c>
      <c r="E507" s="23">
        <f t="shared" si="22"/>
        <v>0.86754178854722563</v>
      </c>
      <c r="F507" s="24">
        <f t="shared" si="21"/>
        <v>1.4794873537464146E-4</v>
      </c>
      <c r="G507" s="123"/>
    </row>
    <row r="508" spans="1:7" x14ac:dyDescent="0.15">
      <c r="A508" s="25" t="s">
        <v>243</v>
      </c>
      <c r="B508" s="25" t="s">
        <v>244</v>
      </c>
      <c r="C508" s="125">
        <v>1.3772653400000001</v>
      </c>
      <c r="D508" s="128">
        <v>0.53995861999999994</v>
      </c>
      <c r="E508" s="23">
        <f t="shared" si="22"/>
        <v>1.5506868285573443</v>
      </c>
      <c r="F508" s="24">
        <f t="shared" si="21"/>
        <v>5.4882840848010225E-5</v>
      </c>
      <c r="G508" s="123"/>
    </row>
    <row r="509" spans="1:7" x14ac:dyDescent="0.15">
      <c r="A509" s="25" t="s">
        <v>63</v>
      </c>
      <c r="B509" s="25" t="s">
        <v>64</v>
      </c>
      <c r="C509" s="125">
        <v>1.9255228</v>
      </c>
      <c r="D509" s="128">
        <v>4.4934546100000006</v>
      </c>
      <c r="E509" s="23">
        <f t="shared" si="22"/>
        <v>-0.57148275277671057</v>
      </c>
      <c r="F509" s="24">
        <f t="shared" si="21"/>
        <v>7.6730429723596339E-5</v>
      </c>
      <c r="G509" s="123"/>
    </row>
    <row r="510" spans="1:7" x14ac:dyDescent="0.15">
      <c r="A510" s="25" t="s">
        <v>65</v>
      </c>
      <c r="B510" s="25" t="s">
        <v>66</v>
      </c>
      <c r="C510" s="125">
        <v>8.2389609400000001</v>
      </c>
      <c r="D510" s="128">
        <v>0.74944135999999995</v>
      </c>
      <c r="E510" s="23">
        <f t="shared" si="22"/>
        <v>9.9934697759408433</v>
      </c>
      <c r="F510" s="24">
        <f t="shared" si="21"/>
        <v>3.2831551690903129E-4</v>
      </c>
      <c r="G510" s="123"/>
    </row>
    <row r="511" spans="1:7" x14ac:dyDescent="0.15">
      <c r="A511" s="25" t="s">
        <v>270</v>
      </c>
      <c r="B511" s="25" t="s">
        <v>271</v>
      </c>
      <c r="C511" s="125">
        <v>0.96282849000000004</v>
      </c>
      <c r="D511" s="128">
        <v>0.54470742000000005</v>
      </c>
      <c r="E511" s="23">
        <f t="shared" si="22"/>
        <v>0.76760670893743277</v>
      </c>
      <c r="F511" s="24">
        <f t="shared" si="21"/>
        <v>3.8367888340673707E-5</v>
      </c>
      <c r="G511" s="123"/>
    </row>
    <row r="512" spans="1:7" x14ac:dyDescent="0.15">
      <c r="A512" s="25" t="s">
        <v>938</v>
      </c>
      <c r="B512" s="25" t="s">
        <v>939</v>
      </c>
      <c r="C512" s="125">
        <v>2.86907E-3</v>
      </c>
      <c r="D512" s="128">
        <v>8.453200000000001E-3</v>
      </c>
      <c r="E512" s="23">
        <f t="shared" ref="E512:E529" si="23">IF(ISERROR(C512/D512-1),"",((C512/D512-1)))</f>
        <v>-0.6605936213504946</v>
      </c>
      <c r="F512" s="24">
        <f t="shared" si="21"/>
        <v>1.1432997521871907E-7</v>
      </c>
      <c r="G512" s="123"/>
    </row>
    <row r="513" spans="1:7" x14ac:dyDescent="0.15">
      <c r="A513" s="25" t="s">
        <v>930</v>
      </c>
      <c r="B513" s="25" t="s">
        <v>931</v>
      </c>
      <c r="C513" s="125">
        <v>1.3514580300000001</v>
      </c>
      <c r="D513" s="128">
        <v>7.0313999999999999E-4</v>
      </c>
      <c r="E513" s="23">
        <f t="shared" si="23"/>
        <v>1921.0326393036951</v>
      </c>
      <c r="F513" s="24">
        <f t="shared" si="21"/>
        <v>5.3854441710742123E-5</v>
      </c>
      <c r="G513" s="123"/>
    </row>
    <row r="514" spans="1:7" x14ac:dyDescent="0.15">
      <c r="A514" s="25" t="s">
        <v>932</v>
      </c>
      <c r="B514" s="25" t="s">
        <v>933</v>
      </c>
      <c r="C514" s="125">
        <v>1.1237673799999999</v>
      </c>
      <c r="D514" s="128">
        <v>1.3428E-4</v>
      </c>
      <c r="E514" s="23">
        <f t="shared" si="23"/>
        <v>8367.8366100685125</v>
      </c>
      <c r="F514" s="24">
        <f t="shared" si="21"/>
        <v>4.4781164874682331E-5</v>
      </c>
      <c r="G514" s="123"/>
    </row>
    <row r="515" spans="1:7" x14ac:dyDescent="0.15">
      <c r="A515" s="25" t="s">
        <v>928</v>
      </c>
      <c r="B515" s="25" t="s">
        <v>929</v>
      </c>
      <c r="C515" s="125">
        <v>0.35606490000000002</v>
      </c>
      <c r="D515" s="128">
        <v>3.9909800000000002E-2</v>
      </c>
      <c r="E515" s="23">
        <f t="shared" si="23"/>
        <v>7.9217410260136614</v>
      </c>
      <c r="F515" s="24">
        <f t="shared" si="21"/>
        <v>1.4188880436258329E-5</v>
      </c>
      <c r="G515" s="123"/>
    </row>
    <row r="516" spans="1:7" x14ac:dyDescent="0.15">
      <c r="A516" s="25" t="s">
        <v>926</v>
      </c>
      <c r="B516" s="25" t="s">
        <v>927</v>
      </c>
      <c r="C516" s="125">
        <v>0.25806779000000002</v>
      </c>
      <c r="D516" s="128">
        <v>4.0159250000000001E-2</v>
      </c>
      <c r="E516" s="23">
        <f t="shared" si="23"/>
        <v>5.4261107963918649</v>
      </c>
      <c r="F516" s="24">
        <f t="shared" si="21"/>
        <v>1.0283779773741874E-5</v>
      </c>
      <c r="G516" s="123"/>
    </row>
    <row r="517" spans="1:7" x14ac:dyDescent="0.15">
      <c r="A517" s="25" t="s">
        <v>934</v>
      </c>
      <c r="B517" s="25" t="s">
        <v>935</v>
      </c>
      <c r="C517" s="125">
        <v>1.90098653</v>
      </c>
      <c r="D517" s="128">
        <v>5.27284E-3</v>
      </c>
      <c r="E517" s="23">
        <f t="shared" si="23"/>
        <v>359.52422034425467</v>
      </c>
      <c r="F517" s="24">
        <f t="shared" si="21"/>
        <v>7.5752680438615557E-5</v>
      </c>
      <c r="G517" s="123"/>
    </row>
    <row r="518" spans="1:7" x14ac:dyDescent="0.15">
      <c r="A518" s="25" t="s">
        <v>936</v>
      </c>
      <c r="B518" s="25" t="s">
        <v>937</v>
      </c>
      <c r="C518" s="125">
        <v>1.8957632799999999</v>
      </c>
      <c r="D518" s="128">
        <v>1.3239200000000001E-3</v>
      </c>
      <c r="E518" s="23">
        <f t="shared" si="23"/>
        <v>1430.9318992084111</v>
      </c>
      <c r="F518" s="24">
        <f t="shared" si="21"/>
        <v>7.5544538412432443E-5</v>
      </c>
      <c r="G518" s="123"/>
    </row>
    <row r="519" spans="1:7" x14ac:dyDescent="0.15">
      <c r="A519" s="25" t="s">
        <v>1037</v>
      </c>
      <c r="B519" s="25" t="s">
        <v>1038</v>
      </c>
      <c r="C519" s="125">
        <v>0</v>
      </c>
      <c r="D519" s="128">
        <v>0.10993764</v>
      </c>
      <c r="E519" s="23">
        <f t="shared" si="23"/>
        <v>-1</v>
      </c>
      <c r="F519" s="24">
        <f t="shared" si="21"/>
        <v>0</v>
      </c>
      <c r="G519" s="123"/>
    </row>
    <row r="520" spans="1:7" x14ac:dyDescent="0.15">
      <c r="A520" s="25" t="s">
        <v>1039</v>
      </c>
      <c r="B520" s="25" t="s">
        <v>1040</v>
      </c>
      <c r="C520" s="125">
        <v>0.23417264000000002</v>
      </c>
      <c r="D520" s="128">
        <v>0.30175440000000003</v>
      </c>
      <c r="E520" s="23">
        <f t="shared" si="23"/>
        <v>-0.22396279888545123</v>
      </c>
      <c r="F520" s="24">
        <f t="shared" si="21"/>
        <v>9.3315785700948479E-6</v>
      </c>
      <c r="G520" s="123"/>
    </row>
    <row r="521" spans="1:7" x14ac:dyDescent="0.15">
      <c r="A521" s="25" t="s">
        <v>1041</v>
      </c>
      <c r="B521" s="25" t="s">
        <v>1042</v>
      </c>
      <c r="C521" s="125">
        <v>7.3979580000000003E-2</v>
      </c>
      <c r="D521" s="128">
        <v>1.9630799999999999E-3</v>
      </c>
      <c r="E521" s="23">
        <f t="shared" si="23"/>
        <v>36.685463659147871</v>
      </c>
      <c r="F521" s="24">
        <f t="shared" si="21"/>
        <v>2.9480227209831916E-6</v>
      </c>
      <c r="G521" s="123"/>
    </row>
    <row r="522" spans="1:7" x14ac:dyDescent="0.15">
      <c r="A522" s="25" t="s">
        <v>1043</v>
      </c>
      <c r="B522" s="25" t="s">
        <v>1044</v>
      </c>
      <c r="C522" s="125">
        <v>5.9216850000000001E-2</v>
      </c>
      <c r="D522" s="128">
        <v>0.3342966</v>
      </c>
      <c r="E522" s="23">
        <f t="shared" si="23"/>
        <v>-0.82286134528439714</v>
      </c>
      <c r="F522" s="24">
        <f t="shared" si="21"/>
        <v>2.3597406103826689E-6</v>
      </c>
      <c r="G522" s="123"/>
    </row>
    <row r="523" spans="1:7" x14ac:dyDescent="0.15">
      <c r="A523" s="25" t="s">
        <v>1061</v>
      </c>
      <c r="B523" s="25" t="s">
        <v>1062</v>
      </c>
      <c r="C523" s="125">
        <v>0</v>
      </c>
      <c r="D523" s="128">
        <v>0.40040547999999998</v>
      </c>
      <c r="E523" s="23">
        <f t="shared" si="23"/>
        <v>-1</v>
      </c>
      <c r="F523" s="24">
        <f t="shared" si="21"/>
        <v>0</v>
      </c>
      <c r="G523" s="123"/>
    </row>
    <row r="524" spans="1:7" x14ac:dyDescent="0.15">
      <c r="A524" s="25" t="s">
        <v>1045</v>
      </c>
      <c r="B524" s="25" t="s">
        <v>1046</v>
      </c>
      <c r="C524" s="125">
        <v>0</v>
      </c>
      <c r="D524" s="128">
        <v>0.55670987999999999</v>
      </c>
      <c r="E524" s="23">
        <f t="shared" si="23"/>
        <v>-1</v>
      </c>
      <c r="F524" s="24">
        <f t="shared" si="21"/>
        <v>0</v>
      </c>
      <c r="G524" s="123"/>
    </row>
    <row r="525" spans="1:7" x14ac:dyDescent="0.15">
      <c r="A525" s="25" t="s">
        <v>1047</v>
      </c>
      <c r="B525" s="25" t="s">
        <v>1048</v>
      </c>
      <c r="C525" s="125">
        <v>2.0271498800000001</v>
      </c>
      <c r="D525" s="128">
        <v>0.59119418999999995</v>
      </c>
      <c r="E525" s="23">
        <f t="shared" si="23"/>
        <v>2.4289069721744054</v>
      </c>
      <c r="F525" s="24">
        <f t="shared" si="21"/>
        <v>8.0780181572784676E-5</v>
      </c>
      <c r="G525" s="123"/>
    </row>
    <row r="526" spans="1:7" x14ac:dyDescent="0.15">
      <c r="A526" s="25" t="s">
        <v>1049</v>
      </c>
      <c r="B526" s="25" t="s">
        <v>1050</v>
      </c>
      <c r="C526" s="125">
        <v>0</v>
      </c>
      <c r="D526" s="128">
        <v>0</v>
      </c>
      <c r="E526" s="23" t="str">
        <f t="shared" si="23"/>
        <v/>
      </c>
      <c r="F526" s="24">
        <f t="shared" si="21"/>
        <v>0</v>
      </c>
      <c r="G526" s="123"/>
    </row>
    <row r="527" spans="1:7" x14ac:dyDescent="0.15">
      <c r="A527" s="25" t="s">
        <v>1051</v>
      </c>
      <c r="B527" s="25" t="s">
        <v>1052</v>
      </c>
      <c r="C527" s="125">
        <v>0.40810714000000003</v>
      </c>
      <c r="D527" s="128">
        <v>4.4341999999999999E-2</v>
      </c>
      <c r="E527" s="23">
        <f t="shared" si="23"/>
        <v>8.2036250056379973</v>
      </c>
      <c r="F527" s="24">
        <f t="shared" si="21"/>
        <v>1.6262719000506198E-5</v>
      </c>
      <c r="G527" s="123"/>
    </row>
    <row r="528" spans="1:7" x14ac:dyDescent="0.15">
      <c r="A528" s="25" t="s">
        <v>1053</v>
      </c>
      <c r="B528" s="25" t="s">
        <v>1054</v>
      </c>
      <c r="C528" s="125">
        <v>0</v>
      </c>
      <c r="D528" s="128">
        <v>0</v>
      </c>
      <c r="E528" s="23" t="str">
        <f t="shared" si="23"/>
        <v/>
      </c>
      <c r="F528" s="24">
        <f t="shared" si="21"/>
        <v>0</v>
      </c>
      <c r="G528" s="123"/>
    </row>
    <row r="529" spans="1:7" x14ac:dyDescent="0.15">
      <c r="A529" s="25" t="s">
        <v>1055</v>
      </c>
      <c r="B529" s="25" t="s">
        <v>1056</v>
      </c>
      <c r="C529" s="125">
        <v>0</v>
      </c>
      <c r="D529" s="128">
        <v>0</v>
      </c>
      <c r="E529" s="23" t="str">
        <f t="shared" si="23"/>
        <v/>
      </c>
      <c r="F529" s="24">
        <f t="shared" si="21"/>
        <v>0</v>
      </c>
      <c r="G529" s="123"/>
    </row>
    <row r="530" spans="1:7" x14ac:dyDescent="0.15">
      <c r="A530" s="25" t="s">
        <v>1057</v>
      </c>
      <c r="B530" s="25" t="s">
        <v>1058</v>
      </c>
      <c r="C530" s="125">
        <v>4.0860000000000002E-3</v>
      </c>
      <c r="D530" s="128">
        <v>0.28167500000000001</v>
      </c>
      <c r="E530" s="23">
        <f t="shared" ref="E530:E551" si="24">IF(ISERROR(C530/D530-1),"",((C530/D530-1)))</f>
        <v>-0.98549392029821603</v>
      </c>
      <c r="F530" s="24">
        <f t="shared" si="21"/>
        <v>1.6282359048182378E-7</v>
      </c>
      <c r="G530" s="123"/>
    </row>
    <row r="531" spans="1:7" x14ac:dyDescent="0.15">
      <c r="A531" s="25" t="s">
        <v>1059</v>
      </c>
      <c r="B531" s="25" t="s">
        <v>1060</v>
      </c>
      <c r="C531" s="125">
        <v>0</v>
      </c>
      <c r="D531" s="128">
        <v>3.4580000000000001E-3</v>
      </c>
      <c r="E531" s="23">
        <f t="shared" si="24"/>
        <v>-1</v>
      </c>
      <c r="F531" s="24">
        <f t="shared" si="21"/>
        <v>0</v>
      </c>
      <c r="G531" s="123"/>
    </row>
    <row r="532" spans="1:7" x14ac:dyDescent="0.15">
      <c r="A532" s="25" t="s">
        <v>845</v>
      </c>
      <c r="B532" s="25" t="s">
        <v>67</v>
      </c>
      <c r="C532" s="125">
        <v>0.38680488000000002</v>
      </c>
      <c r="D532" s="128">
        <v>1.39367668</v>
      </c>
      <c r="E532" s="23">
        <f t="shared" si="24"/>
        <v>-0.72245723448569144</v>
      </c>
      <c r="F532" s="24">
        <f t="shared" si="21"/>
        <v>1.5413842236292458E-5</v>
      </c>
      <c r="G532" s="123"/>
    </row>
    <row r="533" spans="1:7" x14ac:dyDescent="0.15">
      <c r="A533" s="25" t="s">
        <v>847</v>
      </c>
      <c r="B533" s="25" t="s">
        <v>68</v>
      </c>
      <c r="C533" s="125">
        <v>0.29637016999999999</v>
      </c>
      <c r="D533" s="128">
        <v>0.37482269000000001</v>
      </c>
      <c r="E533" s="23">
        <f t="shared" si="24"/>
        <v>-0.20930568530949933</v>
      </c>
      <c r="F533" s="24">
        <f t="shared" si="21"/>
        <v>1.1810096718332964E-5</v>
      </c>
      <c r="G533" s="123"/>
    </row>
    <row r="534" spans="1:7" x14ac:dyDescent="0.15">
      <c r="A534" s="25" t="s">
        <v>849</v>
      </c>
      <c r="B534" s="25" t="s">
        <v>69</v>
      </c>
      <c r="C534" s="125">
        <v>0.25633628999999997</v>
      </c>
      <c r="D534" s="128">
        <v>0.43768349000000001</v>
      </c>
      <c r="E534" s="23">
        <f t="shared" si="24"/>
        <v>-0.4143341116202488</v>
      </c>
      <c r="F534" s="24">
        <f t="shared" si="21"/>
        <v>1.0214780985949586E-5</v>
      </c>
      <c r="G534" s="123"/>
    </row>
    <row r="535" spans="1:7" x14ac:dyDescent="0.15">
      <c r="A535" s="25" t="s">
        <v>851</v>
      </c>
      <c r="B535" s="25" t="s">
        <v>70</v>
      </c>
      <c r="C535" s="125">
        <v>4.2405579999999998E-2</v>
      </c>
      <c r="D535" s="128">
        <v>1.162122E-2</v>
      </c>
      <c r="E535" s="23">
        <f t="shared" si="24"/>
        <v>2.6489783344605815</v>
      </c>
      <c r="F535" s="24">
        <f t="shared" si="21"/>
        <v>1.6898259402996123E-6</v>
      </c>
      <c r="G535" s="123"/>
    </row>
    <row r="536" spans="1:7" x14ac:dyDescent="0.15">
      <c r="A536" s="25" t="s">
        <v>853</v>
      </c>
      <c r="B536" s="25" t="s">
        <v>71</v>
      </c>
      <c r="C536" s="125">
        <v>23.649427800000002</v>
      </c>
      <c r="D536" s="128">
        <v>12.48649535</v>
      </c>
      <c r="E536" s="23">
        <f t="shared" si="24"/>
        <v>0.89400044905314457</v>
      </c>
      <c r="F536" s="24">
        <f t="shared" si="21"/>
        <v>9.4240938503099814E-4</v>
      </c>
      <c r="G536" s="123"/>
    </row>
    <row r="537" spans="1:7" x14ac:dyDescent="0.15">
      <c r="A537" s="25" t="s">
        <v>855</v>
      </c>
      <c r="B537" s="25" t="s">
        <v>72</v>
      </c>
      <c r="C537" s="125">
        <v>7.4784369000000002</v>
      </c>
      <c r="D537" s="128">
        <v>15.8729742</v>
      </c>
      <c r="E537" s="23">
        <f t="shared" si="24"/>
        <v>-0.52885723836179355</v>
      </c>
      <c r="F537" s="24">
        <f t="shared" si="21"/>
        <v>2.9800928713895244E-4</v>
      </c>
      <c r="G537" s="123"/>
    </row>
    <row r="538" spans="1:7" x14ac:dyDescent="0.15">
      <c r="A538" s="25" t="s">
        <v>857</v>
      </c>
      <c r="B538" s="25" t="s">
        <v>73</v>
      </c>
      <c r="C538" s="125">
        <v>1.4483400200000001</v>
      </c>
      <c r="D538" s="128">
        <v>0.72800326000000004</v>
      </c>
      <c r="E538" s="23">
        <f t="shared" si="24"/>
        <v>0.98946914056401347</v>
      </c>
      <c r="F538" s="24">
        <f t="shared" ref="F538:F601" si="25">C538/$C$1504</f>
        <v>5.7715105799049547E-5</v>
      </c>
      <c r="G538" s="123"/>
    </row>
    <row r="539" spans="1:7" x14ac:dyDescent="0.15">
      <c r="A539" s="25" t="s">
        <v>859</v>
      </c>
      <c r="B539" s="25" t="s">
        <v>74</v>
      </c>
      <c r="C539" s="125">
        <v>18.304119889999999</v>
      </c>
      <c r="D539" s="128">
        <v>32.63770238</v>
      </c>
      <c r="E539" s="23">
        <f t="shared" si="24"/>
        <v>-0.43917253497548447</v>
      </c>
      <c r="F539" s="24">
        <f t="shared" si="25"/>
        <v>7.2940345597150393E-4</v>
      </c>
      <c r="G539" s="123"/>
    </row>
    <row r="540" spans="1:7" x14ac:dyDescent="0.15">
      <c r="A540" s="25" t="s">
        <v>861</v>
      </c>
      <c r="B540" s="25" t="s">
        <v>75</v>
      </c>
      <c r="C540" s="125">
        <v>36.693030840000006</v>
      </c>
      <c r="D540" s="128">
        <v>7.5275755900000005</v>
      </c>
      <c r="E540" s="23">
        <f t="shared" si="24"/>
        <v>3.8744818834824883</v>
      </c>
      <c r="F540" s="24">
        <f t="shared" si="25"/>
        <v>1.4621857628558715E-3</v>
      </c>
      <c r="G540" s="123"/>
    </row>
    <row r="541" spans="1:7" x14ac:dyDescent="0.15">
      <c r="A541" s="25" t="s">
        <v>76</v>
      </c>
      <c r="B541" s="25" t="s">
        <v>77</v>
      </c>
      <c r="C541" s="125">
        <v>4.8614574699999995</v>
      </c>
      <c r="D541" s="128">
        <v>4.0290715200000005</v>
      </c>
      <c r="E541" s="23">
        <f t="shared" si="24"/>
        <v>0.20659497997692511</v>
      </c>
      <c r="F541" s="24">
        <f t="shared" si="25"/>
        <v>1.9372490461088668E-4</v>
      </c>
      <c r="G541" s="123"/>
    </row>
    <row r="542" spans="1:7" x14ac:dyDescent="0.15">
      <c r="A542" s="25" t="s">
        <v>78</v>
      </c>
      <c r="B542" s="25" t="s">
        <v>79</v>
      </c>
      <c r="C542" s="125">
        <v>55.593573880000001</v>
      </c>
      <c r="D542" s="128">
        <v>74.587297379999995</v>
      </c>
      <c r="E542" s="23">
        <f t="shared" si="24"/>
        <v>-0.2546509146622199</v>
      </c>
      <c r="F542" s="24">
        <f t="shared" si="25"/>
        <v>2.2153561690793282E-3</v>
      </c>
      <c r="G542" s="123"/>
    </row>
    <row r="543" spans="1:7" x14ac:dyDescent="0.15">
      <c r="A543" s="25" t="s">
        <v>867</v>
      </c>
      <c r="B543" s="25" t="s">
        <v>868</v>
      </c>
      <c r="C543" s="125">
        <v>39.825317670000004</v>
      </c>
      <c r="D543" s="128">
        <v>50.805684880000001</v>
      </c>
      <c r="E543" s="23">
        <f t="shared" si="24"/>
        <v>-0.21612477493286375</v>
      </c>
      <c r="F543" s="24">
        <f t="shared" si="25"/>
        <v>1.5870047026697554E-3</v>
      </c>
      <c r="G543" s="123"/>
    </row>
    <row r="544" spans="1:7" x14ac:dyDescent="0.15">
      <c r="A544" s="25" t="s">
        <v>872</v>
      </c>
      <c r="B544" s="25" t="s">
        <v>80</v>
      </c>
      <c r="C544" s="125">
        <v>0.38231113999999999</v>
      </c>
      <c r="D544" s="128">
        <v>0.43686016000000005</v>
      </c>
      <c r="E544" s="23">
        <f t="shared" si="24"/>
        <v>-0.1248660898718712</v>
      </c>
      <c r="F544" s="24">
        <f t="shared" si="25"/>
        <v>1.5234770557023787E-5</v>
      </c>
      <c r="G544" s="123"/>
    </row>
    <row r="545" spans="1:7" x14ac:dyDescent="0.15">
      <c r="A545" s="25" t="s">
        <v>534</v>
      </c>
      <c r="B545" s="25" t="s">
        <v>876</v>
      </c>
      <c r="C545" s="125">
        <v>0.34894656000000002</v>
      </c>
      <c r="D545" s="128">
        <v>0.54925000000000002</v>
      </c>
      <c r="E545" s="23">
        <f t="shared" si="24"/>
        <v>-0.36468537096040055</v>
      </c>
      <c r="F545" s="24">
        <f t="shared" si="25"/>
        <v>1.3905220701292499E-5</v>
      </c>
      <c r="G545" s="123"/>
    </row>
    <row r="546" spans="1:7" x14ac:dyDescent="0.15">
      <c r="A546" s="25" t="s">
        <v>388</v>
      </c>
      <c r="B546" s="25" t="s">
        <v>877</v>
      </c>
      <c r="C546" s="125">
        <v>250.68241549999999</v>
      </c>
      <c r="D546" s="128">
        <v>205.52656506</v>
      </c>
      <c r="E546" s="23">
        <f t="shared" si="24"/>
        <v>0.21970809674563241</v>
      </c>
      <c r="F546" s="24">
        <f t="shared" si="25"/>
        <v>9.9894789433104224E-3</v>
      </c>
      <c r="G546" s="123"/>
    </row>
    <row r="547" spans="1:7" x14ac:dyDescent="0.15">
      <c r="A547" s="25" t="s">
        <v>360</v>
      </c>
      <c r="B547" s="25" t="s">
        <v>878</v>
      </c>
      <c r="C547" s="125">
        <v>74.354093840000004</v>
      </c>
      <c r="D547" s="128">
        <v>60.033721390000004</v>
      </c>
      <c r="E547" s="23">
        <f t="shared" si="24"/>
        <v>0.23853880982939346</v>
      </c>
      <c r="F547" s="24">
        <f t="shared" si="25"/>
        <v>2.9629467758324171E-3</v>
      </c>
      <c r="G547" s="123"/>
    </row>
    <row r="548" spans="1:7" x14ac:dyDescent="0.15">
      <c r="A548" s="25" t="s">
        <v>362</v>
      </c>
      <c r="B548" s="25" t="s">
        <v>81</v>
      </c>
      <c r="C548" s="125">
        <v>2.6670612399999998</v>
      </c>
      <c r="D548" s="128">
        <v>3.5004980899999998</v>
      </c>
      <c r="E548" s="23">
        <f t="shared" si="24"/>
        <v>-0.23809093122516178</v>
      </c>
      <c r="F548" s="24">
        <f t="shared" si="25"/>
        <v>1.0628009964065223E-4</v>
      </c>
      <c r="G548" s="123"/>
    </row>
    <row r="549" spans="1:7" x14ac:dyDescent="0.15">
      <c r="A549" s="25" t="s">
        <v>567</v>
      </c>
      <c r="B549" s="25" t="s">
        <v>82</v>
      </c>
      <c r="C549" s="125">
        <v>4.2413955200000002</v>
      </c>
      <c r="D549" s="128">
        <v>1.8094984700000001</v>
      </c>
      <c r="E549" s="23">
        <f t="shared" si="24"/>
        <v>1.3439619266436851</v>
      </c>
      <c r="F549" s="24">
        <f t="shared" si="25"/>
        <v>1.690159684826045E-4</v>
      </c>
      <c r="G549" s="123"/>
    </row>
    <row r="550" spans="1:7" x14ac:dyDescent="0.15">
      <c r="A550" s="25" t="s">
        <v>364</v>
      </c>
      <c r="B550" s="25" t="s">
        <v>83</v>
      </c>
      <c r="C550" s="125">
        <v>3.4272790799999999</v>
      </c>
      <c r="D550" s="128">
        <v>4.9449874299999994</v>
      </c>
      <c r="E550" s="23">
        <f t="shared" si="24"/>
        <v>-0.30691854559476595</v>
      </c>
      <c r="F550" s="24">
        <f t="shared" si="25"/>
        <v>1.3657412760373022E-4</v>
      </c>
      <c r="G550" s="123"/>
    </row>
    <row r="551" spans="1:7" x14ac:dyDescent="0.15">
      <c r="A551" s="25" t="s">
        <v>568</v>
      </c>
      <c r="B551" s="25" t="s">
        <v>84</v>
      </c>
      <c r="C551" s="125">
        <v>2.3192838399999998</v>
      </c>
      <c r="D551" s="128">
        <v>4.1856244900000004</v>
      </c>
      <c r="E551" s="23">
        <f t="shared" si="24"/>
        <v>-0.44589299743895572</v>
      </c>
      <c r="F551" s="24">
        <f t="shared" si="25"/>
        <v>9.2421468961153115E-5</v>
      </c>
      <c r="G551" s="123"/>
    </row>
    <row r="552" spans="1:7" x14ac:dyDescent="0.15">
      <c r="A552" s="25" t="s">
        <v>538</v>
      </c>
      <c r="B552" s="25" t="s">
        <v>886</v>
      </c>
      <c r="C552" s="125">
        <v>2.0425E-3</v>
      </c>
      <c r="D552" s="128">
        <v>0</v>
      </c>
      <c r="E552" s="23" t="str">
        <f t="shared" ref="E552:E595" si="26">IF(ISERROR(C552/D552-1),"",((C552/D552-1)))</f>
        <v/>
      </c>
      <c r="F552" s="24">
        <f t="shared" si="25"/>
        <v>8.1391870670368341E-8</v>
      </c>
      <c r="G552" s="123"/>
    </row>
    <row r="553" spans="1:7" x14ac:dyDescent="0.15">
      <c r="A553" s="25" t="s">
        <v>368</v>
      </c>
      <c r="B553" s="25" t="s">
        <v>85</v>
      </c>
      <c r="C553" s="125">
        <v>5.1800680400000001</v>
      </c>
      <c r="D553" s="128">
        <v>5.0477608299999996</v>
      </c>
      <c r="E553" s="23">
        <f t="shared" si="26"/>
        <v>2.6211069512974694E-2</v>
      </c>
      <c r="F553" s="24">
        <f t="shared" si="25"/>
        <v>2.0642126216665284E-4</v>
      </c>
      <c r="G553" s="123"/>
    </row>
    <row r="554" spans="1:7" x14ac:dyDescent="0.15">
      <c r="A554" s="25" t="s">
        <v>893</v>
      </c>
      <c r="B554" s="25" t="s">
        <v>894</v>
      </c>
      <c r="C554" s="125">
        <v>131.09812840000001</v>
      </c>
      <c r="D554" s="128">
        <v>112.81430631000001</v>
      </c>
      <c r="E554" s="23">
        <f t="shared" si="26"/>
        <v>0.16207006618254849</v>
      </c>
      <c r="F554" s="24">
        <f t="shared" si="25"/>
        <v>5.2241478148642075E-3</v>
      </c>
      <c r="G554" s="123"/>
    </row>
    <row r="555" spans="1:7" x14ac:dyDescent="0.15">
      <c r="A555" s="25" t="s">
        <v>895</v>
      </c>
      <c r="B555" s="25" t="s">
        <v>896</v>
      </c>
      <c r="C555" s="125">
        <v>22.775785559999999</v>
      </c>
      <c r="D555" s="128">
        <v>14.930007980000001</v>
      </c>
      <c r="E555" s="23">
        <f t="shared" si="26"/>
        <v>0.52550391068176761</v>
      </c>
      <c r="F555" s="24">
        <f t="shared" si="25"/>
        <v>9.0759549214960229E-4</v>
      </c>
      <c r="G555" s="123"/>
    </row>
    <row r="556" spans="1:7" x14ac:dyDescent="0.15">
      <c r="A556" s="25" t="s">
        <v>897</v>
      </c>
      <c r="B556" s="25" t="s">
        <v>898</v>
      </c>
      <c r="C556" s="125">
        <v>1.03134777</v>
      </c>
      <c r="D556" s="128">
        <v>0.93372672000000001</v>
      </c>
      <c r="E556" s="23">
        <f t="shared" si="26"/>
        <v>0.10454991584689788</v>
      </c>
      <c r="F556" s="24">
        <f t="shared" si="25"/>
        <v>4.109832279657909E-5</v>
      </c>
      <c r="G556" s="123"/>
    </row>
    <row r="557" spans="1:7" x14ac:dyDescent="0.15">
      <c r="A557" s="25" t="s">
        <v>901</v>
      </c>
      <c r="B557" s="25" t="s">
        <v>902</v>
      </c>
      <c r="C557" s="125">
        <v>1.33395</v>
      </c>
      <c r="D557" s="128">
        <v>4.0650000000000004</v>
      </c>
      <c r="E557" s="23">
        <f t="shared" si="26"/>
        <v>-0.67184501845018452</v>
      </c>
      <c r="F557" s="24">
        <f t="shared" si="25"/>
        <v>5.3156761753115221E-5</v>
      </c>
      <c r="G557" s="123"/>
    </row>
    <row r="558" spans="1:7" x14ac:dyDescent="0.15">
      <c r="A558" s="25" t="s">
        <v>905</v>
      </c>
      <c r="B558" s="25" t="s">
        <v>906</v>
      </c>
      <c r="C558" s="125">
        <v>2.5129200000000001E-3</v>
      </c>
      <c r="D558" s="128">
        <v>1.1673007099999999</v>
      </c>
      <c r="E558" s="23">
        <f t="shared" si="26"/>
        <v>-0.99784723852348212</v>
      </c>
      <c r="F558" s="24">
        <f t="shared" si="25"/>
        <v>1.0013770362055423E-7</v>
      </c>
      <c r="G558" s="123"/>
    </row>
    <row r="559" spans="1:7" x14ac:dyDescent="0.15">
      <c r="A559" s="25" t="s">
        <v>909</v>
      </c>
      <c r="B559" s="25" t="s">
        <v>910</v>
      </c>
      <c r="C559" s="125">
        <v>0.11589209</v>
      </c>
      <c r="D559" s="128">
        <v>0.76412985</v>
      </c>
      <c r="E559" s="23">
        <f t="shared" si="26"/>
        <v>-0.84833455989188222</v>
      </c>
      <c r="F559" s="24">
        <f t="shared" si="25"/>
        <v>4.6182002452869951E-6</v>
      </c>
      <c r="G559" s="123"/>
    </row>
    <row r="560" spans="1:7" x14ac:dyDescent="0.15">
      <c r="A560" s="25" t="s">
        <v>913</v>
      </c>
      <c r="B560" s="25" t="s">
        <v>914</v>
      </c>
      <c r="C560" s="125">
        <v>0</v>
      </c>
      <c r="D560" s="128">
        <v>0</v>
      </c>
      <c r="E560" s="23" t="str">
        <f t="shared" si="26"/>
        <v/>
      </c>
      <c r="F560" s="24">
        <f t="shared" si="25"/>
        <v>0</v>
      </c>
      <c r="G560" s="123"/>
    </row>
    <row r="561" spans="1:7" x14ac:dyDescent="0.15">
      <c r="A561" s="25" t="s">
        <v>959</v>
      </c>
      <c r="B561" s="25" t="s">
        <v>960</v>
      </c>
      <c r="C561" s="125">
        <v>0.90098800000000001</v>
      </c>
      <c r="D561" s="128">
        <v>0</v>
      </c>
      <c r="E561" s="23" t="str">
        <f t="shared" si="26"/>
        <v/>
      </c>
      <c r="F561" s="24">
        <f t="shared" si="25"/>
        <v>3.5903597929769314E-5</v>
      </c>
      <c r="G561" s="123"/>
    </row>
    <row r="562" spans="1:7" x14ac:dyDescent="0.15">
      <c r="A562" s="25" t="s">
        <v>1065</v>
      </c>
      <c r="B562" s="25" t="s">
        <v>1066</v>
      </c>
      <c r="C562" s="125">
        <v>0.93944595999999991</v>
      </c>
      <c r="D562" s="128">
        <v>0.4511</v>
      </c>
      <c r="E562" s="23">
        <f t="shared" si="26"/>
        <v>1.0825669696297937</v>
      </c>
      <c r="F562" s="24">
        <f t="shared" si="25"/>
        <v>3.7436114603730733E-5</v>
      </c>
      <c r="G562" s="123"/>
    </row>
    <row r="563" spans="1:7" x14ac:dyDescent="0.15">
      <c r="A563" s="25" t="s">
        <v>1069</v>
      </c>
      <c r="B563" s="25" t="s">
        <v>1070</v>
      </c>
      <c r="C563" s="125">
        <v>3.3999999999999998E-3</v>
      </c>
      <c r="D563" s="128">
        <v>2.6347100000000001</v>
      </c>
      <c r="E563" s="23">
        <f t="shared" si="26"/>
        <v>-0.99870953539478724</v>
      </c>
      <c r="F563" s="24">
        <f t="shared" si="25"/>
        <v>1.3548707969608437E-7</v>
      </c>
      <c r="G563" s="123"/>
    </row>
    <row r="564" spans="1:7" x14ac:dyDescent="0.15">
      <c r="A564" s="25" t="s">
        <v>537</v>
      </c>
      <c r="B564" s="25" t="s">
        <v>1074</v>
      </c>
      <c r="C564" s="125">
        <v>0</v>
      </c>
      <c r="D564" s="128">
        <v>4.7080000000000004E-3</v>
      </c>
      <c r="E564" s="23">
        <f t="shared" si="26"/>
        <v>-1</v>
      </c>
      <c r="F564" s="24">
        <f t="shared" si="25"/>
        <v>0</v>
      </c>
      <c r="G564" s="123"/>
    </row>
    <row r="565" spans="1:7" x14ac:dyDescent="0.15">
      <c r="A565" s="25" t="s">
        <v>1077</v>
      </c>
      <c r="B565" s="25" t="s">
        <v>1078</v>
      </c>
      <c r="C565" s="125">
        <v>5.6936E-3</v>
      </c>
      <c r="D565" s="128">
        <v>1.4961225</v>
      </c>
      <c r="E565" s="23">
        <f t="shared" si="26"/>
        <v>-0.99619442926632007</v>
      </c>
      <c r="F565" s="24">
        <f t="shared" si="25"/>
        <v>2.2688506969341944E-7</v>
      </c>
      <c r="G565" s="123"/>
    </row>
    <row r="566" spans="1:7" x14ac:dyDescent="0.15">
      <c r="A566" s="25" t="s">
        <v>1081</v>
      </c>
      <c r="B566" s="25" t="s">
        <v>1082</v>
      </c>
      <c r="C566" s="125">
        <v>0.30420000000000003</v>
      </c>
      <c r="D566" s="128">
        <v>0</v>
      </c>
      <c r="E566" s="23" t="str">
        <f t="shared" si="26"/>
        <v/>
      </c>
      <c r="F566" s="24">
        <f t="shared" si="25"/>
        <v>1.2122108718690844E-5</v>
      </c>
      <c r="G566" s="123"/>
    </row>
    <row r="567" spans="1:7" x14ac:dyDescent="0.15">
      <c r="A567" s="25" t="s">
        <v>1085</v>
      </c>
      <c r="B567" s="25" t="s">
        <v>1086</v>
      </c>
      <c r="C567" s="125">
        <v>0</v>
      </c>
      <c r="D567" s="128">
        <v>5.4510000000000001E-3</v>
      </c>
      <c r="E567" s="23">
        <f t="shared" si="26"/>
        <v>-1</v>
      </c>
      <c r="F567" s="24">
        <f t="shared" si="25"/>
        <v>0</v>
      </c>
      <c r="G567" s="123"/>
    </row>
    <row r="568" spans="1:7" x14ac:dyDescent="0.15">
      <c r="A568" s="25" t="s">
        <v>1089</v>
      </c>
      <c r="B568" s="25" t="s">
        <v>1090</v>
      </c>
      <c r="C568" s="125">
        <v>6.9150950000000003E-2</v>
      </c>
      <c r="D568" s="128">
        <v>0.69372999999999996</v>
      </c>
      <c r="E568" s="23">
        <f t="shared" si="26"/>
        <v>-0.90032008129964103</v>
      </c>
      <c r="F568" s="24">
        <f t="shared" si="25"/>
        <v>2.7556059628558668E-6</v>
      </c>
      <c r="G568" s="123"/>
    </row>
    <row r="569" spans="1:7" x14ac:dyDescent="0.15">
      <c r="A569" s="25" t="s">
        <v>1093</v>
      </c>
      <c r="B569" s="25" t="s">
        <v>1094</v>
      </c>
      <c r="C569" s="125">
        <v>0</v>
      </c>
      <c r="D569" s="128">
        <v>0</v>
      </c>
      <c r="E569" s="23" t="str">
        <f t="shared" si="26"/>
        <v/>
      </c>
      <c r="F569" s="24">
        <f t="shared" si="25"/>
        <v>0</v>
      </c>
      <c r="G569" s="123"/>
    </row>
    <row r="570" spans="1:7" x14ac:dyDescent="0.15">
      <c r="A570" s="25" t="s">
        <v>1099</v>
      </c>
      <c r="B570" s="25" t="s">
        <v>1100</v>
      </c>
      <c r="C570" s="125">
        <v>0.43308999999999997</v>
      </c>
      <c r="D570" s="128">
        <v>0</v>
      </c>
      <c r="E570" s="23" t="str">
        <f t="shared" si="26"/>
        <v/>
      </c>
      <c r="F570" s="24">
        <f t="shared" si="25"/>
        <v>1.7258264513405055E-5</v>
      </c>
      <c r="G570" s="123"/>
    </row>
    <row r="571" spans="1:7" x14ac:dyDescent="0.15">
      <c r="A571" s="25" t="s">
        <v>1103</v>
      </c>
      <c r="B571" s="25" t="s">
        <v>1104</v>
      </c>
      <c r="C571" s="125">
        <v>0.29459999999999997</v>
      </c>
      <c r="D571" s="128">
        <v>0</v>
      </c>
      <c r="E571" s="23" t="str">
        <f t="shared" si="26"/>
        <v/>
      </c>
      <c r="F571" s="24">
        <f t="shared" si="25"/>
        <v>1.173955696425484E-5</v>
      </c>
      <c r="G571" s="123"/>
    </row>
    <row r="572" spans="1:7" x14ac:dyDescent="0.15">
      <c r="A572" s="25" t="s">
        <v>1107</v>
      </c>
      <c r="B572" s="25" t="s">
        <v>1108</v>
      </c>
      <c r="C572" s="125">
        <v>7.3006E-3</v>
      </c>
      <c r="D572" s="128">
        <v>0.81136280000000005</v>
      </c>
      <c r="E572" s="23">
        <f t="shared" si="26"/>
        <v>-0.99100205234945449</v>
      </c>
      <c r="F572" s="24">
        <f t="shared" si="25"/>
        <v>2.9092263942036282E-7</v>
      </c>
      <c r="G572" s="123"/>
    </row>
    <row r="573" spans="1:7" x14ac:dyDescent="0.15">
      <c r="A573" s="25" t="s">
        <v>1111</v>
      </c>
      <c r="B573" s="25" t="s">
        <v>1112</v>
      </c>
      <c r="C573" s="125">
        <v>0</v>
      </c>
      <c r="D573" s="128">
        <v>0</v>
      </c>
      <c r="E573" s="23" t="str">
        <f t="shared" si="26"/>
        <v/>
      </c>
      <c r="F573" s="24">
        <f t="shared" si="25"/>
        <v>0</v>
      </c>
      <c r="G573" s="123"/>
    </row>
    <row r="574" spans="1:7" x14ac:dyDescent="0.15">
      <c r="A574" s="25" t="s">
        <v>1115</v>
      </c>
      <c r="B574" s="25" t="s">
        <v>1116</v>
      </c>
      <c r="C574" s="125">
        <v>0</v>
      </c>
      <c r="D574" s="128">
        <v>3.325E-4</v>
      </c>
      <c r="E574" s="23">
        <f t="shared" si="26"/>
        <v>-1</v>
      </c>
      <c r="F574" s="24">
        <f t="shared" si="25"/>
        <v>0</v>
      </c>
      <c r="G574" s="123"/>
    </row>
    <row r="575" spans="1:7" x14ac:dyDescent="0.15">
      <c r="A575" s="25" t="s">
        <v>1121</v>
      </c>
      <c r="B575" s="25" t="s">
        <v>1122</v>
      </c>
      <c r="C575" s="125">
        <v>5.7095000000000002E-3</v>
      </c>
      <c r="D575" s="128">
        <v>0</v>
      </c>
      <c r="E575" s="23" t="str">
        <f t="shared" si="26"/>
        <v/>
      </c>
      <c r="F575" s="24">
        <f t="shared" si="25"/>
        <v>2.2751867103670407E-7</v>
      </c>
      <c r="G575" s="123"/>
    </row>
    <row r="576" spans="1:7" x14ac:dyDescent="0.15">
      <c r="A576" s="25" t="s">
        <v>532</v>
      </c>
      <c r="B576" s="25" t="s">
        <v>1125</v>
      </c>
      <c r="C576" s="125">
        <v>0</v>
      </c>
      <c r="D576" s="128">
        <v>0</v>
      </c>
      <c r="E576" s="23" t="str">
        <f t="shared" si="26"/>
        <v/>
      </c>
      <c r="F576" s="24">
        <f t="shared" si="25"/>
        <v>0</v>
      </c>
      <c r="G576" s="123"/>
    </row>
    <row r="577" spans="1:7" x14ac:dyDescent="0.15">
      <c r="A577" s="25" t="s">
        <v>533</v>
      </c>
      <c r="B577" s="25" t="s">
        <v>1126</v>
      </c>
      <c r="C577" s="125">
        <v>0.35279996999999996</v>
      </c>
      <c r="D577" s="128">
        <v>0</v>
      </c>
      <c r="E577" s="23" t="str">
        <f t="shared" si="26"/>
        <v/>
      </c>
      <c r="F577" s="24">
        <f t="shared" si="25"/>
        <v>1.4058775780048875E-5</v>
      </c>
      <c r="G577" s="123"/>
    </row>
    <row r="578" spans="1:7" x14ac:dyDescent="0.15">
      <c r="A578" s="25" t="s">
        <v>1123</v>
      </c>
      <c r="B578" s="25" t="s">
        <v>1124</v>
      </c>
      <c r="C578" s="125">
        <v>0.18480526999999999</v>
      </c>
      <c r="D578" s="128">
        <v>0</v>
      </c>
      <c r="E578" s="23" t="str">
        <f t="shared" si="26"/>
        <v/>
      </c>
      <c r="F578" s="24">
        <f t="shared" si="25"/>
        <v>7.3643312778665857E-6</v>
      </c>
      <c r="G578" s="123"/>
    </row>
    <row r="579" spans="1:7" x14ac:dyDescent="0.15">
      <c r="A579" s="25" t="s">
        <v>536</v>
      </c>
      <c r="B579" s="25" t="s">
        <v>1127</v>
      </c>
      <c r="C579" s="125">
        <v>1.0489999999999999E-2</v>
      </c>
      <c r="D579" s="128">
        <v>2.0670000000000001E-2</v>
      </c>
      <c r="E579" s="23">
        <f t="shared" si="26"/>
        <v>-0.49250120948234166</v>
      </c>
      <c r="F579" s="24">
        <f t="shared" si="25"/>
        <v>4.1801749000350739E-7</v>
      </c>
      <c r="G579" s="123"/>
    </row>
    <row r="580" spans="1:7" x14ac:dyDescent="0.15">
      <c r="A580" s="25" t="s">
        <v>535</v>
      </c>
      <c r="B580" s="25" t="s">
        <v>1129</v>
      </c>
      <c r="C580" s="125">
        <v>3.7840169800000001</v>
      </c>
      <c r="D580" s="128">
        <v>5.4403000700000002</v>
      </c>
      <c r="E580" s="23">
        <f t="shared" si="26"/>
        <v>-0.30444701003413588</v>
      </c>
      <c r="F580" s="24">
        <f t="shared" si="25"/>
        <v>1.5078982651194016E-4</v>
      </c>
      <c r="G580" s="123"/>
    </row>
    <row r="581" spans="1:7" x14ac:dyDescent="0.15">
      <c r="A581" s="25" t="s">
        <v>1130</v>
      </c>
      <c r="B581" s="25" t="s">
        <v>1131</v>
      </c>
      <c r="C581" s="125">
        <v>1.2059558600000002</v>
      </c>
      <c r="D581" s="128">
        <v>0.76623056</v>
      </c>
      <c r="E581" s="23">
        <f t="shared" si="26"/>
        <v>0.57388118270824418</v>
      </c>
      <c r="F581" s="24">
        <f t="shared" si="25"/>
        <v>4.8056305209935296E-5</v>
      </c>
      <c r="G581" s="123"/>
    </row>
    <row r="582" spans="1:7" x14ac:dyDescent="0.15">
      <c r="A582" s="25" t="s">
        <v>1142</v>
      </c>
      <c r="B582" s="25" t="s">
        <v>1143</v>
      </c>
      <c r="C582" s="125">
        <v>7.087251E-2</v>
      </c>
      <c r="D582" s="128">
        <v>0.125112</v>
      </c>
      <c r="E582" s="23">
        <f t="shared" si="26"/>
        <v>-0.43352747937847691</v>
      </c>
      <c r="F582" s="24">
        <f t="shared" si="25"/>
        <v>2.8242086501857465E-6</v>
      </c>
      <c r="G582" s="123"/>
    </row>
    <row r="583" spans="1:7" x14ac:dyDescent="0.15">
      <c r="A583" s="25" t="s">
        <v>86</v>
      </c>
      <c r="B583" s="25" t="s">
        <v>87</v>
      </c>
      <c r="C583" s="125">
        <v>4.8680861900000005</v>
      </c>
      <c r="D583" s="128">
        <v>3.0526485000000001</v>
      </c>
      <c r="E583" s="23">
        <f t="shared" si="26"/>
        <v>0.59470905019035114</v>
      </c>
      <c r="F583" s="24">
        <f t="shared" si="25"/>
        <v>1.9398905340939349E-4</v>
      </c>
      <c r="G583" s="123"/>
    </row>
    <row r="584" spans="1:7" x14ac:dyDescent="0.15">
      <c r="A584" s="25" t="s">
        <v>88</v>
      </c>
      <c r="B584" s="25" t="s">
        <v>89</v>
      </c>
      <c r="C584" s="125">
        <v>1.6692042900000001</v>
      </c>
      <c r="D584" s="128">
        <v>7.8689433099999997</v>
      </c>
      <c r="E584" s="23">
        <f t="shared" si="26"/>
        <v>-0.78787440393950425</v>
      </c>
      <c r="F584" s="24">
        <f t="shared" si="25"/>
        <v>6.6516357255375292E-5</v>
      </c>
      <c r="G584" s="123"/>
    </row>
    <row r="585" spans="1:7" x14ac:dyDescent="0.15">
      <c r="A585" s="25" t="s">
        <v>90</v>
      </c>
      <c r="B585" s="25" t="s">
        <v>91</v>
      </c>
      <c r="C585" s="125">
        <v>1.3034405099999999</v>
      </c>
      <c r="D585" s="128">
        <v>0.53129762000000003</v>
      </c>
      <c r="E585" s="23">
        <f t="shared" si="26"/>
        <v>1.4533151682478831</v>
      </c>
      <c r="F585" s="24">
        <f t="shared" si="25"/>
        <v>5.1940984781610256E-5</v>
      </c>
      <c r="G585" s="123"/>
    </row>
    <row r="586" spans="1:7" x14ac:dyDescent="0.15">
      <c r="A586" s="25" t="s">
        <v>92</v>
      </c>
      <c r="B586" s="25" t="s">
        <v>93</v>
      </c>
      <c r="C586" s="125">
        <v>1.7161563500000001</v>
      </c>
      <c r="D586" s="128">
        <v>1.4309235</v>
      </c>
      <c r="E586" s="23">
        <f t="shared" si="26"/>
        <v>0.19933480021818073</v>
      </c>
      <c r="F586" s="24">
        <f t="shared" si="25"/>
        <v>6.8387356518644503E-5</v>
      </c>
      <c r="G586" s="123"/>
    </row>
    <row r="587" spans="1:7" x14ac:dyDescent="0.15">
      <c r="A587" s="25" t="s">
        <v>94</v>
      </c>
      <c r="B587" s="25" t="s">
        <v>95</v>
      </c>
      <c r="C587" s="125">
        <v>7.8086606399999994</v>
      </c>
      <c r="D587" s="128">
        <v>0.68520268999999989</v>
      </c>
      <c r="E587" s="23">
        <f t="shared" si="26"/>
        <v>10.396132493291876</v>
      </c>
      <c r="F587" s="24">
        <f t="shared" si="25"/>
        <v>3.1116841954451682E-4</v>
      </c>
      <c r="G587" s="123"/>
    </row>
    <row r="588" spans="1:7" x14ac:dyDescent="0.15">
      <c r="A588" s="25" t="s">
        <v>96</v>
      </c>
      <c r="B588" s="25" t="s">
        <v>97</v>
      </c>
      <c r="C588" s="125">
        <v>4.68385067</v>
      </c>
      <c r="D588" s="128">
        <v>3.2551334900000004</v>
      </c>
      <c r="E588" s="23">
        <f t="shared" si="26"/>
        <v>0.43891200910473249</v>
      </c>
      <c r="F588" s="24">
        <f t="shared" si="25"/>
        <v>1.8664742617966124E-4</v>
      </c>
      <c r="G588" s="123"/>
    </row>
    <row r="589" spans="1:7" x14ac:dyDescent="0.15">
      <c r="A589" s="25" t="s">
        <v>98</v>
      </c>
      <c r="B589" s="25" t="s">
        <v>99</v>
      </c>
      <c r="C589" s="125">
        <v>1.8296088100000001</v>
      </c>
      <c r="D589" s="128">
        <v>1.80429398</v>
      </c>
      <c r="E589" s="23">
        <f t="shared" si="26"/>
        <v>1.4030324481823175E-2</v>
      </c>
      <c r="F589" s="24">
        <f t="shared" si="25"/>
        <v>7.2908339603861214E-5</v>
      </c>
      <c r="G589" s="123"/>
    </row>
    <row r="590" spans="1:7" x14ac:dyDescent="0.15">
      <c r="A590" s="25" t="s">
        <v>1168</v>
      </c>
      <c r="B590" s="25" t="s">
        <v>100</v>
      </c>
      <c r="C590" s="125">
        <v>10.291958429999999</v>
      </c>
      <c r="D590" s="128">
        <v>12.905112379999998</v>
      </c>
      <c r="E590" s="23">
        <f t="shared" si="26"/>
        <v>-0.20248982519902703</v>
      </c>
      <c r="F590" s="24">
        <f t="shared" si="25"/>
        <v>4.1012570353946985E-4</v>
      </c>
      <c r="G590" s="123"/>
    </row>
    <row r="591" spans="1:7" x14ac:dyDescent="0.15">
      <c r="A591" s="25" t="s">
        <v>1170</v>
      </c>
      <c r="B591" s="25" t="s">
        <v>101</v>
      </c>
      <c r="C591" s="125">
        <v>3.1508450500000005</v>
      </c>
      <c r="D591" s="128">
        <v>2.9811200200000001</v>
      </c>
      <c r="E591" s="23">
        <f t="shared" si="26"/>
        <v>5.6933309917525765E-2</v>
      </c>
      <c r="F591" s="24">
        <f t="shared" si="25"/>
        <v>1.2555846894098913E-4</v>
      </c>
      <c r="G591" s="123"/>
    </row>
    <row r="592" spans="1:7" x14ac:dyDescent="0.15">
      <c r="A592" s="25" t="s">
        <v>1172</v>
      </c>
      <c r="B592" s="25" t="s">
        <v>102</v>
      </c>
      <c r="C592" s="125">
        <v>0.27576440000000002</v>
      </c>
      <c r="D592" s="128">
        <v>0.69538516000000006</v>
      </c>
      <c r="E592" s="23">
        <f t="shared" si="26"/>
        <v>-0.60343646102542658</v>
      </c>
      <c r="F592" s="24">
        <f t="shared" si="25"/>
        <v>1.0988974482394969E-5</v>
      </c>
      <c r="G592" s="123"/>
    </row>
    <row r="593" spans="1:7" x14ac:dyDescent="0.15">
      <c r="A593" s="25" t="s">
        <v>103</v>
      </c>
      <c r="B593" s="25" t="s">
        <v>104</v>
      </c>
      <c r="C593" s="125">
        <v>2.3140000000000001E-3</v>
      </c>
      <c r="D593" s="128">
        <v>0</v>
      </c>
      <c r="E593" s="23" t="str">
        <f t="shared" si="26"/>
        <v/>
      </c>
      <c r="F593" s="24">
        <f t="shared" si="25"/>
        <v>9.2210912475511554E-8</v>
      </c>
      <c r="G593" s="123"/>
    </row>
    <row r="594" spans="1:7" x14ac:dyDescent="0.15">
      <c r="A594" s="25" t="s">
        <v>105</v>
      </c>
      <c r="B594" s="25" t="s">
        <v>106</v>
      </c>
      <c r="C594" s="125">
        <v>6.3449999999999999E-3</v>
      </c>
      <c r="D594" s="128">
        <v>0</v>
      </c>
      <c r="E594" s="23" t="str">
        <f t="shared" si="26"/>
        <v/>
      </c>
      <c r="F594" s="24">
        <f t="shared" si="25"/>
        <v>2.5284280019754568E-7</v>
      </c>
      <c r="G594" s="123"/>
    </row>
    <row r="595" spans="1:7" x14ac:dyDescent="0.15">
      <c r="A595" s="25" t="s">
        <v>107</v>
      </c>
      <c r="B595" s="25" t="s">
        <v>108</v>
      </c>
      <c r="C595" s="125">
        <v>1.7250559999999998E-2</v>
      </c>
      <c r="D595" s="128">
        <v>0</v>
      </c>
      <c r="E595" s="23" t="str">
        <f t="shared" si="26"/>
        <v/>
      </c>
      <c r="F595" s="24">
        <f t="shared" si="25"/>
        <v>6.8741999927120152E-7</v>
      </c>
      <c r="G595" s="123"/>
    </row>
    <row r="596" spans="1:7" x14ac:dyDescent="0.15">
      <c r="A596" s="25" t="s">
        <v>125</v>
      </c>
      <c r="B596" s="25" t="s">
        <v>109</v>
      </c>
      <c r="C596" s="125">
        <v>8.8423632800000007</v>
      </c>
      <c r="D596" s="128">
        <v>8.6235421300000006</v>
      </c>
      <c r="E596" s="23">
        <f t="shared" ref="E596:E627" si="27">IF(ISERROR(C596/D596-1),"",((C596/D596-1)))</f>
        <v>2.5374857187599797E-2</v>
      </c>
      <c r="F596" s="24">
        <f t="shared" si="25"/>
        <v>3.5236058188796774E-4</v>
      </c>
      <c r="G596" s="123"/>
    </row>
    <row r="597" spans="1:7" x14ac:dyDescent="0.15">
      <c r="A597" s="25" t="s">
        <v>1184</v>
      </c>
      <c r="B597" s="25" t="s">
        <v>110</v>
      </c>
      <c r="C597" s="125">
        <v>12.694376570000001</v>
      </c>
      <c r="D597" s="128">
        <v>11.728498160000001</v>
      </c>
      <c r="E597" s="23">
        <f t="shared" si="27"/>
        <v>8.2353119455151225E-2</v>
      </c>
      <c r="F597" s="24">
        <f t="shared" si="25"/>
        <v>5.0586000295049902E-4</v>
      </c>
      <c r="G597" s="123"/>
    </row>
    <row r="598" spans="1:7" x14ac:dyDescent="0.15">
      <c r="A598" s="25" t="s">
        <v>111</v>
      </c>
      <c r="B598" s="25" t="s">
        <v>127</v>
      </c>
      <c r="C598" s="125">
        <v>9.0009920599999997</v>
      </c>
      <c r="D598" s="128">
        <v>7.3924805099999995</v>
      </c>
      <c r="E598" s="23">
        <f t="shared" si="27"/>
        <v>0.21758752665280956</v>
      </c>
      <c r="F598" s="24">
        <f t="shared" si="25"/>
        <v>3.5868180252265962E-4</v>
      </c>
      <c r="G598" s="123"/>
    </row>
    <row r="599" spans="1:7" x14ac:dyDescent="0.15">
      <c r="A599" s="25" t="s">
        <v>1188</v>
      </c>
      <c r="B599" s="25" t="s">
        <v>128</v>
      </c>
      <c r="C599" s="125">
        <v>14.40292041</v>
      </c>
      <c r="D599" s="128">
        <v>17.90035297</v>
      </c>
      <c r="E599" s="23">
        <f t="shared" si="27"/>
        <v>-0.19538344108976524</v>
      </c>
      <c r="F599" s="24">
        <f t="shared" si="25"/>
        <v>5.7394400748412655E-4</v>
      </c>
      <c r="G599" s="123"/>
    </row>
    <row r="600" spans="1:7" x14ac:dyDescent="0.15">
      <c r="A600" s="25" t="s">
        <v>129</v>
      </c>
      <c r="B600" s="25" t="s">
        <v>130</v>
      </c>
      <c r="C600" s="125">
        <v>9.2795802799999993</v>
      </c>
      <c r="D600" s="128">
        <v>29.071462059999998</v>
      </c>
      <c r="E600" s="23">
        <f t="shared" si="27"/>
        <v>-0.68080104602761082</v>
      </c>
      <c r="F600" s="24">
        <f t="shared" si="25"/>
        <v>3.6978330380663913E-4</v>
      </c>
      <c r="G600" s="123"/>
    </row>
    <row r="601" spans="1:7" x14ac:dyDescent="0.15">
      <c r="A601" s="25" t="s">
        <v>1192</v>
      </c>
      <c r="B601" s="25" t="s">
        <v>131</v>
      </c>
      <c r="C601" s="125">
        <v>9.5670970399999984</v>
      </c>
      <c r="D601" s="128">
        <v>17.13031045</v>
      </c>
      <c r="E601" s="23">
        <f t="shared" si="27"/>
        <v>-0.44151058628362461</v>
      </c>
      <c r="F601" s="24">
        <f t="shared" si="25"/>
        <v>3.8124059974078023E-4</v>
      </c>
      <c r="G601" s="123"/>
    </row>
    <row r="602" spans="1:7" x14ac:dyDescent="0.15">
      <c r="A602" s="25" t="s">
        <v>1196</v>
      </c>
      <c r="B602" s="25" t="s">
        <v>132</v>
      </c>
      <c r="C602" s="125">
        <v>10.525457190000001</v>
      </c>
      <c r="D602" s="128">
        <v>16.097512309999999</v>
      </c>
      <c r="E602" s="23">
        <f t="shared" si="27"/>
        <v>-0.34614386451119905</v>
      </c>
      <c r="F602" s="24">
        <f t="shared" ref="F602:F665" si="28">C602/$C$1504</f>
        <v>4.1943042857036896E-4</v>
      </c>
      <c r="G602" s="123"/>
    </row>
    <row r="603" spans="1:7" x14ac:dyDescent="0.15">
      <c r="A603" s="25" t="s">
        <v>1198</v>
      </c>
      <c r="B603" s="25" t="s">
        <v>133</v>
      </c>
      <c r="C603" s="125">
        <v>9.7236585800000004</v>
      </c>
      <c r="D603" s="128">
        <v>5.9119227699999994</v>
      </c>
      <c r="E603" s="23">
        <f t="shared" si="27"/>
        <v>0.64475399261685573</v>
      </c>
      <c r="F603" s="24">
        <f t="shared" si="28"/>
        <v>3.874794426370514E-4</v>
      </c>
      <c r="G603" s="123"/>
    </row>
    <row r="604" spans="1:7" x14ac:dyDescent="0.15">
      <c r="A604" s="25" t="s">
        <v>134</v>
      </c>
      <c r="B604" s="25" t="s">
        <v>135</v>
      </c>
      <c r="C604" s="125">
        <v>2.8328611100000001</v>
      </c>
      <c r="D604" s="128">
        <v>2.1446296499999997</v>
      </c>
      <c r="E604" s="23">
        <f t="shared" si="27"/>
        <v>0.32090923484154965</v>
      </c>
      <c r="F604" s="24">
        <f t="shared" si="28"/>
        <v>1.1288708205250237E-4</v>
      </c>
      <c r="G604" s="123"/>
    </row>
    <row r="605" spans="1:7" x14ac:dyDescent="0.15">
      <c r="A605" s="25" t="s">
        <v>136</v>
      </c>
      <c r="B605" s="25" t="s">
        <v>137</v>
      </c>
      <c r="C605" s="125">
        <v>8.2718839200000005</v>
      </c>
      <c r="D605" s="128">
        <v>11.82441324</v>
      </c>
      <c r="E605" s="23">
        <f t="shared" si="27"/>
        <v>-0.30044022040623464</v>
      </c>
      <c r="F605" s="24">
        <f t="shared" si="28"/>
        <v>3.2962746938405851E-4</v>
      </c>
      <c r="G605" s="123"/>
    </row>
    <row r="606" spans="1:7" x14ac:dyDescent="0.15">
      <c r="A606" s="25" t="s">
        <v>1204</v>
      </c>
      <c r="B606" s="25" t="s">
        <v>138</v>
      </c>
      <c r="C606" s="125">
        <v>3.9077055499999998</v>
      </c>
      <c r="D606" s="128">
        <v>4.8928564800000007</v>
      </c>
      <c r="E606" s="23">
        <f t="shared" si="27"/>
        <v>-0.20134474289750692</v>
      </c>
      <c r="F606" s="24">
        <f t="shared" si="28"/>
        <v>1.5571870978872977E-4</v>
      </c>
      <c r="G606" s="123"/>
    </row>
    <row r="607" spans="1:7" x14ac:dyDescent="0.15">
      <c r="A607" s="25" t="s">
        <v>139</v>
      </c>
      <c r="B607" s="25" t="s">
        <v>140</v>
      </c>
      <c r="C607" s="125">
        <v>2.6917155400000001</v>
      </c>
      <c r="D607" s="128">
        <v>1.7205343599999998</v>
      </c>
      <c r="E607" s="23">
        <f t="shared" si="27"/>
        <v>0.56446485613922892</v>
      </c>
      <c r="F607" s="24">
        <f t="shared" si="28"/>
        <v>1.0726255231975554E-4</v>
      </c>
      <c r="G607" s="123"/>
    </row>
    <row r="608" spans="1:7" x14ac:dyDescent="0.15">
      <c r="A608" s="25" t="s">
        <v>1210</v>
      </c>
      <c r="B608" s="25" t="s">
        <v>141</v>
      </c>
      <c r="C608" s="125">
        <v>30.450303000000002</v>
      </c>
      <c r="D608" s="128">
        <v>25.967545189999999</v>
      </c>
      <c r="E608" s="23">
        <f t="shared" si="27"/>
        <v>0.17262924844071503</v>
      </c>
      <c r="F608" s="24">
        <f t="shared" si="28"/>
        <v>1.2134184203914464E-3</v>
      </c>
      <c r="G608" s="123"/>
    </row>
    <row r="609" spans="1:7" x14ac:dyDescent="0.15">
      <c r="A609" s="25" t="s">
        <v>414</v>
      </c>
      <c r="B609" s="25" t="s">
        <v>1214</v>
      </c>
      <c r="C609" s="125">
        <v>0.23539854000000002</v>
      </c>
      <c r="D609" s="128">
        <v>0.26943734000000003</v>
      </c>
      <c r="E609" s="23">
        <f t="shared" si="27"/>
        <v>-0.12633289803113412</v>
      </c>
      <c r="F609" s="24">
        <f t="shared" si="28"/>
        <v>9.3804296321535026E-6</v>
      </c>
      <c r="G609" s="123"/>
    </row>
    <row r="610" spans="1:7" x14ac:dyDescent="0.15">
      <c r="A610" s="25" t="s">
        <v>1217</v>
      </c>
      <c r="B610" s="25" t="s">
        <v>142</v>
      </c>
      <c r="C610" s="125">
        <v>24.090819289999999</v>
      </c>
      <c r="D610" s="128">
        <v>30.053985099999998</v>
      </c>
      <c r="E610" s="23">
        <f t="shared" si="27"/>
        <v>-0.19841514495194179</v>
      </c>
      <c r="F610" s="24">
        <f t="shared" si="28"/>
        <v>9.599984567906461E-4</v>
      </c>
      <c r="G610" s="123"/>
    </row>
    <row r="611" spans="1:7" x14ac:dyDescent="0.15">
      <c r="A611" s="25" t="s">
        <v>143</v>
      </c>
      <c r="B611" s="25" t="s">
        <v>144</v>
      </c>
      <c r="C611" s="125">
        <v>2.9477639999999998</v>
      </c>
      <c r="D611" s="128">
        <v>3.9625650300000004</v>
      </c>
      <c r="E611" s="23">
        <f t="shared" si="27"/>
        <v>-0.25609700340993535</v>
      </c>
      <c r="F611" s="24">
        <f t="shared" si="28"/>
        <v>1.1746586352742603E-4</v>
      </c>
      <c r="G611" s="123"/>
    </row>
    <row r="612" spans="1:7" x14ac:dyDescent="0.15">
      <c r="A612" s="25" t="s">
        <v>369</v>
      </c>
      <c r="B612" s="25" t="s">
        <v>149</v>
      </c>
      <c r="C612" s="125">
        <v>3.062703E-2</v>
      </c>
      <c r="D612" s="128">
        <v>6.5882099999999999E-2</v>
      </c>
      <c r="E612" s="23">
        <f t="shared" si="27"/>
        <v>-0.535123652706881</v>
      </c>
      <c r="F612" s="24">
        <f t="shared" si="28"/>
        <v>1.2204608395483432E-6</v>
      </c>
      <c r="G612" s="123"/>
    </row>
    <row r="613" spans="1:7" x14ac:dyDescent="0.15">
      <c r="A613" s="25" t="s">
        <v>145</v>
      </c>
      <c r="B613" s="25" t="s">
        <v>146</v>
      </c>
      <c r="C613" s="125">
        <v>0.58957212000000014</v>
      </c>
      <c r="D613" s="128">
        <v>0.84737724000000003</v>
      </c>
      <c r="E613" s="23">
        <f t="shared" si="27"/>
        <v>-0.30423890072855853</v>
      </c>
      <c r="F613" s="24">
        <f t="shared" si="28"/>
        <v>2.3493942590891014E-5</v>
      </c>
      <c r="G613" s="123"/>
    </row>
    <row r="614" spans="1:7" x14ac:dyDescent="0.15">
      <c r="A614" s="25" t="s">
        <v>147</v>
      </c>
      <c r="B614" s="25" t="s">
        <v>148</v>
      </c>
      <c r="C614" s="125">
        <v>3.8894240000000004E-2</v>
      </c>
      <c r="D614" s="128">
        <v>0.57069272999999998</v>
      </c>
      <c r="E614" s="23">
        <f t="shared" si="27"/>
        <v>-0.93184731825828582</v>
      </c>
      <c r="F614" s="24">
        <f t="shared" si="28"/>
        <v>1.5499020572348923E-6</v>
      </c>
      <c r="G614" s="123"/>
    </row>
    <row r="615" spans="1:7" x14ac:dyDescent="0.15">
      <c r="A615" s="25" t="s">
        <v>946</v>
      </c>
      <c r="B615" s="25" t="s">
        <v>947</v>
      </c>
      <c r="C615" s="125">
        <v>0</v>
      </c>
      <c r="D615" s="128">
        <v>2.3335000000000002E-2</v>
      </c>
      <c r="E615" s="23">
        <f t="shared" si="27"/>
        <v>-1</v>
      </c>
      <c r="F615" s="24">
        <f t="shared" si="28"/>
        <v>0</v>
      </c>
      <c r="G615" s="123"/>
    </row>
    <row r="616" spans="1:7" x14ac:dyDescent="0.15">
      <c r="A616" s="25" t="s">
        <v>118</v>
      </c>
      <c r="B616" s="25" t="s">
        <v>217</v>
      </c>
      <c r="C616" s="125">
        <v>0.1101765</v>
      </c>
      <c r="D616" s="128">
        <v>5.3408000000000006E-3</v>
      </c>
      <c r="E616" s="23">
        <f t="shared" si="27"/>
        <v>19.629212852007186</v>
      </c>
      <c r="F616" s="24">
        <f t="shared" si="28"/>
        <v>4.3904388929810712E-6</v>
      </c>
      <c r="G616" s="123"/>
    </row>
    <row r="617" spans="1:7" x14ac:dyDescent="0.15">
      <c r="A617" s="25" t="s">
        <v>119</v>
      </c>
      <c r="B617" s="25" t="s">
        <v>219</v>
      </c>
      <c r="C617" s="125">
        <v>1.0640999999999999E-4</v>
      </c>
      <c r="D617" s="128">
        <v>2.1090000000000002E-3</v>
      </c>
      <c r="E617" s="23">
        <f t="shared" si="27"/>
        <v>-0.9495448079658606</v>
      </c>
      <c r="F617" s="24">
        <f t="shared" si="28"/>
        <v>4.2403471030765701E-9</v>
      </c>
      <c r="G617" s="123"/>
    </row>
    <row r="618" spans="1:7" x14ac:dyDescent="0.15">
      <c r="A618" s="25" t="s">
        <v>120</v>
      </c>
      <c r="B618" s="25" t="s">
        <v>221</v>
      </c>
      <c r="C618" s="125">
        <v>1.27605474</v>
      </c>
      <c r="D618" s="128">
        <v>1.28508</v>
      </c>
      <c r="E618" s="23">
        <f t="shared" si="27"/>
        <v>-7.0231114016248153E-3</v>
      </c>
      <c r="F618" s="24">
        <f t="shared" si="28"/>
        <v>5.0849685369101831E-5</v>
      </c>
      <c r="G618" s="123"/>
    </row>
    <row r="619" spans="1:7" x14ac:dyDescent="0.15">
      <c r="A619" s="25" t="s">
        <v>121</v>
      </c>
      <c r="B619" s="25" t="s">
        <v>223</v>
      </c>
      <c r="C619" s="125">
        <v>1.2001526200000001</v>
      </c>
      <c r="D619" s="128">
        <v>3.1804372500000002</v>
      </c>
      <c r="E619" s="23">
        <f t="shared" si="27"/>
        <v>-0.62264540198049811</v>
      </c>
      <c r="F619" s="24">
        <f t="shared" si="28"/>
        <v>4.782505108041309E-5</v>
      </c>
      <c r="G619" s="123"/>
    </row>
    <row r="620" spans="1:7" x14ac:dyDescent="0.15">
      <c r="A620" s="25" t="s">
        <v>1452</v>
      </c>
      <c r="B620" s="25" t="s">
        <v>150</v>
      </c>
      <c r="C620" s="125">
        <v>2.09728548</v>
      </c>
      <c r="D620" s="128">
        <v>2.2832013999999998</v>
      </c>
      <c r="E620" s="23">
        <f t="shared" si="27"/>
        <v>-8.1427735634710063E-2</v>
      </c>
      <c r="F620" s="24">
        <f t="shared" si="28"/>
        <v>8.3575024992411947E-5</v>
      </c>
      <c r="G620" s="123"/>
    </row>
    <row r="621" spans="1:7" x14ac:dyDescent="0.15">
      <c r="A621" s="25" t="s">
        <v>940</v>
      </c>
      <c r="B621" s="25" t="s">
        <v>1163</v>
      </c>
      <c r="C621" s="125">
        <v>0.39668677000000002</v>
      </c>
      <c r="D621" s="128">
        <v>1.0638746799999999</v>
      </c>
      <c r="E621" s="23">
        <f t="shared" si="27"/>
        <v>-0.62713017100848756</v>
      </c>
      <c r="F621" s="24">
        <f t="shared" si="28"/>
        <v>1.58076270651095E-5</v>
      </c>
      <c r="G621" s="123"/>
    </row>
    <row r="622" spans="1:7" x14ac:dyDescent="0.15">
      <c r="A622" s="25" t="s">
        <v>152</v>
      </c>
      <c r="B622" s="25" t="s">
        <v>153</v>
      </c>
      <c r="C622" s="125">
        <v>5.0070345999999999</v>
      </c>
      <c r="D622" s="128">
        <v>7.13614221</v>
      </c>
      <c r="E622" s="23">
        <f t="shared" si="27"/>
        <v>-0.29835554664485875</v>
      </c>
      <c r="F622" s="24">
        <f t="shared" si="28"/>
        <v>1.995260282033094E-4</v>
      </c>
      <c r="G622" s="123"/>
    </row>
    <row r="623" spans="1:7" x14ac:dyDescent="0.15">
      <c r="A623" s="25" t="s">
        <v>154</v>
      </c>
      <c r="B623" s="25" t="s">
        <v>1232</v>
      </c>
      <c r="C623" s="125">
        <v>9.2214499700000001</v>
      </c>
      <c r="D623" s="128">
        <v>14.842280839999999</v>
      </c>
      <c r="E623" s="23">
        <f t="shared" si="27"/>
        <v>-0.37870398293851437</v>
      </c>
      <c r="F623" s="24">
        <f t="shared" si="28"/>
        <v>3.6746686088201324E-4</v>
      </c>
      <c r="G623" s="123"/>
    </row>
    <row r="624" spans="1:7" x14ac:dyDescent="0.15">
      <c r="A624" s="25" t="s">
        <v>155</v>
      </c>
      <c r="B624" s="25" t="s">
        <v>156</v>
      </c>
      <c r="C624" s="125">
        <v>919.23141550000003</v>
      </c>
      <c r="D624" s="128">
        <v>1179.0697520000001</v>
      </c>
      <c r="E624" s="23">
        <f t="shared" si="27"/>
        <v>-0.22037571234377662</v>
      </c>
      <c r="F624" s="24">
        <f t="shared" si="28"/>
        <v>3.6630582367939105E-2</v>
      </c>
      <c r="G624" s="123"/>
    </row>
    <row r="625" spans="1:7" x14ac:dyDescent="0.15">
      <c r="A625" s="25" t="s">
        <v>157</v>
      </c>
      <c r="B625" s="25" t="s">
        <v>1234</v>
      </c>
      <c r="C625" s="125">
        <v>25.802597590000001</v>
      </c>
      <c r="D625" s="128">
        <v>28.799021440000001</v>
      </c>
      <c r="E625" s="23">
        <f t="shared" si="27"/>
        <v>-0.10404603004455415</v>
      </c>
      <c r="F625" s="24">
        <f t="shared" si="28"/>
        <v>1.0282113517771545E-3</v>
      </c>
      <c r="G625" s="123"/>
    </row>
    <row r="626" spans="1:7" x14ac:dyDescent="0.15">
      <c r="A626" s="25" t="s">
        <v>158</v>
      </c>
      <c r="B626" s="25" t="s">
        <v>1236</v>
      </c>
      <c r="C626" s="125">
        <v>11.990631789999998</v>
      </c>
      <c r="D626" s="128">
        <v>10.586243660000001</v>
      </c>
      <c r="E626" s="23">
        <f t="shared" si="27"/>
        <v>0.13266161020896039</v>
      </c>
      <c r="F626" s="24">
        <f t="shared" si="28"/>
        <v>4.7781637792298023E-4</v>
      </c>
      <c r="G626" s="123"/>
    </row>
    <row r="627" spans="1:7" x14ac:dyDescent="0.15">
      <c r="A627" s="25" t="s">
        <v>159</v>
      </c>
      <c r="B627" s="25" t="s">
        <v>1238</v>
      </c>
      <c r="C627" s="125">
        <v>0.68060735999999999</v>
      </c>
      <c r="D627" s="128">
        <v>0.28028760999999996</v>
      </c>
      <c r="E627" s="23">
        <f t="shared" si="27"/>
        <v>1.4282463288334437</v>
      </c>
      <c r="F627" s="24">
        <f t="shared" si="28"/>
        <v>2.7121618713547528E-5</v>
      </c>
      <c r="G627" s="123"/>
    </row>
    <row r="628" spans="1:7" x14ac:dyDescent="0.15">
      <c r="A628" s="25" t="s">
        <v>160</v>
      </c>
      <c r="B628" s="25" t="s">
        <v>1240</v>
      </c>
      <c r="C628" s="125">
        <v>108.64685027</v>
      </c>
      <c r="D628" s="128">
        <v>100.78343599999999</v>
      </c>
      <c r="E628" s="23">
        <f t="shared" ref="E628:E659" si="29">IF(ISERROR(C628/D628-1),"",((C628/D628-1)))</f>
        <v>7.8022883343648042E-2</v>
      </c>
      <c r="F628" s="24">
        <f t="shared" si="28"/>
        <v>4.329483665076482E-3</v>
      </c>
      <c r="G628" s="123"/>
    </row>
    <row r="629" spans="1:7" x14ac:dyDescent="0.15">
      <c r="A629" s="25" t="s">
        <v>161</v>
      </c>
      <c r="B629" s="25" t="s">
        <v>1242</v>
      </c>
      <c r="C629" s="125">
        <v>0.46047071999999994</v>
      </c>
      <c r="D629" s="128">
        <v>0.78406978999999999</v>
      </c>
      <c r="E629" s="23">
        <f t="shared" si="29"/>
        <v>-0.41271717661765805</v>
      </c>
      <c r="F629" s="24">
        <f t="shared" si="28"/>
        <v>1.8349362687750987E-5</v>
      </c>
      <c r="G629" s="123"/>
    </row>
    <row r="630" spans="1:7" x14ac:dyDescent="0.15">
      <c r="A630" s="25" t="s">
        <v>370</v>
      </c>
      <c r="B630" s="25" t="s">
        <v>1323</v>
      </c>
      <c r="C630" s="125">
        <v>666.85750552000002</v>
      </c>
      <c r="D630" s="128">
        <v>635.06877399999996</v>
      </c>
      <c r="E630" s="23">
        <f t="shared" si="29"/>
        <v>5.0055573225207928E-2</v>
      </c>
      <c r="F630" s="24">
        <f t="shared" si="28"/>
        <v>2.6573698822447141E-2</v>
      </c>
      <c r="G630" s="123"/>
    </row>
    <row r="631" spans="1:7" x14ac:dyDescent="0.15">
      <c r="A631" s="25" t="s">
        <v>410</v>
      </c>
      <c r="B631" s="25" t="s">
        <v>1325</v>
      </c>
      <c r="C631" s="125">
        <v>0.81895786000000004</v>
      </c>
      <c r="D631" s="128">
        <v>0.97773792000000004</v>
      </c>
      <c r="E631" s="23">
        <f t="shared" si="29"/>
        <v>-0.1623953175509445</v>
      </c>
      <c r="F631" s="24">
        <f t="shared" si="28"/>
        <v>3.2634767307516095E-5</v>
      </c>
      <c r="G631" s="123"/>
    </row>
    <row r="632" spans="1:7" x14ac:dyDescent="0.15">
      <c r="A632" s="25" t="s">
        <v>162</v>
      </c>
      <c r="B632" s="25" t="s">
        <v>163</v>
      </c>
      <c r="C632" s="125">
        <v>0.18809582999999999</v>
      </c>
      <c r="D632" s="128">
        <v>1.8962966200000002</v>
      </c>
      <c r="E632" s="23">
        <f t="shared" si="29"/>
        <v>-0.90080885658067567</v>
      </c>
      <c r="F632" s="24">
        <f t="shared" si="28"/>
        <v>7.4954572675621001E-6</v>
      </c>
      <c r="G632" s="123"/>
    </row>
    <row r="633" spans="1:7" x14ac:dyDescent="0.15">
      <c r="A633" s="25" t="s">
        <v>164</v>
      </c>
      <c r="B633" s="25" t="s">
        <v>1363</v>
      </c>
      <c r="C633" s="125">
        <v>41.412573030000004</v>
      </c>
      <c r="D633" s="128">
        <v>30.651877339999999</v>
      </c>
      <c r="E633" s="23">
        <f t="shared" si="29"/>
        <v>0.35106155393482363</v>
      </c>
      <c r="F633" s="24">
        <f t="shared" si="28"/>
        <v>1.6502554654516252E-3</v>
      </c>
      <c r="G633" s="123"/>
    </row>
    <row r="634" spans="1:7" x14ac:dyDescent="0.15">
      <c r="A634" s="25" t="s">
        <v>1326</v>
      </c>
      <c r="B634" s="25" t="s">
        <v>1327</v>
      </c>
      <c r="C634" s="125">
        <v>0.75601941000000006</v>
      </c>
      <c r="D634" s="128">
        <v>3.71918886</v>
      </c>
      <c r="E634" s="23">
        <f t="shared" si="29"/>
        <v>-0.79672465194467157</v>
      </c>
      <c r="F634" s="24">
        <f t="shared" si="28"/>
        <v>3.0126724133663737E-5</v>
      </c>
      <c r="G634" s="123"/>
    </row>
    <row r="635" spans="1:7" x14ac:dyDescent="0.15">
      <c r="A635" s="25" t="s">
        <v>1328</v>
      </c>
      <c r="B635" s="25" t="s">
        <v>1329</v>
      </c>
      <c r="C635" s="125">
        <v>11.369628789999998</v>
      </c>
      <c r="D635" s="128">
        <v>34.121780270000002</v>
      </c>
      <c r="E635" s="23">
        <f t="shared" si="29"/>
        <v>-0.66679262629223901</v>
      </c>
      <c r="F635" s="24">
        <f t="shared" si="28"/>
        <v>4.5306994176047804E-4</v>
      </c>
      <c r="G635" s="123"/>
    </row>
    <row r="636" spans="1:7" x14ac:dyDescent="0.15">
      <c r="A636" s="25" t="s">
        <v>1330</v>
      </c>
      <c r="B636" s="25" t="s">
        <v>1331</v>
      </c>
      <c r="C636" s="125">
        <v>4.8673955900000001</v>
      </c>
      <c r="D636" s="128">
        <v>11.641264710000002</v>
      </c>
      <c r="E636" s="23">
        <f t="shared" si="29"/>
        <v>-0.58188429597182489</v>
      </c>
      <c r="F636" s="24">
        <f t="shared" si="28"/>
        <v>1.9396153359255874E-4</v>
      </c>
      <c r="G636" s="123"/>
    </row>
    <row r="637" spans="1:7" x14ac:dyDescent="0.15">
      <c r="A637" s="25" t="s">
        <v>1332</v>
      </c>
      <c r="B637" s="25" t="s">
        <v>1333</v>
      </c>
      <c r="C637" s="125">
        <v>5.0639194600000002</v>
      </c>
      <c r="D637" s="128">
        <v>4.0903488299999999</v>
      </c>
      <c r="E637" s="23">
        <f t="shared" si="29"/>
        <v>0.23801652877610446</v>
      </c>
      <c r="F637" s="24">
        <f t="shared" si="28"/>
        <v>2.0179284101516843E-4</v>
      </c>
      <c r="G637" s="123"/>
    </row>
    <row r="638" spans="1:7" x14ac:dyDescent="0.15">
      <c r="A638" s="25" t="s">
        <v>1334</v>
      </c>
      <c r="B638" s="25" t="s">
        <v>1335</v>
      </c>
      <c r="C638" s="125">
        <v>2.6951473999999997</v>
      </c>
      <c r="D638" s="128">
        <v>0.26656769000000002</v>
      </c>
      <c r="E638" s="23">
        <f t="shared" si="29"/>
        <v>9.110555409022</v>
      </c>
      <c r="F638" s="24">
        <f t="shared" si="28"/>
        <v>1.0739930899308664E-4</v>
      </c>
      <c r="G638" s="123"/>
    </row>
    <row r="639" spans="1:7" x14ac:dyDescent="0.15">
      <c r="A639" s="25" t="s">
        <v>115</v>
      </c>
      <c r="B639" s="25" t="s">
        <v>1336</v>
      </c>
      <c r="C639" s="125">
        <v>2.0562774199999998</v>
      </c>
      <c r="D639" s="128">
        <v>0.43207614</v>
      </c>
      <c r="E639" s="23">
        <f t="shared" si="29"/>
        <v>3.7590626503930533</v>
      </c>
      <c r="F639" s="24">
        <f t="shared" si="28"/>
        <v>8.1940889023764346E-5</v>
      </c>
      <c r="G639" s="123"/>
    </row>
    <row r="640" spans="1:7" x14ac:dyDescent="0.15">
      <c r="A640" s="25" t="s">
        <v>1337</v>
      </c>
      <c r="B640" s="25" t="s">
        <v>1338</v>
      </c>
      <c r="C640" s="125">
        <v>0.82040931000000006</v>
      </c>
      <c r="D640" s="128">
        <v>7.0818504400000002</v>
      </c>
      <c r="E640" s="23">
        <f t="shared" si="29"/>
        <v>-0.88415325670164813</v>
      </c>
      <c r="F640" s="24">
        <f t="shared" si="28"/>
        <v>3.2692606343346942E-5</v>
      </c>
      <c r="G640" s="123"/>
    </row>
    <row r="641" spans="1:7" x14ac:dyDescent="0.15">
      <c r="A641" s="25" t="s">
        <v>1339</v>
      </c>
      <c r="B641" s="25" t="s">
        <v>1340</v>
      </c>
      <c r="C641" s="125">
        <v>5.12169045</v>
      </c>
      <c r="D641" s="128">
        <v>15.62733012</v>
      </c>
      <c r="E641" s="23">
        <f t="shared" si="29"/>
        <v>-0.6722606862035112</v>
      </c>
      <c r="F641" s="24">
        <f t="shared" si="28"/>
        <v>2.0409496534641892E-4</v>
      </c>
      <c r="G641" s="123"/>
    </row>
    <row r="642" spans="1:7" x14ac:dyDescent="0.15">
      <c r="A642" s="25" t="s">
        <v>1341</v>
      </c>
      <c r="B642" s="25" t="s">
        <v>1342</v>
      </c>
      <c r="C642" s="125">
        <v>16.349231150000001</v>
      </c>
      <c r="D642" s="128">
        <v>1.5631764399999999</v>
      </c>
      <c r="E642" s="23">
        <f t="shared" si="29"/>
        <v>9.4589800176363976</v>
      </c>
      <c r="F642" s="24">
        <f t="shared" si="28"/>
        <v>6.5150281876169276E-4</v>
      </c>
      <c r="G642" s="123"/>
    </row>
    <row r="643" spans="1:7" x14ac:dyDescent="0.15">
      <c r="A643" s="25" t="s">
        <v>1343</v>
      </c>
      <c r="B643" s="25" t="s">
        <v>1344</v>
      </c>
      <c r="C643" s="125">
        <v>4.6734165399999998</v>
      </c>
      <c r="D643" s="128">
        <v>2.9037389399999998</v>
      </c>
      <c r="E643" s="23">
        <f t="shared" si="29"/>
        <v>0.60944790029919149</v>
      </c>
      <c r="F643" s="24">
        <f t="shared" si="28"/>
        <v>1.8623163506117026E-4</v>
      </c>
      <c r="G643" s="123"/>
    </row>
    <row r="644" spans="1:7" x14ac:dyDescent="0.15">
      <c r="A644" s="25" t="s">
        <v>1345</v>
      </c>
      <c r="B644" s="25" t="s">
        <v>1346</v>
      </c>
      <c r="C644" s="125">
        <v>0.36086585999999998</v>
      </c>
      <c r="D644" s="128">
        <v>0.54100537999999998</v>
      </c>
      <c r="E644" s="23">
        <f t="shared" si="29"/>
        <v>-0.33297177192581706</v>
      </c>
      <c r="F644" s="24">
        <f t="shared" si="28"/>
        <v>1.4380194568651773E-5</v>
      </c>
      <c r="G644" s="123"/>
    </row>
    <row r="645" spans="1:7" x14ac:dyDescent="0.15">
      <c r="A645" s="25" t="s">
        <v>1347</v>
      </c>
      <c r="B645" s="25" t="s">
        <v>1348</v>
      </c>
      <c r="C645" s="125">
        <v>16.59472156</v>
      </c>
      <c r="D645" s="128">
        <v>14.250998470000001</v>
      </c>
      <c r="E645" s="23">
        <f t="shared" si="29"/>
        <v>0.16446027237556771</v>
      </c>
      <c r="F645" s="24">
        <f t="shared" si="28"/>
        <v>6.6128540074530875E-4</v>
      </c>
      <c r="G645" s="123"/>
    </row>
    <row r="646" spans="1:7" x14ac:dyDescent="0.15">
      <c r="A646" s="25" t="s">
        <v>1349</v>
      </c>
      <c r="B646" s="25" t="s">
        <v>1350</v>
      </c>
      <c r="C646" s="125">
        <v>0.53783919999999996</v>
      </c>
      <c r="D646" s="128">
        <v>0.66932919999999996</v>
      </c>
      <c r="E646" s="23">
        <f t="shared" si="29"/>
        <v>-0.19645041632727211</v>
      </c>
      <c r="F646" s="24">
        <f t="shared" si="28"/>
        <v>2.1432430162964196E-5</v>
      </c>
      <c r="G646" s="123"/>
    </row>
    <row r="647" spans="1:7" x14ac:dyDescent="0.15">
      <c r="A647" s="25" t="s">
        <v>1351</v>
      </c>
      <c r="B647" s="25" t="s">
        <v>1352</v>
      </c>
      <c r="C647" s="125">
        <v>0.22474549999999999</v>
      </c>
      <c r="D647" s="128">
        <v>1.8500099999999998E-2</v>
      </c>
      <c r="E647" s="23">
        <f t="shared" si="29"/>
        <v>11.148339738704115</v>
      </c>
      <c r="F647" s="24">
        <f t="shared" si="28"/>
        <v>8.9559151381871567E-6</v>
      </c>
      <c r="G647" s="123"/>
    </row>
    <row r="648" spans="1:7" x14ac:dyDescent="0.15">
      <c r="A648" s="25" t="s">
        <v>1353</v>
      </c>
      <c r="B648" s="25" t="s">
        <v>1354</v>
      </c>
      <c r="C648" s="125">
        <v>0.42680640000000003</v>
      </c>
      <c r="D648" s="128">
        <v>1.7017650099999999</v>
      </c>
      <c r="E648" s="23">
        <f t="shared" si="29"/>
        <v>-0.74919780493077592</v>
      </c>
      <c r="F648" s="24">
        <f t="shared" si="28"/>
        <v>1.7007868450470257E-5</v>
      </c>
      <c r="G648" s="123"/>
    </row>
    <row r="649" spans="1:7" x14ac:dyDescent="0.15">
      <c r="A649" s="25" t="s">
        <v>1355</v>
      </c>
      <c r="B649" s="25" t="s">
        <v>1356</v>
      </c>
      <c r="C649" s="125">
        <v>5.5132002699999996</v>
      </c>
      <c r="D649" s="128">
        <v>3.4474524100000004</v>
      </c>
      <c r="E649" s="23">
        <f t="shared" si="29"/>
        <v>0.59920997140030097</v>
      </c>
      <c r="F649" s="24">
        <f t="shared" si="28"/>
        <v>2.1969629540057761E-4</v>
      </c>
      <c r="G649" s="123"/>
    </row>
    <row r="650" spans="1:7" x14ac:dyDescent="0.15">
      <c r="A650" s="25" t="s">
        <v>1357</v>
      </c>
      <c r="B650" s="25" t="s">
        <v>1358</v>
      </c>
      <c r="C650" s="125">
        <v>3.5718489999999999E-2</v>
      </c>
      <c r="D650" s="128">
        <v>1.4346298700000002</v>
      </c>
      <c r="E650" s="23">
        <f t="shared" si="29"/>
        <v>-0.97510264441935812</v>
      </c>
      <c r="F650" s="24">
        <f t="shared" si="28"/>
        <v>1.4233511474275862E-6</v>
      </c>
      <c r="G650" s="123"/>
    </row>
    <row r="651" spans="1:7" x14ac:dyDescent="0.15">
      <c r="A651" s="25" t="s">
        <v>1359</v>
      </c>
      <c r="B651" s="25" t="s">
        <v>1360</v>
      </c>
      <c r="C651" s="125">
        <v>3.7712038999999997</v>
      </c>
      <c r="D651" s="128">
        <v>1.83993552</v>
      </c>
      <c r="E651" s="23">
        <f t="shared" si="29"/>
        <v>1.0496391634419884</v>
      </c>
      <c r="F651" s="24">
        <f t="shared" si="28"/>
        <v>1.5027923627926006E-4</v>
      </c>
      <c r="G651" s="123"/>
    </row>
    <row r="652" spans="1:7" x14ac:dyDescent="0.15">
      <c r="A652" s="25" t="s">
        <v>165</v>
      </c>
      <c r="B652" s="25" t="s">
        <v>1362</v>
      </c>
      <c r="C652" s="125">
        <v>3.1786379500000002</v>
      </c>
      <c r="D652" s="128">
        <v>3.28533506</v>
      </c>
      <c r="E652" s="23">
        <f t="shared" si="29"/>
        <v>-3.2476781835457547E-2</v>
      </c>
      <c r="F652" s="24">
        <f t="shared" si="28"/>
        <v>1.2666599213430834E-4</v>
      </c>
      <c r="G652" s="123"/>
    </row>
    <row r="653" spans="1:7" x14ac:dyDescent="0.15">
      <c r="A653" s="25" t="s">
        <v>1364</v>
      </c>
      <c r="B653" s="25" t="s">
        <v>1365</v>
      </c>
      <c r="C653" s="125">
        <v>6.3678309500000001</v>
      </c>
      <c r="D653" s="128">
        <v>14.204578079999999</v>
      </c>
      <c r="E653" s="23">
        <f t="shared" si="29"/>
        <v>-0.55170573077662288</v>
      </c>
      <c r="F653" s="24">
        <f t="shared" si="28"/>
        <v>2.5375259394524785E-4</v>
      </c>
      <c r="G653" s="123"/>
    </row>
    <row r="654" spans="1:7" x14ac:dyDescent="0.15">
      <c r="A654" s="25" t="s">
        <v>166</v>
      </c>
      <c r="B654" s="25" t="s">
        <v>1367</v>
      </c>
      <c r="C654" s="125">
        <v>172.47035249999999</v>
      </c>
      <c r="D654" s="128">
        <v>122.80714781</v>
      </c>
      <c r="E654" s="23">
        <f t="shared" si="29"/>
        <v>0.40439995208451518</v>
      </c>
      <c r="F654" s="24">
        <f t="shared" si="28"/>
        <v>6.872795410111549E-3</v>
      </c>
      <c r="G654" s="123"/>
    </row>
    <row r="655" spans="1:7" x14ac:dyDescent="0.15">
      <c r="A655" s="25" t="s">
        <v>1368</v>
      </c>
      <c r="B655" s="25" t="s">
        <v>1369</v>
      </c>
      <c r="C655" s="125">
        <v>32.637611469999996</v>
      </c>
      <c r="D655" s="128">
        <v>18.326252520000001</v>
      </c>
      <c r="E655" s="23">
        <f t="shared" si="29"/>
        <v>0.78092119130092597</v>
      </c>
      <c r="F655" s="24">
        <f t="shared" si="28"/>
        <v>1.3005807842134491E-3</v>
      </c>
      <c r="G655" s="123"/>
    </row>
    <row r="656" spans="1:7" x14ac:dyDescent="0.15">
      <c r="A656" s="25" t="s">
        <v>1370</v>
      </c>
      <c r="B656" s="25" t="s">
        <v>1371</v>
      </c>
      <c r="C656" s="125">
        <v>57.867034279999999</v>
      </c>
      <c r="D656" s="128">
        <v>77.399429159999997</v>
      </c>
      <c r="E656" s="23">
        <f t="shared" si="29"/>
        <v>-0.25235838418940604</v>
      </c>
      <c r="F656" s="24">
        <f t="shared" si="28"/>
        <v>2.3059516133148257E-3</v>
      </c>
      <c r="G656" s="123"/>
    </row>
    <row r="657" spans="1:7" x14ac:dyDescent="0.15">
      <c r="A657" s="25" t="s">
        <v>167</v>
      </c>
      <c r="B657" s="25" t="s">
        <v>1373</v>
      </c>
      <c r="C657" s="125">
        <v>0.77719646999999992</v>
      </c>
      <c r="D657" s="128">
        <v>10.487683619999999</v>
      </c>
      <c r="E657" s="23">
        <f t="shared" si="29"/>
        <v>-0.92589436350674359</v>
      </c>
      <c r="F657" s="24">
        <f t="shared" si="28"/>
        <v>3.0970611785413368E-5</v>
      </c>
      <c r="G657" s="123"/>
    </row>
    <row r="658" spans="1:7" x14ac:dyDescent="0.15">
      <c r="A658" s="25" t="s">
        <v>1374</v>
      </c>
      <c r="B658" s="25" t="s">
        <v>1375</v>
      </c>
      <c r="C658" s="125">
        <v>78.04445647</v>
      </c>
      <c r="D658" s="128">
        <v>196.49857663</v>
      </c>
      <c r="E658" s="23">
        <f t="shared" si="29"/>
        <v>-0.6028243165498598</v>
      </c>
      <c r="F658" s="24">
        <f t="shared" si="28"/>
        <v>3.110004556937788E-3</v>
      </c>
      <c r="G658" s="123"/>
    </row>
    <row r="659" spans="1:7" x14ac:dyDescent="0.15">
      <c r="A659" s="25" t="s">
        <v>168</v>
      </c>
      <c r="B659" s="25" t="s">
        <v>1377</v>
      </c>
      <c r="C659" s="125">
        <v>43.0674925</v>
      </c>
      <c r="D659" s="128">
        <v>112.34298034</v>
      </c>
      <c r="E659" s="23">
        <f t="shared" si="29"/>
        <v>-0.61664278115411797</v>
      </c>
      <c r="F659" s="24">
        <f t="shared" si="28"/>
        <v>1.7162025848994167E-3</v>
      </c>
      <c r="G659" s="123"/>
    </row>
    <row r="660" spans="1:7" x14ac:dyDescent="0.15">
      <c r="A660" s="25" t="s">
        <v>169</v>
      </c>
      <c r="B660" s="25" t="s">
        <v>1379</v>
      </c>
      <c r="C660" s="125">
        <v>28.747481420000003</v>
      </c>
      <c r="D660" s="128">
        <v>38.1024666</v>
      </c>
      <c r="E660" s="23">
        <f t="shared" ref="E660:E691" si="30">IF(ISERROR(C660/D660-1),"",((C660/D660-1)))</f>
        <v>-0.24552177364811323</v>
      </c>
      <c r="F660" s="24">
        <f t="shared" si="28"/>
        <v>1.1455624430038956E-3</v>
      </c>
      <c r="G660" s="123"/>
    </row>
    <row r="661" spans="1:7" x14ac:dyDescent="0.15">
      <c r="A661" s="25" t="s">
        <v>170</v>
      </c>
      <c r="B661" s="25" t="s">
        <v>1381</v>
      </c>
      <c r="C661" s="125">
        <v>0.46832096000000001</v>
      </c>
      <c r="D661" s="128">
        <v>0.52977375000000004</v>
      </c>
      <c r="E661" s="23">
        <f t="shared" si="30"/>
        <v>-0.115998178467695</v>
      </c>
      <c r="F661" s="24">
        <f t="shared" si="28"/>
        <v>1.8662188009078455E-5</v>
      </c>
      <c r="G661" s="123"/>
    </row>
    <row r="662" spans="1:7" x14ac:dyDescent="0.15">
      <c r="A662" s="25" t="s">
        <v>1382</v>
      </c>
      <c r="B662" s="25" t="s">
        <v>1383</v>
      </c>
      <c r="C662" s="125">
        <v>53.519805590000004</v>
      </c>
      <c r="D662" s="128">
        <v>71.291527549999998</v>
      </c>
      <c r="E662" s="23">
        <f t="shared" si="30"/>
        <v>-0.2492823841870393</v>
      </c>
      <c r="F662" s="24">
        <f t="shared" si="28"/>
        <v>2.1327182839091978E-3</v>
      </c>
      <c r="G662" s="123"/>
    </row>
    <row r="663" spans="1:7" x14ac:dyDescent="0.15">
      <c r="A663" s="25" t="s">
        <v>1384</v>
      </c>
      <c r="B663" s="25" t="s">
        <v>1385</v>
      </c>
      <c r="C663" s="125">
        <v>12.00531971</v>
      </c>
      <c r="D663" s="128">
        <v>18.337167040000001</v>
      </c>
      <c r="E663" s="23">
        <f t="shared" si="30"/>
        <v>-0.34530128433623086</v>
      </c>
      <c r="F663" s="24">
        <f t="shared" si="28"/>
        <v>4.784016789193361E-4</v>
      </c>
      <c r="G663" s="123"/>
    </row>
    <row r="664" spans="1:7" x14ac:dyDescent="0.15">
      <c r="A664" s="25" t="s">
        <v>475</v>
      </c>
      <c r="B664" s="25" t="s">
        <v>476</v>
      </c>
      <c r="C664" s="125">
        <v>0.29792302000000004</v>
      </c>
      <c r="D664" s="128">
        <v>1.20812791</v>
      </c>
      <c r="E664" s="23">
        <f t="shared" si="30"/>
        <v>-0.75340109475659744</v>
      </c>
      <c r="F664" s="24">
        <f t="shared" si="28"/>
        <v>1.1871976457070044E-5</v>
      </c>
      <c r="G664" s="123"/>
    </row>
    <row r="665" spans="1:7" x14ac:dyDescent="0.15">
      <c r="A665" s="25" t="s">
        <v>1386</v>
      </c>
      <c r="B665" s="25" t="s">
        <v>1387</v>
      </c>
      <c r="C665" s="125">
        <v>6.2384179999999997E-2</v>
      </c>
      <c r="D665" s="128">
        <v>8.8873560000000004E-2</v>
      </c>
      <c r="E665" s="23">
        <f t="shared" si="30"/>
        <v>-0.29805692491670199</v>
      </c>
      <c r="F665" s="24">
        <f t="shared" si="28"/>
        <v>2.4859559904220217E-6</v>
      </c>
      <c r="G665" s="123"/>
    </row>
    <row r="666" spans="1:7" x14ac:dyDescent="0.15">
      <c r="A666" s="25" t="s">
        <v>1388</v>
      </c>
      <c r="B666" s="25" t="s">
        <v>1389</v>
      </c>
      <c r="C666" s="125">
        <v>0.22654704000000001</v>
      </c>
      <c r="D666" s="128">
        <v>5.5454099999999997E-3</v>
      </c>
      <c r="E666" s="23">
        <f t="shared" si="30"/>
        <v>39.853073082062465</v>
      </c>
      <c r="F666" s="24">
        <f t="shared" ref="F666:F729" si="31">C666/$C$1504</f>
        <v>9.0277049598211822E-6</v>
      </c>
      <c r="G666" s="123"/>
    </row>
    <row r="667" spans="1:7" x14ac:dyDescent="0.15">
      <c r="A667" s="25" t="s">
        <v>1390</v>
      </c>
      <c r="B667" s="25" t="s">
        <v>1391</v>
      </c>
      <c r="C667" s="125">
        <v>0.27839216999999999</v>
      </c>
      <c r="D667" s="128">
        <v>1.4760067699999999</v>
      </c>
      <c r="E667" s="23">
        <f t="shared" si="30"/>
        <v>-0.81138828380848138</v>
      </c>
      <c r="F667" s="24">
        <f t="shared" si="31"/>
        <v>1.1093688859869375E-5</v>
      </c>
      <c r="G667" s="123"/>
    </row>
    <row r="668" spans="1:7" x14ac:dyDescent="0.15">
      <c r="A668" s="25" t="s">
        <v>171</v>
      </c>
      <c r="B668" s="25" t="s">
        <v>1393</v>
      </c>
      <c r="C668" s="125">
        <v>1.7974044899999999</v>
      </c>
      <c r="D668" s="128">
        <v>0.55357366000000008</v>
      </c>
      <c r="E668" s="23">
        <f t="shared" si="30"/>
        <v>2.2469111518058855</v>
      </c>
      <c r="F668" s="24">
        <f t="shared" si="31"/>
        <v>7.1625025112567617E-5</v>
      </c>
      <c r="G668" s="123"/>
    </row>
    <row r="669" spans="1:7" x14ac:dyDescent="0.15">
      <c r="A669" s="25" t="s">
        <v>172</v>
      </c>
      <c r="B669" s="25" t="s">
        <v>173</v>
      </c>
      <c r="C669" s="125">
        <v>12.3534902</v>
      </c>
      <c r="D669" s="128">
        <v>25.128775469999997</v>
      </c>
      <c r="E669" s="23">
        <f t="shared" si="30"/>
        <v>-0.50839267059597781</v>
      </c>
      <c r="F669" s="24">
        <f t="shared" si="31"/>
        <v>4.9227597389770513E-4</v>
      </c>
      <c r="G669" s="123"/>
    </row>
    <row r="670" spans="1:7" x14ac:dyDescent="0.15">
      <c r="A670" s="25" t="s">
        <v>174</v>
      </c>
      <c r="B670" s="25" t="s">
        <v>1416</v>
      </c>
      <c r="C670" s="125">
        <v>0.45239424</v>
      </c>
      <c r="D670" s="128">
        <v>1.6399092399999999</v>
      </c>
      <c r="E670" s="23">
        <f t="shared" si="30"/>
        <v>-0.72413458686286813</v>
      </c>
      <c r="F670" s="24">
        <f t="shared" si="31"/>
        <v>1.802752189674398E-5</v>
      </c>
      <c r="G670" s="123"/>
    </row>
    <row r="671" spans="1:7" x14ac:dyDescent="0.15">
      <c r="A671" s="25" t="s">
        <v>1394</v>
      </c>
      <c r="B671" s="25" t="s">
        <v>1395</v>
      </c>
      <c r="C671" s="125">
        <v>8.37103061</v>
      </c>
      <c r="D671" s="128">
        <v>9.7249792599999996</v>
      </c>
      <c r="E671" s="23">
        <f t="shared" si="30"/>
        <v>-0.13922380848347427</v>
      </c>
      <c r="F671" s="24">
        <f t="shared" si="31"/>
        <v>3.3357837982218587E-4</v>
      </c>
      <c r="G671" s="123"/>
    </row>
    <row r="672" spans="1:7" x14ac:dyDescent="0.15">
      <c r="A672" s="25" t="s">
        <v>175</v>
      </c>
      <c r="B672" s="25" t="s">
        <v>1418</v>
      </c>
      <c r="C672" s="125">
        <v>9.6775681700000007</v>
      </c>
      <c r="D672" s="128">
        <v>13.967029980000001</v>
      </c>
      <c r="E672" s="23">
        <f t="shared" si="30"/>
        <v>-0.30711338173844172</v>
      </c>
      <c r="F672" s="24">
        <f t="shared" si="31"/>
        <v>3.856427793861999E-4</v>
      </c>
      <c r="G672" s="123"/>
    </row>
    <row r="673" spans="1:7" x14ac:dyDescent="0.15">
      <c r="A673" s="25" t="s">
        <v>176</v>
      </c>
      <c r="B673" s="25" t="s">
        <v>1397</v>
      </c>
      <c r="C673" s="125">
        <v>32.409493550000001</v>
      </c>
      <c r="D673" s="128">
        <v>28.593716280000002</v>
      </c>
      <c r="E673" s="23">
        <f t="shared" si="30"/>
        <v>0.13344810561294396</v>
      </c>
      <c r="F673" s="24">
        <f t="shared" si="31"/>
        <v>1.2914904810348773E-3</v>
      </c>
      <c r="G673" s="123"/>
    </row>
    <row r="674" spans="1:7" x14ac:dyDescent="0.15">
      <c r="A674" s="25" t="s">
        <v>177</v>
      </c>
      <c r="B674" s="25" t="s">
        <v>1399</v>
      </c>
      <c r="C674" s="125">
        <v>18.577813589999998</v>
      </c>
      <c r="D674" s="128">
        <v>15.51808241</v>
      </c>
      <c r="E674" s="23">
        <f t="shared" si="30"/>
        <v>0.19717198937081792</v>
      </c>
      <c r="F674" s="24">
        <f t="shared" si="31"/>
        <v>7.403099148374498E-4</v>
      </c>
      <c r="G674" s="123"/>
    </row>
    <row r="675" spans="1:7" x14ac:dyDescent="0.15">
      <c r="A675" s="25" t="s">
        <v>245</v>
      </c>
      <c r="B675" s="25" t="s">
        <v>299</v>
      </c>
      <c r="C675" s="125">
        <v>230.582359</v>
      </c>
      <c r="D675" s="128">
        <v>194.43798100000001</v>
      </c>
      <c r="E675" s="23">
        <f t="shared" si="30"/>
        <v>0.18589155171283123</v>
      </c>
      <c r="F675" s="24">
        <f t="shared" si="31"/>
        <v>9.1885089559835698E-3</v>
      </c>
      <c r="G675" s="123"/>
    </row>
    <row r="676" spans="1:7" x14ac:dyDescent="0.15">
      <c r="A676" s="25" t="s">
        <v>411</v>
      </c>
      <c r="B676" s="25" t="s">
        <v>1400</v>
      </c>
      <c r="C676" s="125">
        <v>22.10244638</v>
      </c>
      <c r="D676" s="128">
        <v>62.223363409999997</v>
      </c>
      <c r="E676" s="23">
        <f t="shared" si="30"/>
        <v>-0.64478862651053848</v>
      </c>
      <c r="F676" s="24">
        <f t="shared" si="31"/>
        <v>8.8076350416632111E-4</v>
      </c>
      <c r="G676" s="123"/>
    </row>
    <row r="677" spans="1:7" x14ac:dyDescent="0.15">
      <c r="A677" s="25" t="s">
        <v>114</v>
      </c>
      <c r="B677" s="25" t="s">
        <v>1402</v>
      </c>
      <c r="C677" s="125">
        <v>13.6276452</v>
      </c>
      <c r="D677" s="128">
        <v>15.009253859999999</v>
      </c>
      <c r="E677" s="23">
        <f t="shared" si="30"/>
        <v>-9.2050455864566172E-2</v>
      </c>
      <c r="F677" s="24">
        <f t="shared" si="31"/>
        <v>5.4304995625951817E-4</v>
      </c>
      <c r="G677" s="123"/>
    </row>
    <row r="678" spans="1:7" x14ac:dyDescent="0.15">
      <c r="A678" s="25" t="s">
        <v>178</v>
      </c>
      <c r="B678" s="25" t="s">
        <v>1404</v>
      </c>
      <c r="C678" s="125">
        <v>7.7527469699999996</v>
      </c>
      <c r="D678" s="128">
        <v>11.50245561</v>
      </c>
      <c r="E678" s="23">
        <f t="shared" si="30"/>
        <v>-0.32599201137017042</v>
      </c>
      <c r="F678" s="24">
        <f t="shared" si="31"/>
        <v>3.0894030781999021E-4</v>
      </c>
      <c r="G678" s="123"/>
    </row>
    <row r="679" spans="1:7" x14ac:dyDescent="0.15">
      <c r="A679" s="25" t="s">
        <v>179</v>
      </c>
      <c r="B679" s="25" t="s">
        <v>1406</v>
      </c>
      <c r="C679" s="125">
        <v>8.1065603900000003</v>
      </c>
      <c r="D679" s="128">
        <v>9.0207407100000001</v>
      </c>
      <c r="E679" s="23">
        <f t="shared" si="30"/>
        <v>-0.10134204600145302</v>
      </c>
      <c r="F679" s="24">
        <f t="shared" si="31"/>
        <v>3.2303946871207383E-4</v>
      </c>
      <c r="G679" s="123"/>
    </row>
    <row r="680" spans="1:7" x14ac:dyDescent="0.15">
      <c r="A680" s="25" t="s">
        <v>1407</v>
      </c>
      <c r="B680" s="25" t="s">
        <v>1408</v>
      </c>
      <c r="C680" s="125">
        <v>2.7214880799999999</v>
      </c>
      <c r="D680" s="128">
        <v>9.7614161799999994</v>
      </c>
      <c r="E680" s="23">
        <f t="shared" si="30"/>
        <v>-0.72119946226900855</v>
      </c>
      <c r="F680" s="24">
        <f t="shared" si="31"/>
        <v>1.0844896246673637E-4</v>
      </c>
      <c r="G680" s="123"/>
    </row>
    <row r="681" spans="1:7" x14ac:dyDescent="0.15">
      <c r="A681" s="25" t="s">
        <v>1409</v>
      </c>
      <c r="B681" s="25" t="s">
        <v>1410</v>
      </c>
      <c r="C681" s="125">
        <v>3.75421322</v>
      </c>
      <c r="D681" s="128">
        <v>5.1997841900000008</v>
      </c>
      <c r="E681" s="23">
        <f t="shared" si="30"/>
        <v>-0.27800595508945547</v>
      </c>
      <c r="F681" s="24">
        <f t="shared" si="31"/>
        <v>1.4960217227477459E-4</v>
      </c>
      <c r="G681" s="123"/>
    </row>
    <row r="682" spans="1:7" x14ac:dyDescent="0.15">
      <c r="A682" s="25" t="s">
        <v>1411</v>
      </c>
      <c r="B682" s="25" t="s">
        <v>1412</v>
      </c>
      <c r="C682" s="125">
        <v>0.5781784499999999</v>
      </c>
      <c r="D682" s="128">
        <v>2.3648821299999998</v>
      </c>
      <c r="E682" s="23">
        <f t="shared" si="30"/>
        <v>-0.75551489748032385</v>
      </c>
      <c r="F682" s="24">
        <f t="shared" si="31"/>
        <v>2.3039914627561331E-5</v>
      </c>
      <c r="G682" s="123"/>
    </row>
    <row r="683" spans="1:7" x14ac:dyDescent="0.15">
      <c r="A683" s="25" t="s">
        <v>1413</v>
      </c>
      <c r="B683" s="25" t="s">
        <v>1414</v>
      </c>
      <c r="C683" s="125">
        <v>19.766496780000001</v>
      </c>
      <c r="D683" s="128">
        <v>64.316704299999998</v>
      </c>
      <c r="E683" s="23">
        <f t="shared" si="30"/>
        <v>-0.69266931514710706</v>
      </c>
      <c r="F683" s="24">
        <f t="shared" si="31"/>
        <v>7.8767791898360457E-4</v>
      </c>
      <c r="G683" s="123"/>
    </row>
    <row r="684" spans="1:7" x14ac:dyDescent="0.15">
      <c r="A684" s="25" t="s">
        <v>1419</v>
      </c>
      <c r="B684" s="25" t="s">
        <v>1420</v>
      </c>
      <c r="C684" s="125">
        <v>4.5537607900000001</v>
      </c>
      <c r="D684" s="128">
        <v>5.4748965599999995</v>
      </c>
      <c r="E684" s="23">
        <f t="shared" si="30"/>
        <v>-0.16824715497455889</v>
      </c>
      <c r="F684" s="24">
        <f t="shared" si="31"/>
        <v>1.8146345619753947E-4</v>
      </c>
      <c r="G684" s="123"/>
    </row>
    <row r="685" spans="1:7" x14ac:dyDescent="0.15">
      <c r="A685" s="25" t="s">
        <v>390</v>
      </c>
      <c r="B685" s="25" t="s">
        <v>180</v>
      </c>
      <c r="C685" s="125">
        <v>0.17333799999999999</v>
      </c>
      <c r="D685" s="128">
        <v>2.1951200000000001E-2</v>
      </c>
      <c r="E685" s="23">
        <f t="shared" si="30"/>
        <v>6.8965159080141403</v>
      </c>
      <c r="F685" s="24">
        <f t="shared" si="31"/>
        <v>6.9073704177529037E-6</v>
      </c>
      <c r="G685" s="123"/>
    </row>
    <row r="686" spans="1:7" x14ac:dyDescent="0.15">
      <c r="A686" s="25" t="s">
        <v>389</v>
      </c>
      <c r="B686" s="25" t="s">
        <v>151</v>
      </c>
      <c r="C686" s="125">
        <v>0.42177790000000004</v>
      </c>
      <c r="D686" s="128">
        <v>0.13271226999999999</v>
      </c>
      <c r="E686" s="23">
        <f t="shared" si="30"/>
        <v>2.178137937057365</v>
      </c>
      <c r="F686" s="24">
        <f t="shared" si="31"/>
        <v>1.6807487044513857E-5</v>
      </c>
      <c r="G686" s="123"/>
    </row>
    <row r="687" spans="1:7" x14ac:dyDescent="0.15">
      <c r="A687" s="25" t="s">
        <v>1422</v>
      </c>
      <c r="B687" s="25" t="s">
        <v>1423</v>
      </c>
      <c r="C687" s="125">
        <v>15.183976900000001</v>
      </c>
      <c r="D687" s="128">
        <v>21.185094410000001</v>
      </c>
      <c r="E687" s="23">
        <f t="shared" si="30"/>
        <v>-0.28327074658526386</v>
      </c>
      <c r="F687" s="24">
        <f t="shared" si="31"/>
        <v>6.0506843775111894E-4</v>
      </c>
      <c r="G687" s="123"/>
    </row>
    <row r="688" spans="1:7" x14ac:dyDescent="0.15">
      <c r="A688" s="25" t="s">
        <v>1424</v>
      </c>
      <c r="B688" s="25" t="s">
        <v>1425</v>
      </c>
      <c r="C688" s="125">
        <v>57.393982149999999</v>
      </c>
      <c r="D688" s="128">
        <v>28.57240831</v>
      </c>
      <c r="E688" s="23">
        <f t="shared" si="30"/>
        <v>1.0087204945168304</v>
      </c>
      <c r="F688" s="24">
        <f t="shared" si="31"/>
        <v>2.2871008922449101E-3</v>
      </c>
      <c r="G688" s="123"/>
    </row>
    <row r="689" spans="1:7" x14ac:dyDescent="0.15">
      <c r="A689" s="25" t="s">
        <v>413</v>
      </c>
      <c r="B689" s="25" t="s">
        <v>1421</v>
      </c>
      <c r="C689" s="125">
        <v>2.5237285699999998</v>
      </c>
      <c r="D689" s="128">
        <v>4.1591926299999997</v>
      </c>
      <c r="E689" s="23">
        <f t="shared" si="30"/>
        <v>-0.39321671427370264</v>
      </c>
      <c r="F689" s="24">
        <f t="shared" si="31"/>
        <v>1.0056841585143384E-4</v>
      </c>
      <c r="G689" s="123"/>
    </row>
    <row r="690" spans="1:7" x14ac:dyDescent="0.15">
      <c r="A690" s="25" t="s">
        <v>1426</v>
      </c>
      <c r="B690" s="25" t="s">
        <v>1427</v>
      </c>
      <c r="C690" s="125">
        <v>2.2356371500000001</v>
      </c>
      <c r="D690" s="128">
        <v>2.9717513900000001</v>
      </c>
      <c r="E690" s="23">
        <f t="shared" si="30"/>
        <v>-0.24770384308628191</v>
      </c>
      <c r="F690" s="24">
        <f t="shared" si="31"/>
        <v>8.9088220209875574E-5</v>
      </c>
      <c r="G690" s="123"/>
    </row>
    <row r="691" spans="1:7" x14ac:dyDescent="0.15">
      <c r="A691" s="25" t="s">
        <v>181</v>
      </c>
      <c r="B691" s="25" t="s">
        <v>1460</v>
      </c>
      <c r="C691" s="125">
        <v>0.15131114000000001</v>
      </c>
      <c r="D691" s="128">
        <v>0.20009473999999999</v>
      </c>
      <c r="E691" s="23">
        <f t="shared" si="30"/>
        <v>-0.24380251075065729</v>
      </c>
      <c r="F691" s="24">
        <f t="shared" si="31"/>
        <v>6.0296189659074653E-6</v>
      </c>
      <c r="G691" s="123"/>
    </row>
    <row r="692" spans="1:7" x14ac:dyDescent="0.15">
      <c r="A692" s="25" t="s">
        <v>575</v>
      </c>
      <c r="B692" s="25" t="s">
        <v>576</v>
      </c>
      <c r="C692" s="125">
        <v>15.99875823</v>
      </c>
      <c r="D692" s="128">
        <v>40.402455689999996</v>
      </c>
      <c r="E692" s="23">
        <f t="shared" ref="E692:E700" si="32">IF(ISERROR(C692/D692-1),"",((C692/D692-1)))</f>
        <v>-0.60401520262146224</v>
      </c>
      <c r="F692" s="24">
        <f t="shared" si="31"/>
        <v>6.3753677392541059E-4</v>
      </c>
      <c r="G692" s="123"/>
    </row>
    <row r="693" spans="1:7" x14ac:dyDescent="0.15">
      <c r="A693" s="25" t="s">
        <v>113</v>
      </c>
      <c r="B693" s="25" t="s">
        <v>670</v>
      </c>
      <c r="C693" s="125">
        <v>3.06141307</v>
      </c>
      <c r="D693" s="128">
        <v>3.8735626000000001</v>
      </c>
      <c r="E693" s="23">
        <f t="shared" si="32"/>
        <v>-0.20966474893164244</v>
      </c>
      <c r="F693" s="24">
        <f t="shared" si="31"/>
        <v>1.2199468135227187E-4</v>
      </c>
      <c r="G693" s="123"/>
    </row>
    <row r="694" spans="1:7" x14ac:dyDescent="0.15">
      <c r="A694" s="25" t="s">
        <v>300</v>
      </c>
      <c r="B694" s="25" t="s">
        <v>301</v>
      </c>
      <c r="C694" s="125">
        <v>119.96004075</v>
      </c>
      <c r="D694" s="128">
        <v>275.68185983999996</v>
      </c>
      <c r="E694" s="23">
        <f t="shared" si="32"/>
        <v>-0.56486059394832022</v>
      </c>
      <c r="F694" s="24">
        <f t="shared" si="31"/>
        <v>4.7803045886590529E-3</v>
      </c>
      <c r="G694" s="123"/>
    </row>
    <row r="695" spans="1:7" x14ac:dyDescent="0.15">
      <c r="A695" s="25" t="s">
        <v>302</v>
      </c>
      <c r="B695" s="25" t="s">
        <v>303</v>
      </c>
      <c r="C695" s="125">
        <v>1.06709495</v>
      </c>
      <c r="D695" s="128">
        <v>12.32269118</v>
      </c>
      <c r="E695" s="23">
        <f t="shared" si="32"/>
        <v>-0.91340406617249981</v>
      </c>
      <c r="F695" s="24">
        <f t="shared" si="31"/>
        <v>4.2522817215864461E-5</v>
      </c>
      <c r="G695" s="123"/>
    </row>
    <row r="696" spans="1:7" x14ac:dyDescent="0.15">
      <c r="A696" s="25" t="s">
        <v>391</v>
      </c>
      <c r="B696" s="25" t="s">
        <v>578</v>
      </c>
      <c r="C696" s="125">
        <v>2.1986791600000002</v>
      </c>
      <c r="D696" s="128">
        <v>2.9810968999999998</v>
      </c>
      <c r="E696" s="23">
        <f t="shared" si="32"/>
        <v>-0.26245968052900248</v>
      </c>
      <c r="F696" s="24">
        <f t="shared" si="31"/>
        <v>8.761547605207056E-5</v>
      </c>
      <c r="G696" s="123"/>
    </row>
    <row r="697" spans="1:7" x14ac:dyDescent="0.15">
      <c r="A697" s="25" t="s">
        <v>182</v>
      </c>
      <c r="B697" s="25" t="s">
        <v>183</v>
      </c>
      <c r="C697" s="125">
        <v>0.36022195000000001</v>
      </c>
      <c r="D697" s="128">
        <v>0.48528117999999998</v>
      </c>
      <c r="E697" s="23">
        <f t="shared" si="32"/>
        <v>-0.25770467752324533</v>
      </c>
      <c r="F697" s="24">
        <f t="shared" si="31"/>
        <v>1.435453530821439E-5</v>
      </c>
      <c r="G697" s="123"/>
    </row>
    <row r="698" spans="1:7" x14ac:dyDescent="0.15">
      <c r="A698" s="25" t="s">
        <v>184</v>
      </c>
      <c r="B698" s="25" t="s">
        <v>580</v>
      </c>
      <c r="C698" s="125">
        <v>7.0609137000000004</v>
      </c>
      <c r="D698" s="128">
        <v>8.0541821799999997</v>
      </c>
      <c r="E698" s="23">
        <f t="shared" si="32"/>
        <v>-0.12332331921501172</v>
      </c>
      <c r="F698" s="24">
        <f t="shared" si="31"/>
        <v>2.8137134623502181E-4</v>
      </c>
      <c r="G698" s="123"/>
    </row>
    <row r="699" spans="1:7" x14ac:dyDescent="0.15">
      <c r="A699" s="25" t="s">
        <v>116</v>
      </c>
      <c r="B699" s="25" t="s">
        <v>185</v>
      </c>
      <c r="C699" s="125">
        <v>3.03821E-3</v>
      </c>
      <c r="D699" s="128">
        <v>0.59914986000000003</v>
      </c>
      <c r="E699" s="23">
        <f t="shared" si="32"/>
        <v>-0.9949291317534481</v>
      </c>
      <c r="F699" s="24">
        <f t="shared" si="31"/>
        <v>1.210700589421884E-7</v>
      </c>
      <c r="G699" s="123"/>
    </row>
    <row r="700" spans="1:7" x14ac:dyDescent="0.15">
      <c r="A700" s="25" t="s">
        <v>581</v>
      </c>
      <c r="B700" s="25" t="s">
        <v>582</v>
      </c>
      <c r="C700" s="125">
        <v>1.21254427</v>
      </c>
      <c r="D700" s="128">
        <v>0.88470515000000005</v>
      </c>
      <c r="E700" s="23">
        <f t="shared" si="32"/>
        <v>0.3705631418557922</v>
      </c>
      <c r="F700" s="24">
        <f t="shared" si="31"/>
        <v>4.8318847689564844E-5</v>
      </c>
      <c r="G700" s="123"/>
    </row>
    <row r="701" spans="1:7" x14ac:dyDescent="0.15">
      <c r="A701" s="25" t="s">
        <v>650</v>
      </c>
      <c r="B701" s="25" t="s">
        <v>651</v>
      </c>
      <c r="C701" s="125">
        <v>0.139956</v>
      </c>
      <c r="D701" s="128"/>
      <c r="E701" s="23" t="str">
        <f t="shared" ref="E701:E726" si="33">IF(ISERROR(C701/D701-1),"",((C701/D701-1)))</f>
        <v/>
      </c>
      <c r="F701" s="24">
        <f t="shared" si="31"/>
        <v>5.5771263899838782E-6</v>
      </c>
      <c r="G701" s="123"/>
    </row>
    <row r="702" spans="1:7" x14ac:dyDescent="0.15">
      <c r="A702" s="25" t="s">
        <v>1453</v>
      </c>
      <c r="B702" s="25" t="s">
        <v>1029</v>
      </c>
      <c r="C702" s="125">
        <v>7.0534920000000001E-2</v>
      </c>
      <c r="D702" s="128">
        <v>3.092375E-2</v>
      </c>
      <c r="E702" s="23">
        <f t="shared" si="33"/>
        <v>1.2809303528841101</v>
      </c>
      <c r="F702" s="24">
        <f t="shared" si="31"/>
        <v>2.8107559786461578E-6</v>
      </c>
      <c r="G702" s="123"/>
    </row>
    <row r="703" spans="1:7" x14ac:dyDescent="0.15">
      <c r="A703" s="25" t="s">
        <v>1315</v>
      </c>
      <c r="B703" s="25" t="s">
        <v>1316</v>
      </c>
      <c r="C703" s="125">
        <v>1.4684452400000001</v>
      </c>
      <c r="D703" s="128"/>
      <c r="E703" s="23" t="str">
        <f t="shared" si="33"/>
        <v/>
      </c>
      <c r="F703" s="24">
        <f t="shared" si="31"/>
        <v>5.8516281547416403E-5</v>
      </c>
      <c r="G703" s="123"/>
    </row>
    <row r="704" spans="1:7" x14ac:dyDescent="0.15">
      <c r="A704" s="25" t="s">
        <v>186</v>
      </c>
      <c r="B704" s="25" t="s">
        <v>583</v>
      </c>
      <c r="C704" s="125">
        <v>2.3078344400000002</v>
      </c>
      <c r="D704" s="128">
        <v>0.22769853000000001</v>
      </c>
      <c r="E704" s="23">
        <f t="shared" si="33"/>
        <v>9.1354823854154876</v>
      </c>
      <c r="F704" s="24">
        <f t="shared" si="31"/>
        <v>9.1965220205190675E-5</v>
      </c>
      <c r="G704" s="123"/>
    </row>
    <row r="705" spans="1:7" x14ac:dyDescent="0.15">
      <c r="A705" s="25" t="s">
        <v>584</v>
      </c>
      <c r="B705" s="25" t="s">
        <v>585</v>
      </c>
      <c r="C705" s="125">
        <v>1.0908950000000001E-2</v>
      </c>
      <c r="D705" s="128">
        <v>0</v>
      </c>
      <c r="E705" s="23" t="str">
        <f t="shared" si="33"/>
        <v/>
      </c>
      <c r="F705" s="24">
        <f t="shared" si="31"/>
        <v>4.3471228766194115E-7</v>
      </c>
      <c r="G705" s="123"/>
    </row>
    <row r="706" spans="1:7" x14ac:dyDescent="0.15">
      <c r="A706" s="25" t="s">
        <v>586</v>
      </c>
      <c r="B706" s="25" t="s">
        <v>587</v>
      </c>
      <c r="C706" s="125">
        <v>3.4551999999999999E-3</v>
      </c>
      <c r="D706" s="128">
        <v>0</v>
      </c>
      <c r="E706" s="23" t="str">
        <f t="shared" si="33"/>
        <v/>
      </c>
      <c r="F706" s="24">
        <f t="shared" si="31"/>
        <v>1.3768675228409139E-7</v>
      </c>
      <c r="G706" s="123"/>
    </row>
    <row r="707" spans="1:7" x14ac:dyDescent="0.15">
      <c r="A707" s="25" t="s">
        <v>588</v>
      </c>
      <c r="B707" s="25" t="s">
        <v>589</v>
      </c>
      <c r="C707" s="125">
        <v>0.10191416</v>
      </c>
      <c r="D707" s="128">
        <v>0.20381345000000001</v>
      </c>
      <c r="E707" s="23">
        <f t="shared" si="33"/>
        <v>-0.49996352056255366</v>
      </c>
      <c r="F707" s="24">
        <f t="shared" si="31"/>
        <v>4.0611917406116165E-6</v>
      </c>
      <c r="G707" s="123"/>
    </row>
    <row r="708" spans="1:7" x14ac:dyDescent="0.15">
      <c r="A708" s="25" t="s">
        <v>592</v>
      </c>
      <c r="B708" s="25" t="s">
        <v>593</v>
      </c>
      <c r="C708" s="125">
        <v>4.1140999999999997E-2</v>
      </c>
      <c r="D708" s="128">
        <v>2.5347E-3</v>
      </c>
      <c r="E708" s="23">
        <f t="shared" si="33"/>
        <v>15.23111216317513</v>
      </c>
      <c r="F708" s="24">
        <f t="shared" si="31"/>
        <v>1.639433513463708E-6</v>
      </c>
      <c r="G708" s="123"/>
    </row>
    <row r="709" spans="1:7" x14ac:dyDescent="0.15">
      <c r="A709" s="25" t="s">
        <v>594</v>
      </c>
      <c r="B709" s="25" t="s">
        <v>595</v>
      </c>
      <c r="C709" s="125">
        <v>0.17582634999999999</v>
      </c>
      <c r="D709" s="128">
        <v>0.39705467999999999</v>
      </c>
      <c r="E709" s="23">
        <f t="shared" si="33"/>
        <v>-0.55717346034052539</v>
      </c>
      <c r="F709" s="24">
        <f t="shared" si="31"/>
        <v>7.0065290279769484E-6</v>
      </c>
      <c r="G709" s="123"/>
    </row>
    <row r="710" spans="1:7" x14ac:dyDescent="0.15">
      <c r="A710" s="25" t="s">
        <v>415</v>
      </c>
      <c r="B710" s="25" t="s">
        <v>596</v>
      </c>
      <c r="C710" s="125">
        <v>9.5993240000000007E-2</v>
      </c>
      <c r="D710" s="128">
        <v>3.3934309999999995E-2</v>
      </c>
      <c r="E710" s="23">
        <f t="shared" si="33"/>
        <v>1.8287959884848113</v>
      </c>
      <c r="F710" s="24">
        <f t="shared" si="31"/>
        <v>3.8252481641662811E-6</v>
      </c>
      <c r="G710" s="123"/>
    </row>
    <row r="711" spans="1:7" x14ac:dyDescent="0.15">
      <c r="A711" s="25" t="s">
        <v>416</v>
      </c>
      <c r="B711" s="25" t="s">
        <v>597</v>
      </c>
      <c r="C711" s="125">
        <v>2.8289999999999999E-3</v>
      </c>
      <c r="D711" s="128">
        <v>0.29090479999999996</v>
      </c>
      <c r="E711" s="23">
        <f t="shared" si="33"/>
        <v>-0.99027516905874358</v>
      </c>
      <c r="F711" s="24">
        <f t="shared" si="31"/>
        <v>1.1273322013535962E-7</v>
      </c>
      <c r="G711" s="123"/>
    </row>
    <row r="712" spans="1:7" x14ac:dyDescent="0.15">
      <c r="A712" s="25" t="s">
        <v>598</v>
      </c>
      <c r="B712" s="25" t="s">
        <v>599</v>
      </c>
      <c r="C712" s="125">
        <v>9.7535000000000005E-4</v>
      </c>
      <c r="D712" s="128">
        <v>5.9033799999999997E-3</v>
      </c>
      <c r="E712" s="23">
        <f t="shared" si="33"/>
        <v>-0.83478109151028734</v>
      </c>
      <c r="F712" s="24">
        <f t="shared" si="31"/>
        <v>3.8866859759287035E-8</v>
      </c>
      <c r="G712" s="123"/>
    </row>
    <row r="713" spans="1:7" x14ac:dyDescent="0.15">
      <c r="A713" s="25" t="s">
        <v>187</v>
      </c>
      <c r="B713" s="25" t="s">
        <v>188</v>
      </c>
      <c r="C713" s="125">
        <v>9.0957999999999997E-2</v>
      </c>
      <c r="D713" s="128">
        <v>0.19950722000000001</v>
      </c>
      <c r="E713" s="23">
        <f t="shared" si="33"/>
        <v>-0.54408667515892417</v>
      </c>
      <c r="F713" s="24">
        <f t="shared" si="31"/>
        <v>3.6245981749989537E-6</v>
      </c>
      <c r="G713" s="123"/>
    </row>
    <row r="714" spans="1:7" x14ac:dyDescent="0.15">
      <c r="A714" s="25" t="s">
        <v>189</v>
      </c>
      <c r="B714" s="25" t="s">
        <v>190</v>
      </c>
      <c r="C714" s="125">
        <v>0</v>
      </c>
      <c r="D714" s="128">
        <v>0</v>
      </c>
      <c r="E714" s="23" t="str">
        <f t="shared" si="33"/>
        <v/>
      </c>
      <c r="F714" s="24">
        <f t="shared" si="31"/>
        <v>0</v>
      </c>
      <c r="G714" s="123"/>
    </row>
    <row r="715" spans="1:7" x14ac:dyDescent="0.15">
      <c r="A715" s="25" t="s">
        <v>948</v>
      </c>
      <c r="B715" s="25" t="s">
        <v>949</v>
      </c>
      <c r="C715" s="125">
        <v>0</v>
      </c>
      <c r="D715" s="128">
        <v>1.0560000000000001E-3</v>
      </c>
      <c r="E715" s="23">
        <f t="shared" si="33"/>
        <v>-1</v>
      </c>
      <c r="F715" s="24">
        <f t="shared" si="31"/>
        <v>0</v>
      </c>
      <c r="G715" s="123"/>
    </row>
    <row r="716" spans="1:7" x14ac:dyDescent="0.15">
      <c r="A716" s="25" t="s">
        <v>191</v>
      </c>
      <c r="B716" s="25" t="s">
        <v>601</v>
      </c>
      <c r="C716" s="125">
        <v>4.4200000000000001E-4</v>
      </c>
      <c r="D716" s="128">
        <v>0.27600000000000002</v>
      </c>
      <c r="E716" s="23">
        <f t="shared" si="33"/>
        <v>-0.99839855072463768</v>
      </c>
      <c r="F716" s="24">
        <f t="shared" si="31"/>
        <v>1.7613320360490972E-8</v>
      </c>
      <c r="G716" s="123"/>
    </row>
    <row r="717" spans="1:7" x14ac:dyDescent="0.15">
      <c r="A717" s="25" t="s">
        <v>192</v>
      </c>
      <c r="B717" s="25" t="s">
        <v>603</v>
      </c>
      <c r="C717" s="125">
        <v>3.4999999999999997E-5</v>
      </c>
      <c r="D717" s="128">
        <v>4.7678399999999998E-3</v>
      </c>
      <c r="E717" s="23">
        <f t="shared" si="33"/>
        <v>-0.99265914963589386</v>
      </c>
      <c r="F717" s="24">
        <f t="shared" si="31"/>
        <v>1.3947199380479274E-9</v>
      </c>
      <c r="G717" s="123"/>
    </row>
    <row r="718" spans="1:7" x14ac:dyDescent="0.15">
      <c r="A718" s="25" t="s">
        <v>193</v>
      </c>
      <c r="B718" s="25" t="s">
        <v>605</v>
      </c>
      <c r="C718" s="125">
        <v>2.5254810000000003E-2</v>
      </c>
      <c r="D718" s="128">
        <v>0</v>
      </c>
      <c r="E718" s="23" t="str">
        <f t="shared" si="33"/>
        <v/>
      </c>
      <c r="F718" s="24">
        <f t="shared" si="31"/>
        <v>1.006382486817491E-6</v>
      </c>
      <c r="G718" s="123"/>
    </row>
    <row r="719" spans="1:7" x14ac:dyDescent="0.15">
      <c r="A719" s="25" t="s">
        <v>194</v>
      </c>
      <c r="B719" s="25" t="s">
        <v>607</v>
      </c>
      <c r="C719" s="125">
        <v>0.23417615999999999</v>
      </c>
      <c r="D719" s="128">
        <v>0.26535538000000003</v>
      </c>
      <c r="E719" s="23">
        <f t="shared" si="33"/>
        <v>-0.11749985999907009</v>
      </c>
      <c r="F719" s="24">
        <f t="shared" si="31"/>
        <v>9.3317188390714728E-6</v>
      </c>
      <c r="G719" s="123"/>
    </row>
    <row r="720" spans="1:7" x14ac:dyDescent="0.15">
      <c r="A720" s="25" t="s">
        <v>950</v>
      </c>
      <c r="B720" s="25" t="s">
        <v>951</v>
      </c>
      <c r="C720" s="125">
        <v>0.3763068</v>
      </c>
      <c r="D720" s="128">
        <v>0.14192929999999998</v>
      </c>
      <c r="E720" s="23">
        <f t="shared" si="33"/>
        <v>1.6513679698272314</v>
      </c>
      <c r="F720" s="24">
        <f t="shared" si="31"/>
        <v>1.4995502765228966E-5</v>
      </c>
      <c r="G720" s="123"/>
    </row>
    <row r="721" spans="1:7" x14ac:dyDescent="0.15">
      <c r="A721" s="25" t="s">
        <v>338</v>
      </c>
      <c r="B721" s="25" t="s">
        <v>609</v>
      </c>
      <c r="C721" s="125">
        <v>0</v>
      </c>
      <c r="D721" s="128">
        <v>0</v>
      </c>
      <c r="E721" s="23" t="str">
        <f t="shared" si="33"/>
        <v/>
      </c>
      <c r="F721" s="24">
        <f t="shared" si="31"/>
        <v>0</v>
      </c>
      <c r="G721" s="123"/>
    </row>
    <row r="722" spans="1:7" x14ac:dyDescent="0.15">
      <c r="A722" s="25" t="s">
        <v>339</v>
      </c>
      <c r="B722" s="25" t="s">
        <v>611</v>
      </c>
      <c r="C722" s="125">
        <v>0</v>
      </c>
      <c r="D722" s="128">
        <v>3.372E-3</v>
      </c>
      <c r="E722" s="23">
        <f t="shared" si="33"/>
        <v>-1</v>
      </c>
      <c r="F722" s="24">
        <f t="shared" si="31"/>
        <v>0</v>
      </c>
      <c r="G722" s="123"/>
    </row>
    <row r="723" spans="1:7" x14ac:dyDescent="0.15">
      <c r="A723" s="25" t="s">
        <v>340</v>
      </c>
      <c r="B723" s="25" t="s">
        <v>613</v>
      </c>
      <c r="C723" s="125">
        <v>0</v>
      </c>
      <c r="D723" s="128">
        <v>2.1820000000000001E-5</v>
      </c>
      <c r="E723" s="23">
        <f t="shared" si="33"/>
        <v>-1</v>
      </c>
      <c r="F723" s="24">
        <f t="shared" si="31"/>
        <v>0</v>
      </c>
      <c r="G723" s="123"/>
    </row>
    <row r="724" spans="1:7" x14ac:dyDescent="0.15">
      <c r="A724" s="25" t="s">
        <v>341</v>
      </c>
      <c r="B724" s="25" t="s">
        <v>615</v>
      </c>
      <c r="C724" s="125">
        <v>0.36280488</v>
      </c>
      <c r="D724" s="128">
        <v>0.22737250000000001</v>
      </c>
      <c r="E724" s="23">
        <f t="shared" si="33"/>
        <v>0.59564098560731837</v>
      </c>
      <c r="F724" s="24">
        <f t="shared" si="31"/>
        <v>1.4457462850202451E-5</v>
      </c>
      <c r="G724" s="123"/>
    </row>
    <row r="725" spans="1:7" x14ac:dyDescent="0.15">
      <c r="A725" s="25" t="s">
        <v>342</v>
      </c>
      <c r="B725" s="25" t="s">
        <v>617</v>
      </c>
      <c r="C725" s="125">
        <v>5.6680600000000008E-3</v>
      </c>
      <c r="D725" s="128">
        <v>1.7154720000000002E-2</v>
      </c>
      <c r="E725" s="23">
        <f t="shared" si="33"/>
        <v>-0.66959180913474547</v>
      </c>
      <c r="F725" s="24">
        <f t="shared" si="31"/>
        <v>2.2586732263005534E-7</v>
      </c>
      <c r="G725" s="123"/>
    </row>
    <row r="726" spans="1:7" x14ac:dyDescent="0.15">
      <c r="A726" s="25" t="s">
        <v>343</v>
      </c>
      <c r="B726" s="25" t="s">
        <v>619</v>
      </c>
      <c r="C726" s="125">
        <v>3.32E-3</v>
      </c>
      <c r="D726" s="128">
        <v>0</v>
      </c>
      <c r="E726" s="23" t="str">
        <f t="shared" si="33"/>
        <v/>
      </c>
      <c r="F726" s="24">
        <f t="shared" si="31"/>
        <v>1.322991484091177E-7</v>
      </c>
      <c r="G726" s="123"/>
    </row>
    <row r="727" spans="1:7" x14ac:dyDescent="0.15">
      <c r="A727" s="25" t="s">
        <v>344</v>
      </c>
      <c r="B727" s="25" t="s">
        <v>621</v>
      </c>
      <c r="C727" s="125">
        <v>2.9202500000000001E-3</v>
      </c>
      <c r="D727" s="128">
        <v>0.19639999999999999</v>
      </c>
      <c r="E727" s="23">
        <f t="shared" ref="E727:E745" si="34">IF(ISERROR(C727/D727-1),"",((C727/D727-1)))</f>
        <v>-0.98513110997963338</v>
      </c>
      <c r="F727" s="24">
        <f t="shared" si="31"/>
        <v>1.1636945425955601E-7</v>
      </c>
      <c r="G727" s="123"/>
    </row>
    <row r="728" spans="1:7" x14ac:dyDescent="0.15">
      <c r="A728" s="25" t="s">
        <v>1027</v>
      </c>
      <c r="B728" s="25" t="s">
        <v>1028</v>
      </c>
      <c r="C728" s="125">
        <v>4.8494999999999996E-3</v>
      </c>
      <c r="D728" s="128">
        <v>8.8341200000000009E-3</v>
      </c>
      <c r="E728" s="23">
        <f t="shared" si="34"/>
        <v>-0.45104888772169738</v>
      </c>
      <c r="F728" s="24">
        <f t="shared" si="31"/>
        <v>1.932484097018121E-7</v>
      </c>
      <c r="G728" s="123"/>
    </row>
    <row r="729" spans="1:7" x14ac:dyDescent="0.15">
      <c r="A729" s="25" t="s">
        <v>246</v>
      </c>
      <c r="B729" s="25" t="s">
        <v>247</v>
      </c>
      <c r="C729" s="125">
        <v>1.3107891100000002</v>
      </c>
      <c r="D729" s="128">
        <v>0</v>
      </c>
      <c r="E729" s="23" t="str">
        <f t="shared" si="34"/>
        <v/>
      </c>
      <c r="F729" s="24">
        <f t="shared" si="31"/>
        <v>5.223382017980281E-5</v>
      </c>
      <c r="G729" s="123"/>
    </row>
    <row r="730" spans="1:7" x14ac:dyDescent="0.15">
      <c r="A730" s="25" t="s">
        <v>347</v>
      </c>
      <c r="B730" s="25" t="s">
        <v>348</v>
      </c>
      <c r="C730" s="125">
        <v>12.54515717</v>
      </c>
      <c r="D730" s="128">
        <v>40.612088999999997</v>
      </c>
      <c r="E730" s="23">
        <f t="shared" si="34"/>
        <v>-0.69109795928005568</v>
      </c>
      <c r="F730" s="24">
        <f t="shared" ref="F730:F743" si="35">C730/$C$1504</f>
        <v>4.9991373802696891E-4</v>
      </c>
      <c r="G730" s="123"/>
    </row>
    <row r="731" spans="1:7" x14ac:dyDescent="0.15">
      <c r="A731" s="25" t="s">
        <v>349</v>
      </c>
      <c r="B731" s="25" t="s">
        <v>350</v>
      </c>
      <c r="C731" s="125">
        <v>0.70837606000000009</v>
      </c>
      <c r="D731" s="128">
        <v>0.94757612999999996</v>
      </c>
      <c r="E731" s="23">
        <f t="shared" si="34"/>
        <v>-0.2524336171279451</v>
      </c>
      <c r="F731" s="24">
        <f t="shared" si="35"/>
        <v>2.8228177557652431E-5</v>
      </c>
      <c r="G731" s="123"/>
    </row>
    <row r="732" spans="1:7" x14ac:dyDescent="0.15">
      <c r="A732" s="25" t="s">
        <v>351</v>
      </c>
      <c r="B732" s="25" t="s">
        <v>352</v>
      </c>
      <c r="C732" s="125">
        <v>4.3984522899999998</v>
      </c>
      <c r="D732" s="128">
        <v>2.2816465799999999</v>
      </c>
      <c r="E732" s="23">
        <f t="shared" si="34"/>
        <v>0.92775354805387966</v>
      </c>
      <c r="F732" s="24">
        <f t="shared" si="35"/>
        <v>1.7527454586901614E-4</v>
      </c>
      <c r="G732" s="123"/>
    </row>
    <row r="733" spans="1:7" x14ac:dyDescent="0.15">
      <c r="A733" s="25" t="s">
        <v>353</v>
      </c>
      <c r="B733" s="25" t="s">
        <v>354</v>
      </c>
      <c r="C733" s="125">
        <v>3.7753005699999997</v>
      </c>
      <c r="D733" s="128">
        <v>4.1391890399999998</v>
      </c>
      <c r="E733" s="23">
        <f t="shared" si="34"/>
        <v>-8.7912986453017816E-2</v>
      </c>
      <c r="F733" s="24">
        <f t="shared" si="35"/>
        <v>1.5044248506007729E-4</v>
      </c>
      <c r="G733" s="123"/>
    </row>
    <row r="734" spans="1:7" x14ac:dyDescent="0.15">
      <c r="A734" s="25" t="s">
        <v>427</v>
      </c>
      <c r="B734" s="25" t="s">
        <v>428</v>
      </c>
      <c r="C734" s="125">
        <v>3.5903392200000002</v>
      </c>
      <c r="D734" s="128">
        <v>2.5940117900000002</v>
      </c>
      <c r="E734" s="23">
        <f t="shared" si="34"/>
        <v>0.3840874717072893</v>
      </c>
      <c r="F734" s="24">
        <f t="shared" si="35"/>
        <v>1.4307193412826984E-4</v>
      </c>
      <c r="G734" s="123"/>
    </row>
    <row r="735" spans="1:7" x14ac:dyDescent="0.15">
      <c r="A735" s="25" t="s">
        <v>429</v>
      </c>
      <c r="B735" s="25" t="s">
        <v>430</v>
      </c>
      <c r="C735" s="125">
        <v>1.30806449</v>
      </c>
      <c r="D735" s="128">
        <v>6.4576569800000003</v>
      </c>
      <c r="E735" s="23">
        <f t="shared" si="34"/>
        <v>-0.797439768936132</v>
      </c>
      <c r="F735" s="24">
        <f t="shared" si="35"/>
        <v>5.2125246413014112E-5</v>
      </c>
      <c r="G735" s="123"/>
    </row>
    <row r="736" spans="1:7" x14ac:dyDescent="0.15">
      <c r="A736" s="25" t="s">
        <v>431</v>
      </c>
      <c r="B736" s="25" t="s">
        <v>432</v>
      </c>
      <c r="C736" s="125">
        <v>1.1991578600000001</v>
      </c>
      <c r="D736" s="128">
        <v>3.9383519700000003</v>
      </c>
      <c r="E736" s="23">
        <f t="shared" si="34"/>
        <v>-0.69551785388038845</v>
      </c>
      <c r="F736" s="24">
        <f t="shared" si="35"/>
        <v>4.7785410748825297E-5</v>
      </c>
      <c r="G736" s="123"/>
    </row>
    <row r="737" spans="1:8" x14ac:dyDescent="0.15">
      <c r="A737" s="25" t="s">
        <v>433</v>
      </c>
      <c r="B737" s="25" t="s">
        <v>434</v>
      </c>
      <c r="C737" s="125">
        <v>4.4212531799999999</v>
      </c>
      <c r="D737" s="128">
        <v>3.2954775600000001</v>
      </c>
      <c r="E737" s="23">
        <f t="shared" si="34"/>
        <v>0.34161228517058984</v>
      </c>
      <c r="F737" s="24">
        <f t="shared" si="35"/>
        <v>1.7618314175153722E-4</v>
      </c>
      <c r="G737" s="123"/>
    </row>
    <row r="738" spans="1:8" x14ac:dyDescent="0.15">
      <c r="A738" s="25" t="s">
        <v>435</v>
      </c>
      <c r="B738" s="25" t="s">
        <v>436</v>
      </c>
      <c r="C738" s="125">
        <v>0.25715751999999997</v>
      </c>
      <c r="D738" s="128">
        <v>0.67037354000000005</v>
      </c>
      <c r="E738" s="23">
        <f t="shared" si="34"/>
        <v>-0.61639667341285587</v>
      </c>
      <c r="F738" s="24">
        <f t="shared" si="35"/>
        <v>1.0247506296084532E-5</v>
      </c>
      <c r="G738" s="123"/>
    </row>
    <row r="739" spans="1:8" x14ac:dyDescent="0.15">
      <c r="A739" s="25" t="s">
        <v>437</v>
      </c>
      <c r="B739" s="25" t="s">
        <v>438</v>
      </c>
      <c r="C739" s="125">
        <v>9.6613009999999999E-2</v>
      </c>
      <c r="D739" s="128">
        <v>0.43054323999999999</v>
      </c>
      <c r="E739" s="23">
        <f t="shared" si="34"/>
        <v>-0.77560207425391237</v>
      </c>
      <c r="F739" s="24">
        <f t="shared" si="35"/>
        <v>3.8499454663378227E-6</v>
      </c>
      <c r="G739" s="123"/>
    </row>
    <row r="740" spans="1:8" x14ac:dyDescent="0.15">
      <c r="A740" s="25" t="s">
        <v>439</v>
      </c>
      <c r="B740" s="25" t="s">
        <v>440</v>
      </c>
      <c r="C740" s="125">
        <v>0.61192245999999995</v>
      </c>
      <c r="D740" s="128">
        <v>1.27590691</v>
      </c>
      <c r="E740" s="23">
        <f t="shared" si="34"/>
        <v>-0.52040195471627326</v>
      </c>
      <c r="F740" s="24">
        <f t="shared" si="35"/>
        <v>2.4384584442895293E-5</v>
      </c>
      <c r="G740" s="123"/>
    </row>
    <row r="741" spans="1:8" x14ac:dyDescent="0.15">
      <c r="A741" s="25" t="s">
        <v>441</v>
      </c>
      <c r="B741" s="25" t="s">
        <v>442</v>
      </c>
      <c r="C741" s="125">
        <v>3.2691962999999999</v>
      </c>
      <c r="D741" s="128">
        <v>3.6105593100000002</v>
      </c>
      <c r="E741" s="23">
        <f t="shared" si="34"/>
        <v>-9.4545742277254097E-2</v>
      </c>
      <c r="F741" s="24">
        <f t="shared" si="35"/>
        <v>1.3027466460007183E-4</v>
      </c>
      <c r="G741" s="123"/>
    </row>
    <row r="742" spans="1:8" x14ac:dyDescent="0.15">
      <c r="A742" s="25" t="s">
        <v>443</v>
      </c>
      <c r="B742" s="25" t="s">
        <v>444</v>
      </c>
      <c r="C742" s="125">
        <v>44.290355640000001</v>
      </c>
      <c r="D742" s="128">
        <v>57.547788130000001</v>
      </c>
      <c r="E742" s="23">
        <f t="shared" si="34"/>
        <v>-0.23037258113294579</v>
      </c>
      <c r="F742" s="24">
        <f t="shared" si="35"/>
        <v>1.7649326306954708E-3</v>
      </c>
      <c r="G742" s="123"/>
    </row>
    <row r="743" spans="1:8" x14ac:dyDescent="0.15">
      <c r="A743" s="25" t="s">
        <v>530</v>
      </c>
      <c r="B743" s="25" t="s">
        <v>624</v>
      </c>
      <c r="C743" s="126">
        <v>2.3733000000000001E-2</v>
      </c>
      <c r="D743" s="129">
        <v>0.2059125</v>
      </c>
      <c r="E743" s="23">
        <f t="shared" si="34"/>
        <v>-0.884742305590967</v>
      </c>
      <c r="F743" s="44">
        <f t="shared" si="35"/>
        <v>9.4573966541975607E-7</v>
      </c>
      <c r="G743" s="123"/>
    </row>
    <row r="744" spans="1:8" s="4" customFormat="1" x14ac:dyDescent="0.15">
      <c r="A744" s="114" t="s">
        <v>488</v>
      </c>
      <c r="B744" s="27"/>
      <c r="C744" s="29">
        <f>SUM(C409:C743)</f>
        <v>4630.4012800599958</v>
      </c>
      <c r="D744" s="29">
        <f>SUM(D409:D743)</f>
        <v>5076.8398902900017</v>
      </c>
      <c r="E744" s="30">
        <f t="shared" si="34"/>
        <v>-8.7936318630781996E-2</v>
      </c>
      <c r="F744" s="31">
        <f>C744/$C$1504</f>
        <v>0.18451751389892346</v>
      </c>
      <c r="G744" s="123"/>
      <c r="H744" s="117"/>
    </row>
    <row r="745" spans="1:8" x14ac:dyDescent="0.15">
      <c r="E745" s="33" t="str">
        <f t="shared" si="34"/>
        <v/>
      </c>
      <c r="G745" s="123"/>
    </row>
    <row r="746" spans="1:8" s="4" customFormat="1" x14ac:dyDescent="0.15">
      <c r="A746" s="34" t="s">
        <v>117</v>
      </c>
      <c r="B746" s="35" t="s">
        <v>677</v>
      </c>
      <c r="C746" s="141" t="s">
        <v>199</v>
      </c>
      <c r="D746" s="142"/>
      <c r="E746" s="143"/>
      <c r="F746" s="36"/>
      <c r="G746" s="123"/>
    </row>
    <row r="747" spans="1:8" s="10" customFormat="1" x14ac:dyDescent="0.15">
      <c r="A747" s="37"/>
      <c r="B747" s="38"/>
      <c r="C747" s="7" t="s">
        <v>1319</v>
      </c>
      <c r="D747" s="39" t="s">
        <v>1161</v>
      </c>
      <c r="E747" s="40" t="s">
        <v>641</v>
      </c>
      <c r="F747" s="41" t="s">
        <v>642</v>
      </c>
      <c r="G747" s="123"/>
    </row>
    <row r="748" spans="1:8" x14ac:dyDescent="0.15">
      <c r="A748" s="20" t="s">
        <v>569</v>
      </c>
      <c r="B748" s="20" t="s">
        <v>570</v>
      </c>
      <c r="C748" s="22">
        <v>6.0353900000000002E-2</v>
      </c>
      <c r="D748" s="46">
        <v>7.3977149999999992E-2</v>
      </c>
      <c r="E748" s="42">
        <f t="shared" ref="E748:E779" si="36">IF(ISERROR(C748/D748-1),"",((C748/D748-1)))</f>
        <v>-0.18415483700034385</v>
      </c>
      <c r="F748" s="43">
        <f t="shared" ref="F748:F811" si="37">C748/$C$1504</f>
        <v>2.4050510762557375E-6</v>
      </c>
      <c r="G748" s="123"/>
    </row>
    <row r="749" spans="1:8" x14ac:dyDescent="0.15">
      <c r="A749" s="25" t="s">
        <v>571</v>
      </c>
      <c r="B749" s="25" t="s">
        <v>572</v>
      </c>
      <c r="C749" s="22">
        <v>8.9546689999999998E-2</v>
      </c>
      <c r="D749" s="22">
        <v>0.59036922999999997</v>
      </c>
      <c r="E749" s="23">
        <f t="shared" si="36"/>
        <v>-0.84832087200750617</v>
      </c>
      <c r="F749" s="24">
        <f t="shared" si="37"/>
        <v>3.5683586836913417E-6</v>
      </c>
      <c r="G749" s="123"/>
    </row>
    <row r="750" spans="1:8" x14ac:dyDescent="0.15">
      <c r="A750" s="25" t="s">
        <v>573</v>
      </c>
      <c r="B750" s="25" t="s">
        <v>574</v>
      </c>
      <c r="C750" s="22">
        <v>8.3940219999999996E-2</v>
      </c>
      <c r="D750" s="22">
        <v>0.49597151</v>
      </c>
      <c r="E750" s="23">
        <f t="shared" si="36"/>
        <v>-0.83075596418834619</v>
      </c>
      <c r="F750" s="24">
        <f t="shared" si="37"/>
        <v>3.3449456696608398E-6</v>
      </c>
      <c r="G750" s="123"/>
    </row>
    <row r="751" spans="1:8" x14ac:dyDescent="0.15">
      <c r="A751" s="25" t="s">
        <v>124</v>
      </c>
      <c r="B751" s="25" t="s">
        <v>345</v>
      </c>
      <c r="C751" s="22">
        <v>1.2657934099999999</v>
      </c>
      <c r="D751" s="22">
        <v>5.1354707699999995</v>
      </c>
      <c r="E751" s="23">
        <f t="shared" si="36"/>
        <v>-0.75351949866126877</v>
      </c>
      <c r="F751" s="24">
        <f t="shared" si="37"/>
        <v>5.0440780182190707E-5</v>
      </c>
      <c r="G751" s="123"/>
    </row>
    <row r="752" spans="1:8" x14ac:dyDescent="0.15">
      <c r="A752" s="25" t="s">
        <v>123</v>
      </c>
      <c r="B752" s="25" t="s">
        <v>346</v>
      </c>
      <c r="C752" s="22">
        <v>2.8964682000000002</v>
      </c>
      <c r="D752" s="22">
        <v>3.0136291699999997</v>
      </c>
      <c r="E752" s="23">
        <f t="shared" si="36"/>
        <v>-3.8877036088683647E-2</v>
      </c>
      <c r="F752" s="24">
        <f t="shared" si="37"/>
        <v>1.1542176995605121E-4</v>
      </c>
      <c r="G752" s="123"/>
    </row>
    <row r="753" spans="1:7" x14ac:dyDescent="0.15">
      <c r="A753" s="25" t="s">
        <v>355</v>
      </c>
      <c r="B753" s="25" t="s">
        <v>690</v>
      </c>
      <c r="C753" s="22">
        <v>29.297152019999999</v>
      </c>
      <c r="D753" s="22">
        <v>52.197400219999999</v>
      </c>
      <c r="E753" s="23">
        <f t="shared" si="36"/>
        <v>-0.4387239230973331</v>
      </c>
      <c r="F753" s="24">
        <f t="shared" si="37"/>
        <v>1.1674663442947176E-3</v>
      </c>
      <c r="G753" s="123"/>
    </row>
    <row r="754" spans="1:7" x14ac:dyDescent="0.15">
      <c r="A754" s="25" t="s">
        <v>356</v>
      </c>
      <c r="B754" s="25" t="s">
        <v>691</v>
      </c>
      <c r="C754" s="22">
        <v>75.93650513</v>
      </c>
      <c r="D754" s="22">
        <v>129.37915988</v>
      </c>
      <c r="E754" s="23">
        <f t="shared" si="36"/>
        <v>-0.41307004002474901</v>
      </c>
      <c r="F754" s="24">
        <f t="shared" si="37"/>
        <v>3.0260045065854209E-3</v>
      </c>
      <c r="G754" s="123"/>
    </row>
    <row r="755" spans="1:7" x14ac:dyDescent="0.15">
      <c r="A755" s="25" t="s">
        <v>357</v>
      </c>
      <c r="B755" s="25" t="s">
        <v>692</v>
      </c>
      <c r="C755" s="22">
        <v>0.68624767000000009</v>
      </c>
      <c r="D755" s="22">
        <v>0.79919971000000001</v>
      </c>
      <c r="E755" s="23">
        <f t="shared" si="36"/>
        <v>-0.14133143266530956</v>
      </c>
      <c r="F755" s="24">
        <f t="shared" si="37"/>
        <v>2.7346380222512419E-5</v>
      </c>
      <c r="G755" s="123"/>
    </row>
    <row r="756" spans="1:7" x14ac:dyDescent="0.15">
      <c r="A756" s="25" t="s">
        <v>693</v>
      </c>
      <c r="B756" s="25" t="s">
        <v>694</v>
      </c>
      <c r="C756" s="22">
        <v>3.3101266000000003</v>
      </c>
      <c r="D756" s="22">
        <v>5.2183011200000005</v>
      </c>
      <c r="E756" s="23">
        <f t="shared" si="36"/>
        <v>-0.36566968369966357</v>
      </c>
      <c r="F756" s="24">
        <f t="shared" si="37"/>
        <v>1.3190570189950849E-4</v>
      </c>
      <c r="G756" s="123"/>
    </row>
    <row r="757" spans="1:7" x14ac:dyDescent="0.15">
      <c r="A757" s="25" t="s">
        <v>695</v>
      </c>
      <c r="B757" s="25" t="s">
        <v>696</v>
      </c>
      <c r="C757" s="22">
        <v>1.5708401599999999</v>
      </c>
      <c r="D757" s="22">
        <v>2.29177805</v>
      </c>
      <c r="E757" s="23">
        <f t="shared" si="36"/>
        <v>-0.31457578974543376</v>
      </c>
      <c r="F757" s="24">
        <f t="shared" si="37"/>
        <v>6.2596631161097042E-5</v>
      </c>
      <c r="G757" s="123"/>
    </row>
    <row r="758" spans="1:7" x14ac:dyDescent="0.15">
      <c r="A758" s="25" t="s">
        <v>697</v>
      </c>
      <c r="B758" s="25" t="s">
        <v>698</v>
      </c>
      <c r="C758" s="22">
        <v>1.56305794</v>
      </c>
      <c r="D758" s="22">
        <v>7.0048889900000004</v>
      </c>
      <c r="E758" s="23">
        <f t="shared" si="36"/>
        <v>-0.77686185430898602</v>
      </c>
      <c r="F758" s="24">
        <f t="shared" si="37"/>
        <v>6.2286516378346312E-5</v>
      </c>
      <c r="G758" s="123"/>
    </row>
    <row r="759" spans="1:7" x14ac:dyDescent="0.15">
      <c r="A759" s="25" t="s">
        <v>382</v>
      </c>
      <c r="B759" s="25" t="s">
        <v>699</v>
      </c>
      <c r="C759" s="22">
        <v>1.56453931</v>
      </c>
      <c r="D759" s="22">
        <v>1.4822568</v>
      </c>
      <c r="E759" s="23">
        <f t="shared" si="36"/>
        <v>5.5511642786863824E-2</v>
      </c>
      <c r="F759" s="24">
        <f t="shared" si="37"/>
        <v>6.234554770047849E-5</v>
      </c>
      <c r="G759" s="123"/>
    </row>
    <row r="760" spans="1:7" x14ac:dyDescent="0.15">
      <c r="A760" s="25" t="s">
        <v>700</v>
      </c>
      <c r="B760" s="25" t="s">
        <v>701</v>
      </c>
      <c r="C760" s="22">
        <v>4.3491893700000004</v>
      </c>
      <c r="D760" s="22">
        <v>3.08414798</v>
      </c>
      <c r="E760" s="23">
        <f t="shared" si="36"/>
        <v>0.41017532174315452</v>
      </c>
      <c r="F760" s="24">
        <f t="shared" si="37"/>
        <v>1.7331146081957444E-4</v>
      </c>
      <c r="G760" s="123"/>
    </row>
    <row r="761" spans="1:7" x14ac:dyDescent="0.15">
      <c r="A761" s="25" t="s">
        <v>702</v>
      </c>
      <c r="B761" s="25" t="s">
        <v>703</v>
      </c>
      <c r="C761" s="22">
        <v>1.3471780099999999</v>
      </c>
      <c r="D761" s="22">
        <v>0.50113622000000002</v>
      </c>
      <c r="E761" s="23">
        <f t="shared" si="36"/>
        <v>1.6882471396699281</v>
      </c>
      <c r="F761" s="24">
        <f t="shared" si="37"/>
        <v>5.3683886589906573E-5</v>
      </c>
      <c r="G761" s="123"/>
    </row>
    <row r="762" spans="1:7" x14ac:dyDescent="0.15">
      <c r="A762" s="25" t="s">
        <v>704</v>
      </c>
      <c r="B762" s="25" t="s">
        <v>705</v>
      </c>
      <c r="C762" s="22">
        <v>0.70439219999999991</v>
      </c>
      <c r="D762" s="22">
        <v>0.84632343999999993</v>
      </c>
      <c r="E762" s="23">
        <f t="shared" si="36"/>
        <v>-0.16770330737855965</v>
      </c>
      <c r="F762" s="24">
        <f t="shared" si="37"/>
        <v>2.8069424158441235E-5</v>
      </c>
      <c r="G762" s="123"/>
    </row>
    <row r="763" spans="1:7" x14ac:dyDescent="0.15">
      <c r="A763" s="25" t="s">
        <v>706</v>
      </c>
      <c r="B763" s="25" t="s">
        <v>707</v>
      </c>
      <c r="C763" s="22">
        <v>1.20404</v>
      </c>
      <c r="D763" s="22">
        <v>0.46376415999999998</v>
      </c>
      <c r="E763" s="23">
        <f t="shared" si="36"/>
        <v>1.596233395870867</v>
      </c>
      <c r="F763" s="24">
        <f t="shared" si="37"/>
        <v>4.797995983449219E-5</v>
      </c>
      <c r="G763" s="123"/>
    </row>
    <row r="764" spans="1:7" x14ac:dyDescent="0.15">
      <c r="A764" s="25" t="s">
        <v>383</v>
      </c>
      <c r="B764" s="25" t="s">
        <v>710</v>
      </c>
      <c r="C764" s="22">
        <v>3.0509289900000001</v>
      </c>
      <c r="D764" s="22">
        <v>5.6646820399999998</v>
      </c>
      <c r="E764" s="23">
        <f t="shared" si="36"/>
        <v>-0.46141213779405699</v>
      </c>
      <c r="F764" s="24">
        <f t="shared" si="37"/>
        <v>1.215768997691836E-4</v>
      </c>
      <c r="G764" s="123"/>
    </row>
    <row r="765" spans="1:7" x14ac:dyDescent="0.15">
      <c r="A765" s="25" t="s">
        <v>708</v>
      </c>
      <c r="B765" s="25" t="s">
        <v>709</v>
      </c>
      <c r="C765" s="22">
        <v>8.5465058699999989</v>
      </c>
      <c r="D765" s="22">
        <v>5.0486210300000005</v>
      </c>
      <c r="E765" s="23">
        <f t="shared" si="36"/>
        <v>0.69283965249417778</v>
      </c>
      <c r="F765" s="24">
        <f t="shared" si="37"/>
        <v>3.4057091821521849E-4</v>
      </c>
      <c r="G765" s="123"/>
    </row>
    <row r="766" spans="1:7" x14ac:dyDescent="0.15">
      <c r="A766" s="25" t="s">
        <v>711</v>
      </c>
      <c r="B766" s="25" t="s">
        <v>712</v>
      </c>
      <c r="C766" s="22">
        <v>0.42286621999999996</v>
      </c>
      <c r="D766" s="22">
        <v>1.02696221</v>
      </c>
      <c r="E766" s="23">
        <f t="shared" si="36"/>
        <v>-0.58823585144384238</v>
      </c>
      <c r="F766" s="24">
        <f t="shared" si="37"/>
        <v>1.6850855661741747E-5</v>
      </c>
      <c r="G766" s="123"/>
    </row>
    <row r="767" spans="1:7" x14ac:dyDescent="0.15">
      <c r="A767" s="25" t="s">
        <v>713</v>
      </c>
      <c r="B767" s="25" t="s">
        <v>714</v>
      </c>
      <c r="C767" s="22">
        <v>1.0674860800000001</v>
      </c>
      <c r="D767" s="22">
        <v>0.70197253000000004</v>
      </c>
      <c r="E767" s="23">
        <f t="shared" si="36"/>
        <v>0.52069494799176841</v>
      </c>
      <c r="F767" s="24">
        <f t="shared" si="37"/>
        <v>4.2538403410417862E-5</v>
      </c>
      <c r="G767" s="123"/>
    </row>
    <row r="768" spans="1:7" x14ac:dyDescent="0.15">
      <c r="A768" s="25" t="s">
        <v>715</v>
      </c>
      <c r="B768" s="25" t="s">
        <v>716</v>
      </c>
      <c r="C768" s="22">
        <v>1.4080336599999999</v>
      </c>
      <c r="D768" s="22">
        <v>3.8810532499999999</v>
      </c>
      <c r="E768" s="23">
        <f t="shared" si="36"/>
        <v>-0.63720321023680881</v>
      </c>
      <c r="F768" s="24">
        <f t="shared" si="37"/>
        <v>5.6108931972702752E-5</v>
      </c>
      <c r="G768" s="123"/>
    </row>
    <row r="769" spans="1:7" x14ac:dyDescent="0.15">
      <c r="A769" s="25" t="s">
        <v>717</v>
      </c>
      <c r="B769" s="25" t="s">
        <v>718</v>
      </c>
      <c r="C769" s="22">
        <v>5.0664849999999997E-2</v>
      </c>
      <c r="D769" s="22">
        <v>1.1538172799999999</v>
      </c>
      <c r="E769" s="23">
        <f t="shared" si="36"/>
        <v>-0.95608936451359094</v>
      </c>
      <c r="F769" s="24">
        <f t="shared" si="37"/>
        <v>2.0189507558059297E-6</v>
      </c>
      <c r="G769" s="123"/>
    </row>
    <row r="770" spans="1:7" x14ac:dyDescent="0.15">
      <c r="A770" s="25" t="s">
        <v>719</v>
      </c>
      <c r="B770" s="25" t="s">
        <v>720</v>
      </c>
      <c r="C770" s="22">
        <v>1.3094399699999999</v>
      </c>
      <c r="D770" s="22">
        <v>4.8277530099999995</v>
      </c>
      <c r="E770" s="23">
        <f t="shared" si="36"/>
        <v>-0.7287682349764617</v>
      </c>
      <c r="F770" s="24">
        <f t="shared" si="37"/>
        <v>5.2180058109596567E-5</v>
      </c>
      <c r="G770" s="123"/>
    </row>
    <row r="771" spans="1:7" x14ac:dyDescent="0.15">
      <c r="A771" s="25" t="s">
        <v>721</v>
      </c>
      <c r="B771" s="25" t="s">
        <v>722</v>
      </c>
      <c r="C771" s="22">
        <v>7.6225789999999988E-2</v>
      </c>
      <c r="D771" s="22">
        <v>7.7074169999999997E-2</v>
      </c>
      <c r="E771" s="23">
        <f t="shared" si="36"/>
        <v>-1.1007319313331654E-2</v>
      </c>
      <c r="F771" s="24">
        <f t="shared" si="37"/>
        <v>3.0375322601844091E-6</v>
      </c>
      <c r="G771" s="123"/>
    </row>
    <row r="772" spans="1:7" x14ac:dyDescent="0.15">
      <c r="A772" s="25" t="s">
        <v>729</v>
      </c>
      <c r="B772" s="25" t="s">
        <v>730</v>
      </c>
      <c r="C772" s="22">
        <v>0.42441302000000003</v>
      </c>
      <c r="D772" s="22">
        <v>0.89574361000000002</v>
      </c>
      <c r="E772" s="23">
        <f t="shared" si="36"/>
        <v>-0.52618917370786489</v>
      </c>
      <c r="F772" s="24">
        <f t="shared" si="37"/>
        <v>1.6912494313175251E-5</v>
      </c>
      <c r="G772" s="123"/>
    </row>
    <row r="773" spans="1:7" x14ac:dyDescent="0.15">
      <c r="A773" s="25" t="s">
        <v>731</v>
      </c>
      <c r="B773" s="25" t="s">
        <v>732</v>
      </c>
      <c r="C773" s="22">
        <v>4.0270176099999997</v>
      </c>
      <c r="D773" s="22">
        <v>8.0624140099999995</v>
      </c>
      <c r="E773" s="23">
        <f t="shared" si="36"/>
        <v>-0.50051962042569431</v>
      </c>
      <c r="F773" s="24">
        <f t="shared" si="37"/>
        <v>1.6047319290106037E-4</v>
      </c>
      <c r="G773" s="123"/>
    </row>
    <row r="774" spans="1:7" x14ac:dyDescent="0.15">
      <c r="A774" s="25" t="s">
        <v>326</v>
      </c>
      <c r="B774" s="25" t="s">
        <v>212</v>
      </c>
      <c r="C774" s="22">
        <v>8.5784760000000002E-2</v>
      </c>
      <c r="D774" s="22">
        <v>2.3706380000000003E-2</v>
      </c>
      <c r="E774" s="23">
        <f t="shared" si="36"/>
        <v>2.6186359958795897</v>
      </c>
      <c r="F774" s="24">
        <f t="shared" si="37"/>
        <v>3.4184490043616094E-6</v>
      </c>
      <c r="G774" s="123"/>
    </row>
    <row r="775" spans="1:7" x14ac:dyDescent="0.15">
      <c r="A775" s="25" t="s">
        <v>203</v>
      </c>
      <c r="B775" s="25" t="s">
        <v>733</v>
      </c>
      <c r="C775" s="22">
        <v>927.94894499999998</v>
      </c>
      <c r="D775" s="22">
        <v>132.44187438</v>
      </c>
      <c r="E775" s="23">
        <f t="shared" si="36"/>
        <v>6.0064618863483048</v>
      </c>
      <c r="F775" s="24">
        <f t="shared" si="37"/>
        <v>3.6977968430915421E-2</v>
      </c>
      <c r="G775" s="123"/>
    </row>
    <row r="776" spans="1:7" x14ac:dyDescent="0.15">
      <c r="A776" s="25" t="s">
        <v>203</v>
      </c>
      <c r="B776" s="25" t="s">
        <v>204</v>
      </c>
      <c r="C776" s="22">
        <v>299.23053055000003</v>
      </c>
      <c r="D776" s="22">
        <v>4.4694255900000002</v>
      </c>
      <c r="E776" s="23">
        <f t="shared" si="36"/>
        <v>65.950556514355128</v>
      </c>
      <c r="F776" s="24">
        <f t="shared" si="37"/>
        <v>1.1924079629449844E-2</v>
      </c>
      <c r="G776" s="123"/>
    </row>
    <row r="777" spans="1:7" x14ac:dyDescent="0.15">
      <c r="A777" s="25" t="s">
        <v>734</v>
      </c>
      <c r="B777" s="25" t="s">
        <v>735</v>
      </c>
      <c r="C777" s="22">
        <v>10.10646614</v>
      </c>
      <c r="D777" s="22">
        <v>3.7808370899999999</v>
      </c>
      <c r="E777" s="23">
        <f t="shared" si="36"/>
        <v>1.6730763318871271</v>
      </c>
      <c r="F777" s="24">
        <f t="shared" si="37"/>
        <v>4.0273399510469364E-4</v>
      </c>
      <c r="G777" s="123"/>
    </row>
    <row r="778" spans="1:7" x14ac:dyDescent="0.15">
      <c r="A778" s="25" t="s">
        <v>305</v>
      </c>
      <c r="B778" s="25" t="s">
        <v>738</v>
      </c>
      <c r="C778" s="22">
        <v>0.26421765999999997</v>
      </c>
      <c r="D778" s="22">
        <v>0.15378865</v>
      </c>
      <c r="E778" s="23">
        <f t="shared" si="36"/>
        <v>0.71805695673900494</v>
      </c>
      <c r="F778" s="24">
        <f t="shared" si="37"/>
        <v>1.0528846811039094E-5</v>
      </c>
      <c r="G778" s="123"/>
    </row>
    <row r="779" spans="1:7" x14ac:dyDescent="0.15">
      <c r="A779" s="25" t="s">
        <v>306</v>
      </c>
      <c r="B779" s="25" t="s">
        <v>739</v>
      </c>
      <c r="C779" s="22">
        <v>0.60719434999999999</v>
      </c>
      <c r="D779" s="22">
        <v>3.2449459999999999E-2</v>
      </c>
      <c r="E779" s="23">
        <f t="shared" si="36"/>
        <v>17.71200167891854</v>
      </c>
      <c r="F779" s="24">
        <f t="shared" si="37"/>
        <v>2.4196173320430047E-5</v>
      </c>
      <c r="G779" s="123"/>
    </row>
    <row r="780" spans="1:7" x14ac:dyDescent="0.15">
      <c r="A780" s="25" t="s">
        <v>307</v>
      </c>
      <c r="B780" s="25" t="s">
        <v>740</v>
      </c>
      <c r="C780" s="22">
        <v>5.4001035399999999</v>
      </c>
      <c r="D780" s="22">
        <v>8.9175200399999994</v>
      </c>
      <c r="E780" s="23">
        <f t="shared" ref="E780:E811" si="38">IF(ISERROR(C780/D780-1),"",((C780/D780-1)))</f>
        <v>-0.39443886688478913</v>
      </c>
      <c r="F780" s="24">
        <f t="shared" si="37"/>
        <v>2.1518948785031984E-4</v>
      </c>
      <c r="G780" s="123"/>
    </row>
    <row r="781" spans="1:7" x14ac:dyDescent="0.15">
      <c r="A781" s="25" t="s">
        <v>308</v>
      </c>
      <c r="B781" s="25" t="s">
        <v>741</v>
      </c>
      <c r="C781" s="22">
        <v>14.247983509999999</v>
      </c>
      <c r="D781" s="22">
        <v>3.0149200000000001E-2</v>
      </c>
      <c r="E781" s="23">
        <f t="shared" si="38"/>
        <v>471.58247349846755</v>
      </c>
      <c r="F781" s="24">
        <f t="shared" si="37"/>
        <v>5.6776990509643116E-4</v>
      </c>
      <c r="G781" s="123"/>
    </row>
    <row r="782" spans="1:7" x14ac:dyDescent="0.15">
      <c r="A782" s="25" t="s">
        <v>309</v>
      </c>
      <c r="B782" s="25" t="s">
        <v>742</v>
      </c>
      <c r="C782" s="22">
        <v>0.38536009000000004</v>
      </c>
      <c r="D782" s="22">
        <v>0.36748913999999999</v>
      </c>
      <c r="E782" s="23">
        <f t="shared" si="38"/>
        <v>4.862987243650263E-2</v>
      </c>
      <c r="F782" s="24">
        <f t="shared" si="37"/>
        <v>1.5356268595741253E-5</v>
      </c>
      <c r="G782" s="123"/>
    </row>
    <row r="783" spans="1:7" x14ac:dyDescent="0.15">
      <c r="A783" s="25" t="s">
        <v>310</v>
      </c>
      <c r="B783" s="25" t="s">
        <v>743</v>
      </c>
      <c r="C783" s="22">
        <v>0.33929290999999995</v>
      </c>
      <c r="D783" s="22">
        <v>3.81185858</v>
      </c>
      <c r="E783" s="23">
        <f t="shared" si="38"/>
        <v>-0.91099016322898319</v>
      </c>
      <c r="F783" s="24">
        <f t="shared" si="37"/>
        <v>1.352053104043717E-5</v>
      </c>
      <c r="G783" s="123"/>
    </row>
    <row r="784" spans="1:7" x14ac:dyDescent="0.15">
      <c r="A784" s="25" t="s">
        <v>311</v>
      </c>
      <c r="B784" s="25" t="s">
        <v>744</v>
      </c>
      <c r="C784" s="22">
        <v>2.13772144</v>
      </c>
      <c r="D784" s="22">
        <v>0.25953564000000001</v>
      </c>
      <c r="E784" s="23">
        <f t="shared" si="38"/>
        <v>7.2367163137979809</v>
      </c>
      <c r="F784" s="24">
        <f t="shared" si="37"/>
        <v>8.5186363267443613E-5</v>
      </c>
      <c r="G784" s="123"/>
    </row>
    <row r="785" spans="1:7" x14ac:dyDescent="0.15">
      <c r="A785" s="25" t="s">
        <v>312</v>
      </c>
      <c r="B785" s="25" t="s">
        <v>745</v>
      </c>
      <c r="C785" s="22">
        <v>0.14789168</v>
      </c>
      <c r="D785" s="22">
        <v>0.43243414000000002</v>
      </c>
      <c r="E785" s="23">
        <f t="shared" si="38"/>
        <v>-0.65800184046523247</v>
      </c>
      <c r="F785" s="24">
        <f t="shared" si="37"/>
        <v>5.893356421925826E-6</v>
      </c>
      <c r="G785" s="123"/>
    </row>
    <row r="786" spans="1:7" x14ac:dyDescent="0.15">
      <c r="A786" s="25" t="s">
        <v>313</v>
      </c>
      <c r="B786" s="25" t="s">
        <v>746</v>
      </c>
      <c r="C786" s="22">
        <v>0.34554860999999998</v>
      </c>
      <c r="D786" s="22">
        <v>0.29462881000000002</v>
      </c>
      <c r="E786" s="23">
        <f t="shared" si="38"/>
        <v>0.17282695470276632</v>
      </c>
      <c r="F786" s="24">
        <f t="shared" si="37"/>
        <v>1.3769815312335641E-5</v>
      </c>
      <c r="G786" s="123"/>
    </row>
    <row r="787" spans="1:7" x14ac:dyDescent="0.15">
      <c r="A787" s="25" t="s">
        <v>314</v>
      </c>
      <c r="B787" s="25" t="s">
        <v>747</v>
      </c>
      <c r="C787" s="22">
        <v>0.58524143000000006</v>
      </c>
      <c r="D787" s="22">
        <v>0.31887827000000002</v>
      </c>
      <c r="E787" s="23">
        <f t="shared" si="38"/>
        <v>0.83531298636310347</v>
      </c>
      <c r="F787" s="24">
        <f t="shared" si="37"/>
        <v>2.3321368314076587E-5</v>
      </c>
      <c r="G787" s="123"/>
    </row>
    <row r="788" spans="1:7" x14ac:dyDescent="0.15">
      <c r="A788" s="25" t="s">
        <v>290</v>
      </c>
      <c r="B788" s="25" t="s">
        <v>756</v>
      </c>
      <c r="C788" s="22">
        <v>0.40360134999999997</v>
      </c>
      <c r="D788" s="22">
        <v>3.3239099999999998E-3</v>
      </c>
      <c r="E788" s="23">
        <f t="shared" si="38"/>
        <v>120.42366971428227</v>
      </c>
      <c r="F788" s="24">
        <f t="shared" si="37"/>
        <v>1.6083167139087423E-5</v>
      </c>
      <c r="G788" s="123"/>
    </row>
    <row r="789" spans="1:7" x14ac:dyDescent="0.15">
      <c r="A789" s="25" t="s">
        <v>291</v>
      </c>
      <c r="B789" s="25" t="s">
        <v>750</v>
      </c>
      <c r="C789" s="22">
        <v>0.28974325000000001</v>
      </c>
      <c r="D789" s="22">
        <v>0</v>
      </c>
      <c r="E789" s="23" t="str">
        <f t="shared" si="38"/>
        <v/>
      </c>
      <c r="F789" s="24">
        <f t="shared" si="37"/>
        <v>1.1546019648280149E-5</v>
      </c>
      <c r="G789" s="123"/>
    </row>
    <row r="790" spans="1:7" x14ac:dyDescent="0.15">
      <c r="A790" s="25" t="s">
        <v>287</v>
      </c>
      <c r="B790" s="25" t="s">
        <v>749</v>
      </c>
      <c r="C790" s="22">
        <v>1.18429E-2</v>
      </c>
      <c r="D790" s="22">
        <v>3.4969000000000003E-3</v>
      </c>
      <c r="E790" s="23">
        <f t="shared" si="38"/>
        <v>2.386685349881323</v>
      </c>
      <c r="F790" s="24">
        <f t="shared" si="37"/>
        <v>4.7192939298022288E-7</v>
      </c>
      <c r="G790" s="123"/>
    </row>
    <row r="791" spans="1:7" x14ac:dyDescent="0.15">
      <c r="A791" s="25" t="s">
        <v>289</v>
      </c>
      <c r="B791" s="25" t="s">
        <v>753</v>
      </c>
      <c r="C791" s="22">
        <v>0.73968756999999996</v>
      </c>
      <c r="D791" s="22">
        <v>5.3823000000000003E-2</v>
      </c>
      <c r="E791" s="23">
        <f t="shared" si="38"/>
        <v>12.742964346097391</v>
      </c>
      <c r="F791" s="24">
        <f t="shared" si="37"/>
        <v>2.9475914337292055E-5</v>
      </c>
      <c r="G791" s="123"/>
    </row>
    <row r="792" spans="1:7" x14ac:dyDescent="0.15">
      <c r="A792" s="25" t="s">
        <v>286</v>
      </c>
      <c r="B792" s="25" t="s">
        <v>752</v>
      </c>
      <c r="C792" s="22">
        <v>1.11695E-3</v>
      </c>
      <c r="D792" s="22">
        <v>1.1094000000000002E-3</v>
      </c>
      <c r="E792" s="23">
        <f t="shared" si="38"/>
        <v>6.8054804398771651E-3</v>
      </c>
      <c r="F792" s="24">
        <f t="shared" si="37"/>
        <v>4.4509498137218078E-8</v>
      </c>
      <c r="G792" s="123"/>
    </row>
    <row r="793" spans="1:7" x14ac:dyDescent="0.15">
      <c r="A793" s="25" t="s">
        <v>288</v>
      </c>
      <c r="B793" s="25" t="s">
        <v>755</v>
      </c>
      <c r="C793" s="22">
        <v>3.6235739999999995E-2</v>
      </c>
      <c r="D793" s="22">
        <v>6.8097100000000001E-3</v>
      </c>
      <c r="E793" s="23">
        <f t="shared" si="38"/>
        <v>4.3211869521609581</v>
      </c>
      <c r="F793" s="24">
        <f t="shared" si="37"/>
        <v>1.4439631156548801E-6</v>
      </c>
      <c r="G793" s="123"/>
    </row>
    <row r="794" spans="1:7" x14ac:dyDescent="0.15">
      <c r="A794" s="25" t="s">
        <v>327</v>
      </c>
      <c r="B794" s="25" t="s">
        <v>210</v>
      </c>
      <c r="C794" s="22">
        <v>0.6561270600000001</v>
      </c>
      <c r="D794" s="22">
        <v>0.57312167000000003</v>
      </c>
      <c r="E794" s="23">
        <f t="shared" si="38"/>
        <v>0.14483031151134118</v>
      </c>
      <c r="F794" s="24">
        <f t="shared" si="37"/>
        <v>2.6146099784993399E-5</v>
      </c>
      <c r="G794" s="123"/>
    </row>
    <row r="795" spans="1:7" x14ac:dyDescent="0.15">
      <c r="A795" s="25" t="s">
        <v>757</v>
      </c>
      <c r="B795" s="25" t="s">
        <v>758</v>
      </c>
      <c r="C795" s="22">
        <v>0.85475838999999998</v>
      </c>
      <c r="D795" s="22">
        <v>4.8860390999999996</v>
      </c>
      <c r="E795" s="23">
        <f t="shared" si="38"/>
        <v>-0.82506108270807732</v>
      </c>
      <c r="F795" s="24">
        <f t="shared" si="37"/>
        <v>3.4061387678478463E-5</v>
      </c>
      <c r="G795" s="123"/>
    </row>
    <row r="796" spans="1:7" x14ac:dyDescent="0.15">
      <c r="A796" s="25" t="s">
        <v>759</v>
      </c>
      <c r="B796" s="25" t="s">
        <v>760</v>
      </c>
      <c r="C796" s="22">
        <v>1.6183000000000001E-4</v>
      </c>
      <c r="D796" s="22">
        <v>6.3616999999999992E-4</v>
      </c>
      <c r="E796" s="23">
        <f t="shared" si="38"/>
        <v>-0.7456183095713409</v>
      </c>
      <c r="F796" s="24">
        <f t="shared" si="37"/>
        <v>6.4487865021227466E-9</v>
      </c>
      <c r="G796" s="123"/>
    </row>
    <row r="797" spans="1:7" x14ac:dyDescent="0.15">
      <c r="A797" s="25" t="s">
        <v>761</v>
      </c>
      <c r="B797" s="25" t="s">
        <v>762</v>
      </c>
      <c r="C797" s="22">
        <v>6.8639197699999999</v>
      </c>
      <c r="D797" s="22">
        <v>4.9352827000000001</v>
      </c>
      <c r="E797" s="23">
        <f t="shared" si="38"/>
        <v>0.39078553088762269</v>
      </c>
      <c r="F797" s="24">
        <f t="shared" si="37"/>
        <v>2.7352130732515273E-4</v>
      </c>
      <c r="G797" s="123"/>
    </row>
    <row r="798" spans="1:7" x14ac:dyDescent="0.15">
      <c r="A798" s="25" t="s">
        <v>763</v>
      </c>
      <c r="B798" s="25" t="s">
        <v>764</v>
      </c>
      <c r="C798" s="22">
        <v>2.9655573500000001</v>
      </c>
      <c r="D798" s="22">
        <v>0.76302134999999993</v>
      </c>
      <c r="E798" s="23">
        <f t="shared" si="38"/>
        <v>2.886598127300108</v>
      </c>
      <c r="F798" s="24">
        <f t="shared" si="37"/>
        <v>1.1817491324198789E-4</v>
      </c>
      <c r="G798" s="123"/>
    </row>
    <row r="799" spans="1:7" x14ac:dyDescent="0.15">
      <c r="A799" s="25" t="s">
        <v>765</v>
      </c>
      <c r="B799" s="25" t="s">
        <v>766</v>
      </c>
      <c r="C799" s="22">
        <v>0.26903771000000004</v>
      </c>
      <c r="D799" s="22">
        <v>2.902863E-2</v>
      </c>
      <c r="E799" s="23">
        <f t="shared" si="38"/>
        <v>8.2680126482028271</v>
      </c>
      <c r="F799" s="24">
        <f t="shared" si="37"/>
        <v>1.0720921663535895E-5</v>
      </c>
      <c r="G799" s="123"/>
    </row>
    <row r="800" spans="1:7" x14ac:dyDescent="0.15">
      <c r="A800" s="25" t="s">
        <v>767</v>
      </c>
      <c r="B800" s="25" t="s">
        <v>768</v>
      </c>
      <c r="C800" s="22">
        <v>3.6451591299999997</v>
      </c>
      <c r="D800" s="22">
        <v>3.1367051099999999</v>
      </c>
      <c r="E800" s="23">
        <f t="shared" si="38"/>
        <v>0.16209812595357431</v>
      </c>
      <c r="F800" s="24">
        <f t="shared" si="37"/>
        <v>1.4525646045624105E-4</v>
      </c>
      <c r="G800" s="123"/>
    </row>
    <row r="801" spans="1:7" x14ac:dyDescent="0.15">
      <c r="A801" s="25" t="s">
        <v>769</v>
      </c>
      <c r="B801" s="25" t="s">
        <v>770</v>
      </c>
      <c r="C801" s="22">
        <v>6.4316829400000008</v>
      </c>
      <c r="D801" s="22">
        <v>2.4882116000000001</v>
      </c>
      <c r="E801" s="23">
        <f t="shared" si="38"/>
        <v>1.5848617296053118</v>
      </c>
      <c r="F801" s="24">
        <f t="shared" si="37"/>
        <v>2.5629704090344898E-4</v>
      </c>
      <c r="G801" s="123"/>
    </row>
    <row r="802" spans="1:7" x14ac:dyDescent="0.15">
      <c r="A802" s="25" t="s">
        <v>661</v>
      </c>
      <c r="B802" s="25" t="s">
        <v>772</v>
      </c>
      <c r="C802" s="22">
        <v>0</v>
      </c>
      <c r="D802" s="22">
        <v>0</v>
      </c>
      <c r="E802" s="23" t="str">
        <f t="shared" si="38"/>
        <v/>
      </c>
      <c r="F802" s="24">
        <f t="shared" si="37"/>
        <v>0</v>
      </c>
      <c r="G802" s="123"/>
    </row>
    <row r="803" spans="1:7" x14ac:dyDescent="0.15">
      <c r="A803" s="25" t="s">
        <v>392</v>
      </c>
      <c r="B803" s="25" t="s">
        <v>774</v>
      </c>
      <c r="C803" s="22">
        <v>5.2443690000000001E-2</v>
      </c>
      <c r="D803" s="22">
        <v>2.4305449999999999E-2</v>
      </c>
      <c r="E803" s="23">
        <f t="shared" si="38"/>
        <v>1.1576926162650762</v>
      </c>
      <c r="F803" s="24">
        <f t="shared" si="37"/>
        <v>2.0898360019372775E-6</v>
      </c>
      <c r="G803" s="123"/>
    </row>
    <row r="804" spans="1:7" x14ac:dyDescent="0.15">
      <c r="A804" s="25" t="s">
        <v>775</v>
      </c>
      <c r="B804" s="25" t="s">
        <v>776</v>
      </c>
      <c r="C804" s="22">
        <v>5.9786569299999996</v>
      </c>
      <c r="D804" s="22">
        <v>7.6437887400000006</v>
      </c>
      <c r="E804" s="23">
        <f t="shared" si="38"/>
        <v>-0.21784116053421965</v>
      </c>
      <c r="F804" s="24">
        <f t="shared" si="37"/>
        <v>2.3824434351484033E-4</v>
      </c>
      <c r="G804" s="123"/>
    </row>
    <row r="805" spans="1:7" x14ac:dyDescent="0.15">
      <c r="A805" s="25" t="s">
        <v>777</v>
      </c>
      <c r="B805" s="25" t="s">
        <v>778</v>
      </c>
      <c r="C805" s="22">
        <v>4.0525611399999999</v>
      </c>
      <c r="D805" s="22">
        <v>4.39657915</v>
      </c>
      <c r="E805" s="23">
        <f t="shared" si="38"/>
        <v>-7.8246745540791696E-2</v>
      </c>
      <c r="F805" s="24">
        <f t="shared" si="37"/>
        <v>1.6149108063189251E-4</v>
      </c>
      <c r="G805" s="123"/>
    </row>
    <row r="806" spans="1:7" x14ac:dyDescent="0.15">
      <c r="A806" s="25" t="s">
        <v>662</v>
      </c>
      <c r="B806" s="25" t="s">
        <v>780</v>
      </c>
      <c r="C806" s="22">
        <v>3.5830478100000001</v>
      </c>
      <c r="D806" s="22">
        <v>4.6756459699999997</v>
      </c>
      <c r="E806" s="23">
        <f t="shared" si="38"/>
        <v>-0.23367854773658148</v>
      </c>
      <c r="F806" s="24">
        <f t="shared" si="37"/>
        <v>1.4278137770245606E-4</v>
      </c>
      <c r="G806" s="123"/>
    </row>
    <row r="807" spans="1:7" x14ac:dyDescent="0.15">
      <c r="A807" s="25" t="s">
        <v>781</v>
      </c>
      <c r="B807" s="25" t="s">
        <v>782</v>
      </c>
      <c r="C807" s="22">
        <v>1.1774331100000002</v>
      </c>
      <c r="D807" s="22">
        <v>1.7391466299999998</v>
      </c>
      <c r="E807" s="23">
        <f t="shared" si="38"/>
        <v>-0.32298226630839044</v>
      </c>
      <c r="F807" s="24">
        <f t="shared" si="37"/>
        <v>4.6919698120993681E-5</v>
      </c>
      <c r="G807" s="123"/>
    </row>
    <row r="808" spans="1:7" x14ac:dyDescent="0.15">
      <c r="A808" s="25" t="s">
        <v>783</v>
      </c>
      <c r="B808" s="25" t="s">
        <v>784</v>
      </c>
      <c r="C808" s="22">
        <v>2.5127028999999999</v>
      </c>
      <c r="D808" s="22">
        <v>0.52560560999999995</v>
      </c>
      <c r="E808" s="23">
        <f t="shared" si="38"/>
        <v>3.7805861508974381</v>
      </c>
      <c r="F808" s="24">
        <f t="shared" si="37"/>
        <v>1.0012905237202421E-4</v>
      </c>
      <c r="G808" s="123"/>
    </row>
    <row r="809" spans="1:7" x14ac:dyDescent="0.15">
      <c r="A809" s="25" t="s">
        <v>785</v>
      </c>
      <c r="B809" s="25" t="s">
        <v>786</v>
      </c>
      <c r="C809" s="22">
        <v>9.9942819000000007</v>
      </c>
      <c r="D809" s="22">
        <v>5.0821136200000003</v>
      </c>
      <c r="E809" s="23">
        <f t="shared" si="38"/>
        <v>0.96656010614733168</v>
      </c>
      <c r="F809" s="24">
        <f t="shared" si="37"/>
        <v>3.9826354949718641E-4</v>
      </c>
      <c r="G809" s="123"/>
    </row>
    <row r="810" spans="1:7" x14ac:dyDescent="0.15">
      <c r="A810" s="25" t="s">
        <v>787</v>
      </c>
      <c r="B810" s="25" t="s">
        <v>788</v>
      </c>
      <c r="C810" s="22">
        <v>1.51795043</v>
      </c>
      <c r="D810" s="22">
        <v>1.0113089900000001</v>
      </c>
      <c r="E810" s="23">
        <f t="shared" si="38"/>
        <v>0.50097590846097373</v>
      </c>
      <c r="F810" s="24">
        <f t="shared" si="37"/>
        <v>6.0489020848269281E-5</v>
      </c>
      <c r="G810" s="123"/>
    </row>
    <row r="811" spans="1:7" x14ac:dyDescent="0.15">
      <c r="A811" s="25" t="s">
        <v>789</v>
      </c>
      <c r="B811" s="25" t="s">
        <v>790</v>
      </c>
      <c r="C811" s="22">
        <v>8.9257737400000003</v>
      </c>
      <c r="D811" s="22">
        <v>16.683902209999999</v>
      </c>
      <c r="E811" s="23">
        <f t="shared" si="38"/>
        <v>-0.46500682947841365</v>
      </c>
      <c r="F811" s="24">
        <f t="shared" si="37"/>
        <v>3.5568441707664627E-4</v>
      </c>
      <c r="G811" s="123"/>
    </row>
    <row r="812" spans="1:7" x14ac:dyDescent="0.15">
      <c r="A812" s="25" t="s">
        <v>800</v>
      </c>
      <c r="B812" s="25" t="s">
        <v>801</v>
      </c>
      <c r="C812" s="22">
        <v>3.7966215999999999</v>
      </c>
      <c r="D812" s="22">
        <v>2.49244735</v>
      </c>
      <c r="E812" s="23">
        <f t="shared" ref="E812:E843" si="39">IF(ISERROR(C812/D812-1),"",((C812/D812-1)))</f>
        <v>0.52325047106812517</v>
      </c>
      <c r="F812" s="24">
        <f t="shared" ref="F812:F875" si="40">C812/$C$1504</f>
        <v>1.5129210979266923E-4</v>
      </c>
      <c r="G812" s="123"/>
    </row>
    <row r="813" spans="1:7" x14ac:dyDescent="0.15">
      <c r="A813" s="25" t="s">
        <v>802</v>
      </c>
      <c r="B813" s="25" t="s">
        <v>803</v>
      </c>
      <c r="C813" s="22">
        <v>0.14043516</v>
      </c>
      <c r="D813" s="22">
        <v>7.8159939999999997E-2</v>
      </c>
      <c r="E813" s="23">
        <f t="shared" si="39"/>
        <v>0.7967664765351663</v>
      </c>
      <c r="F813" s="24">
        <f t="shared" si="40"/>
        <v>5.5962205044271652E-6</v>
      </c>
      <c r="G813" s="123"/>
    </row>
    <row r="814" spans="1:7" x14ac:dyDescent="0.15">
      <c r="A814" s="25" t="s">
        <v>804</v>
      </c>
      <c r="B814" s="25" t="s">
        <v>805</v>
      </c>
      <c r="C814" s="22">
        <v>0.19572364</v>
      </c>
      <c r="D814" s="22">
        <v>0.19008848</v>
      </c>
      <c r="E814" s="23">
        <f t="shared" si="39"/>
        <v>2.9644931665506524E-2</v>
      </c>
      <c r="F814" s="24">
        <f t="shared" si="40"/>
        <v>7.7994189444375682E-6</v>
      </c>
      <c r="G814" s="123"/>
    </row>
    <row r="815" spans="1:7" x14ac:dyDescent="0.15">
      <c r="A815" s="25" t="s">
        <v>455</v>
      </c>
      <c r="B815" s="25" t="s">
        <v>807</v>
      </c>
      <c r="C815" s="22">
        <v>1.69945769</v>
      </c>
      <c r="D815" s="22">
        <v>4.4459200800000005</v>
      </c>
      <c r="E815" s="23">
        <f t="shared" si="39"/>
        <v>-0.61774893398443642</v>
      </c>
      <c r="F815" s="24">
        <f t="shared" si="40"/>
        <v>6.7721929260339261E-5</v>
      </c>
      <c r="G815" s="123"/>
    </row>
    <row r="816" spans="1:7" x14ac:dyDescent="0.15">
      <c r="A816" s="25" t="s">
        <v>808</v>
      </c>
      <c r="B816" s="25" t="s">
        <v>809</v>
      </c>
      <c r="C816" s="22">
        <v>1.2744611399999999</v>
      </c>
      <c r="D816" s="22">
        <v>2.4578468600000001</v>
      </c>
      <c r="E816" s="23">
        <f t="shared" si="39"/>
        <v>-0.48147251940668112</v>
      </c>
      <c r="F816" s="24">
        <f t="shared" si="40"/>
        <v>5.0786181777865456E-5</v>
      </c>
      <c r="G816" s="123"/>
    </row>
    <row r="817" spans="1:7" x14ac:dyDescent="0.15">
      <c r="A817" s="25" t="s">
        <v>810</v>
      </c>
      <c r="B817" s="25" t="s">
        <v>811</v>
      </c>
      <c r="C817" s="22">
        <v>74.849075380000002</v>
      </c>
      <c r="D817" s="22">
        <v>122.5884875</v>
      </c>
      <c r="E817" s="23">
        <f t="shared" si="39"/>
        <v>-0.38942818443697658</v>
      </c>
      <c r="F817" s="24">
        <f t="shared" si="40"/>
        <v>2.9826713650553788E-3</v>
      </c>
      <c r="G817" s="123"/>
    </row>
    <row r="818" spans="1:7" x14ac:dyDescent="0.15">
      <c r="A818" s="25" t="s">
        <v>814</v>
      </c>
      <c r="B818" s="25" t="s">
        <v>815</v>
      </c>
      <c r="C818" s="22">
        <v>5.0485790899999996</v>
      </c>
      <c r="D818" s="22">
        <v>16.726172939999998</v>
      </c>
      <c r="E818" s="23">
        <f t="shared" si="39"/>
        <v>-0.69816292656364221</v>
      </c>
      <c r="F818" s="24">
        <f t="shared" si="40"/>
        <v>2.0118154044671034E-4</v>
      </c>
      <c r="G818" s="123"/>
    </row>
    <row r="819" spans="1:7" x14ac:dyDescent="0.15">
      <c r="A819" s="25" t="s">
        <v>393</v>
      </c>
      <c r="B819" s="25" t="s">
        <v>45</v>
      </c>
      <c r="C819" s="22">
        <v>0.14158034</v>
      </c>
      <c r="D819" s="22">
        <v>4.9058629999999999E-2</v>
      </c>
      <c r="E819" s="23">
        <f t="shared" si="39"/>
        <v>1.8859415764361946</v>
      </c>
      <c r="F819" s="24">
        <f t="shared" si="40"/>
        <v>5.6418549438172715E-6</v>
      </c>
      <c r="G819" s="123"/>
    </row>
    <row r="820" spans="1:7" x14ac:dyDescent="0.15">
      <c r="A820" s="25" t="s">
        <v>818</v>
      </c>
      <c r="B820" s="25" t="s">
        <v>819</v>
      </c>
      <c r="C820" s="22">
        <v>7.9965120000000001E-2</v>
      </c>
      <c r="D820" s="22">
        <v>0.52335050000000005</v>
      </c>
      <c r="E820" s="23">
        <f t="shared" si="39"/>
        <v>-0.84720541969483165</v>
      </c>
      <c r="F820" s="24">
        <f t="shared" si="40"/>
        <v>3.186541348925574E-6</v>
      </c>
      <c r="G820" s="123"/>
    </row>
    <row r="821" spans="1:7" x14ac:dyDescent="0.15">
      <c r="A821" s="25" t="s">
        <v>820</v>
      </c>
      <c r="B821" s="25" t="s">
        <v>821</v>
      </c>
      <c r="C821" s="22">
        <v>0.15188125</v>
      </c>
      <c r="D821" s="22">
        <v>1.7770749999999998E-2</v>
      </c>
      <c r="E821" s="23">
        <f t="shared" si="39"/>
        <v>7.5466989294205362</v>
      </c>
      <c r="F821" s="24">
        <f t="shared" si="40"/>
        <v>6.0523373597326227E-6</v>
      </c>
      <c r="G821" s="123"/>
    </row>
    <row r="822" spans="1:7" x14ac:dyDescent="0.15">
      <c r="A822" s="25" t="s">
        <v>826</v>
      </c>
      <c r="B822" s="25" t="s">
        <v>827</v>
      </c>
      <c r="C822" s="22">
        <v>2.961952E-2</v>
      </c>
      <c r="D822" s="22">
        <v>4.8544480000000001E-2</v>
      </c>
      <c r="E822" s="23">
        <f t="shared" si="39"/>
        <v>-0.38984782615860758</v>
      </c>
      <c r="F822" s="24">
        <f t="shared" si="40"/>
        <v>1.1803124314116957E-6</v>
      </c>
      <c r="G822" s="123"/>
    </row>
    <row r="823" spans="1:7" x14ac:dyDescent="0.15">
      <c r="A823" s="25" t="s">
        <v>57</v>
      </c>
      <c r="B823" s="25" t="s">
        <v>58</v>
      </c>
      <c r="C823" s="22">
        <v>0.72900382999999991</v>
      </c>
      <c r="D823" s="22">
        <v>0.37530193000000001</v>
      </c>
      <c r="E823" s="23">
        <f t="shared" si="39"/>
        <v>0.94244625920255709</v>
      </c>
      <c r="F823" s="24">
        <f t="shared" si="40"/>
        <v>2.9050176474694336E-5</v>
      </c>
      <c r="G823" s="123"/>
    </row>
    <row r="824" spans="1:7" x14ac:dyDescent="0.15">
      <c r="A824" s="25" t="s">
        <v>59</v>
      </c>
      <c r="B824" s="25" t="s">
        <v>60</v>
      </c>
      <c r="C824" s="22">
        <v>5.6096666900000001</v>
      </c>
      <c r="D824" s="22">
        <v>2.44768096</v>
      </c>
      <c r="E824" s="23">
        <f t="shared" si="39"/>
        <v>1.2918291973803644</v>
      </c>
      <c r="F824" s="24">
        <f t="shared" si="40"/>
        <v>2.235403993813235E-4</v>
      </c>
      <c r="G824" s="123"/>
    </row>
    <row r="825" spans="1:7" x14ac:dyDescent="0.15">
      <c r="A825" s="25" t="s">
        <v>61</v>
      </c>
      <c r="B825" s="25" t="s">
        <v>62</v>
      </c>
      <c r="C825" s="22">
        <v>0.25154618000000001</v>
      </c>
      <c r="D825" s="22">
        <v>0.20141249999999999</v>
      </c>
      <c r="E825" s="23">
        <f t="shared" si="39"/>
        <v>0.24891046980698817</v>
      </c>
      <c r="F825" s="24">
        <f t="shared" si="40"/>
        <v>1.0023899216736939E-5</v>
      </c>
      <c r="G825" s="123"/>
    </row>
    <row r="826" spans="1:7" x14ac:dyDescent="0.15">
      <c r="A826" s="25" t="s">
        <v>845</v>
      </c>
      <c r="B826" s="25" t="s">
        <v>67</v>
      </c>
      <c r="C826" s="22">
        <v>2.8791994300000003</v>
      </c>
      <c r="D826" s="22">
        <v>12.89200568</v>
      </c>
      <c r="E826" s="23">
        <f t="shared" si="39"/>
        <v>-0.77666784350966867</v>
      </c>
      <c r="F826" s="24">
        <f t="shared" si="40"/>
        <v>1.1473362430392082E-4</v>
      </c>
      <c r="G826" s="123"/>
    </row>
    <row r="827" spans="1:7" x14ac:dyDescent="0.15">
      <c r="A827" s="25" t="s">
        <v>847</v>
      </c>
      <c r="B827" s="25" t="s">
        <v>68</v>
      </c>
      <c r="C827" s="22">
        <v>2.9334197599999996</v>
      </c>
      <c r="D827" s="22">
        <v>1.0681627499999999</v>
      </c>
      <c r="E827" s="23">
        <f t="shared" si="39"/>
        <v>1.7462292239642316</v>
      </c>
      <c r="F827" s="24">
        <f t="shared" si="40"/>
        <v>1.1689425788387903E-4</v>
      </c>
      <c r="G827" s="123"/>
    </row>
    <row r="828" spans="1:7" x14ac:dyDescent="0.15">
      <c r="A828" s="25" t="s">
        <v>849</v>
      </c>
      <c r="B828" s="25" t="s">
        <v>69</v>
      </c>
      <c r="C828" s="22">
        <v>11.87357723</v>
      </c>
      <c r="D828" s="22">
        <v>24.222629039999998</v>
      </c>
      <c r="E828" s="23">
        <f t="shared" si="39"/>
        <v>-0.50981467740794817</v>
      </c>
      <c r="F828" s="24">
        <f t="shared" si="40"/>
        <v>4.7315185424665383E-4</v>
      </c>
      <c r="G828" s="123"/>
    </row>
    <row r="829" spans="1:7" x14ac:dyDescent="0.15">
      <c r="A829" s="25" t="s">
        <v>851</v>
      </c>
      <c r="B829" s="25" t="s">
        <v>70</v>
      </c>
      <c r="C829" s="22">
        <v>2.60984346</v>
      </c>
      <c r="D829" s="22">
        <v>1.70027544</v>
      </c>
      <c r="E829" s="23">
        <f t="shared" si="39"/>
        <v>0.53495333673701717</v>
      </c>
      <c r="F829" s="24">
        <f t="shared" si="40"/>
        <v>1.0400002025274254E-4</v>
      </c>
      <c r="G829" s="123"/>
    </row>
    <row r="830" spans="1:7" x14ac:dyDescent="0.15">
      <c r="A830" s="25" t="s">
        <v>853</v>
      </c>
      <c r="B830" s="25" t="s">
        <v>71</v>
      </c>
      <c r="C830" s="22">
        <v>31.954217440000001</v>
      </c>
      <c r="D830" s="22">
        <v>34.936559559999999</v>
      </c>
      <c r="E830" s="23">
        <f t="shared" si="39"/>
        <v>-8.5364505193424312E-2</v>
      </c>
      <c r="F830" s="24">
        <f t="shared" si="40"/>
        <v>1.2733481190939087E-3</v>
      </c>
      <c r="G830" s="123"/>
    </row>
    <row r="831" spans="1:7" x14ac:dyDescent="0.15">
      <c r="A831" s="25" t="s">
        <v>855</v>
      </c>
      <c r="B831" s="25" t="s">
        <v>72</v>
      </c>
      <c r="C831" s="22">
        <v>8.5867614200000002</v>
      </c>
      <c r="D831" s="22">
        <v>14.125922060000001</v>
      </c>
      <c r="E831" s="23">
        <f t="shared" si="39"/>
        <v>-0.39212736814434901</v>
      </c>
      <c r="F831" s="24">
        <f t="shared" si="40"/>
        <v>3.4217506730670671E-4</v>
      </c>
      <c r="G831" s="123"/>
    </row>
    <row r="832" spans="1:7" x14ac:dyDescent="0.15">
      <c r="A832" s="25" t="s">
        <v>857</v>
      </c>
      <c r="B832" s="25" t="s">
        <v>73</v>
      </c>
      <c r="C832" s="22">
        <v>1.4156084600000001</v>
      </c>
      <c r="D832" s="22">
        <v>0.27657796999999995</v>
      </c>
      <c r="E832" s="23">
        <f t="shared" si="39"/>
        <v>4.1182979613307609</v>
      </c>
      <c r="F832" s="24">
        <f t="shared" si="40"/>
        <v>5.6410781246609204E-5</v>
      </c>
      <c r="G832" s="123"/>
    </row>
    <row r="833" spans="1:7" x14ac:dyDescent="0.15">
      <c r="A833" s="25" t="s">
        <v>859</v>
      </c>
      <c r="B833" s="25" t="s">
        <v>74</v>
      </c>
      <c r="C833" s="22">
        <v>1.9079578000000001</v>
      </c>
      <c r="D833" s="22">
        <v>6.2339289999999998</v>
      </c>
      <c r="E833" s="23">
        <f t="shared" si="39"/>
        <v>-0.69393976094370013</v>
      </c>
      <c r="F833" s="24">
        <f t="shared" si="40"/>
        <v>7.6030479560401727E-5</v>
      </c>
      <c r="G833" s="123"/>
    </row>
    <row r="834" spans="1:7" x14ac:dyDescent="0.15">
      <c r="A834" s="25" t="s">
        <v>861</v>
      </c>
      <c r="B834" s="25" t="s">
        <v>75</v>
      </c>
      <c r="C834" s="22">
        <v>8.8127574000000006</v>
      </c>
      <c r="D834" s="22">
        <v>2.2900036299999997</v>
      </c>
      <c r="E834" s="23">
        <f t="shared" si="39"/>
        <v>2.8483595766177898</v>
      </c>
      <c r="F834" s="24">
        <f t="shared" si="40"/>
        <v>3.5118081299884043E-4</v>
      </c>
      <c r="G834" s="123"/>
    </row>
    <row r="835" spans="1:7" x14ac:dyDescent="0.15">
      <c r="A835" s="25" t="s">
        <v>76</v>
      </c>
      <c r="B835" s="25" t="s">
        <v>77</v>
      </c>
      <c r="C835" s="22">
        <v>9.7453882400000005</v>
      </c>
      <c r="D835" s="22">
        <v>20.979569359999999</v>
      </c>
      <c r="E835" s="23">
        <f t="shared" si="39"/>
        <v>-0.53548196949262827</v>
      </c>
      <c r="F835" s="24">
        <f t="shared" si="40"/>
        <v>3.8834535092416577E-4</v>
      </c>
      <c r="G835" s="123"/>
    </row>
    <row r="836" spans="1:7" x14ac:dyDescent="0.15">
      <c r="A836" s="25" t="s">
        <v>867</v>
      </c>
      <c r="B836" s="25" t="s">
        <v>868</v>
      </c>
      <c r="C836" s="22">
        <v>1.80922326</v>
      </c>
      <c r="D836" s="22">
        <v>7.11977934</v>
      </c>
      <c r="E836" s="23">
        <f t="shared" si="39"/>
        <v>-0.74588773421171783</v>
      </c>
      <c r="F836" s="24">
        <f t="shared" si="40"/>
        <v>7.2095992945773408E-5</v>
      </c>
      <c r="G836" s="123"/>
    </row>
    <row r="837" spans="1:7" x14ac:dyDescent="0.15">
      <c r="A837" s="25" t="s">
        <v>872</v>
      </c>
      <c r="B837" s="25" t="s">
        <v>80</v>
      </c>
      <c r="C837" s="22">
        <v>0.42315330000000001</v>
      </c>
      <c r="D837" s="22">
        <v>0.80197492000000004</v>
      </c>
      <c r="E837" s="23">
        <f t="shared" si="39"/>
        <v>-0.47236093118722466</v>
      </c>
      <c r="F837" s="24">
        <f t="shared" si="40"/>
        <v>1.686229555316503E-5</v>
      </c>
      <c r="G837" s="123"/>
    </row>
    <row r="838" spans="1:7" x14ac:dyDescent="0.15">
      <c r="A838" s="25" t="s">
        <v>534</v>
      </c>
      <c r="B838" s="25" t="s">
        <v>876</v>
      </c>
      <c r="C838" s="22">
        <v>1.35423384</v>
      </c>
      <c r="D838" s="22">
        <v>0.85993754</v>
      </c>
      <c r="E838" s="23">
        <f t="shared" si="39"/>
        <v>0.57480488641070382</v>
      </c>
      <c r="F838" s="24">
        <f t="shared" si="40"/>
        <v>5.3965055355063058E-5</v>
      </c>
      <c r="G838" s="123"/>
    </row>
    <row r="839" spans="1:7" x14ac:dyDescent="0.15">
      <c r="A839" s="25" t="s">
        <v>566</v>
      </c>
      <c r="B839" s="25" t="s">
        <v>877</v>
      </c>
      <c r="C839" s="22">
        <v>161.19262800000001</v>
      </c>
      <c r="D839" s="22">
        <v>152.08907325000001</v>
      </c>
      <c r="E839" s="23">
        <f t="shared" si="39"/>
        <v>5.9856731029163557E-2</v>
      </c>
      <c r="F839" s="24">
        <f t="shared" si="40"/>
        <v>6.4233877753697901E-3</v>
      </c>
      <c r="G839" s="123"/>
    </row>
    <row r="840" spans="1:7" x14ac:dyDescent="0.15">
      <c r="A840" s="25" t="s">
        <v>362</v>
      </c>
      <c r="B840" s="25" t="s">
        <v>81</v>
      </c>
      <c r="C840" s="22">
        <v>4.9286583099999994</v>
      </c>
      <c r="D840" s="22">
        <v>3.78264142</v>
      </c>
      <c r="E840" s="23">
        <f t="shared" si="39"/>
        <v>0.30296736136305502</v>
      </c>
      <c r="F840" s="24">
        <f t="shared" si="40"/>
        <v>1.964028003652172E-4</v>
      </c>
      <c r="G840" s="123"/>
    </row>
    <row r="841" spans="1:7" x14ac:dyDescent="0.15">
      <c r="A841" s="25" t="s">
        <v>567</v>
      </c>
      <c r="B841" s="25" t="s">
        <v>82</v>
      </c>
      <c r="C841" s="22">
        <v>1.14028609</v>
      </c>
      <c r="D841" s="22">
        <v>0.73439493</v>
      </c>
      <c r="E841" s="23">
        <f t="shared" si="39"/>
        <v>0.5526878569273348</v>
      </c>
      <c r="F841" s="24">
        <f t="shared" si="40"/>
        <v>4.5439421280048955E-5</v>
      </c>
      <c r="G841" s="123"/>
    </row>
    <row r="842" spans="1:7" x14ac:dyDescent="0.15">
      <c r="A842" s="25" t="s">
        <v>364</v>
      </c>
      <c r="B842" s="25" t="s">
        <v>83</v>
      </c>
      <c r="C842" s="22">
        <v>4.4860087200000001</v>
      </c>
      <c r="D842" s="22">
        <v>4.2152529200000002</v>
      </c>
      <c r="E842" s="23">
        <f t="shared" si="39"/>
        <v>6.423239723418539E-2</v>
      </c>
      <c r="F842" s="24">
        <f t="shared" si="40"/>
        <v>1.787635944011675E-4</v>
      </c>
      <c r="G842" s="123"/>
    </row>
    <row r="843" spans="1:7" x14ac:dyDescent="0.15">
      <c r="A843" s="25" t="s">
        <v>568</v>
      </c>
      <c r="B843" s="25" t="s">
        <v>84</v>
      </c>
      <c r="C843" s="22">
        <v>1.5343144399999999</v>
      </c>
      <c r="D843" s="22">
        <v>1.4565375</v>
      </c>
      <c r="E843" s="23">
        <f t="shared" si="39"/>
        <v>5.339851531457307E-2</v>
      </c>
      <c r="F843" s="24">
        <f t="shared" si="40"/>
        <v>6.1141112591509727E-5</v>
      </c>
      <c r="G843" s="123"/>
    </row>
    <row r="844" spans="1:7" x14ac:dyDescent="0.15">
      <c r="A844" s="25" t="s">
        <v>538</v>
      </c>
      <c r="B844" s="25" t="s">
        <v>886</v>
      </c>
      <c r="C844" s="22">
        <v>2.5300000000000002E-5</v>
      </c>
      <c r="D844" s="22">
        <v>3.4727279999999999E-2</v>
      </c>
      <c r="E844" s="23">
        <f t="shared" ref="E844:E875" si="41">IF(ISERROR(C844/D844-1),"",((C844/D844-1)))</f>
        <v>-0.99927146612115891</v>
      </c>
      <c r="F844" s="24">
        <f t="shared" si="40"/>
        <v>1.0081832695032162E-9</v>
      </c>
      <c r="G844" s="123"/>
    </row>
    <row r="845" spans="1:7" x14ac:dyDescent="0.15">
      <c r="A845" s="25" t="s">
        <v>368</v>
      </c>
      <c r="B845" s="25" t="s">
        <v>85</v>
      </c>
      <c r="C845" s="22">
        <v>3.7360184900000002</v>
      </c>
      <c r="D845" s="22">
        <v>3.4462113900000002</v>
      </c>
      <c r="E845" s="23">
        <f t="shared" si="41"/>
        <v>8.4094406060215565E-2</v>
      </c>
      <c r="F845" s="24">
        <f t="shared" si="40"/>
        <v>1.488771279119632E-4</v>
      </c>
      <c r="G845" s="123"/>
    </row>
    <row r="846" spans="1:7" x14ac:dyDescent="0.15">
      <c r="A846" s="25" t="s">
        <v>893</v>
      </c>
      <c r="B846" s="25" t="s">
        <v>894</v>
      </c>
      <c r="C846" s="22">
        <v>33.965790130000002</v>
      </c>
      <c r="D846" s="22">
        <v>49.689963689999999</v>
      </c>
      <c r="E846" s="23">
        <f t="shared" si="41"/>
        <v>-0.31644566412038766</v>
      </c>
      <c r="F846" s="24">
        <f t="shared" si="40"/>
        <v>1.3535075630246431E-3</v>
      </c>
      <c r="G846" s="123"/>
    </row>
    <row r="847" spans="1:7" x14ac:dyDescent="0.15">
      <c r="A847" s="25" t="s">
        <v>897</v>
      </c>
      <c r="B847" s="25" t="s">
        <v>898</v>
      </c>
      <c r="C847" s="22">
        <v>0.18321469000000001</v>
      </c>
      <c r="D847" s="22">
        <v>0.17354512</v>
      </c>
      <c r="E847" s="23">
        <f t="shared" si="41"/>
        <v>5.5717902064892577E-2</v>
      </c>
      <c r="F847" s="24">
        <f t="shared" si="40"/>
        <v>7.3009480310362929E-6</v>
      </c>
      <c r="G847" s="123"/>
    </row>
    <row r="848" spans="1:7" x14ac:dyDescent="0.15">
      <c r="A848" s="25" t="s">
        <v>901</v>
      </c>
      <c r="B848" s="25" t="s">
        <v>902</v>
      </c>
      <c r="C848" s="22">
        <v>0</v>
      </c>
      <c r="D848" s="22">
        <v>0</v>
      </c>
      <c r="E848" s="23" t="str">
        <f t="shared" si="41"/>
        <v/>
      </c>
      <c r="F848" s="24">
        <f t="shared" si="40"/>
        <v>0</v>
      </c>
      <c r="G848" s="123"/>
    </row>
    <row r="849" spans="1:7" x14ac:dyDescent="0.15">
      <c r="A849" s="25" t="s">
        <v>905</v>
      </c>
      <c r="B849" s="25" t="s">
        <v>906</v>
      </c>
      <c r="C849" s="22">
        <v>5.47606E-2</v>
      </c>
      <c r="D849" s="22">
        <v>1.10551986</v>
      </c>
      <c r="E849" s="23">
        <f t="shared" si="41"/>
        <v>-0.95046619967550827</v>
      </c>
      <c r="F849" s="24">
        <f t="shared" si="40"/>
        <v>2.1821628754133527E-6</v>
      </c>
      <c r="G849" s="123"/>
    </row>
    <row r="850" spans="1:7" x14ac:dyDescent="0.15">
      <c r="A850" s="25" t="s">
        <v>909</v>
      </c>
      <c r="B850" s="25" t="s">
        <v>910</v>
      </c>
      <c r="C850" s="22">
        <v>0.66689763000000002</v>
      </c>
      <c r="D850" s="22">
        <v>5.4104797300000005</v>
      </c>
      <c r="E850" s="23">
        <f t="shared" si="41"/>
        <v>-0.87673964911056046</v>
      </c>
      <c r="F850" s="24">
        <f t="shared" si="40"/>
        <v>2.6575297748511707E-5</v>
      </c>
      <c r="G850" s="123"/>
    </row>
    <row r="851" spans="1:7" x14ac:dyDescent="0.15">
      <c r="A851" s="25" t="s">
        <v>913</v>
      </c>
      <c r="B851" s="25" t="s">
        <v>914</v>
      </c>
      <c r="C851" s="22">
        <v>9.7900000000000008E-5</v>
      </c>
      <c r="D851" s="22">
        <v>5.1097199999999999E-3</v>
      </c>
      <c r="E851" s="23">
        <f t="shared" si="41"/>
        <v>-0.98084043744079907</v>
      </c>
      <c r="F851" s="24">
        <f t="shared" si="40"/>
        <v>3.9012309124254891E-9</v>
      </c>
      <c r="G851" s="123"/>
    </row>
    <row r="852" spans="1:7" x14ac:dyDescent="0.15">
      <c r="A852" s="25" t="s">
        <v>959</v>
      </c>
      <c r="B852" s="25" t="s">
        <v>960</v>
      </c>
      <c r="C852" s="22">
        <v>6.2680000000000003E-5</v>
      </c>
      <c r="D852" s="22">
        <v>6.4680000000000011E-5</v>
      </c>
      <c r="E852" s="23">
        <f t="shared" si="41"/>
        <v>-3.0921459492888159E-2</v>
      </c>
      <c r="F852" s="24">
        <f t="shared" si="40"/>
        <v>2.497744163338403E-9</v>
      </c>
      <c r="G852" s="123"/>
    </row>
    <row r="853" spans="1:7" x14ac:dyDescent="0.15">
      <c r="A853" s="25" t="s">
        <v>1065</v>
      </c>
      <c r="B853" s="25" t="s">
        <v>1066</v>
      </c>
      <c r="C853" s="22">
        <v>0</v>
      </c>
      <c r="D853" s="22">
        <v>5.0506000000000006E-3</v>
      </c>
      <c r="E853" s="23">
        <f t="shared" si="41"/>
        <v>-1</v>
      </c>
      <c r="F853" s="24">
        <f t="shared" si="40"/>
        <v>0</v>
      </c>
      <c r="G853" s="123"/>
    </row>
    <row r="854" spans="1:7" x14ac:dyDescent="0.15">
      <c r="A854" s="25" t="s">
        <v>1069</v>
      </c>
      <c r="B854" s="25" t="s">
        <v>1070</v>
      </c>
      <c r="C854" s="22">
        <v>0</v>
      </c>
      <c r="D854" s="22">
        <v>4.9830400000000002E-3</v>
      </c>
      <c r="E854" s="23">
        <f t="shared" si="41"/>
        <v>-1</v>
      </c>
      <c r="F854" s="24">
        <f t="shared" si="40"/>
        <v>0</v>
      </c>
      <c r="G854" s="123"/>
    </row>
    <row r="855" spans="1:7" x14ac:dyDescent="0.15">
      <c r="A855" s="25" t="s">
        <v>1073</v>
      </c>
      <c r="B855" s="25" t="s">
        <v>1074</v>
      </c>
      <c r="C855" s="22">
        <v>2.4914099999999998E-2</v>
      </c>
      <c r="D855" s="22">
        <v>6.5045000000000001E-4</v>
      </c>
      <c r="E855" s="23">
        <f t="shared" si="41"/>
        <v>37.302867245752935</v>
      </c>
      <c r="F855" s="24">
        <f t="shared" si="40"/>
        <v>9.9280548595771044E-7</v>
      </c>
      <c r="G855" s="123"/>
    </row>
    <row r="856" spans="1:7" x14ac:dyDescent="0.15">
      <c r="A856" s="25" t="s">
        <v>663</v>
      </c>
      <c r="B856" s="25" t="s">
        <v>1078</v>
      </c>
      <c r="C856" s="22">
        <v>8.2453099999999988E-3</v>
      </c>
      <c r="D856" s="22">
        <v>1.2763E-4</v>
      </c>
      <c r="E856" s="23">
        <f t="shared" si="41"/>
        <v>63.603228081172134</v>
      </c>
      <c r="F856" s="24">
        <f t="shared" si="40"/>
        <v>3.2856852149674159E-7</v>
      </c>
      <c r="G856" s="123"/>
    </row>
    <row r="857" spans="1:7" x14ac:dyDescent="0.15">
      <c r="A857" s="25" t="s">
        <v>1081</v>
      </c>
      <c r="B857" s="25" t="s">
        <v>1082</v>
      </c>
      <c r="C857" s="22">
        <v>1.274235E-2</v>
      </c>
      <c r="D857" s="22">
        <v>0</v>
      </c>
      <c r="E857" s="23" t="str">
        <f t="shared" si="41"/>
        <v/>
      </c>
      <c r="F857" s="24">
        <f t="shared" si="40"/>
        <v>5.0777170293100026E-7</v>
      </c>
      <c r="G857" s="123"/>
    </row>
    <row r="858" spans="1:7" x14ac:dyDescent="0.15">
      <c r="A858" s="25" t="s">
        <v>1085</v>
      </c>
      <c r="B858" s="25" t="s">
        <v>1086</v>
      </c>
      <c r="C858" s="22">
        <v>0</v>
      </c>
      <c r="D858" s="22">
        <v>0</v>
      </c>
      <c r="E858" s="23" t="str">
        <f t="shared" si="41"/>
        <v/>
      </c>
      <c r="F858" s="24">
        <f t="shared" si="40"/>
        <v>0</v>
      </c>
      <c r="G858" s="123"/>
    </row>
    <row r="859" spans="1:7" x14ac:dyDescent="0.15">
      <c r="A859" s="25" t="s">
        <v>1089</v>
      </c>
      <c r="B859" s="25" t="s">
        <v>1090</v>
      </c>
      <c r="C859" s="22">
        <v>4.8151859999999998E-2</v>
      </c>
      <c r="D859" s="22">
        <v>1.2965959999999999E-2</v>
      </c>
      <c r="E859" s="23">
        <f t="shared" si="41"/>
        <v>2.7137134465940047</v>
      </c>
      <c r="F859" s="24">
        <f t="shared" si="40"/>
        <v>1.9188102627454994E-6</v>
      </c>
      <c r="G859" s="123"/>
    </row>
    <row r="860" spans="1:7" x14ac:dyDescent="0.15">
      <c r="A860" s="25" t="s">
        <v>664</v>
      </c>
      <c r="B860" s="25" t="s">
        <v>1094</v>
      </c>
      <c r="C860" s="22">
        <v>0</v>
      </c>
      <c r="D860" s="22">
        <v>0</v>
      </c>
      <c r="E860" s="23" t="str">
        <f t="shared" si="41"/>
        <v/>
      </c>
      <c r="F860" s="24">
        <f t="shared" si="40"/>
        <v>0</v>
      </c>
      <c r="G860" s="123"/>
    </row>
    <row r="861" spans="1:7" x14ac:dyDescent="0.15">
      <c r="A861" s="25" t="s">
        <v>1099</v>
      </c>
      <c r="B861" s="25" t="s">
        <v>1100</v>
      </c>
      <c r="C861" s="22">
        <v>0</v>
      </c>
      <c r="D861" s="22">
        <v>7.1289799999999992E-3</v>
      </c>
      <c r="E861" s="23">
        <f t="shared" si="41"/>
        <v>-1</v>
      </c>
      <c r="F861" s="24">
        <f t="shared" si="40"/>
        <v>0</v>
      </c>
      <c r="G861" s="123"/>
    </row>
    <row r="862" spans="1:7" x14ac:dyDescent="0.15">
      <c r="A862" s="25" t="s">
        <v>1103</v>
      </c>
      <c r="B862" s="25" t="s">
        <v>1104</v>
      </c>
      <c r="C862" s="22">
        <v>5.9593800000000002E-3</v>
      </c>
      <c r="D862" s="22">
        <v>3.35834E-3</v>
      </c>
      <c r="E862" s="23">
        <f t="shared" si="41"/>
        <v>0.77450168833411759</v>
      </c>
      <c r="F862" s="24">
        <f t="shared" si="40"/>
        <v>2.3747617441154453E-7</v>
      </c>
      <c r="G862" s="123"/>
    </row>
    <row r="863" spans="1:7" x14ac:dyDescent="0.15">
      <c r="A863" s="25" t="s">
        <v>1107</v>
      </c>
      <c r="B863" s="25" t="s">
        <v>1108</v>
      </c>
      <c r="C863" s="22">
        <v>2.3227000000000001E-2</v>
      </c>
      <c r="D863" s="22">
        <v>4.12489E-3</v>
      </c>
      <c r="E863" s="23">
        <f t="shared" si="41"/>
        <v>4.630938037135536</v>
      </c>
      <c r="F863" s="24">
        <f t="shared" si="40"/>
        <v>9.2557600002969184E-7</v>
      </c>
      <c r="G863" s="123"/>
    </row>
    <row r="864" spans="1:7" x14ac:dyDescent="0.15">
      <c r="A864" s="25" t="s">
        <v>1111</v>
      </c>
      <c r="B864" s="25" t="s">
        <v>1112</v>
      </c>
      <c r="C864" s="22">
        <v>0</v>
      </c>
      <c r="D864" s="22">
        <v>0</v>
      </c>
      <c r="E864" s="23" t="str">
        <f t="shared" si="41"/>
        <v/>
      </c>
      <c r="F864" s="24">
        <f t="shared" si="40"/>
        <v>0</v>
      </c>
      <c r="G864" s="123"/>
    </row>
    <row r="865" spans="1:7" x14ac:dyDescent="0.15">
      <c r="A865" s="25" t="s">
        <v>1115</v>
      </c>
      <c r="B865" s="25" t="s">
        <v>1116</v>
      </c>
      <c r="C865" s="22">
        <v>4.1743339999999997E-2</v>
      </c>
      <c r="D865" s="22">
        <v>5.2401800000000005E-3</v>
      </c>
      <c r="E865" s="23">
        <f t="shared" si="41"/>
        <v>6.96601261788717</v>
      </c>
      <c r="F865" s="24">
        <f t="shared" si="40"/>
        <v>1.663436245106102E-6</v>
      </c>
      <c r="G865" s="123"/>
    </row>
    <row r="866" spans="1:7" x14ac:dyDescent="0.15">
      <c r="A866" s="25" t="s">
        <v>1121</v>
      </c>
      <c r="B866" s="25" t="s">
        <v>1122</v>
      </c>
      <c r="C866" s="22">
        <v>1.9327300000000001E-3</v>
      </c>
      <c r="D866" s="22">
        <v>1.807069E-2</v>
      </c>
      <c r="E866" s="23">
        <f t="shared" si="41"/>
        <v>-0.89304614267634497</v>
      </c>
      <c r="F866" s="24">
        <f t="shared" si="40"/>
        <v>7.7017630453239167E-8</v>
      </c>
      <c r="G866" s="123"/>
    </row>
    <row r="867" spans="1:7" x14ac:dyDescent="0.15">
      <c r="A867" s="25" t="s">
        <v>532</v>
      </c>
      <c r="B867" s="25" t="s">
        <v>1125</v>
      </c>
      <c r="C867" s="22">
        <v>9.7418999999999995E-3</v>
      </c>
      <c r="D867" s="22">
        <v>1.1005270000000001E-2</v>
      </c>
      <c r="E867" s="23">
        <f t="shared" si="41"/>
        <v>-0.11479682006893077</v>
      </c>
      <c r="F867" s="24">
        <f t="shared" si="40"/>
        <v>3.8820634755626013E-7</v>
      </c>
      <c r="G867" s="123"/>
    </row>
    <row r="868" spans="1:7" x14ac:dyDescent="0.15">
      <c r="A868" s="25" t="s">
        <v>533</v>
      </c>
      <c r="B868" s="25" t="s">
        <v>1126</v>
      </c>
      <c r="C868" s="22">
        <v>0</v>
      </c>
      <c r="D868" s="22">
        <v>6.2351500000000001E-3</v>
      </c>
      <c r="E868" s="23">
        <f t="shared" si="41"/>
        <v>-1</v>
      </c>
      <c r="F868" s="24">
        <f t="shared" si="40"/>
        <v>0</v>
      </c>
      <c r="G868" s="123"/>
    </row>
    <row r="869" spans="1:7" x14ac:dyDescent="0.15">
      <c r="A869" s="25" t="s">
        <v>1123</v>
      </c>
      <c r="B869" s="25" t="s">
        <v>1124</v>
      </c>
      <c r="C869" s="22">
        <v>2.926813E-2</v>
      </c>
      <c r="D869" s="22">
        <v>6.1073949999999995E-2</v>
      </c>
      <c r="E869" s="23">
        <f t="shared" si="41"/>
        <v>-0.52077555160588096</v>
      </c>
      <c r="F869" s="24">
        <f t="shared" si="40"/>
        <v>1.1663098417251053E-6</v>
      </c>
      <c r="G869" s="123"/>
    </row>
    <row r="870" spans="1:7" x14ac:dyDescent="0.15">
      <c r="A870" s="25" t="s">
        <v>536</v>
      </c>
      <c r="B870" s="25" t="s">
        <v>1127</v>
      </c>
      <c r="C870" s="22">
        <v>2.9765779999999999E-2</v>
      </c>
      <c r="D870" s="22">
        <v>6.4832000000000008E-4</v>
      </c>
      <c r="E870" s="23">
        <f t="shared" si="41"/>
        <v>44.91217300098716</v>
      </c>
      <c r="F870" s="24">
        <f t="shared" si="40"/>
        <v>1.1861407667870925E-6</v>
      </c>
      <c r="G870" s="123"/>
    </row>
    <row r="871" spans="1:7" x14ac:dyDescent="0.15">
      <c r="A871" s="25" t="s">
        <v>1128</v>
      </c>
      <c r="B871" s="25" t="s">
        <v>1129</v>
      </c>
      <c r="C871" s="22">
        <v>9.1579199999999999E-3</v>
      </c>
      <c r="D871" s="22">
        <v>0.12649405</v>
      </c>
      <c r="E871" s="23">
        <f t="shared" si="41"/>
        <v>-0.92760197021124713</v>
      </c>
      <c r="F871" s="24">
        <f t="shared" si="40"/>
        <v>3.6493524614422504E-7</v>
      </c>
      <c r="G871" s="123"/>
    </row>
    <row r="872" spans="1:7" x14ac:dyDescent="0.15">
      <c r="A872" s="25" t="s">
        <v>1130</v>
      </c>
      <c r="B872" s="25" t="s">
        <v>1131</v>
      </c>
      <c r="C872" s="22">
        <v>4.6958E-3</v>
      </c>
      <c r="D872" s="22">
        <v>0.15513409</v>
      </c>
      <c r="E872" s="23">
        <f t="shared" si="41"/>
        <v>-0.96973070200108824</v>
      </c>
      <c r="F872" s="24">
        <f t="shared" si="40"/>
        <v>1.8712359671672738E-7</v>
      </c>
      <c r="G872" s="123"/>
    </row>
    <row r="873" spans="1:7" x14ac:dyDescent="0.15">
      <c r="A873" s="25" t="s">
        <v>1142</v>
      </c>
      <c r="B873" s="25" t="s">
        <v>1143</v>
      </c>
      <c r="C873" s="22">
        <v>2.65833225</v>
      </c>
      <c r="D873" s="22">
        <v>4.9692929900000005</v>
      </c>
      <c r="E873" s="23">
        <f t="shared" si="41"/>
        <v>-0.46504819592052271</v>
      </c>
      <c r="F873" s="24">
        <f t="shared" si="40"/>
        <v>1.059322568865945E-4</v>
      </c>
      <c r="G873" s="123"/>
    </row>
    <row r="874" spans="1:7" x14ac:dyDescent="0.15">
      <c r="A874" s="25" t="s">
        <v>86</v>
      </c>
      <c r="B874" s="25" t="s">
        <v>87</v>
      </c>
      <c r="C874" s="22">
        <v>17.74315752</v>
      </c>
      <c r="D874" s="22">
        <v>16.853647179999999</v>
      </c>
      <c r="E874" s="23">
        <f t="shared" si="41"/>
        <v>5.2778507257204899E-2</v>
      </c>
      <c r="F874" s="24">
        <f t="shared" si="40"/>
        <v>7.0704958734482909E-4</v>
      </c>
      <c r="G874" s="123"/>
    </row>
    <row r="875" spans="1:7" x14ac:dyDescent="0.15">
      <c r="A875" s="25" t="s">
        <v>1148</v>
      </c>
      <c r="B875" s="25" t="s">
        <v>89</v>
      </c>
      <c r="C875" s="22">
        <v>2.7669525699999999</v>
      </c>
      <c r="D875" s="22">
        <v>6.91582981</v>
      </c>
      <c r="E875" s="23">
        <f t="shared" si="41"/>
        <v>-0.59991025719009128</v>
      </c>
      <c r="F875" s="24">
        <f t="shared" si="40"/>
        <v>1.1026068334319868E-4</v>
      </c>
      <c r="G875" s="123"/>
    </row>
    <row r="876" spans="1:7" x14ac:dyDescent="0.15">
      <c r="A876" s="25" t="s">
        <v>1150</v>
      </c>
      <c r="B876" s="25" t="s">
        <v>91</v>
      </c>
      <c r="C876" s="22">
        <v>1.0582178600000001</v>
      </c>
      <c r="D876" s="22">
        <v>0.22009726000000002</v>
      </c>
      <c r="E876" s="23">
        <f t="shared" ref="E876:E905" si="42">IF(ISERROR(C876/D876-1),"",((C876/D876-1)))</f>
        <v>3.8079556283435787</v>
      </c>
      <c r="F876" s="24">
        <f t="shared" ref="F876:F939" si="43">C876/$C$1504</f>
        <v>4.216907280401173E-5</v>
      </c>
      <c r="G876" s="123"/>
    </row>
    <row r="877" spans="1:7" x14ac:dyDescent="0.15">
      <c r="A877" s="25" t="s">
        <v>1152</v>
      </c>
      <c r="B877" s="25" t="s">
        <v>93</v>
      </c>
      <c r="C877" s="22">
        <v>0.36031845000000001</v>
      </c>
      <c r="D877" s="22">
        <v>0.66525310999999998</v>
      </c>
      <c r="E877" s="23">
        <f t="shared" si="42"/>
        <v>-0.4583738962152315</v>
      </c>
      <c r="F877" s="24">
        <f t="shared" si="43"/>
        <v>1.4358380750329293E-5</v>
      </c>
      <c r="G877" s="123"/>
    </row>
    <row r="878" spans="1:7" x14ac:dyDescent="0.15">
      <c r="A878" s="25" t="s">
        <v>453</v>
      </c>
      <c r="B878" s="25" t="s">
        <v>454</v>
      </c>
      <c r="C878" s="22">
        <v>1.22094075</v>
      </c>
      <c r="D878" s="22">
        <v>0.71469916</v>
      </c>
      <c r="E878" s="23">
        <f t="shared" si="42"/>
        <v>0.70832822862139655</v>
      </c>
      <c r="F878" s="24">
        <f t="shared" si="43"/>
        <v>4.8653440205719719E-5</v>
      </c>
      <c r="G878" s="123"/>
    </row>
    <row r="879" spans="1:7" x14ac:dyDescent="0.15">
      <c r="A879" s="25" t="s">
        <v>1154</v>
      </c>
      <c r="B879" s="25" t="s">
        <v>95</v>
      </c>
      <c r="C879" s="22">
        <v>6.7142630099999998</v>
      </c>
      <c r="D879" s="22">
        <v>3.50141868</v>
      </c>
      <c r="E879" s="23">
        <f t="shared" si="42"/>
        <v>0.91758359214556995</v>
      </c>
      <c r="F879" s="24">
        <f t="shared" si="43"/>
        <v>2.6755761398127687E-4</v>
      </c>
      <c r="G879" s="123"/>
    </row>
    <row r="880" spans="1:7" x14ac:dyDescent="0.15">
      <c r="A880" s="25" t="s">
        <v>456</v>
      </c>
      <c r="B880" s="25" t="s">
        <v>457</v>
      </c>
      <c r="C880" s="22">
        <v>0.65622481999999993</v>
      </c>
      <c r="D880" s="22">
        <v>0.40721354999999998</v>
      </c>
      <c r="E880" s="23">
        <f t="shared" si="42"/>
        <v>0.61150045228111871</v>
      </c>
      <c r="F880" s="24">
        <f t="shared" si="43"/>
        <v>2.6149995437026065E-5</v>
      </c>
      <c r="G880" s="123"/>
    </row>
    <row r="881" spans="1:7" x14ac:dyDescent="0.15">
      <c r="A881" s="25" t="s">
        <v>1156</v>
      </c>
      <c r="B881" s="25" t="s">
        <v>458</v>
      </c>
      <c r="C881" s="22">
        <v>1.83894348</v>
      </c>
      <c r="D881" s="22">
        <v>1.00969533</v>
      </c>
      <c r="E881" s="23">
        <f t="shared" si="42"/>
        <v>0.82128551589913767</v>
      </c>
      <c r="F881" s="24">
        <f t="shared" si="43"/>
        <v>7.3280318185692573E-5</v>
      </c>
      <c r="G881" s="123"/>
    </row>
    <row r="882" spans="1:7" x14ac:dyDescent="0.15">
      <c r="A882" s="25" t="s">
        <v>96</v>
      </c>
      <c r="B882" s="25" t="s">
        <v>97</v>
      </c>
      <c r="C882" s="22">
        <v>2.4231137400000002</v>
      </c>
      <c r="D882" s="22">
        <v>1.8858480500000001</v>
      </c>
      <c r="E882" s="23">
        <f t="shared" si="42"/>
        <v>0.28489341439783544</v>
      </c>
      <c r="F882" s="24">
        <f t="shared" si="43"/>
        <v>9.6559001295310926E-5</v>
      </c>
      <c r="G882" s="123"/>
    </row>
    <row r="883" spans="1:7" x14ac:dyDescent="0.15">
      <c r="A883" s="25" t="s">
        <v>1160</v>
      </c>
      <c r="B883" s="25" t="s">
        <v>99</v>
      </c>
      <c r="C883" s="22">
        <v>4.7307161100000004</v>
      </c>
      <c r="D883" s="22">
        <v>3.55528114</v>
      </c>
      <c r="E883" s="23">
        <f t="shared" si="42"/>
        <v>0.33061660209521437</v>
      </c>
      <c r="F883" s="24">
        <f t="shared" si="43"/>
        <v>1.8851497371032952E-4</v>
      </c>
      <c r="G883" s="123"/>
    </row>
    <row r="884" spans="1:7" x14ac:dyDescent="0.15">
      <c r="A884" s="25" t="s">
        <v>1168</v>
      </c>
      <c r="B884" s="25" t="s">
        <v>100</v>
      </c>
      <c r="C884" s="22">
        <v>28.446807629999999</v>
      </c>
      <c r="D884" s="22">
        <v>26.698171500000001</v>
      </c>
      <c r="E884" s="23">
        <f t="shared" si="42"/>
        <v>6.5496475292324607E-2</v>
      </c>
      <c r="F884" s="24">
        <f t="shared" si="43"/>
        <v>1.1335808507249973E-3</v>
      </c>
      <c r="G884" s="123"/>
    </row>
    <row r="885" spans="1:7" x14ac:dyDescent="0.15">
      <c r="A885" s="25" t="s">
        <v>1170</v>
      </c>
      <c r="B885" s="25" t="s">
        <v>101</v>
      </c>
      <c r="C885" s="22">
        <v>0.41646909999999998</v>
      </c>
      <c r="D885" s="22">
        <v>3.4823271400000002</v>
      </c>
      <c r="E885" s="23">
        <f t="shared" si="42"/>
        <v>-0.88040494667597491</v>
      </c>
      <c r="F885" s="24">
        <f t="shared" si="43"/>
        <v>1.6595935924310745E-5</v>
      </c>
      <c r="G885" s="123"/>
    </row>
    <row r="886" spans="1:7" x14ac:dyDescent="0.15">
      <c r="A886" s="25" t="s">
        <v>1172</v>
      </c>
      <c r="B886" s="25" t="s">
        <v>102</v>
      </c>
      <c r="C886" s="22">
        <v>0.75888622999999999</v>
      </c>
      <c r="D886" s="22">
        <v>1.40336054</v>
      </c>
      <c r="E886" s="23">
        <f t="shared" si="42"/>
        <v>-0.45923644824729071</v>
      </c>
      <c r="F886" s="24">
        <f t="shared" si="43"/>
        <v>3.0240964448315009E-5</v>
      </c>
      <c r="G886" s="123"/>
    </row>
    <row r="887" spans="1:7" x14ac:dyDescent="0.15">
      <c r="A887" s="25" t="s">
        <v>518</v>
      </c>
      <c r="B887" s="25" t="s">
        <v>109</v>
      </c>
      <c r="C887" s="22">
        <v>9.0597042100000014</v>
      </c>
      <c r="D887" s="22">
        <v>7.04149519</v>
      </c>
      <c r="E887" s="23">
        <f t="shared" si="42"/>
        <v>0.28661654457510211</v>
      </c>
      <c r="F887" s="24">
        <f t="shared" si="43"/>
        <v>3.6102143127153573E-4</v>
      </c>
      <c r="G887" s="123"/>
    </row>
    <row r="888" spans="1:7" x14ac:dyDescent="0.15">
      <c r="A888" s="25" t="s">
        <v>1184</v>
      </c>
      <c r="B888" s="25" t="s">
        <v>110</v>
      </c>
      <c r="C888" s="22">
        <v>16.774610810000002</v>
      </c>
      <c r="D888" s="22">
        <v>24.05529786</v>
      </c>
      <c r="E888" s="23">
        <f t="shared" si="42"/>
        <v>-0.30266459772699728</v>
      </c>
      <c r="F888" s="24">
        <f t="shared" si="43"/>
        <v>6.684538328486085E-4</v>
      </c>
      <c r="G888" s="123"/>
    </row>
    <row r="889" spans="1:7" x14ac:dyDescent="0.15">
      <c r="A889" s="25" t="s">
        <v>111</v>
      </c>
      <c r="B889" s="25" t="s">
        <v>127</v>
      </c>
      <c r="C889" s="22">
        <v>6.3360119000000008</v>
      </c>
      <c r="D889" s="22">
        <v>10.071350240000001</v>
      </c>
      <c r="E889" s="23">
        <f t="shared" si="42"/>
        <v>-0.3708875424830822</v>
      </c>
      <c r="F889" s="24">
        <f t="shared" si="43"/>
        <v>2.5248463213254095E-4</v>
      </c>
      <c r="G889" s="123"/>
    </row>
    <row r="890" spans="1:7" x14ac:dyDescent="0.15">
      <c r="A890" s="25" t="s">
        <v>1188</v>
      </c>
      <c r="B890" s="25" t="s">
        <v>128</v>
      </c>
      <c r="C890" s="22">
        <v>11.17441062</v>
      </c>
      <c r="D890" s="22">
        <v>21.348293089999999</v>
      </c>
      <c r="E890" s="23">
        <f t="shared" si="42"/>
        <v>-0.47656655392114999</v>
      </c>
      <c r="F890" s="24">
        <f t="shared" si="43"/>
        <v>4.4529066536138577E-4</v>
      </c>
      <c r="G890" s="123"/>
    </row>
    <row r="891" spans="1:7" x14ac:dyDescent="0.15">
      <c r="A891" s="25" t="s">
        <v>1190</v>
      </c>
      <c r="B891" s="25" t="s">
        <v>130</v>
      </c>
      <c r="C891" s="22">
        <v>7.5463243899999997</v>
      </c>
      <c r="D891" s="22">
        <v>6.0144226500000002</v>
      </c>
      <c r="E891" s="23">
        <f t="shared" si="42"/>
        <v>0.2547047038671284</v>
      </c>
      <c r="F891" s="24">
        <f t="shared" si="43"/>
        <v>3.0071454530601041E-4</v>
      </c>
      <c r="G891" s="123"/>
    </row>
    <row r="892" spans="1:7" x14ac:dyDescent="0.15">
      <c r="A892" s="25" t="s">
        <v>1192</v>
      </c>
      <c r="B892" s="25" t="s">
        <v>131</v>
      </c>
      <c r="C892" s="22">
        <v>3.68724512</v>
      </c>
      <c r="D892" s="22">
        <v>5.1964561900000001</v>
      </c>
      <c r="E892" s="23">
        <f t="shared" si="42"/>
        <v>-0.29043082724421088</v>
      </c>
      <c r="F892" s="24">
        <f t="shared" si="43"/>
        <v>1.4693355100954065E-4</v>
      </c>
      <c r="G892" s="123"/>
    </row>
    <row r="893" spans="1:7" x14ac:dyDescent="0.15">
      <c r="A893" s="25" t="s">
        <v>1196</v>
      </c>
      <c r="B893" s="25" t="s">
        <v>132</v>
      </c>
      <c r="C893" s="22">
        <v>33.414991030000003</v>
      </c>
      <c r="D893" s="22">
        <v>42.420206969999995</v>
      </c>
      <c r="E893" s="23">
        <f t="shared" si="42"/>
        <v>-0.21228599724580721</v>
      </c>
      <c r="F893" s="24">
        <f t="shared" si="43"/>
        <v>1.3315586919781044E-3</v>
      </c>
      <c r="G893" s="123"/>
    </row>
    <row r="894" spans="1:7" x14ac:dyDescent="0.15">
      <c r="A894" s="25" t="s">
        <v>1198</v>
      </c>
      <c r="B894" s="25" t="s">
        <v>133</v>
      </c>
      <c r="C894" s="22">
        <v>3.9800463700000002</v>
      </c>
      <c r="D894" s="22">
        <v>7.6232825899999996</v>
      </c>
      <c r="E894" s="23">
        <f t="shared" si="42"/>
        <v>-0.47790911290355298</v>
      </c>
      <c r="F894" s="24">
        <f t="shared" si="43"/>
        <v>1.5860142933126511E-4</v>
      </c>
      <c r="G894" s="123"/>
    </row>
    <row r="895" spans="1:7" x14ac:dyDescent="0.15">
      <c r="A895" s="25" t="s">
        <v>1200</v>
      </c>
      <c r="B895" s="25" t="s">
        <v>135</v>
      </c>
      <c r="C895" s="22">
        <v>3.4099650499999998</v>
      </c>
      <c r="D895" s="22">
        <v>4.4440889299999995</v>
      </c>
      <c r="E895" s="23">
        <f t="shared" si="42"/>
        <v>-0.23269648656648279</v>
      </c>
      <c r="F895" s="24">
        <f t="shared" si="43"/>
        <v>1.3588417837947421E-4</v>
      </c>
      <c r="G895" s="123"/>
    </row>
    <row r="896" spans="1:7" x14ac:dyDescent="0.15">
      <c r="A896" s="25" t="s">
        <v>136</v>
      </c>
      <c r="B896" s="25" t="s">
        <v>137</v>
      </c>
      <c r="C896" s="22">
        <v>6.47482997</v>
      </c>
      <c r="D896" s="22">
        <v>13.183944910000001</v>
      </c>
      <c r="E896" s="23">
        <f t="shared" si="42"/>
        <v>-0.50888523774937411</v>
      </c>
      <c r="F896" s="24">
        <f t="shared" si="43"/>
        <v>2.5801641298940756E-4</v>
      </c>
      <c r="G896" s="123"/>
    </row>
    <row r="897" spans="1:7" x14ac:dyDescent="0.15">
      <c r="A897" s="25" t="s">
        <v>1204</v>
      </c>
      <c r="B897" s="25" t="s">
        <v>138</v>
      </c>
      <c r="C897" s="22">
        <v>2.0219029800000001</v>
      </c>
      <c r="D897" s="22">
        <v>2.5850705699999996</v>
      </c>
      <c r="E897" s="23">
        <f t="shared" si="42"/>
        <v>-0.21785385533981749</v>
      </c>
      <c r="F897" s="24">
        <f t="shared" si="43"/>
        <v>8.0571097114414856E-5</v>
      </c>
      <c r="G897" s="123"/>
    </row>
    <row r="898" spans="1:7" x14ac:dyDescent="0.15">
      <c r="A898" s="25" t="s">
        <v>1206</v>
      </c>
      <c r="B898" s="25" t="s">
        <v>140</v>
      </c>
      <c r="C898" s="22">
        <v>0.70744527000000001</v>
      </c>
      <c r="D898" s="22">
        <v>2.0562201200000003</v>
      </c>
      <c r="E898" s="23">
        <f t="shared" si="42"/>
        <v>-0.65594866856958878</v>
      </c>
      <c r="F898" s="24">
        <f t="shared" si="43"/>
        <v>2.8191086375619983E-5</v>
      </c>
      <c r="G898" s="123"/>
    </row>
    <row r="899" spans="1:7" x14ac:dyDescent="0.15">
      <c r="A899" s="25" t="s">
        <v>1210</v>
      </c>
      <c r="B899" s="25" t="s">
        <v>141</v>
      </c>
      <c r="C899" s="22">
        <v>13.844876279999999</v>
      </c>
      <c r="D899" s="22">
        <v>8.7666328</v>
      </c>
      <c r="E899" s="23">
        <f t="shared" si="42"/>
        <v>0.57926955489683563</v>
      </c>
      <c r="F899" s="24">
        <f t="shared" si="43"/>
        <v>5.5170642821493769E-4</v>
      </c>
      <c r="G899" s="123"/>
    </row>
    <row r="900" spans="1:7" x14ac:dyDescent="0.15">
      <c r="A900" s="25" t="s">
        <v>1217</v>
      </c>
      <c r="B900" s="25" t="s">
        <v>142</v>
      </c>
      <c r="C900" s="22">
        <v>91.212140000000005</v>
      </c>
      <c r="D900" s="22">
        <v>111.62532575</v>
      </c>
      <c r="E900" s="23">
        <f t="shared" si="42"/>
        <v>-0.18287235099065313</v>
      </c>
      <c r="F900" s="24">
        <f t="shared" si="43"/>
        <v>3.6347254357148254E-3</v>
      </c>
      <c r="G900" s="123"/>
    </row>
    <row r="901" spans="1:7" x14ac:dyDescent="0.15">
      <c r="A901" s="25" t="s">
        <v>1219</v>
      </c>
      <c r="B901" s="25" t="s">
        <v>144</v>
      </c>
      <c r="C901" s="22">
        <v>1.96093502</v>
      </c>
      <c r="D901" s="22">
        <v>6.8354498799999996</v>
      </c>
      <c r="E901" s="23">
        <f t="shared" si="42"/>
        <v>-0.71312275644979195</v>
      </c>
      <c r="F901" s="24">
        <f t="shared" si="43"/>
        <v>7.8141576274583184E-5</v>
      </c>
      <c r="G901" s="123"/>
    </row>
    <row r="902" spans="1:7" x14ac:dyDescent="0.15">
      <c r="A902" s="25" t="s">
        <v>1222</v>
      </c>
      <c r="B902" s="25" t="s">
        <v>146</v>
      </c>
      <c r="C902" s="22">
        <v>1.7891984599999999</v>
      </c>
      <c r="D902" s="22">
        <v>1.53993319</v>
      </c>
      <c r="E902" s="23">
        <f t="shared" si="42"/>
        <v>0.16186758725552242</v>
      </c>
      <c r="F902" s="24">
        <f t="shared" si="43"/>
        <v>7.1298021865332781E-5</v>
      </c>
      <c r="G902" s="123"/>
    </row>
    <row r="903" spans="1:7" x14ac:dyDescent="0.15">
      <c r="A903" s="25" t="s">
        <v>1224</v>
      </c>
      <c r="B903" s="25" t="s">
        <v>148</v>
      </c>
      <c r="C903" s="22">
        <v>2.68417E-3</v>
      </c>
      <c r="D903" s="22">
        <v>0.12017221</v>
      </c>
      <c r="E903" s="23">
        <f t="shared" si="42"/>
        <v>-0.97766397073000488</v>
      </c>
      <c r="F903" s="24">
        <f t="shared" si="43"/>
        <v>1.069618690317173E-7</v>
      </c>
      <c r="G903" s="123"/>
    </row>
    <row r="904" spans="1:7" x14ac:dyDescent="0.15">
      <c r="A904" s="25" t="s">
        <v>394</v>
      </c>
      <c r="B904" s="25" t="s">
        <v>149</v>
      </c>
      <c r="C904" s="22">
        <v>0.13291454</v>
      </c>
      <c r="D904" s="22">
        <v>0.81583252000000006</v>
      </c>
      <c r="E904" s="23">
        <f t="shared" si="42"/>
        <v>-0.83708109600730307</v>
      </c>
      <c r="F904" s="24">
        <f t="shared" si="43"/>
        <v>5.296530256984822E-6</v>
      </c>
      <c r="G904" s="123"/>
    </row>
    <row r="905" spans="1:7" x14ac:dyDescent="0.15">
      <c r="A905" s="25" t="s">
        <v>466</v>
      </c>
      <c r="B905" s="25" t="s">
        <v>467</v>
      </c>
      <c r="C905" s="22">
        <v>13.714209800000001</v>
      </c>
      <c r="D905" s="22">
        <v>14.894403089999999</v>
      </c>
      <c r="E905" s="23">
        <f t="shared" si="42"/>
        <v>-7.92373674103376E-2</v>
      </c>
      <c r="F905" s="24">
        <f t="shared" si="43"/>
        <v>5.4649948121806517E-4</v>
      </c>
      <c r="G905" s="123"/>
    </row>
    <row r="906" spans="1:7" x14ac:dyDescent="0.15">
      <c r="A906" s="25" t="s">
        <v>652</v>
      </c>
      <c r="B906" s="25" t="s">
        <v>921</v>
      </c>
      <c r="C906" s="22">
        <v>2.7597500000000001E-3</v>
      </c>
      <c r="D906" s="22"/>
      <c r="E906" s="23"/>
      <c r="F906" s="24">
        <f t="shared" si="43"/>
        <v>1.0997366711507909E-7</v>
      </c>
      <c r="G906" s="123"/>
    </row>
    <row r="907" spans="1:7" x14ac:dyDescent="0.15">
      <c r="A907" s="25" t="s">
        <v>653</v>
      </c>
      <c r="B907" s="25" t="s">
        <v>923</v>
      </c>
      <c r="C907" s="22">
        <v>2.0736000000000001E-3</v>
      </c>
      <c r="D907" s="22"/>
      <c r="E907" s="23"/>
      <c r="F907" s="24">
        <f t="shared" si="43"/>
        <v>8.2631178958176644E-8</v>
      </c>
      <c r="G907" s="123"/>
    </row>
    <row r="908" spans="1:7" x14ac:dyDescent="0.15">
      <c r="A908" s="25" t="s">
        <v>654</v>
      </c>
      <c r="B908" s="25" t="s">
        <v>925</v>
      </c>
      <c r="C908" s="22">
        <v>2.7977499999999999E-3</v>
      </c>
      <c r="D908" s="22"/>
      <c r="E908" s="23"/>
      <c r="F908" s="24">
        <f t="shared" si="43"/>
        <v>1.1148793447638825E-7</v>
      </c>
      <c r="G908" s="123"/>
    </row>
    <row r="909" spans="1:7" x14ac:dyDescent="0.15">
      <c r="A909" s="25" t="s">
        <v>655</v>
      </c>
      <c r="B909" s="25" t="s">
        <v>945</v>
      </c>
      <c r="C909" s="22">
        <v>0</v>
      </c>
      <c r="D909" s="22"/>
      <c r="E909" s="23"/>
      <c r="F909" s="24">
        <f t="shared" si="43"/>
        <v>0</v>
      </c>
      <c r="G909" s="123"/>
    </row>
    <row r="910" spans="1:7" x14ac:dyDescent="0.15">
      <c r="A910" s="25" t="s">
        <v>665</v>
      </c>
      <c r="B910" s="25" t="s">
        <v>150</v>
      </c>
      <c r="C910" s="22">
        <v>13.48033985</v>
      </c>
      <c r="D910" s="22">
        <v>18.361959649999999</v>
      </c>
      <c r="E910" s="23">
        <f t="shared" ref="E910:E941" si="44">IF(ISERROR(C910/D910-1),"",((C910/D910-1)))</f>
        <v>-0.26585505539981946</v>
      </c>
      <c r="F910" s="24">
        <f t="shared" si="43"/>
        <v>5.3717996458448589E-4</v>
      </c>
      <c r="G910" s="123"/>
    </row>
    <row r="911" spans="1:7" x14ac:dyDescent="0.15">
      <c r="A911" s="25" t="s">
        <v>216</v>
      </c>
      <c r="B911" s="25" t="s">
        <v>217</v>
      </c>
      <c r="C911" s="22">
        <v>17.766324440000002</v>
      </c>
      <c r="D911" s="22">
        <v>9.96404332</v>
      </c>
      <c r="E911" s="23">
        <f t="shared" si="44"/>
        <v>0.78304367709232348</v>
      </c>
      <c r="F911" s="24">
        <f t="shared" si="43"/>
        <v>7.0797276920846241E-4</v>
      </c>
      <c r="G911" s="123"/>
    </row>
    <row r="912" spans="1:7" x14ac:dyDescent="0.15">
      <c r="A912" s="25" t="s">
        <v>218</v>
      </c>
      <c r="B912" s="25" t="s">
        <v>219</v>
      </c>
      <c r="C912" s="22">
        <v>9.6577380000000004E-2</v>
      </c>
      <c r="D912" s="22">
        <v>4.167498E-2</v>
      </c>
      <c r="E912" s="23">
        <f t="shared" si="44"/>
        <v>1.3173947533988017</v>
      </c>
      <c r="F912" s="24">
        <f t="shared" si="43"/>
        <v>3.8485256414408906E-6</v>
      </c>
      <c r="G912" s="123"/>
    </row>
    <row r="913" spans="1:7" x14ac:dyDescent="0.15">
      <c r="A913" s="25" t="s">
        <v>220</v>
      </c>
      <c r="B913" s="25" t="s">
        <v>221</v>
      </c>
      <c r="C913" s="22">
        <v>2.2473169999999997E-2</v>
      </c>
      <c r="D913" s="22">
        <v>6.7487060000000001E-2</v>
      </c>
      <c r="E913" s="23">
        <f t="shared" si="44"/>
        <v>-0.6670003108744107</v>
      </c>
      <c r="F913" s="24">
        <f t="shared" si="43"/>
        <v>8.9553652200401543E-7</v>
      </c>
      <c r="G913" s="123"/>
    </row>
    <row r="914" spans="1:7" x14ac:dyDescent="0.15">
      <c r="A914" s="25" t="s">
        <v>222</v>
      </c>
      <c r="B914" s="25" t="s">
        <v>223</v>
      </c>
      <c r="C914" s="22">
        <v>8.4481918100000009</v>
      </c>
      <c r="D914" s="22">
        <v>24.02059379</v>
      </c>
      <c r="E914" s="23">
        <f t="shared" si="44"/>
        <v>-0.64829379806934395</v>
      </c>
      <c r="F914" s="24">
        <f t="shared" si="43"/>
        <v>3.3665318736743457E-4</v>
      </c>
      <c r="G914" s="123"/>
    </row>
    <row r="915" spans="1:7" x14ac:dyDescent="0.15">
      <c r="A915" s="25" t="s">
        <v>952</v>
      </c>
      <c r="B915" s="25" t="s">
        <v>947</v>
      </c>
      <c r="C915" s="22">
        <v>2.9524299999999998E-3</v>
      </c>
      <c r="D915" s="22">
        <v>0</v>
      </c>
      <c r="E915" s="23" t="str">
        <f t="shared" si="44"/>
        <v/>
      </c>
      <c r="F915" s="24">
        <f t="shared" si="43"/>
        <v>1.1765179961973835E-7</v>
      </c>
      <c r="G915" s="123"/>
    </row>
    <row r="916" spans="1:7" x14ac:dyDescent="0.15">
      <c r="A916" s="25" t="s">
        <v>943</v>
      </c>
      <c r="B916" s="25" t="s">
        <v>1163</v>
      </c>
      <c r="C916" s="22">
        <v>4.1529389600000002</v>
      </c>
      <c r="D916" s="22">
        <v>0</v>
      </c>
      <c r="E916" s="23" t="str">
        <f t="shared" si="44"/>
        <v/>
      </c>
      <c r="F916" s="24">
        <f t="shared" si="43"/>
        <v>1.6549105054308643E-4</v>
      </c>
      <c r="G916" s="123"/>
    </row>
    <row r="917" spans="1:7" x14ac:dyDescent="0.15">
      <c r="A917" s="25" t="s">
        <v>1231</v>
      </c>
      <c r="B917" s="25" t="s">
        <v>1232</v>
      </c>
      <c r="C917" s="22">
        <v>5.02626989</v>
      </c>
      <c r="D917" s="22">
        <v>11.36737025</v>
      </c>
      <c r="E917" s="23">
        <f t="shared" si="44"/>
        <v>-0.55783353762054166</v>
      </c>
      <c r="F917" s="24">
        <f t="shared" si="43"/>
        <v>2.0029253798837038E-4</v>
      </c>
      <c r="G917" s="123"/>
    </row>
    <row r="918" spans="1:7" x14ac:dyDescent="0.15">
      <c r="A918" s="25" t="s">
        <v>666</v>
      </c>
      <c r="B918" s="25" t="s">
        <v>1234</v>
      </c>
      <c r="C918" s="22">
        <v>34.07662706</v>
      </c>
      <c r="D918" s="22">
        <v>27.41271038</v>
      </c>
      <c r="E918" s="23">
        <f t="shared" si="44"/>
        <v>0.24309587004070621</v>
      </c>
      <c r="F918" s="24">
        <f t="shared" si="43"/>
        <v>1.3579243194858724E-3</v>
      </c>
      <c r="G918" s="123"/>
    </row>
    <row r="919" spans="1:7" x14ac:dyDescent="0.15">
      <c r="A919" s="25" t="s">
        <v>158</v>
      </c>
      <c r="B919" s="25" t="s">
        <v>1236</v>
      </c>
      <c r="C919" s="22">
        <v>5.5281517000000004</v>
      </c>
      <c r="D919" s="22">
        <v>5.6460113300000003</v>
      </c>
      <c r="E919" s="23">
        <f t="shared" si="44"/>
        <v>-2.0874848297550264E-2</v>
      </c>
      <c r="F919" s="24">
        <f t="shared" si="43"/>
        <v>2.202920970441013E-4</v>
      </c>
      <c r="G919" s="123"/>
    </row>
    <row r="920" spans="1:7" x14ac:dyDescent="0.15">
      <c r="A920" s="25" t="s">
        <v>159</v>
      </c>
      <c r="B920" s="25" t="s">
        <v>1238</v>
      </c>
      <c r="C920" s="22">
        <v>0.67684817000000008</v>
      </c>
      <c r="D920" s="22">
        <v>4.3182904299999993</v>
      </c>
      <c r="E920" s="23">
        <f t="shared" si="44"/>
        <v>-0.84326015561672163</v>
      </c>
      <c r="F920" s="24">
        <f t="shared" si="43"/>
        <v>2.6971818220864377E-5</v>
      </c>
      <c r="G920" s="123"/>
    </row>
    <row r="921" spans="1:7" x14ac:dyDescent="0.15">
      <c r="A921" s="25" t="s">
        <v>1239</v>
      </c>
      <c r="B921" s="25" t="s">
        <v>1240</v>
      </c>
      <c r="C921" s="22">
        <v>103.85408513</v>
      </c>
      <c r="D921" s="22">
        <v>101.56544437999999</v>
      </c>
      <c r="E921" s="23">
        <f t="shared" si="44"/>
        <v>2.2533655653956819E-2</v>
      </c>
      <c r="F921" s="24">
        <f t="shared" si="43"/>
        <v>4.1384960908153658E-3</v>
      </c>
      <c r="G921" s="123"/>
    </row>
    <row r="922" spans="1:7" x14ac:dyDescent="0.15">
      <c r="A922" s="25" t="s">
        <v>1241</v>
      </c>
      <c r="B922" s="25" t="s">
        <v>1242</v>
      </c>
      <c r="C922" s="22">
        <v>0</v>
      </c>
      <c r="D922" s="22">
        <v>8.0699999999999996E-5</v>
      </c>
      <c r="E922" s="23">
        <f t="shared" si="44"/>
        <v>-1</v>
      </c>
      <c r="F922" s="24">
        <f t="shared" si="43"/>
        <v>0</v>
      </c>
      <c r="G922" s="123"/>
    </row>
    <row r="923" spans="1:7" x14ac:dyDescent="0.15">
      <c r="A923" s="25" t="s">
        <v>1321</v>
      </c>
      <c r="B923" s="25" t="s">
        <v>1322</v>
      </c>
      <c r="C923" s="22">
        <v>2.1249849999999997E-2</v>
      </c>
      <c r="D923" s="22">
        <v>0.18794039000000001</v>
      </c>
      <c r="E923" s="23">
        <f t="shared" si="44"/>
        <v>-0.88693303233009146</v>
      </c>
      <c r="F923" s="24">
        <f t="shared" si="43"/>
        <v>8.4678827072936419E-7</v>
      </c>
      <c r="G923" s="123"/>
    </row>
    <row r="924" spans="1:7" x14ac:dyDescent="0.15">
      <c r="A924" s="25" t="s">
        <v>370</v>
      </c>
      <c r="B924" s="25" t="s">
        <v>1323</v>
      </c>
      <c r="C924" s="22">
        <v>165.20917825000001</v>
      </c>
      <c r="D924" s="22">
        <v>268.05425600000001</v>
      </c>
      <c r="E924" s="23">
        <f t="shared" si="44"/>
        <v>-0.38367261644970863</v>
      </c>
      <c r="F924" s="24">
        <f t="shared" si="43"/>
        <v>6.583443852965401E-3</v>
      </c>
      <c r="G924" s="123"/>
    </row>
    <row r="925" spans="1:7" x14ac:dyDescent="0.15">
      <c r="A925" s="25" t="s">
        <v>1324</v>
      </c>
      <c r="B925" s="25" t="s">
        <v>1325</v>
      </c>
      <c r="C925" s="22">
        <v>0.31396471000000004</v>
      </c>
      <c r="D925" s="22">
        <v>2.10622073</v>
      </c>
      <c r="E925" s="23">
        <f t="shared" si="44"/>
        <v>-0.85093456467879314</v>
      </c>
      <c r="F925" s="24">
        <f t="shared" si="43"/>
        <v>1.2511224025155302E-5</v>
      </c>
      <c r="G925" s="123"/>
    </row>
    <row r="926" spans="1:7" x14ac:dyDescent="0.15">
      <c r="A926" s="25" t="s">
        <v>162</v>
      </c>
      <c r="B926" s="25" t="s">
        <v>163</v>
      </c>
      <c r="C926" s="22">
        <v>0.21635148000000001</v>
      </c>
      <c r="D926" s="22">
        <v>0.67596443999999989</v>
      </c>
      <c r="E926" s="23">
        <f t="shared" si="44"/>
        <v>-0.67993659548126517</v>
      </c>
      <c r="F926" s="24">
        <f t="shared" si="43"/>
        <v>8.6214206509193546E-6</v>
      </c>
      <c r="G926" s="123"/>
    </row>
    <row r="927" spans="1:7" x14ac:dyDescent="0.15">
      <c r="A927" s="25" t="s">
        <v>164</v>
      </c>
      <c r="B927" s="25" t="s">
        <v>1363</v>
      </c>
      <c r="C927" s="22">
        <v>5.7579576100000001</v>
      </c>
      <c r="D927" s="22">
        <v>14.860270079999999</v>
      </c>
      <c r="E927" s="23">
        <f t="shared" si="44"/>
        <v>-0.6125267186260992</v>
      </c>
      <c r="F927" s="24">
        <f t="shared" si="43"/>
        <v>2.2944966517433692E-4</v>
      </c>
      <c r="G927" s="123"/>
    </row>
    <row r="928" spans="1:7" x14ac:dyDescent="0.15">
      <c r="A928" s="25" t="s">
        <v>1326</v>
      </c>
      <c r="B928" s="25" t="s">
        <v>1327</v>
      </c>
      <c r="C928" s="22">
        <v>0.13274676999999999</v>
      </c>
      <c r="D928" s="22">
        <v>0.82069956999999993</v>
      </c>
      <c r="E928" s="23">
        <f t="shared" si="44"/>
        <v>-0.83825168812992068</v>
      </c>
      <c r="F928" s="24">
        <f t="shared" si="43"/>
        <v>5.2898447665846413E-6</v>
      </c>
      <c r="G928" s="123"/>
    </row>
    <row r="929" spans="1:7" x14ac:dyDescent="0.15">
      <c r="A929" s="25" t="s">
        <v>1328</v>
      </c>
      <c r="B929" s="25" t="s">
        <v>1329</v>
      </c>
      <c r="C929" s="22">
        <v>12.90304098</v>
      </c>
      <c r="D929" s="22">
        <v>11.15368409</v>
      </c>
      <c r="E929" s="23">
        <f t="shared" si="44"/>
        <v>0.15684117246680951</v>
      </c>
      <c r="F929" s="24">
        <f t="shared" si="43"/>
        <v>5.1417510046444196E-4</v>
      </c>
      <c r="G929" s="123"/>
    </row>
    <row r="930" spans="1:7" x14ac:dyDescent="0.15">
      <c r="A930" s="25" t="s">
        <v>1330</v>
      </c>
      <c r="B930" s="25" t="s">
        <v>1331</v>
      </c>
      <c r="C930" s="22">
        <v>3.31450055</v>
      </c>
      <c r="D930" s="22">
        <v>3.2010412599999998</v>
      </c>
      <c r="E930" s="23">
        <f t="shared" si="44"/>
        <v>3.5444494707950192E-2</v>
      </c>
      <c r="F930" s="24">
        <f t="shared" si="43"/>
        <v>1.3208000005016633E-4</v>
      </c>
      <c r="G930" s="123"/>
    </row>
    <row r="931" spans="1:7" x14ac:dyDescent="0.15">
      <c r="A931" s="25" t="s">
        <v>1332</v>
      </c>
      <c r="B931" s="25" t="s">
        <v>1333</v>
      </c>
      <c r="C931" s="22">
        <v>0.1283734</v>
      </c>
      <c r="D931" s="22">
        <v>0.13501739999999998</v>
      </c>
      <c r="E931" s="23">
        <f t="shared" si="44"/>
        <v>-4.9208472389484448E-2</v>
      </c>
      <c r="F931" s="24">
        <f t="shared" si="43"/>
        <v>5.1155697284286233E-6</v>
      </c>
      <c r="G931" s="123"/>
    </row>
    <row r="932" spans="1:7" x14ac:dyDescent="0.15">
      <c r="A932" s="25" t="s">
        <v>1334</v>
      </c>
      <c r="B932" s="25" t="s">
        <v>1335</v>
      </c>
      <c r="C932" s="22">
        <v>0.88730628</v>
      </c>
      <c r="D932" s="22">
        <v>1.179234E-2</v>
      </c>
      <c r="E932" s="23">
        <f t="shared" si="44"/>
        <v>74.24429248139046</v>
      </c>
      <c r="F932" s="24">
        <f t="shared" si="43"/>
        <v>3.5358393139175344E-5</v>
      </c>
      <c r="G932" s="123"/>
    </row>
    <row r="933" spans="1:7" x14ac:dyDescent="0.15">
      <c r="A933" s="25" t="s">
        <v>320</v>
      </c>
      <c r="B933" s="25" t="s">
        <v>1336</v>
      </c>
      <c r="C933" s="22">
        <v>2.9716320000000001E-2</v>
      </c>
      <c r="D933" s="22">
        <v>3.7369380000000001E-2</v>
      </c>
      <c r="E933" s="23">
        <f t="shared" si="44"/>
        <v>-0.20479494174107249</v>
      </c>
      <c r="F933" s="24">
        <f t="shared" si="43"/>
        <v>1.1841698282689254E-6</v>
      </c>
      <c r="G933" s="123"/>
    </row>
    <row r="934" spans="1:7" x14ac:dyDescent="0.15">
      <c r="A934" s="25" t="s">
        <v>1337</v>
      </c>
      <c r="B934" s="25" t="s">
        <v>1338</v>
      </c>
      <c r="C934" s="22">
        <v>1.4150035700000001</v>
      </c>
      <c r="D934" s="22">
        <v>5.7324000499999999</v>
      </c>
      <c r="E934" s="23">
        <f t="shared" si="44"/>
        <v>-0.7531568701315603</v>
      </c>
      <c r="F934" s="24">
        <f t="shared" si="43"/>
        <v>5.6386676899657039E-5</v>
      </c>
      <c r="G934" s="123"/>
    </row>
    <row r="935" spans="1:7" x14ac:dyDescent="0.15">
      <c r="A935" s="25" t="s">
        <v>1339</v>
      </c>
      <c r="B935" s="25" t="s">
        <v>1340</v>
      </c>
      <c r="C935" s="22">
        <v>4.0088613400000002</v>
      </c>
      <c r="D935" s="22">
        <v>11.65599501</v>
      </c>
      <c r="E935" s="23">
        <f t="shared" si="44"/>
        <v>-0.65606871514952714</v>
      </c>
      <c r="F935" s="24">
        <f t="shared" si="43"/>
        <v>1.5974968113621518E-4</v>
      </c>
      <c r="G935" s="123"/>
    </row>
    <row r="936" spans="1:7" x14ac:dyDescent="0.15">
      <c r="A936" s="25" t="s">
        <v>1341</v>
      </c>
      <c r="B936" s="25" t="s">
        <v>1342</v>
      </c>
      <c r="C936" s="22">
        <v>0.80250405000000002</v>
      </c>
      <c r="D936" s="22">
        <v>2.5495598900000003</v>
      </c>
      <c r="E936" s="23">
        <f t="shared" si="44"/>
        <v>-0.6852382039944942</v>
      </c>
      <c r="F936" s="24">
        <f t="shared" si="43"/>
        <v>3.1979097111406027E-5</v>
      </c>
      <c r="G936" s="123"/>
    </row>
    <row r="937" spans="1:7" x14ac:dyDescent="0.15">
      <c r="A937" s="25" t="s">
        <v>1343</v>
      </c>
      <c r="B937" s="25" t="s">
        <v>1344</v>
      </c>
      <c r="C937" s="22">
        <v>4.8845569100000006</v>
      </c>
      <c r="D937" s="22">
        <v>0.48641007000000003</v>
      </c>
      <c r="E937" s="23">
        <f t="shared" si="44"/>
        <v>9.042055482116151</v>
      </c>
      <c r="F937" s="24">
        <f t="shared" si="43"/>
        <v>1.9464539745447934E-4</v>
      </c>
      <c r="G937" s="123"/>
    </row>
    <row r="938" spans="1:7" x14ac:dyDescent="0.15">
      <c r="A938" s="25" t="s">
        <v>1345</v>
      </c>
      <c r="B938" s="25" t="s">
        <v>1346</v>
      </c>
      <c r="C938" s="22">
        <v>2.45436E-3</v>
      </c>
      <c r="D938" s="22">
        <v>2.1645150000000002E-2</v>
      </c>
      <c r="E938" s="23">
        <f t="shared" si="44"/>
        <v>-0.88660924040720435</v>
      </c>
      <c r="F938" s="24">
        <f t="shared" si="43"/>
        <v>9.7804137918494616E-8</v>
      </c>
      <c r="G938" s="123"/>
    </row>
    <row r="939" spans="1:7" x14ac:dyDescent="0.15">
      <c r="A939" s="25" t="s">
        <v>667</v>
      </c>
      <c r="B939" s="25" t="s">
        <v>1348</v>
      </c>
      <c r="C939" s="22">
        <v>3.7845201299999998</v>
      </c>
      <c r="D939" s="22">
        <v>5.2403171500000001</v>
      </c>
      <c r="E939" s="23">
        <f t="shared" si="44"/>
        <v>-0.27780704456027061</v>
      </c>
      <c r="F939" s="24">
        <f t="shared" si="43"/>
        <v>1.5080987660727813E-4</v>
      </c>
      <c r="G939" s="123"/>
    </row>
    <row r="940" spans="1:7" x14ac:dyDescent="0.15">
      <c r="A940" s="25" t="s">
        <v>1349</v>
      </c>
      <c r="B940" s="25" t="s">
        <v>1350</v>
      </c>
      <c r="C940" s="22">
        <v>0.15622366000000001</v>
      </c>
      <c r="D940" s="22">
        <v>7.4271389999999993E-2</v>
      </c>
      <c r="E940" s="23">
        <f t="shared" si="44"/>
        <v>1.1034164030052489</v>
      </c>
      <c r="F940" s="24">
        <f t="shared" ref="F940:F1003" si="45">C940/$C$1504</f>
        <v>6.225378668480586E-6</v>
      </c>
      <c r="G940" s="123"/>
    </row>
    <row r="941" spans="1:7" x14ac:dyDescent="0.15">
      <c r="A941" s="25" t="s">
        <v>1351</v>
      </c>
      <c r="B941" s="25" t="s">
        <v>1352</v>
      </c>
      <c r="C941" s="22">
        <v>0.58209043000000005</v>
      </c>
      <c r="D941" s="22">
        <v>3.5328859700000002</v>
      </c>
      <c r="E941" s="23">
        <f t="shared" si="44"/>
        <v>-0.83523656440006755</v>
      </c>
      <c r="F941" s="24">
        <f t="shared" si="45"/>
        <v>2.3195803670511187E-5</v>
      </c>
      <c r="G941" s="123"/>
    </row>
    <row r="942" spans="1:7" x14ac:dyDescent="0.15">
      <c r="A942" s="25" t="s">
        <v>1353</v>
      </c>
      <c r="B942" s="25" t="s">
        <v>1354</v>
      </c>
      <c r="C942" s="22">
        <v>0.54259218000000009</v>
      </c>
      <c r="D942" s="22">
        <v>0.25346259999999998</v>
      </c>
      <c r="E942" s="23">
        <f t="shared" ref="E942:E973" si="46">IF(ISERROR(C942/D942-1),"",((C942/D942-1)))</f>
        <v>1.1407189068525301</v>
      </c>
      <c r="F942" s="24">
        <f t="shared" si="45"/>
        <v>2.1621832333568288E-5</v>
      </c>
      <c r="G942" s="123"/>
    </row>
    <row r="943" spans="1:7" x14ac:dyDescent="0.15">
      <c r="A943" s="25" t="s">
        <v>1355</v>
      </c>
      <c r="B943" s="25" t="s">
        <v>1356</v>
      </c>
      <c r="C943" s="22">
        <v>1.75136066</v>
      </c>
      <c r="D943" s="22">
        <v>1.8390706000000001</v>
      </c>
      <c r="E943" s="23">
        <f t="shared" si="46"/>
        <v>-4.7692535566606353E-2</v>
      </c>
      <c r="F943" s="24">
        <f t="shared" si="45"/>
        <v>6.9790218034707931E-5</v>
      </c>
      <c r="G943" s="123"/>
    </row>
    <row r="944" spans="1:7" x14ac:dyDescent="0.15">
      <c r="A944" s="25" t="s">
        <v>1357</v>
      </c>
      <c r="B944" s="25" t="s">
        <v>1358</v>
      </c>
      <c r="C944" s="22">
        <v>3.4570999999999998E-3</v>
      </c>
      <c r="D944" s="22">
        <v>2.194693E-2</v>
      </c>
      <c r="E944" s="23">
        <f t="shared" si="46"/>
        <v>-0.8424791075562732</v>
      </c>
      <c r="F944" s="24">
        <f t="shared" si="45"/>
        <v>1.3776246565215685E-7</v>
      </c>
      <c r="G944" s="123"/>
    </row>
    <row r="945" spans="1:7" x14ac:dyDescent="0.15">
      <c r="A945" s="25" t="s">
        <v>1359</v>
      </c>
      <c r="B945" s="25" t="s">
        <v>1360</v>
      </c>
      <c r="C945" s="22">
        <v>1.2299646499999999</v>
      </c>
      <c r="D945" s="22">
        <v>4.1784611099999998</v>
      </c>
      <c r="E945" s="23">
        <f t="shared" si="46"/>
        <v>-0.70564171410943199</v>
      </c>
      <c r="F945" s="24">
        <f t="shared" si="45"/>
        <v>4.9013034869975444E-5</v>
      </c>
      <c r="G945" s="123"/>
    </row>
    <row r="946" spans="1:7" x14ac:dyDescent="0.15">
      <c r="A946" s="25" t="s">
        <v>1361</v>
      </c>
      <c r="B946" s="25" t="s">
        <v>1362</v>
      </c>
      <c r="C946" s="22">
        <v>0.30193096999999997</v>
      </c>
      <c r="D946" s="22">
        <v>0.33018233000000002</v>
      </c>
      <c r="E946" s="23">
        <f t="shared" si="46"/>
        <v>-8.5562907015648171E-2</v>
      </c>
      <c r="F946" s="24">
        <f t="shared" si="45"/>
        <v>1.2031689822090018E-5</v>
      </c>
      <c r="G946" s="123"/>
    </row>
    <row r="947" spans="1:7" x14ac:dyDescent="0.15">
      <c r="A947" s="25" t="s">
        <v>1364</v>
      </c>
      <c r="B947" s="25" t="s">
        <v>1365</v>
      </c>
      <c r="C947" s="22">
        <v>0.71992992</v>
      </c>
      <c r="D947" s="22">
        <v>1.80818127</v>
      </c>
      <c r="E947" s="23">
        <f t="shared" si="46"/>
        <v>-0.60184859120899969</v>
      </c>
      <c r="F947" s="24">
        <f t="shared" si="45"/>
        <v>2.8688588954892841E-5</v>
      </c>
      <c r="G947" s="123"/>
    </row>
    <row r="948" spans="1:7" x14ac:dyDescent="0.15">
      <c r="A948" s="25" t="s">
        <v>1366</v>
      </c>
      <c r="B948" s="25" t="s">
        <v>1367</v>
      </c>
      <c r="C948" s="22">
        <v>789.92009900000005</v>
      </c>
      <c r="D948" s="22">
        <v>577.24131499999999</v>
      </c>
      <c r="E948" s="23">
        <f t="shared" si="46"/>
        <v>0.36843998943492129</v>
      </c>
      <c r="F948" s="24">
        <f t="shared" si="45"/>
        <v>3.147763747257408E-2</v>
      </c>
      <c r="G948" s="123"/>
    </row>
    <row r="949" spans="1:7" x14ac:dyDescent="0.15">
      <c r="A949" s="25" t="s">
        <v>1368</v>
      </c>
      <c r="B949" s="25" t="s">
        <v>1369</v>
      </c>
      <c r="C949" s="22">
        <v>35.526180979999999</v>
      </c>
      <c r="D949" s="22">
        <v>18.719210019999998</v>
      </c>
      <c r="E949" s="23">
        <f t="shared" si="46"/>
        <v>0.89784616669416484</v>
      </c>
      <c r="F949" s="24">
        <f t="shared" si="45"/>
        <v>1.4156877981572873E-3</v>
      </c>
      <c r="G949" s="123"/>
    </row>
    <row r="950" spans="1:7" x14ac:dyDescent="0.15">
      <c r="A950" s="25" t="s">
        <v>1370</v>
      </c>
      <c r="B950" s="25" t="s">
        <v>1371</v>
      </c>
      <c r="C950" s="22">
        <v>64.379266749999999</v>
      </c>
      <c r="D950" s="22">
        <v>103.18760675</v>
      </c>
      <c r="E950" s="23">
        <f t="shared" si="46"/>
        <v>-0.37609497130817027</v>
      </c>
      <c r="F950" s="24">
        <f t="shared" si="45"/>
        <v>2.5654584838037428E-3</v>
      </c>
      <c r="G950" s="123"/>
    </row>
    <row r="951" spans="1:7" x14ac:dyDescent="0.15">
      <c r="A951" s="25" t="s">
        <v>1372</v>
      </c>
      <c r="B951" s="25" t="s">
        <v>1373</v>
      </c>
      <c r="C951" s="22">
        <v>38.066133389999997</v>
      </c>
      <c r="D951" s="22">
        <v>15.5876705</v>
      </c>
      <c r="E951" s="23">
        <f t="shared" si="46"/>
        <v>1.4420668495654945</v>
      </c>
      <c r="F951" s="24">
        <f t="shared" si="45"/>
        <v>1.5169027200978554E-3</v>
      </c>
      <c r="G951" s="123"/>
    </row>
    <row r="952" spans="1:7" x14ac:dyDescent="0.15">
      <c r="A952" s="25" t="s">
        <v>1374</v>
      </c>
      <c r="B952" s="25" t="s">
        <v>1375</v>
      </c>
      <c r="C952" s="22">
        <v>84.703536810000003</v>
      </c>
      <c r="D952" s="22">
        <v>64.423315189999997</v>
      </c>
      <c r="E952" s="23">
        <f t="shared" si="46"/>
        <v>0.31479630565717875</v>
      </c>
      <c r="F952" s="24">
        <f t="shared" si="45"/>
        <v>3.3753631889166728E-3</v>
      </c>
      <c r="G952" s="123"/>
    </row>
    <row r="953" spans="1:7" x14ac:dyDescent="0.15">
      <c r="A953" s="25" t="s">
        <v>168</v>
      </c>
      <c r="B953" s="25" t="s">
        <v>1377</v>
      </c>
      <c r="C953" s="22">
        <v>28.455410280000002</v>
      </c>
      <c r="D953" s="22">
        <v>28.335775210000001</v>
      </c>
      <c r="E953" s="23">
        <f t="shared" si="46"/>
        <v>4.2220503626024808E-3</v>
      </c>
      <c r="F953" s="24">
        <f t="shared" si="45"/>
        <v>1.1339236589385704E-3</v>
      </c>
      <c r="G953" s="123"/>
    </row>
    <row r="954" spans="1:7" x14ac:dyDescent="0.15">
      <c r="A954" s="25" t="s">
        <v>169</v>
      </c>
      <c r="B954" s="25" t="s">
        <v>1379</v>
      </c>
      <c r="C954" s="22">
        <v>34.642146229999994</v>
      </c>
      <c r="D954" s="22">
        <v>49.614135159999996</v>
      </c>
      <c r="E954" s="23">
        <f t="shared" si="46"/>
        <v>-0.30176861657906606</v>
      </c>
      <c r="F954" s="24">
        <f t="shared" si="45"/>
        <v>1.3804597726786525E-3</v>
      </c>
      <c r="G954" s="123"/>
    </row>
    <row r="955" spans="1:7" x14ac:dyDescent="0.15">
      <c r="A955" s="25" t="s">
        <v>1382</v>
      </c>
      <c r="B955" s="25" t="s">
        <v>1383</v>
      </c>
      <c r="C955" s="22">
        <v>18.504746839999999</v>
      </c>
      <c r="D955" s="22">
        <v>36.209613689999998</v>
      </c>
      <c r="E955" s="23">
        <f t="shared" si="46"/>
        <v>-0.48895486711280622</v>
      </c>
      <c r="F955" s="24">
        <f t="shared" si="45"/>
        <v>7.3739826760792519E-4</v>
      </c>
      <c r="G955" s="123"/>
    </row>
    <row r="956" spans="1:7" x14ac:dyDescent="0.15">
      <c r="A956" s="25" t="s">
        <v>1384</v>
      </c>
      <c r="B956" s="25" t="s">
        <v>1385</v>
      </c>
      <c r="C956" s="22">
        <v>6.9965763399999998</v>
      </c>
      <c r="D956" s="22">
        <v>8.6031130099999995</v>
      </c>
      <c r="E956" s="23">
        <f t="shared" si="46"/>
        <v>-0.18673899414463224</v>
      </c>
      <c r="F956" s="24">
        <f t="shared" si="45"/>
        <v>2.788075576992113E-4</v>
      </c>
      <c r="G956" s="123"/>
    </row>
    <row r="957" spans="1:7" x14ac:dyDescent="0.15">
      <c r="A957" s="25" t="s">
        <v>475</v>
      </c>
      <c r="B957" s="25" t="s">
        <v>476</v>
      </c>
      <c r="C957" s="22">
        <v>1.113893E-2</v>
      </c>
      <c r="D957" s="22">
        <v>0.20968351000000002</v>
      </c>
      <c r="E957" s="23">
        <f t="shared" si="46"/>
        <v>-0.94687741539618453</v>
      </c>
      <c r="F957" s="24">
        <f t="shared" si="45"/>
        <v>4.4387679312914858E-7</v>
      </c>
      <c r="G957" s="123"/>
    </row>
    <row r="958" spans="1:7" x14ac:dyDescent="0.15">
      <c r="A958" s="25" t="s">
        <v>1386</v>
      </c>
      <c r="B958" s="25" t="s">
        <v>1387</v>
      </c>
      <c r="C958" s="22">
        <v>0.16821759</v>
      </c>
      <c r="D958" s="22">
        <v>0.32695626999999999</v>
      </c>
      <c r="E958" s="23">
        <f t="shared" si="46"/>
        <v>-0.48550431530185978</v>
      </c>
      <c r="F958" s="24">
        <f t="shared" si="45"/>
        <v>6.7033264772391903E-6</v>
      </c>
      <c r="G958" s="123"/>
    </row>
    <row r="959" spans="1:7" x14ac:dyDescent="0.15">
      <c r="A959" s="25" t="s">
        <v>1388</v>
      </c>
      <c r="B959" s="25" t="s">
        <v>1389</v>
      </c>
      <c r="C959" s="22">
        <v>0.12172464999999999</v>
      </c>
      <c r="D959" s="22">
        <v>3.0307300000000001E-3</v>
      </c>
      <c r="E959" s="23">
        <f t="shared" si="46"/>
        <v>39.163475466306792</v>
      </c>
      <c r="F959" s="24">
        <f t="shared" si="45"/>
        <v>4.8506227516258759E-6</v>
      </c>
      <c r="G959" s="123"/>
    </row>
    <row r="960" spans="1:7" x14ac:dyDescent="0.15">
      <c r="A960" s="25" t="s">
        <v>1390</v>
      </c>
      <c r="B960" s="25" t="s">
        <v>1391</v>
      </c>
      <c r="C960" s="22">
        <v>0.15697147</v>
      </c>
      <c r="D960" s="22">
        <v>0.55272857999999991</v>
      </c>
      <c r="E960" s="23">
        <f t="shared" si="46"/>
        <v>-0.71600623582735667</v>
      </c>
      <c r="F960" s="24">
        <f t="shared" si="45"/>
        <v>6.2551782546769173E-6</v>
      </c>
      <c r="G960" s="123"/>
    </row>
    <row r="961" spans="1:7" x14ac:dyDescent="0.15">
      <c r="A961" s="25" t="s">
        <v>1392</v>
      </c>
      <c r="B961" s="25" t="s">
        <v>1393</v>
      </c>
      <c r="C961" s="22">
        <v>0.81347718999999996</v>
      </c>
      <c r="D961" s="22">
        <v>0.31312459000000004</v>
      </c>
      <c r="E961" s="23">
        <f t="shared" si="46"/>
        <v>1.5979345473953352</v>
      </c>
      <c r="F961" s="24">
        <f t="shared" si="45"/>
        <v>3.2416367315434344E-5</v>
      </c>
      <c r="G961" s="123"/>
    </row>
    <row r="962" spans="1:7" x14ac:dyDescent="0.15">
      <c r="A962" s="25" t="s">
        <v>1394</v>
      </c>
      <c r="B962" s="25" t="s">
        <v>1395</v>
      </c>
      <c r="C962" s="22">
        <v>4.9974044299999996</v>
      </c>
      <c r="D962" s="22">
        <v>8.2178594199999999</v>
      </c>
      <c r="E962" s="23">
        <f t="shared" si="46"/>
        <v>-0.39188489671194693</v>
      </c>
      <c r="F962" s="24">
        <f t="shared" si="45"/>
        <v>1.991422742002868E-4</v>
      </c>
      <c r="G962" s="123"/>
    </row>
    <row r="963" spans="1:7" x14ac:dyDescent="0.15">
      <c r="A963" s="25" t="s">
        <v>668</v>
      </c>
      <c r="B963" s="25" t="s">
        <v>1397</v>
      </c>
      <c r="C963" s="22">
        <v>3.4741221000000002</v>
      </c>
      <c r="D963" s="22">
        <v>7.7835897599999999</v>
      </c>
      <c r="E963" s="23">
        <f t="shared" si="46"/>
        <v>-0.55366068779041089</v>
      </c>
      <c r="F963" s="24">
        <f t="shared" si="45"/>
        <v>1.3844078171665531E-4</v>
      </c>
      <c r="G963" s="123"/>
    </row>
    <row r="964" spans="1:7" x14ac:dyDescent="0.15">
      <c r="A964" s="25" t="s">
        <v>1398</v>
      </c>
      <c r="B964" s="25" t="s">
        <v>1399</v>
      </c>
      <c r="C964" s="22">
        <v>96.758017629999998</v>
      </c>
      <c r="D964" s="22">
        <v>94.107874129999999</v>
      </c>
      <c r="E964" s="23">
        <f t="shared" si="46"/>
        <v>2.8160698820367758E-2</v>
      </c>
      <c r="F964" s="24">
        <f t="shared" si="45"/>
        <v>3.8557238958443962E-3</v>
      </c>
      <c r="G964" s="123"/>
    </row>
    <row r="965" spans="1:7" x14ac:dyDescent="0.15">
      <c r="A965" s="25" t="s">
        <v>395</v>
      </c>
      <c r="B965" s="25" t="s">
        <v>1400</v>
      </c>
      <c r="C965" s="22">
        <v>36.218895000000003</v>
      </c>
      <c r="D965" s="22">
        <v>33.70739906</v>
      </c>
      <c r="E965" s="23">
        <f t="shared" si="46"/>
        <v>7.4508743185123238E-2</v>
      </c>
      <c r="F965" s="24">
        <f t="shared" si="45"/>
        <v>1.4432918568732685E-3</v>
      </c>
      <c r="G965" s="123"/>
    </row>
    <row r="966" spans="1:7" x14ac:dyDescent="0.15">
      <c r="A966" s="25" t="s">
        <v>1401</v>
      </c>
      <c r="B966" s="25" t="s">
        <v>1402</v>
      </c>
      <c r="C966" s="22">
        <v>4.83263979</v>
      </c>
      <c r="D966" s="22">
        <v>2.8596112599999999</v>
      </c>
      <c r="E966" s="23">
        <f t="shared" si="46"/>
        <v>0.689963897400516</v>
      </c>
      <c r="F966" s="24">
        <f t="shared" si="45"/>
        <v>1.9257654481476426E-4</v>
      </c>
      <c r="G966" s="123"/>
    </row>
    <row r="967" spans="1:7" x14ac:dyDescent="0.15">
      <c r="A967" s="25" t="s">
        <v>178</v>
      </c>
      <c r="B967" s="25" t="s">
        <v>1404</v>
      </c>
      <c r="C967" s="22">
        <v>1.2792793500000001</v>
      </c>
      <c r="D967" s="22">
        <v>2.1133809500000003</v>
      </c>
      <c r="E967" s="23">
        <f t="shared" si="46"/>
        <v>-0.39467640701502493</v>
      </c>
      <c r="F967" s="24">
        <f t="shared" si="45"/>
        <v>5.0978183307942663E-5</v>
      </c>
      <c r="G967" s="123"/>
    </row>
    <row r="968" spans="1:7" x14ac:dyDescent="0.15">
      <c r="A968" s="25" t="s">
        <v>1405</v>
      </c>
      <c r="B968" s="25" t="s">
        <v>1406</v>
      </c>
      <c r="C968" s="22">
        <v>0.82141952000000007</v>
      </c>
      <c r="D968" s="22">
        <v>4.6497487099999999</v>
      </c>
      <c r="E968" s="23">
        <f t="shared" si="46"/>
        <v>-0.82334109406097344</v>
      </c>
      <c r="F968" s="24">
        <f t="shared" si="45"/>
        <v>3.2732862344164525E-5</v>
      </c>
      <c r="G968" s="123"/>
    </row>
    <row r="969" spans="1:7" x14ac:dyDescent="0.15">
      <c r="A969" s="25" t="s">
        <v>917</v>
      </c>
      <c r="B969" s="25" t="s">
        <v>173</v>
      </c>
      <c r="C969" s="22">
        <v>0.39634008000000004</v>
      </c>
      <c r="D969" s="22">
        <v>0.10043175</v>
      </c>
      <c r="E969" s="23">
        <f t="shared" si="46"/>
        <v>2.9463623804225261</v>
      </c>
      <c r="F969" s="24">
        <f t="shared" si="45"/>
        <v>1.579381176638602E-5</v>
      </c>
      <c r="G969" s="123"/>
    </row>
    <row r="970" spans="1:7" x14ac:dyDescent="0.15">
      <c r="A970" s="25" t="s">
        <v>1407</v>
      </c>
      <c r="B970" s="25" t="s">
        <v>1408</v>
      </c>
      <c r="C970" s="22">
        <v>1.7215727599999999</v>
      </c>
      <c r="D970" s="22">
        <v>5.1987277300000008</v>
      </c>
      <c r="E970" s="23">
        <f t="shared" si="46"/>
        <v>-0.66884729314339375</v>
      </c>
      <c r="F970" s="24">
        <f t="shared" si="45"/>
        <v>6.8603195804919987E-5</v>
      </c>
      <c r="G970" s="123"/>
    </row>
    <row r="971" spans="1:7" x14ac:dyDescent="0.15">
      <c r="A971" s="25" t="s">
        <v>1409</v>
      </c>
      <c r="B971" s="25" t="s">
        <v>1410</v>
      </c>
      <c r="C971" s="22">
        <v>0.17057572000000001</v>
      </c>
      <c r="D971" s="22">
        <v>0.18445537000000001</v>
      </c>
      <c r="E971" s="23">
        <f t="shared" si="46"/>
        <v>-7.5246657226623381E-2</v>
      </c>
      <c r="F971" s="24">
        <f t="shared" si="45"/>
        <v>6.7972959323108757E-6</v>
      </c>
      <c r="G971" s="123"/>
    </row>
    <row r="972" spans="1:7" x14ac:dyDescent="0.15">
      <c r="A972" s="25" t="s">
        <v>1411</v>
      </c>
      <c r="B972" s="25" t="s">
        <v>1412</v>
      </c>
      <c r="C972" s="22">
        <v>0.32261234000000005</v>
      </c>
      <c r="D972" s="22">
        <v>1.87010955</v>
      </c>
      <c r="E972" s="23">
        <f t="shared" si="46"/>
        <v>-0.82749013821142192</v>
      </c>
      <c r="F972" s="24">
        <f t="shared" si="45"/>
        <v>1.28558246530942E-5</v>
      </c>
      <c r="G972" s="123"/>
    </row>
    <row r="973" spans="1:7" x14ac:dyDescent="0.15">
      <c r="A973" s="25" t="s">
        <v>1413</v>
      </c>
      <c r="B973" s="25" t="s">
        <v>1414</v>
      </c>
      <c r="C973" s="22">
        <v>6.7598301200000002</v>
      </c>
      <c r="D973" s="22">
        <v>15.310224199999999</v>
      </c>
      <c r="E973" s="23">
        <f t="shared" si="46"/>
        <v>-0.5584760855428883</v>
      </c>
      <c r="F973" s="24">
        <f t="shared" si="45"/>
        <v>2.6937342417659754E-4</v>
      </c>
      <c r="G973" s="123"/>
    </row>
    <row r="974" spans="1:7" x14ac:dyDescent="0.15">
      <c r="A974" s="25" t="s">
        <v>1415</v>
      </c>
      <c r="B974" s="25" t="s">
        <v>1416</v>
      </c>
      <c r="C974" s="22">
        <v>1.22789364</v>
      </c>
      <c r="D974" s="22">
        <v>0.59914604000000005</v>
      </c>
      <c r="E974" s="23">
        <f t="shared" ref="E974:E983" si="47">IF(ISERROR(C974/D974-1),"",((C974/D974-1)))</f>
        <v>1.0494062516043665</v>
      </c>
      <c r="F974" s="24">
        <f t="shared" si="45"/>
        <v>4.893050690029269E-5</v>
      </c>
      <c r="G974" s="123"/>
    </row>
    <row r="975" spans="1:7" x14ac:dyDescent="0.15">
      <c r="A975" s="25" t="s">
        <v>1417</v>
      </c>
      <c r="B975" s="25" t="s">
        <v>1418</v>
      </c>
      <c r="C975" s="22">
        <v>14.53084275</v>
      </c>
      <c r="D975" s="22">
        <v>22.466491999999999</v>
      </c>
      <c r="E975" s="23">
        <f t="shared" si="47"/>
        <v>-0.35322155546135103</v>
      </c>
      <c r="F975" s="24">
        <f t="shared" si="45"/>
        <v>5.7904160285897647E-4</v>
      </c>
      <c r="G975" s="123"/>
    </row>
    <row r="976" spans="1:7" x14ac:dyDescent="0.15">
      <c r="A976" s="25" t="s">
        <v>1419</v>
      </c>
      <c r="B976" s="25" t="s">
        <v>1420</v>
      </c>
      <c r="C976" s="22">
        <v>6.6850717099999999</v>
      </c>
      <c r="D976" s="22">
        <v>2.9841672799999999</v>
      </c>
      <c r="E976" s="23">
        <f t="shared" si="47"/>
        <v>1.2401799506360112</v>
      </c>
      <c r="F976" s="24">
        <f t="shared" si="45"/>
        <v>2.663943657490615E-4</v>
      </c>
      <c r="G976" s="123"/>
    </row>
    <row r="977" spans="1:7" x14ac:dyDescent="0.15">
      <c r="A977" s="25" t="s">
        <v>285</v>
      </c>
      <c r="B977" s="25" t="s">
        <v>180</v>
      </c>
      <c r="C977" s="22">
        <v>0.19948167</v>
      </c>
      <c r="D977" s="22">
        <v>9.6790899999999999E-2</v>
      </c>
      <c r="E977" s="23">
        <f t="shared" si="47"/>
        <v>1.0609548005029397</v>
      </c>
      <c r="F977" s="24">
        <f t="shared" si="45"/>
        <v>7.9491732121170598E-6</v>
      </c>
      <c r="G977" s="123"/>
    </row>
    <row r="978" spans="1:7" x14ac:dyDescent="0.15">
      <c r="A978" s="25" t="s">
        <v>396</v>
      </c>
      <c r="B978" s="25" t="s">
        <v>183</v>
      </c>
      <c r="C978" s="22">
        <v>0.42601205999999997</v>
      </c>
      <c r="D978" s="22">
        <v>0.3724035</v>
      </c>
      <c r="E978" s="23">
        <f t="shared" si="47"/>
        <v>0.14395288980903764</v>
      </c>
      <c r="F978" s="24">
        <f t="shared" si="45"/>
        <v>1.6976214683739141E-5</v>
      </c>
      <c r="G978" s="123"/>
    </row>
    <row r="979" spans="1:7" x14ac:dyDescent="0.15">
      <c r="A979" s="25" t="s">
        <v>284</v>
      </c>
      <c r="B979" s="25" t="s">
        <v>151</v>
      </c>
      <c r="C979" s="22">
        <v>1.5130300000000001E-3</v>
      </c>
      <c r="D979" s="22">
        <v>4.1639080000000002E-2</v>
      </c>
      <c r="E979" s="23">
        <f t="shared" si="47"/>
        <v>-0.96366322214611855</v>
      </c>
      <c r="F979" s="24">
        <f t="shared" si="45"/>
        <v>6.0292945938990161E-8</v>
      </c>
      <c r="G979" s="123"/>
    </row>
    <row r="980" spans="1:7" x14ac:dyDescent="0.15">
      <c r="A980" s="25" t="s">
        <v>1422</v>
      </c>
      <c r="B980" s="25" t="s">
        <v>1423</v>
      </c>
      <c r="C980" s="22">
        <v>3.5567249900000002</v>
      </c>
      <c r="D980" s="22">
        <v>6.2499464600000003</v>
      </c>
      <c r="E980" s="23">
        <f t="shared" si="47"/>
        <v>-0.43091912662560627</v>
      </c>
      <c r="F980" s="24">
        <f t="shared" si="45"/>
        <v>1.4173243593446617E-4</v>
      </c>
      <c r="G980" s="123"/>
    </row>
    <row r="981" spans="1:7" x14ac:dyDescent="0.15">
      <c r="A981" s="25" t="s">
        <v>1424</v>
      </c>
      <c r="B981" s="25" t="s">
        <v>1425</v>
      </c>
      <c r="C981" s="22">
        <v>5.6851047599999998</v>
      </c>
      <c r="D981" s="22">
        <v>15.74796435</v>
      </c>
      <c r="E981" s="23">
        <f t="shared" si="47"/>
        <v>-0.63899430849295769</v>
      </c>
      <c r="F981" s="24">
        <f t="shared" si="45"/>
        <v>2.2654654167609078E-4</v>
      </c>
      <c r="G981" s="123"/>
    </row>
    <row r="982" spans="1:7" x14ac:dyDescent="0.15">
      <c r="A982" s="25" t="s">
        <v>413</v>
      </c>
      <c r="B982" s="25" t="s">
        <v>1421</v>
      </c>
      <c r="C982" s="22">
        <v>1.9079845200000001</v>
      </c>
      <c r="D982" s="22">
        <v>4.3943730399999996</v>
      </c>
      <c r="E982" s="23">
        <f t="shared" si="47"/>
        <v>-0.56581189110881669</v>
      </c>
      <c r="F982" s="24">
        <f t="shared" si="45"/>
        <v>7.6031544329451567E-5</v>
      </c>
      <c r="G982" s="123"/>
    </row>
    <row r="983" spans="1:7" x14ac:dyDescent="0.15">
      <c r="A983" s="25" t="s">
        <v>1426</v>
      </c>
      <c r="B983" s="25" t="s">
        <v>1427</v>
      </c>
      <c r="C983" s="22">
        <v>0.4652268</v>
      </c>
      <c r="D983" s="22">
        <v>1.9380373700000002</v>
      </c>
      <c r="E983" s="23">
        <f t="shared" si="47"/>
        <v>-0.75994952047802877</v>
      </c>
      <c r="F983" s="24">
        <f t="shared" si="45"/>
        <v>1.8538888390692443E-5</v>
      </c>
      <c r="G983" s="123"/>
    </row>
    <row r="984" spans="1:7" x14ac:dyDescent="0.15">
      <c r="A984" s="25" t="s">
        <v>1031</v>
      </c>
      <c r="B984" s="25" t="s">
        <v>1029</v>
      </c>
      <c r="C984" s="22">
        <v>0</v>
      </c>
      <c r="D984" s="22">
        <v>0</v>
      </c>
      <c r="E984" s="23" t="str">
        <f t="shared" ref="E984:E998" si="48">IF(ISERROR(C984/D984-1),"",((C984/D984-1)))</f>
        <v/>
      </c>
      <c r="F984" s="24">
        <f t="shared" si="45"/>
        <v>0</v>
      </c>
      <c r="G984" s="123"/>
    </row>
    <row r="985" spans="1:7" x14ac:dyDescent="0.15">
      <c r="A985" s="25" t="s">
        <v>1459</v>
      </c>
      <c r="B985" s="25" t="s">
        <v>1460</v>
      </c>
      <c r="C985" s="22">
        <v>8.1006110000000006E-2</v>
      </c>
      <c r="D985" s="22">
        <v>0.30562195000000003</v>
      </c>
      <c r="E985" s="23">
        <f t="shared" si="48"/>
        <v>-0.73494668822052867</v>
      </c>
      <c r="F985" s="24">
        <f t="shared" si="45"/>
        <v>3.2280239063058174E-6</v>
      </c>
      <c r="G985" s="123"/>
    </row>
    <row r="986" spans="1:7" x14ac:dyDescent="0.15">
      <c r="A986" s="25" t="s">
        <v>575</v>
      </c>
      <c r="B986" s="25" t="s">
        <v>576</v>
      </c>
      <c r="C986" s="22">
        <v>8.1102648100000003</v>
      </c>
      <c r="D986" s="22">
        <v>15.960892470000001</v>
      </c>
      <c r="E986" s="23">
        <f t="shared" si="48"/>
        <v>-0.49186645889357339</v>
      </c>
      <c r="F986" s="24">
        <f t="shared" si="45"/>
        <v>3.2318708666729965E-4</v>
      </c>
      <c r="G986" s="123"/>
    </row>
    <row r="987" spans="1:7" x14ac:dyDescent="0.15">
      <c r="A987" s="25" t="s">
        <v>669</v>
      </c>
      <c r="B987" s="25" t="s">
        <v>670</v>
      </c>
      <c r="C987" s="22">
        <v>124.24342288</v>
      </c>
      <c r="D987" s="22">
        <v>142.07733200000001</v>
      </c>
      <c r="E987" s="23">
        <f t="shared" si="48"/>
        <v>-0.12552255077537644</v>
      </c>
      <c r="F987" s="24">
        <f t="shared" si="45"/>
        <v>4.9509936874873161E-3</v>
      </c>
      <c r="G987" s="123"/>
    </row>
    <row r="988" spans="1:7" x14ac:dyDescent="0.15">
      <c r="A988" s="25" t="s">
        <v>302</v>
      </c>
      <c r="B988" s="25" t="s">
        <v>303</v>
      </c>
      <c r="C988" s="22">
        <v>0.32775665999999998</v>
      </c>
      <c r="D988" s="22">
        <v>0.85128481999999994</v>
      </c>
      <c r="E988" s="23">
        <f t="shared" si="48"/>
        <v>-0.61498589860911657</v>
      </c>
      <c r="F988" s="24">
        <f t="shared" si="45"/>
        <v>1.3060821386571303E-5</v>
      </c>
      <c r="G988" s="123"/>
    </row>
    <row r="989" spans="1:7" x14ac:dyDescent="0.15">
      <c r="A989" s="25" t="s">
        <v>397</v>
      </c>
      <c r="B989" s="25" t="s">
        <v>578</v>
      </c>
      <c r="C989" s="22">
        <v>3.14606721</v>
      </c>
      <c r="D989" s="22">
        <v>4.1835654800000004</v>
      </c>
      <c r="E989" s="23">
        <f t="shared" si="48"/>
        <v>-0.24799379260582299</v>
      </c>
      <c r="F989" s="24">
        <f t="shared" si="45"/>
        <v>1.2536807612073761E-4</v>
      </c>
      <c r="G989" s="123"/>
    </row>
    <row r="990" spans="1:7" x14ac:dyDescent="0.15">
      <c r="A990" s="25" t="s">
        <v>579</v>
      </c>
      <c r="B990" s="25" t="s">
        <v>580</v>
      </c>
      <c r="C990" s="22">
        <v>2.1271513199999998</v>
      </c>
      <c r="D990" s="22">
        <v>2.7686352699999999</v>
      </c>
      <c r="E990" s="23">
        <f t="shared" si="48"/>
        <v>-0.23169680634748258</v>
      </c>
      <c r="F990" s="24">
        <f t="shared" si="45"/>
        <v>8.4765153064256195E-5</v>
      </c>
      <c r="G990" s="123"/>
    </row>
    <row r="991" spans="1:7" x14ac:dyDescent="0.15">
      <c r="A991" s="25" t="s">
        <v>398</v>
      </c>
      <c r="B991" s="25" t="s">
        <v>185</v>
      </c>
      <c r="C991" s="22">
        <v>0.12955321</v>
      </c>
      <c r="D991" s="22">
        <v>0.16998221999999999</v>
      </c>
      <c r="E991" s="23">
        <f t="shared" si="48"/>
        <v>-0.23784258141822123</v>
      </c>
      <c r="F991" s="24">
        <f t="shared" si="45"/>
        <v>5.1625841435745756E-6</v>
      </c>
      <c r="G991" s="123"/>
    </row>
    <row r="992" spans="1:7" x14ac:dyDescent="0.15">
      <c r="A992" s="25" t="s">
        <v>581</v>
      </c>
      <c r="B992" s="25" t="s">
        <v>582</v>
      </c>
      <c r="C992" s="22">
        <v>0.12305339</v>
      </c>
      <c r="D992" s="22">
        <v>0.16452225000000001</v>
      </c>
      <c r="E992" s="23">
        <f t="shared" si="48"/>
        <v>-0.25205624163297069</v>
      </c>
      <c r="F992" s="24">
        <f t="shared" si="45"/>
        <v>4.9035718993539274E-6</v>
      </c>
      <c r="G992" s="123"/>
    </row>
    <row r="993" spans="1:7" x14ac:dyDescent="0.15">
      <c r="A993" s="25" t="s">
        <v>328</v>
      </c>
      <c r="B993" s="25" t="s">
        <v>583</v>
      </c>
      <c r="C993" s="22">
        <v>0.73341363999999998</v>
      </c>
      <c r="D993" s="22">
        <v>0.11772697999999999</v>
      </c>
      <c r="E993" s="23">
        <f t="shared" si="48"/>
        <v>5.2297838609297544</v>
      </c>
      <c r="F993" s="24">
        <f t="shared" si="45"/>
        <v>2.9225903615551571E-5</v>
      </c>
      <c r="G993" s="123"/>
    </row>
    <row r="994" spans="1:7" x14ac:dyDescent="0.15">
      <c r="A994" s="25" t="s">
        <v>329</v>
      </c>
      <c r="B994" s="25" t="s">
        <v>585</v>
      </c>
      <c r="C994" s="22">
        <v>1.315587E-2</v>
      </c>
      <c r="D994" s="22">
        <v>0.19235831</v>
      </c>
      <c r="E994" s="23">
        <f t="shared" si="48"/>
        <v>-0.93160747773257102</v>
      </c>
      <c r="F994" s="24">
        <f t="shared" si="45"/>
        <v>5.242501197533311E-7</v>
      </c>
      <c r="G994" s="123"/>
    </row>
    <row r="995" spans="1:7" x14ac:dyDescent="0.15">
      <c r="A995" s="25" t="s">
        <v>333</v>
      </c>
      <c r="B995" s="25" t="s">
        <v>587</v>
      </c>
      <c r="C995" s="22">
        <v>4.5830419999999997E-2</v>
      </c>
      <c r="D995" s="22">
        <v>0.26207187999999998</v>
      </c>
      <c r="E995" s="23">
        <f t="shared" si="48"/>
        <v>-0.8251227106090131</v>
      </c>
      <c r="F995" s="24">
        <f t="shared" si="45"/>
        <v>1.8263028726602997E-6</v>
      </c>
      <c r="G995" s="123"/>
    </row>
    <row r="996" spans="1:7" x14ac:dyDescent="0.15">
      <c r="A996" s="25" t="s">
        <v>334</v>
      </c>
      <c r="B996" s="25" t="s">
        <v>589</v>
      </c>
      <c r="C996" s="22">
        <v>4.8296769999999996E-2</v>
      </c>
      <c r="D996" s="22">
        <v>0.36715249999999999</v>
      </c>
      <c r="E996" s="23">
        <f t="shared" si="48"/>
        <v>-0.86845583238572532</v>
      </c>
      <c r="F996" s="24">
        <f t="shared" si="45"/>
        <v>1.9245848017804286E-6</v>
      </c>
      <c r="G996" s="123"/>
    </row>
    <row r="997" spans="1:7" x14ac:dyDescent="0.15">
      <c r="A997" s="25" t="s">
        <v>335</v>
      </c>
      <c r="B997" s="25" t="s">
        <v>591</v>
      </c>
      <c r="C997" s="22">
        <v>0</v>
      </c>
      <c r="D997" s="22">
        <v>0</v>
      </c>
      <c r="E997" s="23" t="str">
        <f t="shared" si="48"/>
        <v/>
      </c>
      <c r="F997" s="24">
        <f t="shared" si="45"/>
        <v>0</v>
      </c>
      <c r="G997" s="123"/>
    </row>
    <row r="998" spans="1:7" x14ac:dyDescent="0.15">
      <c r="A998" s="25" t="s">
        <v>592</v>
      </c>
      <c r="B998" s="25" t="s">
        <v>593</v>
      </c>
      <c r="C998" s="22">
        <v>0.46150403000000001</v>
      </c>
      <c r="D998" s="22">
        <v>1.0297219999999999E-2</v>
      </c>
      <c r="E998" s="23">
        <f t="shared" si="48"/>
        <v>43.818313098098322</v>
      </c>
      <c r="F998" s="24">
        <f t="shared" si="45"/>
        <v>1.8390539203727683E-5</v>
      </c>
      <c r="G998" s="123"/>
    </row>
    <row r="999" spans="1:7" x14ac:dyDescent="0.15">
      <c r="A999" s="25" t="s">
        <v>336</v>
      </c>
      <c r="B999" s="25" t="s">
        <v>595</v>
      </c>
      <c r="C999" s="22">
        <v>0.22449417999999999</v>
      </c>
      <c r="D999" s="22">
        <v>1.5559899999999999E-3</v>
      </c>
      <c r="E999" s="23">
        <f t="shared" ref="E999:E1007" si="49">IF(ISERROR(C999/D999-1),"",((C999/D999-1)))</f>
        <v>143.27739252822963</v>
      </c>
      <c r="F999" s="24">
        <f t="shared" si="45"/>
        <v>8.9459002520491498E-6</v>
      </c>
      <c r="G999" s="123"/>
    </row>
    <row r="1000" spans="1:7" x14ac:dyDescent="0.15">
      <c r="A1000" s="25" t="s">
        <v>337</v>
      </c>
      <c r="B1000" s="25" t="s">
        <v>596</v>
      </c>
      <c r="C1000" s="22">
        <v>3.2296350000000001E-2</v>
      </c>
      <c r="D1000" s="22">
        <v>4.1452459999999997E-2</v>
      </c>
      <c r="E1000" s="23">
        <f t="shared" si="49"/>
        <v>-0.22088218648543401</v>
      </c>
      <c r="F1000" s="24">
        <f t="shared" si="45"/>
        <v>1.2869818077478338E-6</v>
      </c>
      <c r="G1000" s="123"/>
    </row>
    <row r="1001" spans="1:7" x14ac:dyDescent="0.15">
      <c r="A1001" s="25" t="s">
        <v>656</v>
      </c>
      <c r="B1001" s="25" t="s">
        <v>597</v>
      </c>
      <c r="C1001" s="22">
        <v>4.2175200000000006E-3</v>
      </c>
      <c r="D1001" s="22">
        <v>1.6218399999999998E-3</v>
      </c>
      <c r="E1001" s="23">
        <f t="shared" si="49"/>
        <v>1.6004538055541859</v>
      </c>
      <c r="F1001" s="24">
        <f t="shared" si="45"/>
        <v>1.6806454951759703E-7</v>
      </c>
      <c r="G1001" s="123"/>
    </row>
    <row r="1002" spans="1:7" x14ac:dyDescent="0.15">
      <c r="A1002" s="25" t="s">
        <v>598</v>
      </c>
      <c r="B1002" s="25" t="s">
        <v>599</v>
      </c>
      <c r="C1002" s="22">
        <v>1.0881600000000001E-3</v>
      </c>
      <c r="D1002" s="22">
        <v>2.5543000000000001E-4</v>
      </c>
      <c r="E1002" s="23">
        <f t="shared" si="49"/>
        <v>3.2601104020671032</v>
      </c>
      <c r="F1002" s="24">
        <f t="shared" si="45"/>
        <v>4.3362241365320945E-8</v>
      </c>
      <c r="G1002" s="123"/>
    </row>
    <row r="1003" spans="1:7" x14ac:dyDescent="0.15">
      <c r="A1003" s="25" t="s">
        <v>600</v>
      </c>
      <c r="B1003" s="25" t="s">
        <v>601</v>
      </c>
      <c r="C1003" s="22">
        <v>0.32035046</v>
      </c>
      <c r="D1003" s="22">
        <v>0.53682399000000003</v>
      </c>
      <c r="E1003" s="23">
        <f t="shared" si="49"/>
        <v>-0.40324861413142143</v>
      </c>
      <c r="F1003" s="24">
        <f t="shared" si="45"/>
        <v>1.2765690677852144E-5</v>
      </c>
      <c r="G1003" s="123"/>
    </row>
    <row r="1004" spans="1:7" x14ac:dyDescent="0.15">
      <c r="A1004" s="25" t="s">
        <v>602</v>
      </c>
      <c r="B1004" s="25" t="s">
        <v>603</v>
      </c>
      <c r="C1004" s="22">
        <v>1.0556099999999998E-3</v>
      </c>
      <c r="D1004" s="22">
        <v>0.10506877000000001</v>
      </c>
      <c r="E1004" s="23">
        <f t="shared" si="49"/>
        <v>-0.98995315163582864</v>
      </c>
      <c r="F1004" s="24">
        <f t="shared" ref="F1004:F1024" si="50">C1004/$C$1504</f>
        <v>4.2065151822936354E-8</v>
      </c>
      <c r="G1004" s="123"/>
    </row>
    <row r="1005" spans="1:7" x14ac:dyDescent="0.15">
      <c r="A1005" s="25" t="s">
        <v>671</v>
      </c>
      <c r="B1005" s="25" t="s">
        <v>672</v>
      </c>
      <c r="C1005" s="22">
        <v>1.3485999999999999E-3</v>
      </c>
      <c r="D1005" s="22">
        <v>4.0618000000000002E-4</v>
      </c>
      <c r="E1005" s="23">
        <f t="shared" si="49"/>
        <v>2.3202028657245553</v>
      </c>
      <c r="F1005" s="24">
        <f t="shared" si="50"/>
        <v>5.3740551670040996E-8</v>
      </c>
      <c r="G1005" s="123"/>
    </row>
    <row r="1006" spans="1:7" x14ac:dyDescent="0.15">
      <c r="A1006" s="25" t="s">
        <v>604</v>
      </c>
      <c r="B1006" s="25" t="s">
        <v>605</v>
      </c>
      <c r="C1006" s="22">
        <v>1.8698352899999999</v>
      </c>
      <c r="D1006" s="22">
        <v>2.0081204700000002</v>
      </c>
      <c r="E1006" s="23">
        <f t="shared" si="49"/>
        <v>-6.8862990077482866E-2</v>
      </c>
      <c r="F1006" s="24">
        <f t="shared" si="50"/>
        <v>7.4511330280817959E-5</v>
      </c>
      <c r="G1006" s="123"/>
    </row>
    <row r="1007" spans="1:7" x14ac:dyDescent="0.15">
      <c r="A1007" s="25" t="s">
        <v>606</v>
      </c>
      <c r="B1007" s="25" t="s">
        <v>607</v>
      </c>
      <c r="C1007" s="22">
        <v>18.638521409999999</v>
      </c>
      <c r="D1007" s="22">
        <v>25.048727230000001</v>
      </c>
      <c r="E1007" s="23">
        <f t="shared" si="49"/>
        <v>-0.25590944246950476</v>
      </c>
      <c r="F1007" s="24">
        <f t="shared" si="50"/>
        <v>7.4272906932171907E-4</v>
      </c>
      <c r="G1007" s="123"/>
    </row>
    <row r="1008" spans="1:7" x14ac:dyDescent="0.15">
      <c r="A1008" s="25" t="s">
        <v>953</v>
      </c>
      <c r="B1008" s="25" t="s">
        <v>951</v>
      </c>
      <c r="C1008" s="22">
        <v>9.9528841300000011</v>
      </c>
      <c r="D1008" s="22">
        <v>11.419394089999999</v>
      </c>
      <c r="E1008" s="23">
        <f t="shared" ref="E1008:E1022" si="51">IF(ISERROR(C1008/D1008-1),"",((C1008/D1008-1)))</f>
        <v>-0.12842274716521307</v>
      </c>
      <c r="F1008" s="24">
        <f t="shared" si="50"/>
        <v>3.9661388391976576E-4</v>
      </c>
      <c r="G1008" s="123"/>
    </row>
    <row r="1009" spans="1:7" x14ac:dyDescent="0.15">
      <c r="A1009" s="25" t="s">
        <v>608</v>
      </c>
      <c r="B1009" s="25" t="s">
        <v>609</v>
      </c>
      <c r="C1009" s="22">
        <v>1.05441E-3</v>
      </c>
      <c r="D1009" s="22">
        <v>4.6768999999999999E-4</v>
      </c>
      <c r="E1009" s="23">
        <f t="shared" si="51"/>
        <v>1.254506189997648</v>
      </c>
      <c r="F1009" s="24">
        <f t="shared" si="50"/>
        <v>4.2017332853631862E-8</v>
      </c>
      <c r="G1009" s="123"/>
    </row>
    <row r="1010" spans="1:7" x14ac:dyDescent="0.15">
      <c r="A1010" s="25" t="s">
        <v>673</v>
      </c>
      <c r="B1010" s="25" t="s">
        <v>611</v>
      </c>
      <c r="C1010" s="22">
        <v>5.3894060000000001E-2</v>
      </c>
      <c r="D1010" s="22">
        <v>3.3132000000000002E-4</v>
      </c>
      <c r="E1010" s="23">
        <f t="shared" si="51"/>
        <v>161.66467463479415</v>
      </c>
      <c r="F1010" s="24">
        <f t="shared" si="50"/>
        <v>2.1476320006957512E-6</v>
      </c>
      <c r="G1010" s="123"/>
    </row>
    <row r="1011" spans="1:7" x14ac:dyDescent="0.15">
      <c r="A1011" s="25" t="s">
        <v>612</v>
      </c>
      <c r="B1011" s="25" t="s">
        <v>613</v>
      </c>
      <c r="C1011" s="22">
        <v>5.5728629999999994E-2</v>
      </c>
      <c r="D1011" s="22">
        <v>0.68904763000000002</v>
      </c>
      <c r="E1011" s="23">
        <f t="shared" si="51"/>
        <v>-0.91912223832770457</v>
      </c>
      <c r="F1011" s="24">
        <f t="shared" si="50"/>
        <v>2.2207380394598819E-6</v>
      </c>
      <c r="G1011" s="123"/>
    </row>
    <row r="1012" spans="1:7" x14ac:dyDescent="0.15">
      <c r="A1012" s="25" t="s">
        <v>674</v>
      </c>
      <c r="B1012" s="25" t="s">
        <v>675</v>
      </c>
      <c r="C1012" s="22">
        <v>2.2929999999999999E-2</v>
      </c>
      <c r="D1012" s="22">
        <v>1.0680799999999999E-2</v>
      </c>
      <c r="E1012" s="23">
        <f t="shared" si="51"/>
        <v>1.1468429331136245</v>
      </c>
      <c r="F1012" s="24">
        <f t="shared" si="50"/>
        <v>9.1374080512682787E-7</v>
      </c>
      <c r="G1012" s="123"/>
    </row>
    <row r="1013" spans="1:7" x14ac:dyDescent="0.15">
      <c r="A1013" s="25" t="s">
        <v>614</v>
      </c>
      <c r="B1013" s="25" t="s">
        <v>615</v>
      </c>
      <c r="C1013" s="22">
        <v>8.2289710000000002E-2</v>
      </c>
      <c r="D1013" s="22">
        <v>0.91764997999999998</v>
      </c>
      <c r="E1013" s="23">
        <f t="shared" si="51"/>
        <v>-0.91032560148914299</v>
      </c>
      <c r="F1013" s="24">
        <f t="shared" si="50"/>
        <v>3.2791742638051978E-6</v>
      </c>
      <c r="G1013" s="123"/>
    </row>
    <row r="1014" spans="1:7" x14ac:dyDescent="0.15">
      <c r="A1014" s="25" t="s">
        <v>954</v>
      </c>
      <c r="B1014" s="25" t="s">
        <v>949</v>
      </c>
      <c r="C1014" s="22">
        <v>9.8561299999999994E-3</v>
      </c>
      <c r="D1014" s="22">
        <v>2.5910030000000001E-2</v>
      </c>
      <c r="E1014" s="23">
        <f t="shared" si="51"/>
        <v>-0.61960175268033268</v>
      </c>
      <c r="F1014" s="24">
        <f t="shared" si="50"/>
        <v>3.9275831494263766E-7</v>
      </c>
      <c r="G1014" s="123"/>
    </row>
    <row r="1015" spans="1:7" x14ac:dyDescent="0.15">
      <c r="A1015" s="25" t="s">
        <v>616</v>
      </c>
      <c r="B1015" s="25" t="s">
        <v>617</v>
      </c>
      <c r="C1015" s="22">
        <v>6.3486180000000003E-2</v>
      </c>
      <c r="D1015" s="22">
        <v>0.56514417000000006</v>
      </c>
      <c r="E1015" s="23">
        <f t="shared" si="51"/>
        <v>-0.88766374427962336</v>
      </c>
      <c r="F1015" s="24">
        <f t="shared" si="50"/>
        <v>2.5298697438999879E-6</v>
      </c>
      <c r="G1015" s="123"/>
    </row>
    <row r="1016" spans="1:7" x14ac:dyDescent="0.15">
      <c r="A1016" s="25" t="s">
        <v>618</v>
      </c>
      <c r="B1016" s="25" t="s">
        <v>619</v>
      </c>
      <c r="C1016" s="22">
        <v>5.1109999999999997E-5</v>
      </c>
      <c r="D1016" s="22">
        <v>0.77051565</v>
      </c>
      <c r="E1016" s="23">
        <f t="shared" si="51"/>
        <v>-0.99993366779766246</v>
      </c>
      <c r="F1016" s="24">
        <f t="shared" si="50"/>
        <v>2.0366896009608449E-9</v>
      </c>
      <c r="G1016" s="123"/>
    </row>
    <row r="1017" spans="1:7" x14ac:dyDescent="0.15">
      <c r="A1017" s="25" t="s">
        <v>620</v>
      </c>
      <c r="B1017" s="25" t="s">
        <v>621</v>
      </c>
      <c r="C1017" s="22">
        <v>2.5341519999999999E-2</v>
      </c>
      <c r="D1017" s="22">
        <v>0.19689244</v>
      </c>
      <c r="E1017" s="23">
        <f t="shared" si="51"/>
        <v>-0.87129256968931867</v>
      </c>
      <c r="F1017" s="24">
        <f t="shared" si="50"/>
        <v>1.0098378058411519E-6</v>
      </c>
      <c r="G1017" s="123"/>
    </row>
    <row r="1018" spans="1:7" x14ac:dyDescent="0.15">
      <c r="A1018" s="25" t="s">
        <v>399</v>
      </c>
      <c r="B1018" s="25" t="s">
        <v>506</v>
      </c>
      <c r="C1018" s="22">
        <v>0</v>
      </c>
      <c r="D1018" s="22">
        <v>1.3156389999999999E-2</v>
      </c>
      <c r="E1018" s="23">
        <f t="shared" si="51"/>
        <v>-1</v>
      </c>
      <c r="F1018" s="24">
        <f t="shared" si="50"/>
        <v>0</v>
      </c>
      <c r="G1018" s="123"/>
    </row>
    <row r="1019" spans="1:7" x14ac:dyDescent="0.15">
      <c r="A1019" s="25" t="s">
        <v>400</v>
      </c>
      <c r="B1019" s="25" t="s">
        <v>507</v>
      </c>
      <c r="C1019" s="22">
        <v>0</v>
      </c>
      <c r="D1019" s="22">
        <v>0</v>
      </c>
      <c r="E1019" s="23" t="str">
        <f t="shared" si="51"/>
        <v/>
      </c>
      <c r="F1019" s="24">
        <f t="shared" si="50"/>
        <v>0</v>
      </c>
      <c r="G1019" s="123"/>
    </row>
    <row r="1020" spans="1:7" x14ac:dyDescent="0.15">
      <c r="A1020" s="25" t="s">
        <v>401</v>
      </c>
      <c r="B1020" s="25" t="s">
        <v>508</v>
      </c>
      <c r="C1020" s="22">
        <v>0</v>
      </c>
      <c r="D1020" s="22">
        <v>1.2464280000000001E-2</v>
      </c>
      <c r="E1020" s="23">
        <f t="shared" si="51"/>
        <v>-1</v>
      </c>
      <c r="F1020" s="24">
        <f t="shared" si="50"/>
        <v>0</v>
      </c>
      <c r="G1020" s="123"/>
    </row>
    <row r="1021" spans="1:7" x14ac:dyDescent="0.15">
      <c r="A1021" s="25" t="s">
        <v>402</v>
      </c>
      <c r="B1021" s="25" t="s">
        <v>509</v>
      </c>
      <c r="C1021" s="22">
        <v>4.73E-4</v>
      </c>
      <c r="D1021" s="22">
        <v>7.5428000000000005E-3</v>
      </c>
      <c r="E1021" s="23">
        <f t="shared" si="51"/>
        <v>-0.93729119159993635</v>
      </c>
      <c r="F1021" s="24">
        <f t="shared" si="50"/>
        <v>1.8848643734190564E-8</v>
      </c>
      <c r="G1021" s="123"/>
    </row>
    <row r="1022" spans="1:7" x14ac:dyDescent="0.15">
      <c r="A1022" s="25" t="s">
        <v>403</v>
      </c>
      <c r="B1022" s="25" t="s">
        <v>510</v>
      </c>
      <c r="C1022" s="22">
        <v>0</v>
      </c>
      <c r="D1022" s="22">
        <v>0</v>
      </c>
      <c r="E1022" s="23" t="str">
        <f t="shared" si="51"/>
        <v/>
      </c>
      <c r="F1022" s="24">
        <f t="shared" si="50"/>
        <v>0</v>
      </c>
      <c r="G1022" s="123"/>
    </row>
    <row r="1023" spans="1:7" x14ac:dyDescent="0.15">
      <c r="A1023" s="25" t="s">
        <v>404</v>
      </c>
      <c r="B1023" s="25" t="s">
        <v>511</v>
      </c>
      <c r="C1023" s="22">
        <v>0</v>
      </c>
      <c r="D1023" s="22">
        <v>2.6526499999999999E-3</v>
      </c>
      <c r="E1023" s="23">
        <f>IF(ISERROR(C1023/D1023-1),"",((C1023/D1023-1)))</f>
        <v>-1</v>
      </c>
      <c r="F1023" s="24">
        <f t="shared" si="50"/>
        <v>0</v>
      </c>
      <c r="G1023" s="123"/>
    </row>
    <row r="1024" spans="1:7" s="4" customFormat="1" x14ac:dyDescent="0.15">
      <c r="A1024" s="114" t="s">
        <v>488</v>
      </c>
      <c r="B1024" s="27"/>
      <c r="C1024" s="28">
        <f>SUM(C748:C1023)</f>
        <v>4028.6828851299979</v>
      </c>
      <c r="D1024" s="29">
        <f>SUM(D748:D1023)</f>
        <v>3209.4145322099989</v>
      </c>
      <c r="E1024" s="30">
        <f>IF(ISERROR(C1024/D1024-1),"",((C1024/D1024-1)))</f>
        <v>0.25527034438765739</v>
      </c>
      <c r="F1024" s="51">
        <f t="shared" si="50"/>
        <v>0.16053955268466447</v>
      </c>
      <c r="G1024" s="123"/>
    </row>
    <row r="1025" spans="1:7" x14ac:dyDescent="0.15">
      <c r="E1025" s="33"/>
      <c r="G1025" s="123"/>
    </row>
    <row r="1026" spans="1:7" s="4" customFormat="1" x14ac:dyDescent="0.15">
      <c r="A1026" s="34" t="s">
        <v>445</v>
      </c>
      <c r="B1026" s="35" t="s">
        <v>677</v>
      </c>
      <c r="C1026" s="141" t="s">
        <v>297</v>
      </c>
      <c r="D1026" s="142"/>
      <c r="E1026" s="143"/>
      <c r="F1026" s="36"/>
      <c r="G1026" s="123"/>
    </row>
    <row r="1027" spans="1:7" s="10" customFormat="1" x14ac:dyDescent="0.15">
      <c r="A1027" s="37"/>
      <c r="B1027" s="38"/>
      <c r="C1027" s="7" t="s">
        <v>1319</v>
      </c>
      <c r="D1027" s="39" t="s">
        <v>1161</v>
      </c>
      <c r="E1027" s="40" t="s">
        <v>641</v>
      </c>
      <c r="F1027" s="41" t="s">
        <v>642</v>
      </c>
      <c r="G1027" s="123"/>
    </row>
    <row r="1028" spans="1:7" x14ac:dyDescent="0.15">
      <c r="A1028" s="20" t="s">
        <v>355</v>
      </c>
      <c r="B1028" s="20" t="s">
        <v>690</v>
      </c>
      <c r="C1028" s="45">
        <v>7.81164243</v>
      </c>
      <c r="D1028" s="22">
        <v>4.9394970899999997</v>
      </c>
      <c r="E1028" s="42">
        <f>IF(ISERROR(C1028/D1028-1),"",((C1028/D1028-1)))</f>
        <v>0.5814651345406503</v>
      </c>
      <c r="F1028" s="43">
        <f t="shared" ref="F1028:F1059" si="52">C1028/$C$1504</f>
        <v>3.1128724131491888E-4</v>
      </c>
      <c r="G1028" s="123"/>
    </row>
    <row r="1029" spans="1:7" x14ac:dyDescent="0.15">
      <c r="A1029" s="25" t="s">
        <v>356</v>
      </c>
      <c r="B1029" s="25" t="s">
        <v>691</v>
      </c>
      <c r="C1029" s="21">
        <v>1.45148638</v>
      </c>
      <c r="D1029" s="22">
        <v>12.11000836</v>
      </c>
      <c r="E1029" s="23">
        <f>IF(ISERROR(C1029/D1029-1),"",((C1029/D1029-1)))</f>
        <v>-0.88014158728458547</v>
      </c>
      <c r="F1029" s="24">
        <f t="shared" si="52"/>
        <v>5.7840485542600302E-5</v>
      </c>
      <c r="G1029" s="123"/>
    </row>
    <row r="1030" spans="1:7" x14ac:dyDescent="0.15">
      <c r="A1030" s="25" t="s">
        <v>357</v>
      </c>
      <c r="B1030" s="25" t="s">
        <v>692</v>
      </c>
      <c r="C1030" s="21">
        <v>0.13624459999999999</v>
      </c>
      <c r="D1030" s="22">
        <v>1.100982E-2</v>
      </c>
      <c r="E1030" s="23">
        <f>IF(ISERROR(C1030/D1030-1),"",((C1030/D1030-1)))</f>
        <v>11.374825383157944</v>
      </c>
      <c r="F1030" s="24">
        <f t="shared" si="52"/>
        <v>5.4292302877532756E-6</v>
      </c>
      <c r="G1030" s="123"/>
    </row>
    <row r="1031" spans="1:7" x14ac:dyDescent="0.15">
      <c r="A1031" s="25" t="s">
        <v>1432</v>
      </c>
      <c r="B1031" s="25" t="s">
        <v>1433</v>
      </c>
      <c r="C1031" s="21">
        <v>0</v>
      </c>
      <c r="D1031" s="22">
        <v>0</v>
      </c>
      <c r="E1031" s="23" t="str">
        <f t="shared" ref="E1031:E1041" si="53">IF(ISERROR(C1031/D1031-1),"",((C1031/D1031-1)))</f>
        <v/>
      </c>
      <c r="F1031" s="24">
        <f t="shared" si="52"/>
        <v>0</v>
      </c>
      <c r="G1031" s="123"/>
    </row>
    <row r="1032" spans="1:7" x14ac:dyDescent="0.15">
      <c r="A1032" s="25" t="s">
        <v>693</v>
      </c>
      <c r="B1032" s="25" t="s">
        <v>694</v>
      </c>
      <c r="C1032" s="21">
        <v>0.42707675</v>
      </c>
      <c r="D1032" s="22">
        <v>0.34855942000000001</v>
      </c>
      <c r="E1032" s="23">
        <f t="shared" si="53"/>
        <v>0.22526239572007545</v>
      </c>
      <c r="F1032" s="24">
        <f t="shared" si="52"/>
        <v>1.7018641665763149E-5</v>
      </c>
      <c r="G1032" s="123"/>
    </row>
    <row r="1033" spans="1:7" x14ac:dyDescent="0.15">
      <c r="A1033" s="25" t="s">
        <v>695</v>
      </c>
      <c r="B1033" s="25" t="s">
        <v>696</v>
      </c>
      <c r="C1033" s="21">
        <v>0.40660962</v>
      </c>
      <c r="D1033" s="22">
        <v>0.75202398999999998</v>
      </c>
      <c r="E1033" s="23">
        <f t="shared" si="53"/>
        <v>-0.45931296686426182</v>
      </c>
      <c r="F1033" s="24">
        <f t="shared" si="52"/>
        <v>1.6203044114745467E-5</v>
      </c>
      <c r="G1033" s="123"/>
    </row>
    <row r="1034" spans="1:7" x14ac:dyDescent="0.15">
      <c r="A1034" s="25" t="s">
        <v>697</v>
      </c>
      <c r="B1034" s="25" t="s">
        <v>698</v>
      </c>
      <c r="C1034" s="21">
        <v>8.0549599999999999E-3</v>
      </c>
      <c r="D1034" s="22">
        <v>9.4334789999999988E-2</v>
      </c>
      <c r="E1034" s="23">
        <f t="shared" si="53"/>
        <v>-0.91461304996809767</v>
      </c>
      <c r="F1034" s="24">
        <f t="shared" si="52"/>
        <v>3.2098323749081525E-7</v>
      </c>
      <c r="G1034" s="123"/>
    </row>
    <row r="1035" spans="1:7" x14ac:dyDescent="0.15">
      <c r="A1035" s="25" t="s">
        <v>382</v>
      </c>
      <c r="B1035" s="25" t="s">
        <v>699</v>
      </c>
      <c r="C1035" s="21">
        <v>2.0847859999999999E-2</v>
      </c>
      <c r="D1035" s="22">
        <v>0</v>
      </c>
      <c r="E1035" s="23" t="str">
        <f t="shared" si="53"/>
        <v/>
      </c>
      <c r="F1035" s="24">
        <f t="shared" si="52"/>
        <v>8.3076931450376757E-7</v>
      </c>
      <c r="G1035" s="123"/>
    </row>
    <row r="1036" spans="1:7" x14ac:dyDescent="0.15">
      <c r="A1036" s="25" t="s">
        <v>700</v>
      </c>
      <c r="B1036" s="25" t="s">
        <v>701</v>
      </c>
      <c r="C1036" s="21">
        <v>0.50886777999999999</v>
      </c>
      <c r="D1036" s="22">
        <v>0.17000857</v>
      </c>
      <c r="E1036" s="23">
        <f t="shared" si="53"/>
        <v>1.9931889904138362</v>
      </c>
      <c r="F1036" s="24">
        <f t="shared" si="52"/>
        <v>2.027794395989104E-5</v>
      </c>
      <c r="G1036" s="123"/>
    </row>
    <row r="1037" spans="1:7" x14ac:dyDescent="0.15">
      <c r="A1037" s="25" t="s">
        <v>702</v>
      </c>
      <c r="B1037" s="25" t="s">
        <v>703</v>
      </c>
      <c r="C1037" s="21">
        <v>2.0597319999999999E-2</v>
      </c>
      <c r="D1037" s="22">
        <v>0</v>
      </c>
      <c r="E1037" s="23" t="str">
        <f t="shared" si="53"/>
        <v/>
      </c>
      <c r="F1037" s="24">
        <f t="shared" si="52"/>
        <v>8.2078551069580961E-7</v>
      </c>
      <c r="G1037" s="123"/>
    </row>
    <row r="1038" spans="1:7" x14ac:dyDescent="0.15">
      <c r="A1038" s="25" t="s">
        <v>704</v>
      </c>
      <c r="B1038" s="25" t="s">
        <v>705</v>
      </c>
      <c r="C1038" s="21">
        <v>1.582358E-2</v>
      </c>
      <c r="D1038" s="22">
        <v>0</v>
      </c>
      <c r="E1038" s="23" t="str">
        <f t="shared" si="53"/>
        <v/>
      </c>
      <c r="F1038" s="24">
        <f t="shared" si="52"/>
        <v>6.3055607192275498E-7</v>
      </c>
      <c r="G1038" s="123"/>
    </row>
    <row r="1039" spans="1:7" x14ac:dyDescent="0.15">
      <c r="A1039" s="25" t="s">
        <v>706</v>
      </c>
      <c r="B1039" s="25" t="s">
        <v>707</v>
      </c>
      <c r="C1039" s="21">
        <v>0.12738399</v>
      </c>
      <c r="D1039" s="22">
        <v>6.5960350000000001E-2</v>
      </c>
      <c r="E1039" s="23">
        <f t="shared" si="53"/>
        <v>0.93122064998139042</v>
      </c>
      <c r="F1039" s="24">
        <f t="shared" si="52"/>
        <v>5.0761425897456522E-6</v>
      </c>
      <c r="G1039" s="123"/>
    </row>
    <row r="1040" spans="1:7" x14ac:dyDescent="0.15">
      <c r="A1040" s="25" t="s">
        <v>383</v>
      </c>
      <c r="B1040" s="25" t="s">
        <v>710</v>
      </c>
      <c r="C1040" s="21">
        <v>0.27050369000000002</v>
      </c>
      <c r="D1040" s="22">
        <v>0.1186802</v>
      </c>
      <c r="E1040" s="23">
        <f t="shared" si="53"/>
        <v>1.2792655388177643</v>
      </c>
      <c r="F1040" s="24">
        <f t="shared" si="52"/>
        <v>1.0779339707386737E-5</v>
      </c>
      <c r="G1040" s="123"/>
    </row>
    <row r="1041" spans="1:7" x14ac:dyDescent="0.15">
      <c r="A1041" s="25" t="s">
        <v>708</v>
      </c>
      <c r="B1041" s="25" t="s">
        <v>709</v>
      </c>
      <c r="C1041" s="21">
        <v>6.7780369999999993E-2</v>
      </c>
      <c r="D1041" s="22">
        <v>0.31110166</v>
      </c>
      <c r="E1041" s="23">
        <f t="shared" si="53"/>
        <v>-0.78212790635704099</v>
      </c>
      <c r="F1041" s="24">
        <f t="shared" si="52"/>
        <v>2.7009895270647314E-6</v>
      </c>
      <c r="G1041" s="123"/>
    </row>
    <row r="1042" spans="1:7" x14ac:dyDescent="0.15">
      <c r="A1042" s="25" t="s">
        <v>711</v>
      </c>
      <c r="B1042" s="25" t="s">
        <v>712</v>
      </c>
      <c r="C1042" s="21">
        <v>5.7195299999999996E-3</v>
      </c>
      <c r="D1042" s="22">
        <v>3.7847160000000005E-2</v>
      </c>
      <c r="E1042" s="23">
        <f t="shared" ref="E1042:E1061" si="54">IF(ISERROR(C1042/D1042-1),"",((C1042/D1042-1)))</f>
        <v>-0.84887822494475151</v>
      </c>
      <c r="F1042" s="24">
        <f t="shared" si="52"/>
        <v>2.2791835792180749E-7</v>
      </c>
      <c r="G1042" s="123"/>
    </row>
    <row r="1043" spans="1:7" x14ac:dyDescent="0.15">
      <c r="A1043" s="25" t="s">
        <v>713</v>
      </c>
      <c r="B1043" s="25" t="s">
        <v>714</v>
      </c>
      <c r="C1043" s="21">
        <v>0.34172051000000003</v>
      </c>
      <c r="D1043" s="22">
        <v>0.43073439000000002</v>
      </c>
      <c r="E1043" s="23">
        <f t="shared" si="54"/>
        <v>-0.20665607870316549</v>
      </c>
      <c r="F1043" s="24">
        <f t="shared" si="52"/>
        <v>1.3617268815340178E-5</v>
      </c>
      <c r="G1043" s="123"/>
    </row>
    <row r="1044" spans="1:7" x14ac:dyDescent="0.15">
      <c r="A1044" s="25" t="s">
        <v>715</v>
      </c>
      <c r="B1044" s="25" t="s">
        <v>716</v>
      </c>
      <c r="C1044" s="21">
        <v>0</v>
      </c>
      <c r="D1044" s="22">
        <v>7.7422339999999992E-2</v>
      </c>
      <c r="E1044" s="23">
        <f t="shared" si="54"/>
        <v>-1</v>
      </c>
      <c r="F1044" s="24">
        <f t="shared" si="52"/>
        <v>0</v>
      </c>
      <c r="G1044" s="123"/>
    </row>
    <row r="1045" spans="1:7" x14ac:dyDescent="0.15">
      <c r="A1045" s="25" t="s">
        <v>717</v>
      </c>
      <c r="B1045" s="25" t="s">
        <v>718</v>
      </c>
      <c r="C1045" s="21">
        <v>2.1647689999999997E-2</v>
      </c>
      <c r="D1045" s="22">
        <v>3.0835339999999999E-2</v>
      </c>
      <c r="E1045" s="23">
        <f t="shared" si="54"/>
        <v>-0.29795844638003022</v>
      </c>
      <c r="F1045" s="24">
        <f t="shared" si="52"/>
        <v>8.6264185301944957E-7</v>
      </c>
      <c r="G1045" s="123"/>
    </row>
    <row r="1046" spans="1:7" x14ac:dyDescent="0.15">
      <c r="A1046" s="25" t="s">
        <v>719</v>
      </c>
      <c r="B1046" s="25" t="s">
        <v>720</v>
      </c>
      <c r="C1046" s="21">
        <v>0.40536000999999999</v>
      </c>
      <c r="D1046" s="22">
        <v>0.46882843000000002</v>
      </c>
      <c r="E1046" s="23">
        <f t="shared" si="54"/>
        <v>-0.13537664514073944</v>
      </c>
      <c r="F1046" s="24">
        <f t="shared" si="52"/>
        <v>1.6153248229551635E-5</v>
      </c>
      <c r="G1046" s="123"/>
    </row>
    <row r="1047" spans="1:7" x14ac:dyDescent="0.15">
      <c r="A1047" s="25" t="s">
        <v>721</v>
      </c>
      <c r="B1047" s="25" t="s">
        <v>722</v>
      </c>
      <c r="C1047" s="21">
        <v>9.5813549999999997E-2</v>
      </c>
      <c r="D1047" s="22">
        <v>5.7716509999999999E-2</v>
      </c>
      <c r="E1047" s="23">
        <f t="shared" si="54"/>
        <v>0.66007178881744588</v>
      </c>
      <c r="F1047" s="24">
        <f t="shared" si="52"/>
        <v>3.8180876720043428E-6</v>
      </c>
      <c r="G1047" s="123"/>
    </row>
    <row r="1048" spans="1:7" x14ac:dyDescent="0.15">
      <c r="A1048" s="25" t="s">
        <v>723</v>
      </c>
      <c r="B1048" s="25" t="s">
        <v>724</v>
      </c>
      <c r="C1048" s="21">
        <v>6.10243775</v>
      </c>
      <c r="D1048" s="22">
        <v>4.7710845300000004</v>
      </c>
      <c r="E1048" s="23">
        <f t="shared" si="54"/>
        <v>0.27904624443952142</v>
      </c>
      <c r="F1048" s="24">
        <f t="shared" si="52"/>
        <v>2.4317690287489527E-4</v>
      </c>
      <c r="G1048" s="123"/>
    </row>
    <row r="1049" spans="1:7" x14ac:dyDescent="0.15">
      <c r="A1049" s="68" t="s">
        <v>330</v>
      </c>
      <c r="B1049" s="25" t="s">
        <v>331</v>
      </c>
      <c r="C1049" s="21">
        <v>7.2034006699999997</v>
      </c>
      <c r="D1049" s="22">
        <v>10.283391890000001</v>
      </c>
      <c r="E1049" s="23">
        <f t="shared" si="54"/>
        <v>-0.2995112170134363</v>
      </c>
      <c r="F1049" s="24">
        <f t="shared" si="52"/>
        <v>2.8704932960562285E-4</v>
      </c>
      <c r="G1049" s="123"/>
    </row>
    <row r="1050" spans="1:7" x14ac:dyDescent="0.15">
      <c r="A1050" s="25" t="s">
        <v>725</v>
      </c>
      <c r="B1050" s="25" t="s">
        <v>726</v>
      </c>
      <c r="C1050" s="21">
        <v>0.44499844</v>
      </c>
      <c r="D1050" s="22">
        <v>0.16107964999999999</v>
      </c>
      <c r="E1050" s="23">
        <f t="shared" si="54"/>
        <v>1.7625987516113923</v>
      </c>
      <c r="F1050" s="24">
        <f t="shared" si="52"/>
        <v>1.7732805619092123E-5</v>
      </c>
      <c r="G1050" s="123"/>
    </row>
    <row r="1051" spans="1:7" x14ac:dyDescent="0.15">
      <c r="A1051" s="25" t="s">
        <v>727</v>
      </c>
      <c r="B1051" s="25" t="s">
        <v>728</v>
      </c>
      <c r="C1051" s="21">
        <v>0.21439795</v>
      </c>
      <c r="D1051" s="22">
        <v>7.1298635499999996</v>
      </c>
      <c r="E1051" s="23">
        <f t="shared" si="54"/>
        <v>-0.96992958581935274</v>
      </c>
      <c r="F1051" s="24">
        <f t="shared" si="52"/>
        <v>8.5435741583315044E-6</v>
      </c>
      <c r="G1051" s="123"/>
    </row>
    <row r="1052" spans="1:7" x14ac:dyDescent="0.15">
      <c r="A1052" s="68" t="s">
        <v>322</v>
      </c>
      <c r="B1052" s="25" t="s">
        <v>446</v>
      </c>
      <c r="C1052" s="21">
        <v>0.86417737999999999</v>
      </c>
      <c r="D1052" s="22">
        <v>1.19504166</v>
      </c>
      <c r="E1052" s="23">
        <f t="shared" si="54"/>
        <v>-0.2768642224573159</v>
      </c>
      <c r="F1052" s="24">
        <f t="shared" si="52"/>
        <v>3.4436726339886295E-5</v>
      </c>
      <c r="G1052" s="123"/>
    </row>
    <row r="1053" spans="1:7" x14ac:dyDescent="0.15">
      <c r="A1053" s="68" t="s">
        <v>729</v>
      </c>
      <c r="B1053" s="25" t="s">
        <v>730</v>
      </c>
      <c r="C1053" s="21">
        <v>0.27201988999999999</v>
      </c>
      <c r="D1053" s="22">
        <v>0.51445903000000004</v>
      </c>
      <c r="E1053" s="23">
        <f t="shared" si="54"/>
        <v>-0.47125062611885737</v>
      </c>
      <c r="F1053" s="24">
        <f t="shared" si="52"/>
        <v>1.0839758975102973E-5</v>
      </c>
      <c r="G1053" s="123"/>
    </row>
    <row r="1054" spans="1:7" x14ac:dyDescent="0.15">
      <c r="A1054" s="68" t="s">
        <v>731</v>
      </c>
      <c r="B1054" s="25" t="s">
        <v>732</v>
      </c>
      <c r="C1054" s="21">
        <v>2.8361707300000001</v>
      </c>
      <c r="D1054" s="22">
        <v>0.38180209999999998</v>
      </c>
      <c r="E1054" s="23">
        <f t="shared" si="54"/>
        <v>6.4283790738709934</v>
      </c>
      <c r="F1054" s="24">
        <f t="shared" si="52"/>
        <v>1.1301896756682701E-4</v>
      </c>
      <c r="G1054" s="123"/>
    </row>
    <row r="1055" spans="1:7" x14ac:dyDescent="0.15">
      <c r="A1055" s="68" t="s">
        <v>208</v>
      </c>
      <c r="B1055" s="25" t="s">
        <v>206</v>
      </c>
      <c r="C1055" s="21">
        <v>5.1833361699999996</v>
      </c>
      <c r="D1055" s="22">
        <v>7.5439058399999999</v>
      </c>
      <c r="E1055" s="23">
        <f t="shared" si="54"/>
        <v>-0.31291080775207558</v>
      </c>
      <c r="F1055" s="24">
        <f t="shared" si="52"/>
        <v>2.0655149434011376E-4</v>
      </c>
      <c r="G1055" s="123"/>
    </row>
    <row r="1056" spans="1:7" x14ac:dyDescent="0.15">
      <c r="A1056" s="68" t="s">
        <v>759</v>
      </c>
      <c r="B1056" s="25" t="s">
        <v>760</v>
      </c>
      <c r="C1056" s="21">
        <v>0.26549447999999998</v>
      </c>
      <c r="D1056" s="22">
        <v>1.66405E-3</v>
      </c>
      <c r="E1056" s="23">
        <f t="shared" si="54"/>
        <v>158.54717706799673</v>
      </c>
      <c r="F1056" s="24">
        <f t="shared" si="52"/>
        <v>1.0579726991361906E-5</v>
      </c>
      <c r="G1056" s="123"/>
    </row>
    <row r="1057" spans="1:7" x14ac:dyDescent="0.15">
      <c r="A1057" s="68" t="s">
        <v>761</v>
      </c>
      <c r="B1057" s="25" t="s">
        <v>762</v>
      </c>
      <c r="C1057" s="21">
        <v>2.1651471400000002</v>
      </c>
      <c r="D1057" s="22">
        <v>2.7648570099999996</v>
      </c>
      <c r="E1057" s="23">
        <f t="shared" si="54"/>
        <v>-0.21690447926636158</v>
      </c>
      <c r="F1057" s="24">
        <f t="shared" si="52"/>
        <v>8.6279253856155652E-5</v>
      </c>
      <c r="G1057" s="123"/>
    </row>
    <row r="1058" spans="1:7" x14ac:dyDescent="0.15">
      <c r="A1058" s="68" t="s">
        <v>763</v>
      </c>
      <c r="B1058" s="25" t="s">
        <v>764</v>
      </c>
      <c r="C1058" s="21">
        <v>4.3654349200000002</v>
      </c>
      <c r="D1058" s="22">
        <v>0.12250710999999999</v>
      </c>
      <c r="E1058" s="23">
        <f t="shared" si="54"/>
        <v>34.634135194275665</v>
      </c>
      <c r="F1058" s="24">
        <f t="shared" si="52"/>
        <v>1.7395883203356169E-4</v>
      </c>
      <c r="G1058" s="123"/>
    </row>
    <row r="1059" spans="1:7" x14ac:dyDescent="0.15">
      <c r="A1059" s="68" t="s">
        <v>765</v>
      </c>
      <c r="B1059" s="25" t="s">
        <v>766</v>
      </c>
      <c r="C1059" s="21">
        <v>1.6645975200000001</v>
      </c>
      <c r="D1059" s="22">
        <v>5.9591129999999999E-2</v>
      </c>
      <c r="E1059" s="23">
        <f t="shared" si="54"/>
        <v>26.933645829505164</v>
      </c>
      <c r="F1059" s="24">
        <f t="shared" si="52"/>
        <v>6.6332781427689538E-5</v>
      </c>
      <c r="G1059" s="123"/>
    </row>
    <row r="1060" spans="1:7" x14ac:dyDescent="0.15">
      <c r="A1060" s="68" t="s">
        <v>767</v>
      </c>
      <c r="B1060" s="25" t="s">
        <v>768</v>
      </c>
      <c r="C1060" s="21">
        <v>4.0780364799999997</v>
      </c>
      <c r="D1060" s="22">
        <v>5.5528754999999999</v>
      </c>
      <c r="E1060" s="23">
        <f t="shared" si="54"/>
        <v>-0.26559915128657219</v>
      </c>
      <c r="F1060" s="24">
        <f t="shared" ref="F1060:F1091" si="55">C1060/$C$1504</f>
        <v>1.6250625104979394E-4</v>
      </c>
      <c r="G1060" s="123"/>
    </row>
    <row r="1061" spans="1:7" x14ac:dyDescent="0.15">
      <c r="A1061" s="68" t="s">
        <v>769</v>
      </c>
      <c r="B1061" s="25" t="s">
        <v>770</v>
      </c>
      <c r="C1061" s="21">
        <v>29.22360686</v>
      </c>
      <c r="D1061" s="22">
        <v>1.32709758</v>
      </c>
      <c r="E1061" s="23">
        <f t="shared" si="54"/>
        <v>21.020691846940149</v>
      </c>
      <c r="F1061" s="24">
        <f t="shared" si="55"/>
        <v>1.1645356328376054E-3</v>
      </c>
      <c r="G1061" s="123"/>
    </row>
    <row r="1062" spans="1:7" x14ac:dyDescent="0.15">
      <c r="A1062" s="25" t="s">
        <v>661</v>
      </c>
      <c r="B1062" s="25" t="s">
        <v>772</v>
      </c>
      <c r="C1062" s="21">
        <v>0</v>
      </c>
      <c r="D1062" s="22">
        <v>0</v>
      </c>
      <c r="E1062" s="23" t="str">
        <f t="shared" ref="E1062:E1086" si="56">IF(ISERROR(C1062/D1062-1),"",((C1062/D1062-1)))</f>
        <v/>
      </c>
      <c r="F1062" s="24">
        <f t="shared" si="55"/>
        <v>0</v>
      </c>
      <c r="G1062" s="123"/>
    </row>
    <row r="1063" spans="1:7" x14ac:dyDescent="0.15">
      <c r="A1063" s="25" t="s">
        <v>392</v>
      </c>
      <c r="B1063" s="25" t="s">
        <v>774</v>
      </c>
      <c r="C1063" s="21">
        <v>0</v>
      </c>
      <c r="D1063" s="22">
        <v>5.598997E-2</v>
      </c>
      <c r="E1063" s="23">
        <f t="shared" si="56"/>
        <v>-1</v>
      </c>
      <c r="F1063" s="24">
        <f t="shared" si="55"/>
        <v>0</v>
      </c>
      <c r="G1063" s="123"/>
    </row>
    <row r="1064" spans="1:7" x14ac:dyDescent="0.15">
      <c r="A1064" s="68" t="s">
        <v>775</v>
      </c>
      <c r="B1064" s="25" t="s">
        <v>776</v>
      </c>
      <c r="C1064" s="21">
        <v>1.3724124900000001</v>
      </c>
      <c r="D1064" s="22">
        <v>0.44117059999999997</v>
      </c>
      <c r="E1064" s="23">
        <f t="shared" si="56"/>
        <v>2.1108430389513719</v>
      </c>
      <c r="F1064" s="24">
        <f t="shared" si="55"/>
        <v>5.4689458943685773E-5</v>
      </c>
      <c r="G1064" s="123"/>
    </row>
    <row r="1065" spans="1:7" x14ac:dyDescent="0.15">
      <c r="A1065" s="68" t="s">
        <v>777</v>
      </c>
      <c r="B1065" s="25" t="s">
        <v>778</v>
      </c>
      <c r="C1065" s="21">
        <v>1.28929118</v>
      </c>
      <c r="D1065" s="22">
        <v>1.9842889900000003</v>
      </c>
      <c r="E1065" s="23">
        <f t="shared" si="56"/>
        <v>-0.35025029796693086</v>
      </c>
      <c r="F1065" s="24">
        <f t="shared" si="55"/>
        <v>5.1377146134152549E-5</v>
      </c>
      <c r="G1065" s="123"/>
    </row>
    <row r="1066" spans="1:7" x14ac:dyDescent="0.15">
      <c r="A1066" s="68" t="s">
        <v>779</v>
      </c>
      <c r="B1066" s="25" t="s">
        <v>780</v>
      </c>
      <c r="C1066" s="21">
        <v>1.78900328</v>
      </c>
      <c r="D1066" s="22">
        <v>9.4378899999999988E-2</v>
      </c>
      <c r="E1066" s="23">
        <f t="shared" si="56"/>
        <v>17.955542817303446</v>
      </c>
      <c r="F1066" s="24">
        <f t="shared" si="55"/>
        <v>7.1290244109975401E-5</v>
      </c>
      <c r="G1066" s="123"/>
    </row>
    <row r="1067" spans="1:7" x14ac:dyDescent="0.15">
      <c r="A1067" s="68" t="s">
        <v>647</v>
      </c>
      <c r="B1067" s="25" t="s">
        <v>782</v>
      </c>
      <c r="C1067" s="21">
        <v>2.8533290099999999</v>
      </c>
      <c r="D1067" s="22">
        <v>8.5641276999999985</v>
      </c>
      <c r="E1067" s="23">
        <f t="shared" si="56"/>
        <v>-0.66682782999604262</v>
      </c>
      <c r="F1067" s="24">
        <f t="shared" si="55"/>
        <v>1.1370271028735869E-4</v>
      </c>
      <c r="G1067" s="123"/>
    </row>
    <row r="1068" spans="1:7" x14ac:dyDescent="0.15">
      <c r="A1068" s="68" t="s">
        <v>783</v>
      </c>
      <c r="B1068" s="25" t="s">
        <v>784</v>
      </c>
      <c r="C1068" s="21">
        <v>0.56395366999999996</v>
      </c>
      <c r="D1068" s="22">
        <v>0.47931649999999998</v>
      </c>
      <c r="E1068" s="23">
        <f t="shared" si="56"/>
        <v>0.17657887846548159</v>
      </c>
      <c r="F1068" s="24">
        <f t="shared" si="55"/>
        <v>2.2473069362408608E-5</v>
      </c>
      <c r="G1068" s="123"/>
    </row>
    <row r="1069" spans="1:7" x14ac:dyDescent="0.15">
      <c r="A1069" s="68" t="s">
        <v>785</v>
      </c>
      <c r="B1069" s="25" t="s">
        <v>786</v>
      </c>
      <c r="C1069" s="21">
        <v>6.4647722500000002</v>
      </c>
      <c r="D1069" s="22">
        <v>2.2230610300000002</v>
      </c>
      <c r="E1069" s="23">
        <f t="shared" si="56"/>
        <v>1.9080498298330566</v>
      </c>
      <c r="F1069" s="24">
        <f t="shared" si="55"/>
        <v>2.5761562148611316E-4</v>
      </c>
      <c r="G1069" s="123"/>
    </row>
    <row r="1070" spans="1:7" x14ac:dyDescent="0.15">
      <c r="A1070" s="68" t="s">
        <v>787</v>
      </c>
      <c r="B1070" s="25" t="s">
        <v>788</v>
      </c>
      <c r="C1070" s="21">
        <v>5.3662526000000002</v>
      </c>
      <c r="D1070" s="22">
        <v>3.6765805199999995</v>
      </c>
      <c r="E1070" s="23">
        <f t="shared" si="56"/>
        <v>0.45957706374400331</v>
      </c>
      <c r="F1070" s="24">
        <f t="shared" si="55"/>
        <v>2.1384055696632942E-4</v>
      </c>
      <c r="G1070" s="123"/>
    </row>
    <row r="1071" spans="1:7" x14ac:dyDescent="0.15">
      <c r="A1071" s="25" t="s">
        <v>1436</v>
      </c>
      <c r="B1071" s="25" t="s">
        <v>1437</v>
      </c>
      <c r="C1071" s="21">
        <v>1.2082999999999999E-4</v>
      </c>
      <c r="D1071" s="22">
        <v>0.11351103</v>
      </c>
      <c r="E1071" s="23">
        <f t="shared" si="56"/>
        <v>-0.99893552194883617</v>
      </c>
      <c r="F1071" s="24">
        <f t="shared" si="55"/>
        <v>4.8149717175523165E-9</v>
      </c>
      <c r="G1071" s="123"/>
    </row>
    <row r="1072" spans="1:7" x14ac:dyDescent="0.15">
      <c r="A1072" s="68" t="s">
        <v>789</v>
      </c>
      <c r="B1072" s="25" t="s">
        <v>790</v>
      </c>
      <c r="C1072" s="21">
        <v>3.7347708000000002</v>
      </c>
      <c r="D1072" s="22">
        <v>4.6972930399999999</v>
      </c>
      <c r="E1072" s="23">
        <f t="shared" si="56"/>
        <v>-0.2049099836445375</v>
      </c>
      <c r="F1072" s="24">
        <f t="shared" si="55"/>
        <v>1.4882740853712026E-4</v>
      </c>
      <c r="G1072" s="123"/>
    </row>
    <row r="1073" spans="1:7" x14ac:dyDescent="0.15">
      <c r="A1073" s="68" t="s">
        <v>407</v>
      </c>
      <c r="B1073" s="25" t="s">
        <v>801</v>
      </c>
      <c r="C1073" s="21">
        <v>1.8338924199999997</v>
      </c>
      <c r="D1073" s="22">
        <v>1.0344961100000001</v>
      </c>
      <c r="E1073" s="23">
        <f t="shared" si="56"/>
        <v>0.7727397930959834</v>
      </c>
      <c r="F1073" s="24">
        <f t="shared" si="55"/>
        <v>7.3079037783113236E-5</v>
      </c>
      <c r="G1073" s="123"/>
    </row>
    <row r="1074" spans="1:7" x14ac:dyDescent="0.15">
      <c r="A1074" s="25" t="s">
        <v>1430</v>
      </c>
      <c r="B1074" s="25" t="s">
        <v>1431</v>
      </c>
      <c r="C1074" s="21">
        <v>0</v>
      </c>
      <c r="D1074" s="22">
        <v>0</v>
      </c>
      <c r="E1074" s="23" t="str">
        <f t="shared" si="56"/>
        <v/>
      </c>
      <c r="F1074" s="24">
        <f t="shared" si="55"/>
        <v>0</v>
      </c>
      <c r="G1074" s="123"/>
    </row>
    <row r="1075" spans="1:7" x14ac:dyDescent="0.15">
      <c r="A1075" s="68" t="s">
        <v>802</v>
      </c>
      <c r="B1075" s="25" t="s">
        <v>803</v>
      </c>
      <c r="C1075" s="21">
        <v>3.7770360000000003E-2</v>
      </c>
      <c r="D1075" s="22">
        <v>0</v>
      </c>
      <c r="E1075" s="23" t="str">
        <f t="shared" si="56"/>
        <v/>
      </c>
      <c r="F1075" s="24">
        <f t="shared" si="55"/>
        <v>1.5051164045499406E-6</v>
      </c>
      <c r="G1075" s="123"/>
    </row>
    <row r="1076" spans="1:7" x14ac:dyDescent="0.15">
      <c r="A1076" s="25" t="s">
        <v>1434</v>
      </c>
      <c r="B1076" s="25" t="s">
        <v>1435</v>
      </c>
      <c r="C1076" s="21">
        <v>0</v>
      </c>
      <c r="D1076" s="22">
        <v>0</v>
      </c>
      <c r="E1076" s="23" t="str">
        <f t="shared" si="56"/>
        <v/>
      </c>
      <c r="F1076" s="24">
        <f t="shared" si="55"/>
        <v>0</v>
      </c>
      <c r="G1076" s="123"/>
    </row>
    <row r="1077" spans="1:7" x14ac:dyDescent="0.15">
      <c r="A1077" s="68" t="s">
        <v>804</v>
      </c>
      <c r="B1077" s="25" t="s">
        <v>805</v>
      </c>
      <c r="C1077" s="21">
        <v>6.4052890000000001E-2</v>
      </c>
      <c r="D1077" s="22">
        <v>0.11489741000000001</v>
      </c>
      <c r="E1077" s="23">
        <f t="shared" si="56"/>
        <v>-0.44252102810672578</v>
      </c>
      <c r="F1077" s="24">
        <f t="shared" si="55"/>
        <v>2.5524526506454489E-6</v>
      </c>
      <c r="G1077" s="123"/>
    </row>
    <row r="1078" spans="1:7" x14ac:dyDescent="0.15">
      <c r="A1078" s="68" t="s">
        <v>806</v>
      </c>
      <c r="B1078" s="25" t="s">
        <v>807</v>
      </c>
      <c r="C1078" s="21">
        <v>0.58558104</v>
      </c>
      <c r="D1078" s="22">
        <v>0.31284871000000003</v>
      </c>
      <c r="E1078" s="23">
        <f t="shared" si="56"/>
        <v>0.87177067151723264</v>
      </c>
      <c r="F1078" s="24">
        <f t="shared" si="55"/>
        <v>2.3334901480881169E-5</v>
      </c>
      <c r="G1078" s="123"/>
    </row>
    <row r="1079" spans="1:7" x14ac:dyDescent="0.15">
      <c r="A1079" s="68" t="s">
        <v>810</v>
      </c>
      <c r="B1079" s="25" t="s">
        <v>811</v>
      </c>
      <c r="C1079" s="21">
        <v>1.1212148799999999</v>
      </c>
      <c r="D1079" s="22">
        <v>2.4831334500000004</v>
      </c>
      <c r="E1079" s="23">
        <f>IF(ISERROR(C1079/D1079-1),"",((C1079/D1079-1)))</f>
        <v>-0.54846773136578708</v>
      </c>
      <c r="F1079" s="24">
        <f t="shared" si="55"/>
        <v>4.4679449942057554E-5</v>
      </c>
      <c r="G1079" s="123"/>
    </row>
    <row r="1080" spans="1:7" x14ac:dyDescent="0.15">
      <c r="A1080" s="68" t="s">
        <v>207</v>
      </c>
      <c r="B1080" s="25" t="s">
        <v>205</v>
      </c>
      <c r="C1080" s="21">
        <v>5.6469795099999995</v>
      </c>
      <c r="D1080" s="22">
        <v>5.92521509</v>
      </c>
      <c r="E1080" s="23">
        <f t="shared" si="56"/>
        <v>-4.6957886890820144E-2</v>
      </c>
      <c r="F1080" s="24">
        <f t="shared" si="55"/>
        <v>2.2502728320986044E-4</v>
      </c>
      <c r="G1080" s="123"/>
    </row>
    <row r="1081" spans="1:7" x14ac:dyDescent="0.15">
      <c r="A1081" s="25" t="s">
        <v>1037</v>
      </c>
      <c r="B1081" s="25" t="s">
        <v>1038</v>
      </c>
      <c r="C1081" s="21">
        <v>6.3100000000000003E-2</v>
      </c>
      <c r="D1081" s="22">
        <v>0</v>
      </c>
      <c r="E1081" s="23" t="str">
        <f t="shared" si="56"/>
        <v/>
      </c>
      <c r="F1081" s="24">
        <f t="shared" si="55"/>
        <v>2.5144808025949778E-6</v>
      </c>
      <c r="G1081" s="123"/>
    </row>
    <row r="1082" spans="1:7" x14ac:dyDescent="0.15">
      <c r="A1082" s="25" t="s">
        <v>1039</v>
      </c>
      <c r="B1082" s="25" t="s">
        <v>1040</v>
      </c>
      <c r="C1082" s="21">
        <v>5.8411169999999998E-2</v>
      </c>
      <c r="D1082" s="22">
        <v>1.2268041999999999</v>
      </c>
      <c r="E1082" s="23">
        <f t="shared" si="56"/>
        <v>-0.95238753665825404</v>
      </c>
      <c r="F1082" s="24">
        <f t="shared" si="55"/>
        <v>2.3276349543916273E-6</v>
      </c>
      <c r="G1082" s="123"/>
    </row>
    <row r="1083" spans="1:7" x14ac:dyDescent="0.15">
      <c r="A1083" s="25" t="s">
        <v>1041</v>
      </c>
      <c r="B1083" s="25" t="s">
        <v>1042</v>
      </c>
      <c r="C1083" s="21">
        <v>1.8812076400000002</v>
      </c>
      <c r="D1083" s="22">
        <v>0.9</v>
      </c>
      <c r="E1083" s="23">
        <f t="shared" si="56"/>
        <v>1.0902307111111114</v>
      </c>
      <c r="F1083" s="24">
        <f t="shared" si="55"/>
        <v>7.4964508660459655E-5</v>
      </c>
      <c r="G1083" s="123"/>
    </row>
    <row r="1084" spans="1:7" x14ac:dyDescent="0.15">
      <c r="A1084" s="25" t="s">
        <v>1043</v>
      </c>
      <c r="B1084" s="25" t="s">
        <v>1044</v>
      </c>
      <c r="C1084" s="21">
        <v>3.074913E-2</v>
      </c>
      <c r="D1084" s="22">
        <v>0</v>
      </c>
      <c r="E1084" s="23" t="str">
        <f t="shared" si="56"/>
        <v/>
      </c>
      <c r="F1084" s="24">
        <f t="shared" si="55"/>
        <v>1.2253264196750763E-6</v>
      </c>
      <c r="G1084" s="123"/>
    </row>
    <row r="1085" spans="1:7" x14ac:dyDescent="0.15">
      <c r="A1085" s="25" t="s">
        <v>1061</v>
      </c>
      <c r="B1085" s="25" t="s">
        <v>941</v>
      </c>
      <c r="C1085" s="21">
        <v>1.3202780000000001E-2</v>
      </c>
      <c r="D1085" s="22">
        <v>2.7564000000000001E-4</v>
      </c>
      <c r="E1085" s="23">
        <f t="shared" si="56"/>
        <v>46.898635901901031</v>
      </c>
      <c r="F1085" s="24">
        <f t="shared" si="55"/>
        <v>5.2611944296172623E-7</v>
      </c>
      <c r="G1085" s="123"/>
    </row>
    <row r="1086" spans="1:7" x14ac:dyDescent="0.15">
      <c r="A1086" s="25" t="s">
        <v>374</v>
      </c>
      <c r="B1086" s="25" t="s">
        <v>1046</v>
      </c>
      <c r="C1086" s="21">
        <v>1.0949208899999998</v>
      </c>
      <c r="D1086" s="22">
        <v>1.62410006</v>
      </c>
      <c r="E1086" s="23">
        <f t="shared" si="56"/>
        <v>-0.32582916720044952</v>
      </c>
      <c r="F1086" s="24">
        <f t="shared" si="55"/>
        <v>4.3631657024805184E-5</v>
      </c>
      <c r="G1086" s="123"/>
    </row>
    <row r="1087" spans="1:7" x14ac:dyDescent="0.15">
      <c r="A1087" s="25" t="s">
        <v>375</v>
      </c>
      <c r="B1087" s="25" t="s">
        <v>1048</v>
      </c>
      <c r="C1087" s="21">
        <v>5.7935659699999995</v>
      </c>
      <c r="D1087" s="22">
        <v>1.18510559</v>
      </c>
      <c r="E1087" s="23">
        <f t="shared" ref="E1087:E1118" si="57">IF(ISERROR(C1087/D1087-1),"",((C1087/D1087-1)))</f>
        <v>3.8886496012562048</v>
      </c>
      <c r="F1087" s="24">
        <f t="shared" si="55"/>
        <v>2.3086862773585658E-4</v>
      </c>
      <c r="G1087" s="123"/>
    </row>
    <row r="1088" spans="1:7" x14ac:dyDescent="0.15">
      <c r="A1088" s="25" t="s">
        <v>1049</v>
      </c>
      <c r="B1088" s="25" t="s">
        <v>1050</v>
      </c>
      <c r="C1088" s="21">
        <v>0.11894454</v>
      </c>
      <c r="D1088" s="22">
        <v>2.20263564</v>
      </c>
      <c r="E1088" s="23">
        <f t="shared" si="57"/>
        <v>-0.94599899418680067</v>
      </c>
      <c r="F1088" s="24">
        <f t="shared" si="55"/>
        <v>4.7398377559982637E-6</v>
      </c>
      <c r="G1088" s="123"/>
    </row>
    <row r="1089" spans="1:7" x14ac:dyDescent="0.15">
      <c r="A1089" s="25" t="s">
        <v>1051</v>
      </c>
      <c r="B1089" s="25" t="s">
        <v>1052</v>
      </c>
      <c r="C1089" s="21">
        <v>0.44672048999999997</v>
      </c>
      <c r="D1089" s="22">
        <v>0.11625182000000001</v>
      </c>
      <c r="E1089" s="23">
        <f t="shared" si="57"/>
        <v>2.8426967422961633</v>
      </c>
      <c r="F1089" s="24">
        <f t="shared" si="55"/>
        <v>1.7801427832501137E-5</v>
      </c>
      <c r="G1089" s="123"/>
    </row>
    <row r="1090" spans="1:7" x14ac:dyDescent="0.15">
      <c r="A1090" s="25" t="s">
        <v>1053</v>
      </c>
      <c r="B1090" s="25" t="s">
        <v>1054</v>
      </c>
      <c r="C1090" s="21">
        <v>2.1253910000000001E-2</v>
      </c>
      <c r="D1090" s="22">
        <v>3.9600570000000002E-2</v>
      </c>
      <c r="E1090" s="23">
        <f t="shared" si="57"/>
        <v>-0.46329282634063096</v>
      </c>
      <c r="F1090" s="24">
        <f t="shared" si="55"/>
        <v>8.4695005824217794E-7</v>
      </c>
      <c r="G1090" s="123"/>
    </row>
    <row r="1091" spans="1:7" x14ac:dyDescent="0.15">
      <c r="A1091" s="25" t="s">
        <v>1055</v>
      </c>
      <c r="B1091" s="25" t="s">
        <v>1056</v>
      </c>
      <c r="C1091" s="21">
        <v>1.2563680000000001E-2</v>
      </c>
      <c r="D1091" s="22">
        <v>3.9641790000000003E-2</v>
      </c>
      <c r="E1091" s="23">
        <f t="shared" si="57"/>
        <v>-0.68306981092427965</v>
      </c>
      <c r="F1091" s="24">
        <f t="shared" si="55"/>
        <v>5.0065185689297102E-7</v>
      </c>
      <c r="G1091" s="123"/>
    </row>
    <row r="1092" spans="1:7" x14ac:dyDescent="0.15">
      <c r="A1092" s="25" t="s">
        <v>1057</v>
      </c>
      <c r="B1092" s="25" t="s">
        <v>1058</v>
      </c>
      <c r="C1092" s="21">
        <v>0</v>
      </c>
      <c r="D1092" s="22">
        <v>8.9481490000000011E-2</v>
      </c>
      <c r="E1092" s="23">
        <f t="shared" si="57"/>
        <v>-1</v>
      </c>
      <c r="F1092" s="24">
        <f t="shared" ref="F1092:F1123" si="58">C1092/$C$1504</f>
        <v>0</v>
      </c>
      <c r="G1092" s="123"/>
    </row>
    <row r="1093" spans="1:7" x14ac:dyDescent="0.15">
      <c r="A1093" s="25" t="s">
        <v>376</v>
      </c>
      <c r="B1093" s="25" t="s">
        <v>1060</v>
      </c>
      <c r="C1093" s="21">
        <v>2.0182484600000001</v>
      </c>
      <c r="D1093" s="22">
        <v>4.2212970000000002E-2</v>
      </c>
      <c r="E1093" s="23">
        <f t="shared" si="57"/>
        <v>46.811098342523636</v>
      </c>
      <c r="F1093" s="24">
        <f t="shared" si="58"/>
        <v>8.0425467631329293E-5</v>
      </c>
      <c r="G1093" s="123"/>
    </row>
    <row r="1094" spans="1:7" x14ac:dyDescent="0.15">
      <c r="A1094" s="68" t="s">
        <v>845</v>
      </c>
      <c r="B1094" s="25" t="s">
        <v>67</v>
      </c>
      <c r="C1094" s="21">
        <v>42.757770200000003</v>
      </c>
      <c r="D1094" s="22">
        <v>41.10348638</v>
      </c>
      <c r="E1094" s="23">
        <f t="shared" si="57"/>
        <v>4.0246800592685039E-2</v>
      </c>
      <c r="F1094" s="24">
        <f t="shared" si="58"/>
        <v>1.7038604172689006E-3</v>
      </c>
      <c r="G1094" s="123"/>
    </row>
    <row r="1095" spans="1:7" x14ac:dyDescent="0.15">
      <c r="A1095" s="68" t="s">
        <v>847</v>
      </c>
      <c r="B1095" s="25" t="s">
        <v>68</v>
      </c>
      <c r="C1095" s="21">
        <v>36.014325030000002</v>
      </c>
      <c r="D1095" s="22">
        <v>17.975648919999998</v>
      </c>
      <c r="E1095" s="23">
        <f t="shared" si="57"/>
        <v>1.0035062539483559</v>
      </c>
      <c r="F1095" s="24">
        <f t="shared" si="58"/>
        <v>1.4351399192765579E-3</v>
      </c>
      <c r="G1095" s="123"/>
    </row>
    <row r="1096" spans="1:7" x14ac:dyDescent="0.15">
      <c r="A1096" s="68" t="s">
        <v>849</v>
      </c>
      <c r="B1096" s="25" t="s">
        <v>69</v>
      </c>
      <c r="C1096" s="21">
        <v>6.9925532500000003</v>
      </c>
      <c r="D1096" s="22">
        <v>16.152119089999999</v>
      </c>
      <c r="E1096" s="23">
        <f t="shared" si="57"/>
        <v>-0.56708137111685941</v>
      </c>
      <c r="F1096" s="24">
        <f t="shared" si="58"/>
        <v>2.7864724101819529E-4</v>
      </c>
      <c r="G1096" s="123"/>
    </row>
    <row r="1097" spans="1:7" x14ac:dyDescent="0.15">
      <c r="A1097" s="25" t="s">
        <v>851</v>
      </c>
      <c r="B1097" s="25" t="s">
        <v>70</v>
      </c>
      <c r="C1097" s="21">
        <v>94.044564070000007</v>
      </c>
      <c r="D1097" s="22">
        <v>31.909634409999999</v>
      </c>
      <c r="E1097" s="23">
        <f t="shared" si="57"/>
        <v>1.9472153413493154</v>
      </c>
      <c r="F1097" s="24">
        <f t="shared" si="58"/>
        <v>3.7475951020987074E-3</v>
      </c>
      <c r="G1097" s="123"/>
    </row>
    <row r="1098" spans="1:7" x14ac:dyDescent="0.15">
      <c r="A1098" s="25" t="s">
        <v>447</v>
      </c>
      <c r="B1098" s="25" t="s">
        <v>448</v>
      </c>
      <c r="C1098" s="21">
        <v>238.30288413999997</v>
      </c>
      <c r="D1098" s="22">
        <v>120.75745787999999</v>
      </c>
      <c r="E1098" s="23">
        <f t="shared" si="57"/>
        <v>0.97340096689355704</v>
      </c>
      <c r="F1098" s="24">
        <f t="shared" si="58"/>
        <v>9.4961652515538064E-3</v>
      </c>
      <c r="G1098" s="123"/>
    </row>
    <row r="1099" spans="1:7" x14ac:dyDescent="0.15">
      <c r="A1099" s="25" t="s">
        <v>449</v>
      </c>
      <c r="B1099" s="25" t="s">
        <v>450</v>
      </c>
      <c r="C1099" s="21">
        <v>30.303369460000003</v>
      </c>
      <c r="D1099" s="22">
        <v>24.862938789999998</v>
      </c>
      <c r="E1099" s="23">
        <f t="shared" si="57"/>
        <v>0.21881687904843239</v>
      </c>
      <c r="F1099" s="24">
        <f t="shared" si="58"/>
        <v>1.2075632450255617E-3</v>
      </c>
      <c r="G1099" s="123"/>
    </row>
    <row r="1100" spans="1:7" x14ac:dyDescent="0.15">
      <c r="A1100" s="25" t="s">
        <v>853</v>
      </c>
      <c r="B1100" s="25" t="s">
        <v>71</v>
      </c>
      <c r="C1100" s="21">
        <v>42.80337385</v>
      </c>
      <c r="D1100" s="22">
        <v>27.60271702</v>
      </c>
      <c r="E1100" s="23">
        <f t="shared" si="57"/>
        <v>0.5506942240137489</v>
      </c>
      <c r="F1100" s="24">
        <f t="shared" si="58"/>
        <v>1.7056776835518365E-3</v>
      </c>
      <c r="G1100" s="123"/>
    </row>
    <row r="1101" spans="1:7" x14ac:dyDescent="0.15">
      <c r="A1101" s="25" t="s">
        <v>855</v>
      </c>
      <c r="B1101" s="25" t="s">
        <v>72</v>
      </c>
      <c r="C1101" s="21">
        <v>26.289111139999999</v>
      </c>
      <c r="D1101" s="22">
        <v>25.924890089999998</v>
      </c>
      <c r="E1101" s="23">
        <f t="shared" si="57"/>
        <v>1.4049087526912585E-2</v>
      </c>
      <c r="F1101" s="24">
        <f t="shared" si="58"/>
        <v>1.0475984988718822E-3</v>
      </c>
      <c r="G1101" s="123"/>
    </row>
    <row r="1102" spans="1:7" x14ac:dyDescent="0.15">
      <c r="A1102" s="25" t="s">
        <v>857</v>
      </c>
      <c r="B1102" s="25" t="s">
        <v>73</v>
      </c>
      <c r="C1102" s="21">
        <v>6.58197338</v>
      </c>
      <c r="D1102" s="22">
        <v>7.9179970900000001</v>
      </c>
      <c r="E1102" s="23">
        <f t="shared" si="57"/>
        <v>-0.16873253359581619</v>
      </c>
      <c r="F1102" s="24">
        <f t="shared" si="58"/>
        <v>2.6228598585104881E-4</v>
      </c>
      <c r="G1102" s="123"/>
    </row>
    <row r="1103" spans="1:7" x14ac:dyDescent="0.15">
      <c r="A1103" s="25" t="s">
        <v>859</v>
      </c>
      <c r="B1103" s="25" t="s">
        <v>74</v>
      </c>
      <c r="C1103" s="21">
        <v>24.343527509999998</v>
      </c>
      <c r="D1103" s="22">
        <v>36.537482529999998</v>
      </c>
      <c r="E1103" s="23">
        <f t="shared" si="57"/>
        <v>-0.33373823743844022</v>
      </c>
      <c r="F1103" s="24">
        <f t="shared" si="58"/>
        <v>9.7006866230329189E-4</v>
      </c>
      <c r="G1103" s="123"/>
    </row>
    <row r="1104" spans="1:7" x14ac:dyDescent="0.15">
      <c r="A1104" s="25" t="s">
        <v>861</v>
      </c>
      <c r="B1104" s="25" t="s">
        <v>75</v>
      </c>
      <c r="C1104" s="21">
        <v>23.481749710000003</v>
      </c>
      <c r="D1104" s="22">
        <v>26.666510670000001</v>
      </c>
      <c r="E1104" s="23">
        <f t="shared" si="57"/>
        <v>-0.11942923464609401</v>
      </c>
      <c r="F1104" s="24">
        <f t="shared" si="58"/>
        <v>9.3572755716537549E-4</v>
      </c>
      <c r="G1104" s="123"/>
    </row>
    <row r="1105" spans="1:7" x14ac:dyDescent="0.15">
      <c r="A1105" s="25" t="s">
        <v>863</v>
      </c>
      <c r="B1105" s="25" t="s">
        <v>77</v>
      </c>
      <c r="C1105" s="21">
        <v>5.8956137399999999</v>
      </c>
      <c r="D1105" s="22">
        <v>16.595489960000002</v>
      </c>
      <c r="E1105" s="23">
        <f t="shared" si="57"/>
        <v>-0.6447460271308556</v>
      </c>
      <c r="F1105" s="24">
        <f t="shared" si="58"/>
        <v>2.3493514372020886E-4</v>
      </c>
      <c r="G1105" s="123"/>
    </row>
    <row r="1106" spans="1:7" x14ac:dyDescent="0.15">
      <c r="A1106" s="25" t="s">
        <v>78</v>
      </c>
      <c r="B1106" s="25" t="s">
        <v>79</v>
      </c>
      <c r="C1106" s="21">
        <v>16.512099280000001</v>
      </c>
      <c r="D1106" s="22">
        <v>17.70452105</v>
      </c>
      <c r="E1106" s="23">
        <f t="shared" si="57"/>
        <v>-6.7351258282132398E-2</v>
      </c>
      <c r="F1106" s="24">
        <f t="shared" si="58"/>
        <v>6.5799297385265231E-4</v>
      </c>
      <c r="G1106" s="123"/>
    </row>
    <row r="1107" spans="1:7" x14ac:dyDescent="0.15">
      <c r="A1107" s="25" t="s">
        <v>872</v>
      </c>
      <c r="B1107" s="25" t="s">
        <v>80</v>
      </c>
      <c r="C1107" s="21">
        <v>4.5943171999999999</v>
      </c>
      <c r="D1107" s="22">
        <v>0.36403828000000005</v>
      </c>
      <c r="E1107" s="23">
        <f t="shared" si="57"/>
        <v>11.620423324711894</v>
      </c>
      <c r="F1107" s="24">
        <f t="shared" si="58"/>
        <v>1.8307959430161508E-4</v>
      </c>
      <c r="G1107" s="123"/>
    </row>
    <row r="1108" spans="1:7" x14ac:dyDescent="0.15">
      <c r="A1108" s="25" t="s">
        <v>566</v>
      </c>
      <c r="B1108" s="25" t="s">
        <v>877</v>
      </c>
      <c r="C1108" s="21">
        <v>39.562823109999997</v>
      </c>
      <c r="D1108" s="22">
        <v>61.982026340000004</v>
      </c>
      <c r="E1108" s="23">
        <f t="shared" si="57"/>
        <v>-0.36170490953329493</v>
      </c>
      <c r="F1108" s="24">
        <f t="shared" si="58"/>
        <v>1.5765445199137232E-3</v>
      </c>
      <c r="G1108" s="123"/>
    </row>
    <row r="1109" spans="1:7" x14ac:dyDescent="0.15">
      <c r="A1109" s="25" t="s">
        <v>362</v>
      </c>
      <c r="B1109" s="25" t="s">
        <v>81</v>
      </c>
      <c r="C1109" s="21">
        <v>0.24291784</v>
      </c>
      <c r="D1109" s="22">
        <v>3.5314306499999999</v>
      </c>
      <c r="E1109" s="23">
        <f t="shared" si="57"/>
        <v>-0.93121262624823176</v>
      </c>
      <c r="F1109" s="24">
        <f t="shared" si="58"/>
        <v>9.6800672787296104E-6</v>
      </c>
      <c r="G1109" s="123"/>
    </row>
    <row r="1110" spans="1:7" x14ac:dyDescent="0.15">
      <c r="A1110" s="25" t="s">
        <v>567</v>
      </c>
      <c r="B1110" s="25" t="s">
        <v>82</v>
      </c>
      <c r="C1110" s="21">
        <v>3.3361173100000001</v>
      </c>
      <c r="D1110" s="22">
        <v>4.4729097800000002</v>
      </c>
      <c r="E1110" s="23">
        <f t="shared" si="57"/>
        <v>-0.25415054761064282</v>
      </c>
      <c r="F1110" s="24">
        <f t="shared" si="58"/>
        <v>1.3294140936925196E-4</v>
      </c>
      <c r="G1110" s="123"/>
    </row>
    <row r="1111" spans="1:7" x14ac:dyDescent="0.15">
      <c r="A1111" s="25" t="s">
        <v>364</v>
      </c>
      <c r="B1111" s="25" t="s">
        <v>83</v>
      </c>
      <c r="C1111" s="21">
        <v>0.54437057</v>
      </c>
      <c r="D1111" s="22">
        <v>0.69594825000000005</v>
      </c>
      <c r="E1111" s="23">
        <f t="shared" si="57"/>
        <v>-0.21780021718568876</v>
      </c>
      <c r="F1111" s="24">
        <f t="shared" si="58"/>
        <v>2.1692699647586142E-5</v>
      </c>
      <c r="G1111" s="123"/>
    </row>
    <row r="1112" spans="1:7" x14ac:dyDescent="0.15">
      <c r="A1112" s="25" t="s">
        <v>568</v>
      </c>
      <c r="B1112" s="25" t="s">
        <v>84</v>
      </c>
      <c r="C1112" s="21">
        <v>0.46949555999999998</v>
      </c>
      <c r="D1112" s="22">
        <v>0.73429697999999999</v>
      </c>
      <c r="E1112" s="23">
        <f t="shared" si="57"/>
        <v>-0.36061896918056235</v>
      </c>
      <c r="F1112" s="24">
        <f t="shared" si="58"/>
        <v>1.8708994810199344E-5</v>
      </c>
      <c r="G1112" s="123"/>
    </row>
    <row r="1113" spans="1:7" x14ac:dyDescent="0.15">
      <c r="A1113" s="25" t="s">
        <v>368</v>
      </c>
      <c r="B1113" s="25" t="s">
        <v>85</v>
      </c>
      <c r="C1113" s="21">
        <v>2.8005574800000002</v>
      </c>
      <c r="D1113" s="22">
        <v>0.91426861000000004</v>
      </c>
      <c r="E1113" s="23">
        <f t="shared" si="57"/>
        <v>2.0631670489048073</v>
      </c>
      <c r="F1113" s="24">
        <f t="shared" si="58"/>
        <v>1.1159981014300743E-4</v>
      </c>
      <c r="G1113" s="123"/>
    </row>
    <row r="1114" spans="1:7" x14ac:dyDescent="0.15">
      <c r="A1114" s="25" t="s">
        <v>893</v>
      </c>
      <c r="B1114" s="25" t="s">
        <v>894</v>
      </c>
      <c r="C1114" s="21">
        <v>8.9644921600000007</v>
      </c>
      <c r="D1114" s="22">
        <v>9.3825017200000005</v>
      </c>
      <c r="E1114" s="23">
        <f t="shared" si="57"/>
        <v>-4.4552036596908762E-2</v>
      </c>
      <c r="F1114" s="24">
        <f t="shared" si="58"/>
        <v>3.5722731285789524E-4</v>
      </c>
      <c r="G1114" s="123"/>
    </row>
    <row r="1115" spans="1:7" x14ac:dyDescent="0.15">
      <c r="A1115" s="25" t="s">
        <v>86</v>
      </c>
      <c r="B1115" s="25" t="s">
        <v>87</v>
      </c>
      <c r="C1115" s="21">
        <v>916.63907667000001</v>
      </c>
      <c r="D1115" s="22">
        <v>1107.6503367999999</v>
      </c>
      <c r="E1115" s="23">
        <f t="shared" si="57"/>
        <v>-0.17244725504425085</v>
      </c>
      <c r="F1115" s="24">
        <f t="shared" si="58"/>
        <v>3.6527279892156914E-2</v>
      </c>
      <c r="G1115" s="123"/>
    </row>
    <row r="1116" spans="1:7" x14ac:dyDescent="0.15">
      <c r="A1116" s="25" t="s">
        <v>451</v>
      </c>
      <c r="B1116" s="25" t="s">
        <v>452</v>
      </c>
      <c r="C1116" s="21">
        <v>36.936546290000003</v>
      </c>
      <c r="D1116" s="22">
        <v>79.044043150000007</v>
      </c>
      <c r="E1116" s="23">
        <f t="shared" si="57"/>
        <v>-0.53270929954953861</v>
      </c>
      <c r="F1116" s="24">
        <f t="shared" si="58"/>
        <v>1.4718896443798059E-3</v>
      </c>
      <c r="G1116" s="123"/>
    </row>
    <row r="1117" spans="1:7" x14ac:dyDescent="0.15">
      <c r="A1117" s="25" t="s">
        <v>1148</v>
      </c>
      <c r="B1117" s="25" t="s">
        <v>89</v>
      </c>
      <c r="C1117" s="21">
        <v>9.4323017500000006</v>
      </c>
      <c r="D1117" s="22">
        <v>10.06899973</v>
      </c>
      <c r="E1117" s="23">
        <f t="shared" si="57"/>
        <v>-6.323348863571765E-2</v>
      </c>
      <c r="F1117" s="24">
        <f t="shared" si="58"/>
        <v>3.7586912321169598E-4</v>
      </c>
      <c r="G1117" s="123"/>
    </row>
    <row r="1118" spans="1:7" x14ac:dyDescent="0.15">
      <c r="A1118" s="25" t="s">
        <v>1150</v>
      </c>
      <c r="B1118" s="25" t="s">
        <v>91</v>
      </c>
      <c r="C1118" s="21">
        <v>4.3978379199999997</v>
      </c>
      <c r="D1118" s="22">
        <v>1.17171326</v>
      </c>
      <c r="E1118" s="23">
        <f t="shared" si="57"/>
        <v>2.7533397206753465</v>
      </c>
      <c r="F1118" s="24">
        <f t="shared" si="58"/>
        <v>1.7525006375220645E-4</v>
      </c>
      <c r="G1118" s="123"/>
    </row>
    <row r="1119" spans="1:7" x14ac:dyDescent="0.15">
      <c r="A1119" s="25" t="s">
        <v>1152</v>
      </c>
      <c r="B1119" s="25" t="s">
        <v>93</v>
      </c>
      <c r="C1119" s="21">
        <v>4.60964771</v>
      </c>
      <c r="D1119" s="22">
        <v>5.6334924000000006</v>
      </c>
      <c r="E1119" s="23">
        <f t="shared" ref="E1119:E1150" si="59">IF(ISERROR(C1119/D1119-1),"",((C1119/D1119-1)))</f>
        <v>-0.18174244630204894</v>
      </c>
      <c r="F1119" s="24">
        <f t="shared" si="58"/>
        <v>1.8369050195754202E-4</v>
      </c>
      <c r="G1119" s="123"/>
    </row>
    <row r="1120" spans="1:7" x14ac:dyDescent="0.15">
      <c r="A1120" s="25" t="s">
        <v>453</v>
      </c>
      <c r="B1120" s="25" t="s">
        <v>454</v>
      </c>
      <c r="C1120" s="21">
        <v>4.4800107200000001</v>
      </c>
      <c r="D1120" s="22">
        <v>2.10641539</v>
      </c>
      <c r="E1120" s="23">
        <f t="shared" si="59"/>
        <v>1.1268410500931632</v>
      </c>
      <c r="F1120" s="24">
        <f t="shared" si="58"/>
        <v>1.7852457925292717E-4</v>
      </c>
      <c r="G1120" s="123"/>
    </row>
    <row r="1121" spans="1:7" x14ac:dyDescent="0.15">
      <c r="A1121" s="25" t="s">
        <v>1154</v>
      </c>
      <c r="B1121" s="25" t="s">
        <v>95</v>
      </c>
      <c r="C1121" s="21">
        <v>13.173422649999999</v>
      </c>
      <c r="D1121" s="22">
        <v>3.5797821100000005</v>
      </c>
      <c r="E1121" s="23">
        <f t="shared" si="59"/>
        <v>2.6799509705354656</v>
      </c>
      <c r="F1121" s="24">
        <f t="shared" si="58"/>
        <v>5.249495777796332E-4</v>
      </c>
      <c r="G1121" s="123"/>
    </row>
    <row r="1122" spans="1:7" x14ac:dyDescent="0.15">
      <c r="A1122" s="25" t="s">
        <v>456</v>
      </c>
      <c r="B1122" s="25" t="s">
        <v>457</v>
      </c>
      <c r="C1122" s="21">
        <v>144.73814578</v>
      </c>
      <c r="D1122" s="22">
        <v>113.70173926000001</v>
      </c>
      <c r="E1122" s="23">
        <f t="shared" si="59"/>
        <v>0.2729633400684357</v>
      </c>
      <c r="F1122" s="24">
        <f t="shared" si="58"/>
        <v>5.7676907918700997E-3</v>
      </c>
      <c r="G1122" s="123"/>
    </row>
    <row r="1123" spans="1:7" x14ac:dyDescent="0.15">
      <c r="A1123" s="25" t="s">
        <v>1156</v>
      </c>
      <c r="B1123" s="25" t="s">
        <v>458</v>
      </c>
      <c r="C1123" s="21">
        <v>24.36489529</v>
      </c>
      <c r="D1123" s="22">
        <v>25.120372929999998</v>
      </c>
      <c r="E1123" s="23">
        <f t="shared" si="59"/>
        <v>-3.0074300334043569E-2</v>
      </c>
      <c r="F1123" s="24">
        <f t="shared" si="58"/>
        <v>9.7092014998322973E-4</v>
      </c>
      <c r="G1123" s="123"/>
    </row>
    <row r="1124" spans="1:7" x14ac:dyDescent="0.15">
      <c r="A1124" s="25" t="s">
        <v>1158</v>
      </c>
      <c r="B1124" s="25" t="s">
        <v>97</v>
      </c>
      <c r="C1124" s="21">
        <v>46.973141630000001</v>
      </c>
      <c r="D1124" s="22">
        <v>2.4982877299999999</v>
      </c>
      <c r="E1124" s="23">
        <f t="shared" si="59"/>
        <v>17.802134384256853</v>
      </c>
      <c r="F1124" s="24">
        <f t="shared" ref="F1124:F1155" si="60">C1124/$C$1504</f>
        <v>1.8718393481174322E-3</v>
      </c>
      <c r="G1124" s="123"/>
    </row>
    <row r="1125" spans="1:7" x14ac:dyDescent="0.15">
      <c r="A1125" s="25" t="s">
        <v>1160</v>
      </c>
      <c r="B1125" s="25" t="s">
        <v>99</v>
      </c>
      <c r="C1125" s="21">
        <v>10.51369158</v>
      </c>
      <c r="D1125" s="22">
        <v>4.6036874299999999</v>
      </c>
      <c r="E1125" s="23">
        <f t="shared" si="59"/>
        <v>1.2837544337800537</v>
      </c>
      <c r="F1125" s="24">
        <f t="shared" si="60"/>
        <v>4.1896157911750333E-4</v>
      </c>
      <c r="G1125" s="123"/>
    </row>
    <row r="1126" spans="1:7" x14ac:dyDescent="0.15">
      <c r="A1126" s="25" t="s">
        <v>1168</v>
      </c>
      <c r="B1126" s="25" t="s">
        <v>100</v>
      </c>
      <c r="C1126" s="21">
        <v>25.28618582</v>
      </c>
      <c r="D1126" s="22">
        <v>51.328926709999998</v>
      </c>
      <c r="E1126" s="23">
        <f t="shared" si="59"/>
        <v>-0.50736967552696366</v>
      </c>
      <c r="F1126" s="24">
        <f t="shared" si="60"/>
        <v>1.0076327862953939E-3</v>
      </c>
      <c r="G1126" s="123"/>
    </row>
    <row r="1127" spans="1:7" x14ac:dyDescent="0.15">
      <c r="A1127" s="25" t="s">
        <v>1170</v>
      </c>
      <c r="B1127" s="25" t="s">
        <v>101</v>
      </c>
      <c r="C1127" s="21">
        <v>5.5378342599999995</v>
      </c>
      <c r="D1127" s="22">
        <v>2.1408321299999997</v>
      </c>
      <c r="E1127" s="23">
        <f t="shared" si="59"/>
        <v>1.5867671651583444</v>
      </c>
      <c r="F1127" s="24">
        <f t="shared" si="60"/>
        <v>2.2067793874362541E-4</v>
      </c>
      <c r="G1127" s="123"/>
    </row>
    <row r="1128" spans="1:7" x14ac:dyDescent="0.15">
      <c r="A1128" s="25" t="s">
        <v>1172</v>
      </c>
      <c r="B1128" s="25" t="s">
        <v>102</v>
      </c>
      <c r="C1128" s="21">
        <v>6.2801032800000005</v>
      </c>
      <c r="D1128" s="22">
        <v>1.4060798700000001</v>
      </c>
      <c r="E1128" s="23">
        <f t="shared" si="59"/>
        <v>3.4663915713408233</v>
      </c>
      <c r="F1128" s="24">
        <f t="shared" si="60"/>
        <v>2.5025672164617676E-4</v>
      </c>
      <c r="G1128" s="123"/>
    </row>
    <row r="1129" spans="1:7" x14ac:dyDescent="0.15">
      <c r="A1129" s="25" t="s">
        <v>377</v>
      </c>
      <c r="B1129" s="25" t="s">
        <v>1445</v>
      </c>
      <c r="C1129" s="21">
        <v>2.3586320000000001</v>
      </c>
      <c r="D1129" s="22">
        <v>3.3227952000000003</v>
      </c>
      <c r="E1129" s="23">
        <f t="shared" si="59"/>
        <v>-0.29016630335808846</v>
      </c>
      <c r="F1129" s="24">
        <f t="shared" si="60"/>
        <v>9.3989459340510274E-5</v>
      </c>
      <c r="G1129" s="123"/>
    </row>
    <row r="1130" spans="1:7" x14ac:dyDescent="0.15">
      <c r="A1130" s="25" t="s">
        <v>378</v>
      </c>
      <c r="B1130" s="25" t="s">
        <v>1446</v>
      </c>
      <c r="C1130" s="21">
        <v>4.5226938899999993</v>
      </c>
      <c r="D1130" s="22">
        <v>0</v>
      </c>
      <c r="E1130" s="23" t="str">
        <f t="shared" si="59"/>
        <v/>
      </c>
      <c r="F1130" s="24">
        <f t="shared" si="60"/>
        <v>1.8022546691630112E-4</v>
      </c>
      <c r="G1130" s="123"/>
    </row>
    <row r="1131" spans="1:7" x14ac:dyDescent="0.15">
      <c r="A1131" s="25" t="s">
        <v>645</v>
      </c>
      <c r="B1131" s="25" t="s">
        <v>459</v>
      </c>
      <c r="C1131" s="21">
        <v>17.169352170000003</v>
      </c>
      <c r="D1131" s="22">
        <v>20.871556029999997</v>
      </c>
      <c r="E1131" s="23">
        <f t="shared" si="59"/>
        <v>-0.17738034742970687</v>
      </c>
      <c r="F1131" s="24">
        <f t="shared" si="60"/>
        <v>6.8418393699615579E-4</v>
      </c>
      <c r="G1131" s="123"/>
    </row>
    <row r="1132" spans="1:7" x14ac:dyDescent="0.15">
      <c r="A1132" s="25" t="s">
        <v>518</v>
      </c>
      <c r="B1132" s="25" t="s">
        <v>109</v>
      </c>
      <c r="C1132" s="21">
        <v>172.40645096</v>
      </c>
      <c r="D1132" s="22">
        <v>32.186031580000005</v>
      </c>
      <c r="E1132" s="23">
        <f t="shared" si="59"/>
        <v>4.3565612937238027</v>
      </c>
      <c r="F1132" s="24">
        <f t="shared" si="60"/>
        <v>6.8702489886284072E-3</v>
      </c>
      <c r="G1132" s="123"/>
    </row>
    <row r="1133" spans="1:7" x14ac:dyDescent="0.15">
      <c r="A1133" s="25" t="s">
        <v>323</v>
      </c>
      <c r="B1133" s="25" t="s">
        <v>213</v>
      </c>
      <c r="C1133" s="21">
        <v>8.3640419999999993E-2</v>
      </c>
      <c r="D1133" s="22">
        <v>0</v>
      </c>
      <c r="E1133" s="23" t="str">
        <f t="shared" si="59"/>
        <v/>
      </c>
      <c r="F1133" s="24">
        <f t="shared" si="60"/>
        <v>3.3329988971629321E-6</v>
      </c>
      <c r="G1133" s="123"/>
    </row>
    <row r="1134" spans="1:7" x14ac:dyDescent="0.15">
      <c r="A1134" s="25" t="s">
        <v>1184</v>
      </c>
      <c r="B1134" s="25" t="s">
        <v>110</v>
      </c>
      <c r="C1134" s="21">
        <v>17.54150598</v>
      </c>
      <c r="D1134" s="22">
        <v>16.82824222</v>
      </c>
      <c r="E1134" s="23">
        <f t="shared" si="59"/>
        <v>4.238492355145107E-2</v>
      </c>
      <c r="F1134" s="24">
        <f t="shared" si="60"/>
        <v>6.9901394667694144E-4</v>
      </c>
      <c r="G1134" s="123"/>
    </row>
    <row r="1135" spans="1:7" x14ac:dyDescent="0.15">
      <c r="A1135" s="25" t="s">
        <v>460</v>
      </c>
      <c r="B1135" s="25" t="s">
        <v>127</v>
      </c>
      <c r="C1135" s="21">
        <v>3.4490999100000002</v>
      </c>
      <c r="D1135" s="22">
        <v>8.5860407599999995</v>
      </c>
      <c r="E1135" s="23">
        <f t="shared" si="59"/>
        <v>-0.59828982805807218</v>
      </c>
      <c r="F1135" s="24">
        <f t="shared" si="60"/>
        <v>1.374436689370375E-4</v>
      </c>
      <c r="G1135" s="123"/>
    </row>
    <row r="1136" spans="1:7" x14ac:dyDescent="0.15">
      <c r="A1136" s="25" t="s">
        <v>1188</v>
      </c>
      <c r="B1136" s="25" t="s">
        <v>128</v>
      </c>
      <c r="C1136" s="21">
        <v>36.279656659999993</v>
      </c>
      <c r="D1136" s="22">
        <v>37.779353860000001</v>
      </c>
      <c r="E1136" s="23">
        <f t="shared" si="59"/>
        <v>-3.9696210939908494E-2</v>
      </c>
      <c r="F1136" s="24">
        <f t="shared" si="60"/>
        <v>1.4457131568352934E-3</v>
      </c>
      <c r="G1136" s="123"/>
    </row>
    <row r="1137" spans="1:7" x14ac:dyDescent="0.15">
      <c r="A1137" s="25" t="s">
        <v>461</v>
      </c>
      <c r="B1137" s="25" t="s">
        <v>104</v>
      </c>
      <c r="C1137" s="21">
        <v>2.2478889999999998E-2</v>
      </c>
      <c r="D1137" s="22">
        <v>4.815026E-2</v>
      </c>
      <c r="E1137" s="23">
        <f t="shared" si="59"/>
        <v>-0.5331512228594405</v>
      </c>
      <c r="F1137" s="24">
        <f t="shared" si="60"/>
        <v>8.9576445909103349E-7</v>
      </c>
      <c r="G1137" s="123"/>
    </row>
    <row r="1138" spans="1:7" x14ac:dyDescent="0.15">
      <c r="A1138" s="25" t="s">
        <v>1190</v>
      </c>
      <c r="B1138" s="25" t="s">
        <v>130</v>
      </c>
      <c r="C1138" s="21">
        <v>0.13671052</v>
      </c>
      <c r="D1138" s="22">
        <v>1.15604843</v>
      </c>
      <c r="E1138" s="23">
        <f t="shared" si="59"/>
        <v>-0.88174325880101756</v>
      </c>
      <c r="F1138" s="24">
        <f t="shared" si="60"/>
        <v>5.4477967995685705E-6</v>
      </c>
      <c r="G1138" s="123"/>
    </row>
    <row r="1139" spans="1:7" x14ac:dyDescent="0.15">
      <c r="A1139" s="25" t="s">
        <v>1192</v>
      </c>
      <c r="B1139" s="25" t="s">
        <v>131</v>
      </c>
      <c r="C1139" s="21">
        <v>122.77063898999999</v>
      </c>
      <c r="D1139" s="22">
        <v>22.185811170000001</v>
      </c>
      <c r="E1139" s="23">
        <f t="shared" si="59"/>
        <v>4.5337457823499534</v>
      </c>
      <c r="F1139" s="24">
        <f t="shared" si="60"/>
        <v>4.8923045144639221E-3</v>
      </c>
      <c r="G1139" s="123"/>
    </row>
    <row r="1140" spans="1:7" x14ac:dyDescent="0.15">
      <c r="A1140" s="25" t="s">
        <v>1196</v>
      </c>
      <c r="B1140" s="25" t="s">
        <v>132</v>
      </c>
      <c r="C1140" s="21">
        <v>242.52228944999999</v>
      </c>
      <c r="D1140" s="22">
        <v>42.637071770000006</v>
      </c>
      <c r="E1140" s="23">
        <f t="shared" si="59"/>
        <v>4.6880615713540115</v>
      </c>
      <c r="F1140" s="24">
        <f t="shared" si="60"/>
        <v>9.6643049290555862E-3</v>
      </c>
      <c r="G1140" s="123"/>
    </row>
    <row r="1141" spans="1:7" x14ac:dyDescent="0.15">
      <c r="A1141" s="68" t="s">
        <v>228</v>
      </c>
      <c r="B1141" s="25" t="s">
        <v>229</v>
      </c>
      <c r="C1141" s="21">
        <v>2.1789834100000003</v>
      </c>
      <c r="D1141" s="22">
        <v>2.9650200000000001E-3</v>
      </c>
      <c r="E1141" s="23">
        <f t="shared" si="59"/>
        <v>733.89669884182911</v>
      </c>
      <c r="F1141" s="24">
        <f t="shared" si="60"/>
        <v>8.6830617331504635E-5</v>
      </c>
      <c r="G1141" s="123"/>
    </row>
    <row r="1142" spans="1:7" x14ac:dyDescent="0.15">
      <c r="A1142" s="25" t="s">
        <v>1198</v>
      </c>
      <c r="B1142" s="25" t="s">
        <v>133</v>
      </c>
      <c r="C1142" s="21">
        <v>3.6051578499999999</v>
      </c>
      <c r="D1142" s="22">
        <v>4.6366988599999992</v>
      </c>
      <c r="E1142" s="23">
        <f t="shared" si="59"/>
        <v>-0.22247315194413975</v>
      </c>
      <c r="F1142" s="24">
        <f t="shared" si="60"/>
        <v>1.4366244380585713E-4</v>
      </c>
      <c r="G1142" s="123"/>
    </row>
    <row r="1143" spans="1:7" x14ac:dyDescent="0.15">
      <c r="A1143" s="25" t="s">
        <v>1200</v>
      </c>
      <c r="B1143" s="25" t="s">
        <v>135</v>
      </c>
      <c r="C1143" s="21">
        <v>7.6446101500000001</v>
      </c>
      <c r="D1143" s="22">
        <v>0.69534589000000002</v>
      </c>
      <c r="E1143" s="23">
        <f t="shared" si="59"/>
        <v>9.9939675490136288</v>
      </c>
      <c r="F1143" s="24">
        <f t="shared" si="60"/>
        <v>3.0463114842310164E-4</v>
      </c>
      <c r="G1143" s="123"/>
    </row>
    <row r="1144" spans="1:7" x14ac:dyDescent="0.15">
      <c r="A1144" s="25" t="s">
        <v>136</v>
      </c>
      <c r="B1144" s="25" t="s">
        <v>137</v>
      </c>
      <c r="C1144" s="21">
        <v>8.4131786999999996</v>
      </c>
      <c r="D1144" s="22">
        <v>11.908497449999999</v>
      </c>
      <c r="E1144" s="23">
        <f t="shared" si="59"/>
        <v>-0.29351467426312461</v>
      </c>
      <c r="F1144" s="24">
        <f t="shared" si="60"/>
        <v>3.3525794500714691E-4</v>
      </c>
      <c r="G1144" s="123"/>
    </row>
    <row r="1145" spans="1:7" x14ac:dyDescent="0.15">
      <c r="A1145" s="25" t="s">
        <v>1204</v>
      </c>
      <c r="B1145" s="25" t="s">
        <v>138</v>
      </c>
      <c r="C1145" s="21">
        <v>4.5054848300000003</v>
      </c>
      <c r="D1145" s="22">
        <v>12.613113460000001</v>
      </c>
      <c r="E1145" s="23">
        <f t="shared" si="59"/>
        <v>-0.64279360173138411</v>
      </c>
      <c r="F1145" s="24">
        <f t="shared" si="60"/>
        <v>1.7953970065638509E-4</v>
      </c>
      <c r="G1145" s="123"/>
    </row>
    <row r="1146" spans="1:7" x14ac:dyDescent="0.15">
      <c r="A1146" s="25" t="s">
        <v>1206</v>
      </c>
      <c r="B1146" s="25" t="s">
        <v>140</v>
      </c>
      <c r="C1146" s="21">
        <v>4.0831293899999999</v>
      </c>
      <c r="D1146" s="22">
        <v>3.8223067400000001</v>
      </c>
      <c r="E1146" s="23">
        <f t="shared" si="59"/>
        <v>6.8236975141351408E-2</v>
      </c>
      <c r="F1146" s="24">
        <f t="shared" si="60"/>
        <v>1.6270919913892776E-4</v>
      </c>
      <c r="G1146" s="123"/>
    </row>
    <row r="1147" spans="1:7" x14ac:dyDescent="0.15">
      <c r="A1147" s="25" t="s">
        <v>462</v>
      </c>
      <c r="B1147" s="25" t="s">
        <v>106</v>
      </c>
      <c r="C1147" s="21">
        <v>0</v>
      </c>
      <c r="D1147" s="22">
        <v>3.5280999999999997E-3</v>
      </c>
      <c r="E1147" s="23">
        <f t="shared" si="59"/>
        <v>-1</v>
      </c>
      <c r="F1147" s="24">
        <f t="shared" si="60"/>
        <v>0</v>
      </c>
      <c r="G1147" s="123"/>
    </row>
    <row r="1148" spans="1:7" x14ac:dyDescent="0.15">
      <c r="A1148" s="25" t="s">
        <v>1210</v>
      </c>
      <c r="B1148" s="25" t="s">
        <v>141</v>
      </c>
      <c r="C1148" s="21">
        <v>124.78414286</v>
      </c>
      <c r="D1148" s="22">
        <v>148.61541161000002</v>
      </c>
      <c r="E1148" s="23">
        <f t="shared" si="59"/>
        <v>-0.16035529890088773</v>
      </c>
      <c r="F1148" s="24">
        <f t="shared" si="60"/>
        <v>4.9725409142589412E-3</v>
      </c>
      <c r="G1148" s="123"/>
    </row>
    <row r="1149" spans="1:7" x14ac:dyDescent="0.15">
      <c r="A1149" s="25" t="s">
        <v>463</v>
      </c>
      <c r="B1149" s="25" t="s">
        <v>108</v>
      </c>
      <c r="C1149" s="21">
        <v>9.7353200000000004E-3</v>
      </c>
      <c r="D1149" s="22">
        <v>0.21314464000000002</v>
      </c>
      <c r="E1149" s="23">
        <f t="shared" si="59"/>
        <v>-0.95432528821742835</v>
      </c>
      <c r="F1149" s="24">
        <f t="shared" si="60"/>
        <v>3.8794414020790715E-7</v>
      </c>
      <c r="G1149" s="123"/>
    </row>
    <row r="1150" spans="1:7" x14ac:dyDescent="0.15">
      <c r="A1150" s="25" t="s">
        <v>1217</v>
      </c>
      <c r="B1150" s="25" t="s">
        <v>142</v>
      </c>
      <c r="C1150" s="21">
        <v>166.12731066999999</v>
      </c>
      <c r="D1150" s="22">
        <v>153.84545618999999</v>
      </c>
      <c r="E1150" s="23">
        <f t="shared" si="59"/>
        <v>7.9832416141246476E-2</v>
      </c>
      <c r="F1150" s="24">
        <f t="shared" si="60"/>
        <v>6.6200306413066049E-3</v>
      </c>
      <c r="G1150" s="123"/>
    </row>
    <row r="1151" spans="1:7" x14ac:dyDescent="0.15">
      <c r="A1151" s="25" t="s">
        <v>646</v>
      </c>
      <c r="B1151" s="25" t="s">
        <v>464</v>
      </c>
      <c r="C1151" s="21">
        <v>0.98542484000000008</v>
      </c>
      <c r="D1151" s="22">
        <v>0.45448376000000001</v>
      </c>
      <c r="E1151" s="23">
        <f t="shared" ref="E1151:E1182" si="61">IF(ISERROR(C1151/D1151-1),"",((C1151/D1151-1)))</f>
        <v>1.1682289373772123</v>
      </c>
      <c r="F1151" s="24">
        <f t="shared" si="60"/>
        <v>3.9268333479876828E-5</v>
      </c>
      <c r="G1151" s="123"/>
    </row>
    <row r="1152" spans="1:7" x14ac:dyDescent="0.15">
      <c r="A1152" s="25" t="s">
        <v>1219</v>
      </c>
      <c r="B1152" s="25" t="s">
        <v>144</v>
      </c>
      <c r="C1152" s="21">
        <v>5.7558653899999994</v>
      </c>
      <c r="D1152" s="22">
        <v>3.8665479999999999</v>
      </c>
      <c r="E1152" s="23">
        <f t="shared" si="61"/>
        <v>0.48863156231346405</v>
      </c>
      <c r="F1152" s="24">
        <f t="shared" si="60"/>
        <v>2.2936629200437169E-4</v>
      </c>
      <c r="G1152" s="123"/>
    </row>
    <row r="1153" spans="1:7" x14ac:dyDescent="0.15">
      <c r="A1153" s="25" t="s">
        <v>1222</v>
      </c>
      <c r="B1153" s="25" t="s">
        <v>146</v>
      </c>
      <c r="C1153" s="21">
        <v>1.7830990500000001</v>
      </c>
      <c r="D1153" s="22">
        <v>1.98889553</v>
      </c>
      <c r="E1153" s="23">
        <f t="shared" si="61"/>
        <v>-0.10347274499631454</v>
      </c>
      <c r="F1153" s="24">
        <f t="shared" si="60"/>
        <v>7.1054965615694813E-5</v>
      </c>
      <c r="G1153" s="123"/>
    </row>
    <row r="1154" spans="1:7" x14ac:dyDescent="0.15">
      <c r="A1154" s="25" t="s">
        <v>1224</v>
      </c>
      <c r="B1154" s="25" t="s">
        <v>148</v>
      </c>
      <c r="C1154" s="21">
        <v>0.82065049000000001</v>
      </c>
      <c r="D1154" s="22">
        <v>1.15054981</v>
      </c>
      <c r="E1154" s="23">
        <f t="shared" si="61"/>
        <v>-0.28673188864374333</v>
      </c>
      <c r="F1154" s="24">
        <f t="shared" si="60"/>
        <v>3.2702217159194326E-5</v>
      </c>
      <c r="G1154" s="123"/>
    </row>
    <row r="1155" spans="1:7" x14ac:dyDescent="0.15">
      <c r="A1155" s="25" t="s">
        <v>215</v>
      </c>
      <c r="B1155" s="25" t="s">
        <v>214</v>
      </c>
      <c r="C1155" s="21">
        <v>3.0597800000000002E-3</v>
      </c>
      <c r="D1155" s="22">
        <v>0.24356710999999998</v>
      </c>
      <c r="E1155" s="23">
        <f t="shared" si="61"/>
        <v>-0.98743763063904644</v>
      </c>
      <c r="F1155" s="24">
        <f t="shared" si="60"/>
        <v>1.2192960491543679E-7</v>
      </c>
      <c r="G1155" s="123"/>
    </row>
    <row r="1156" spans="1:7" x14ac:dyDescent="0.15">
      <c r="A1156" s="25" t="s">
        <v>465</v>
      </c>
      <c r="B1156" s="25" t="s">
        <v>149</v>
      </c>
      <c r="C1156" s="21">
        <v>0.56222426999999997</v>
      </c>
      <c r="D1156" s="22">
        <v>0.36114146999999996</v>
      </c>
      <c r="E1156" s="23">
        <f t="shared" si="61"/>
        <v>0.55679786649813434</v>
      </c>
      <c r="F1156" s="24">
        <f t="shared" ref="F1156:F1187" si="62">C1156/$C$1504</f>
        <v>2.2404154257812606E-5</v>
      </c>
      <c r="G1156" s="123"/>
    </row>
    <row r="1157" spans="1:7" x14ac:dyDescent="0.15">
      <c r="A1157" s="25" t="s">
        <v>466</v>
      </c>
      <c r="B1157" s="25" t="s">
        <v>467</v>
      </c>
      <c r="C1157" s="21">
        <v>0</v>
      </c>
      <c r="D1157" s="22">
        <v>0</v>
      </c>
      <c r="E1157" s="23" t="str">
        <f t="shared" si="61"/>
        <v/>
      </c>
      <c r="F1157" s="24">
        <f t="shared" si="62"/>
        <v>0</v>
      </c>
      <c r="G1157" s="123"/>
    </row>
    <row r="1158" spans="1:7" x14ac:dyDescent="0.15">
      <c r="A1158" s="25" t="s">
        <v>1231</v>
      </c>
      <c r="B1158" s="25" t="s">
        <v>469</v>
      </c>
      <c r="C1158" s="21">
        <v>0.31476090999999995</v>
      </c>
      <c r="D1158" s="22">
        <v>3.2509551499999998</v>
      </c>
      <c r="E1158" s="23">
        <f t="shared" si="61"/>
        <v>-0.90317894419429323</v>
      </c>
      <c r="F1158" s="24">
        <f t="shared" si="62"/>
        <v>1.2542951911288834E-5</v>
      </c>
      <c r="G1158" s="123"/>
    </row>
    <row r="1159" spans="1:7" x14ac:dyDescent="0.15">
      <c r="A1159" s="25" t="s">
        <v>1233</v>
      </c>
      <c r="B1159" s="25" t="s">
        <v>468</v>
      </c>
      <c r="C1159" s="21">
        <v>6.3735344700000001</v>
      </c>
      <c r="D1159" s="22">
        <v>9.1654617899999984</v>
      </c>
      <c r="E1159" s="23">
        <f t="shared" si="61"/>
        <v>-0.30461392824157951</v>
      </c>
      <c r="F1159" s="24">
        <f t="shared" si="62"/>
        <v>2.5397987431842087E-4</v>
      </c>
      <c r="G1159" s="123"/>
    </row>
    <row r="1160" spans="1:7" x14ac:dyDescent="0.15">
      <c r="A1160" s="25" t="s">
        <v>643</v>
      </c>
      <c r="B1160" s="25" t="s">
        <v>470</v>
      </c>
      <c r="C1160" s="21">
        <v>2.7799667800000001</v>
      </c>
      <c r="D1160" s="22">
        <v>2.37078561</v>
      </c>
      <c r="E1160" s="23">
        <f t="shared" si="61"/>
        <v>0.1725930713743451</v>
      </c>
      <c r="F1160" s="24">
        <f t="shared" si="62"/>
        <v>1.1077928843362562E-4</v>
      </c>
      <c r="G1160" s="123"/>
    </row>
    <row r="1161" spans="1:7" x14ac:dyDescent="0.15">
      <c r="A1161" s="25" t="s">
        <v>644</v>
      </c>
      <c r="B1161" s="25" t="s">
        <v>471</v>
      </c>
      <c r="C1161" s="21">
        <v>0.62630721999999994</v>
      </c>
      <c r="D1161" s="22">
        <v>0.65052255000000003</v>
      </c>
      <c r="E1161" s="23">
        <f t="shared" si="61"/>
        <v>-3.7224428269243104E-2</v>
      </c>
      <c r="F1161" s="24">
        <f t="shared" si="62"/>
        <v>2.4957804773639133E-5</v>
      </c>
      <c r="G1161" s="123"/>
    </row>
    <row r="1162" spans="1:7" x14ac:dyDescent="0.15">
      <c r="A1162" s="25" t="s">
        <v>164</v>
      </c>
      <c r="B1162" s="25" t="s">
        <v>472</v>
      </c>
      <c r="C1162" s="21">
        <v>1.25370381</v>
      </c>
      <c r="D1162" s="22">
        <v>1.38545326</v>
      </c>
      <c r="E1162" s="23">
        <f t="shared" si="61"/>
        <v>-9.5094835606363226E-2</v>
      </c>
      <c r="F1162" s="24">
        <f t="shared" si="62"/>
        <v>4.9959020006104304E-5</v>
      </c>
      <c r="G1162" s="123"/>
    </row>
    <row r="1163" spans="1:7" x14ac:dyDescent="0.15">
      <c r="A1163" s="25" t="s">
        <v>405</v>
      </c>
      <c r="B1163" s="25" t="s">
        <v>473</v>
      </c>
      <c r="C1163" s="21">
        <v>4.375706E-2</v>
      </c>
      <c r="D1163" s="22">
        <v>2.21954238</v>
      </c>
      <c r="E1163" s="23">
        <f t="shared" si="61"/>
        <v>-0.9802855487715445</v>
      </c>
      <c r="F1163" s="24">
        <f t="shared" si="62"/>
        <v>1.7436812574959842E-6</v>
      </c>
      <c r="G1163" s="123"/>
    </row>
    <row r="1164" spans="1:7" x14ac:dyDescent="0.15">
      <c r="A1164" s="25" t="s">
        <v>1364</v>
      </c>
      <c r="B1164" s="25" t="s">
        <v>474</v>
      </c>
      <c r="C1164" s="21">
        <v>7.8136049999999985E-2</v>
      </c>
      <c r="D1164" s="22">
        <v>1.5932109999999999E-2</v>
      </c>
      <c r="E1164" s="23">
        <f t="shared" si="61"/>
        <v>3.9043127369821065</v>
      </c>
      <c r="F1164" s="24">
        <f t="shared" si="62"/>
        <v>3.1136544804374214E-6</v>
      </c>
      <c r="G1164" s="123"/>
    </row>
    <row r="1165" spans="1:7" x14ac:dyDescent="0.15">
      <c r="A1165" s="25" t="s">
        <v>475</v>
      </c>
      <c r="B1165" s="25" t="s">
        <v>476</v>
      </c>
      <c r="C1165" s="21">
        <v>28.42616915</v>
      </c>
      <c r="D1165" s="22">
        <v>37.622083050000001</v>
      </c>
      <c r="E1165" s="23">
        <f t="shared" si="61"/>
        <v>-0.24442862155661527</v>
      </c>
      <c r="F1165" s="24">
        <f t="shared" si="62"/>
        <v>1.1327584250236545E-3</v>
      </c>
      <c r="G1165" s="123"/>
    </row>
    <row r="1166" spans="1:7" x14ac:dyDescent="0.15">
      <c r="A1166" s="25" t="s">
        <v>477</v>
      </c>
      <c r="B1166" s="25" t="s">
        <v>478</v>
      </c>
      <c r="C1166" s="21">
        <v>0.76212922999999999</v>
      </c>
      <c r="D1166" s="22">
        <v>0.14859979000000001</v>
      </c>
      <c r="E1166" s="23">
        <f t="shared" si="61"/>
        <v>4.1287369248637562</v>
      </c>
      <c r="F1166" s="24">
        <f t="shared" si="62"/>
        <v>3.0370195212860419E-5</v>
      </c>
      <c r="G1166" s="123"/>
    </row>
    <row r="1167" spans="1:7" x14ac:dyDescent="0.15">
      <c r="A1167" s="25" t="s">
        <v>479</v>
      </c>
      <c r="B1167" s="25" t="s">
        <v>480</v>
      </c>
      <c r="C1167" s="21">
        <v>3.4826215499999997</v>
      </c>
      <c r="D1167" s="22">
        <v>6.3517822500000003</v>
      </c>
      <c r="E1167" s="23">
        <f t="shared" si="61"/>
        <v>-0.45170954970945365</v>
      </c>
      <c r="F1167" s="24">
        <f t="shared" si="62"/>
        <v>1.387794774988679E-4</v>
      </c>
      <c r="G1167" s="123"/>
    </row>
    <row r="1168" spans="1:7" x14ac:dyDescent="0.15">
      <c r="A1168" s="25" t="s">
        <v>1386</v>
      </c>
      <c r="B1168" s="25" t="s">
        <v>481</v>
      </c>
      <c r="C1168" s="21">
        <v>0.15795179000000001</v>
      </c>
      <c r="D1168" s="22">
        <v>1.72912E-2</v>
      </c>
      <c r="E1168" s="23">
        <f t="shared" si="61"/>
        <v>8.1348078791524028</v>
      </c>
      <c r="F1168" s="24">
        <f t="shared" si="62"/>
        <v>6.2942431646674079E-6</v>
      </c>
      <c r="G1168" s="123"/>
    </row>
    <row r="1169" spans="1:7" x14ac:dyDescent="0.15">
      <c r="A1169" s="25" t="s">
        <v>1388</v>
      </c>
      <c r="B1169" s="25" t="s">
        <v>482</v>
      </c>
      <c r="C1169" s="21">
        <v>0</v>
      </c>
      <c r="D1169" s="22">
        <v>2.6619759999999999E-2</v>
      </c>
      <c r="E1169" s="23">
        <f t="shared" si="61"/>
        <v>-1</v>
      </c>
      <c r="F1169" s="24">
        <f t="shared" si="62"/>
        <v>0</v>
      </c>
      <c r="G1169" s="123"/>
    </row>
    <row r="1170" spans="1:7" x14ac:dyDescent="0.15">
      <c r="A1170" s="25" t="s">
        <v>1390</v>
      </c>
      <c r="B1170" s="25" t="s">
        <v>483</v>
      </c>
      <c r="C1170" s="21">
        <v>8.1794800000000001E-2</v>
      </c>
      <c r="D1170" s="22">
        <v>7.3953919999999992E-2</v>
      </c>
      <c r="E1170" s="23">
        <f t="shared" si="61"/>
        <v>0.10602385918150126</v>
      </c>
      <c r="F1170" s="24">
        <f t="shared" si="62"/>
        <v>3.2594525253897892E-6</v>
      </c>
      <c r="G1170" s="123"/>
    </row>
    <row r="1171" spans="1:7" x14ac:dyDescent="0.15">
      <c r="A1171" s="25" t="s">
        <v>1392</v>
      </c>
      <c r="B1171" s="25" t="s">
        <v>484</v>
      </c>
      <c r="C1171" s="21">
        <v>9.3782699999999997E-2</v>
      </c>
      <c r="D1171" s="22">
        <v>7.51515E-3</v>
      </c>
      <c r="E1171" s="23">
        <f t="shared" si="61"/>
        <v>11.47915211273228</v>
      </c>
      <c r="F1171" s="24">
        <f t="shared" si="62"/>
        <v>3.7371600438276388E-6</v>
      </c>
      <c r="G1171" s="123"/>
    </row>
    <row r="1172" spans="1:7" x14ac:dyDescent="0.15">
      <c r="A1172" s="25" t="s">
        <v>1394</v>
      </c>
      <c r="B1172" s="25" t="s">
        <v>485</v>
      </c>
      <c r="C1172" s="21">
        <v>4.9770254200000004</v>
      </c>
      <c r="D1172" s="22">
        <v>2.5448678600000005</v>
      </c>
      <c r="E1172" s="23">
        <f t="shared" si="61"/>
        <v>0.95571074562590419</v>
      </c>
      <c r="F1172" s="24">
        <f t="shared" si="62"/>
        <v>1.9833018815558173E-4</v>
      </c>
      <c r="G1172" s="123"/>
    </row>
    <row r="1173" spans="1:7" x14ac:dyDescent="0.15">
      <c r="A1173" s="25" t="s">
        <v>175</v>
      </c>
      <c r="B1173" s="25" t="s">
        <v>486</v>
      </c>
      <c r="C1173" s="21">
        <v>0.32087553999999996</v>
      </c>
      <c r="D1173" s="22">
        <v>1.6535617199999999</v>
      </c>
      <c r="E1173" s="23">
        <f t="shared" si="61"/>
        <v>-0.80594885808072525</v>
      </c>
      <c r="F1173" s="24">
        <f t="shared" si="62"/>
        <v>1.2786614664854148E-5</v>
      </c>
      <c r="G1173" s="123"/>
    </row>
    <row r="1174" spans="1:7" x14ac:dyDescent="0.15">
      <c r="A1174" s="25" t="s">
        <v>176</v>
      </c>
      <c r="B1174" s="25" t="s">
        <v>487</v>
      </c>
      <c r="C1174" s="21">
        <v>0.92742312000000005</v>
      </c>
      <c r="D1174" s="22">
        <v>0.62518812999999995</v>
      </c>
      <c r="E1174" s="23">
        <f t="shared" si="61"/>
        <v>0.4834304675618204</v>
      </c>
      <c r="F1174" s="24">
        <f t="shared" si="62"/>
        <v>3.6957014756303308E-5</v>
      </c>
      <c r="G1174" s="123"/>
    </row>
    <row r="1175" spans="1:7" x14ac:dyDescent="0.15">
      <c r="A1175" s="25" t="s">
        <v>197</v>
      </c>
      <c r="B1175" s="25" t="s">
        <v>292</v>
      </c>
      <c r="C1175" s="21">
        <v>2.2144250000000001E-2</v>
      </c>
      <c r="D1175" s="22">
        <v>8.0197190000000002E-2</v>
      </c>
      <c r="E1175" s="23">
        <f t="shared" si="61"/>
        <v>-0.72387748249034667</v>
      </c>
      <c r="F1175" s="24">
        <f t="shared" si="62"/>
        <v>8.8242934251765195E-7</v>
      </c>
      <c r="G1175" s="123"/>
    </row>
    <row r="1176" spans="1:7" x14ac:dyDescent="0.15">
      <c r="A1176" s="25" t="s">
        <v>1403</v>
      </c>
      <c r="B1176" s="25" t="s">
        <v>490</v>
      </c>
      <c r="C1176" s="21">
        <v>0.27456853000000003</v>
      </c>
      <c r="D1176" s="22">
        <v>1.3581226799999999</v>
      </c>
      <c r="E1176" s="23">
        <f t="shared" si="61"/>
        <v>-0.79783230628325852</v>
      </c>
      <c r="F1176" s="24">
        <f t="shared" si="62"/>
        <v>1.0941320090043159E-5</v>
      </c>
      <c r="G1176" s="123"/>
    </row>
    <row r="1177" spans="1:7" x14ac:dyDescent="0.15">
      <c r="A1177" s="25" t="s">
        <v>1405</v>
      </c>
      <c r="B1177" s="25" t="s">
        <v>491</v>
      </c>
      <c r="C1177" s="21">
        <v>3.28062874</v>
      </c>
      <c r="D1177" s="22">
        <v>0.79485509999999993</v>
      </c>
      <c r="E1177" s="23">
        <f t="shared" si="61"/>
        <v>3.1273292956162706</v>
      </c>
      <c r="F1177" s="24">
        <f t="shared" si="62"/>
        <v>1.3073023751460146E-4</v>
      </c>
      <c r="G1177" s="123"/>
    </row>
    <row r="1178" spans="1:7" x14ac:dyDescent="0.15">
      <c r="A1178" s="25" t="s">
        <v>1419</v>
      </c>
      <c r="B1178" s="25" t="s">
        <v>492</v>
      </c>
      <c r="C1178" s="21">
        <v>0.42284847999999997</v>
      </c>
      <c r="D1178" s="22">
        <v>0.49976085999999997</v>
      </c>
      <c r="E1178" s="23">
        <f t="shared" si="61"/>
        <v>-0.15389836651073474</v>
      </c>
      <c r="F1178" s="24">
        <f t="shared" si="62"/>
        <v>1.6850148737978866E-5</v>
      </c>
      <c r="G1178" s="123"/>
    </row>
    <row r="1179" spans="1:7" x14ac:dyDescent="0.15">
      <c r="A1179" s="25" t="s">
        <v>1422</v>
      </c>
      <c r="B1179" s="25" t="s">
        <v>493</v>
      </c>
      <c r="C1179" s="21">
        <v>1.0362955300000001</v>
      </c>
      <c r="D1179" s="22">
        <v>0.45498483999999995</v>
      </c>
      <c r="E1179" s="23">
        <f t="shared" si="61"/>
        <v>1.2776484816505098</v>
      </c>
      <c r="F1179" s="24">
        <f t="shared" si="62"/>
        <v>4.129548678288412E-5</v>
      </c>
      <c r="G1179" s="123"/>
    </row>
    <row r="1180" spans="1:7" x14ac:dyDescent="0.15">
      <c r="A1180" s="25" t="s">
        <v>1424</v>
      </c>
      <c r="B1180" s="25" t="s">
        <v>494</v>
      </c>
      <c r="C1180" s="21">
        <v>5.3341160000000006E-2</v>
      </c>
      <c r="D1180" s="22">
        <v>0.85681953</v>
      </c>
      <c r="E1180" s="23">
        <f t="shared" si="61"/>
        <v>-0.93774516320840628</v>
      </c>
      <c r="F1180" s="24">
        <f t="shared" si="62"/>
        <v>2.1255994105887029E-6</v>
      </c>
      <c r="G1180" s="123"/>
    </row>
    <row r="1181" spans="1:7" x14ac:dyDescent="0.15">
      <c r="A1181" s="25" t="s">
        <v>413</v>
      </c>
      <c r="B1181" s="25" t="s">
        <v>495</v>
      </c>
      <c r="C1181" s="21">
        <v>9.1277339999999998E-2</v>
      </c>
      <c r="D1181" s="22">
        <v>0.10911969000000001</v>
      </c>
      <c r="E1181" s="23">
        <f t="shared" si="61"/>
        <v>-0.16351173651611373</v>
      </c>
      <c r="F1181" s="24">
        <f t="shared" si="62"/>
        <v>3.6373235997137032E-6</v>
      </c>
      <c r="G1181" s="123"/>
    </row>
    <row r="1182" spans="1:7" x14ac:dyDescent="0.15">
      <c r="A1182" s="25" t="s">
        <v>1426</v>
      </c>
      <c r="B1182" s="25" t="s">
        <v>496</v>
      </c>
      <c r="C1182" s="21">
        <v>7.8418370000000001E-2</v>
      </c>
      <c r="D1182" s="22">
        <v>0.10991413999999999</v>
      </c>
      <c r="E1182" s="23">
        <f t="shared" si="61"/>
        <v>-0.28654884621760213</v>
      </c>
      <c r="F1182" s="24">
        <f t="shared" si="62"/>
        <v>3.1249046899491274E-6</v>
      </c>
      <c r="G1182" s="123"/>
    </row>
    <row r="1183" spans="1:7" x14ac:dyDescent="0.15">
      <c r="A1183" s="25" t="s">
        <v>181</v>
      </c>
      <c r="B1183" s="25" t="s">
        <v>497</v>
      </c>
      <c r="C1183" s="21">
        <v>5.1958799999999999E-3</v>
      </c>
      <c r="D1183" s="22">
        <v>7.9766090000000012E-2</v>
      </c>
      <c r="E1183" s="23">
        <f t="shared" ref="E1183:E1209" si="63">IF(ISERROR(C1183/D1183-1),"",((C1183/D1183-1)))</f>
        <v>-0.9348610418286768</v>
      </c>
      <c r="F1183" s="24">
        <f t="shared" si="62"/>
        <v>2.0705135519155617E-7</v>
      </c>
      <c r="G1183" s="123"/>
    </row>
    <row r="1184" spans="1:7" x14ac:dyDescent="0.15">
      <c r="A1184" s="25" t="s">
        <v>575</v>
      </c>
      <c r="B1184" s="25" t="s">
        <v>498</v>
      </c>
      <c r="C1184" s="21">
        <v>0.28454225999999999</v>
      </c>
      <c r="D1184" s="22">
        <v>0.68440933999999998</v>
      </c>
      <c r="E1184" s="23">
        <f t="shared" si="63"/>
        <v>-0.58425134876154672</v>
      </c>
      <c r="F1184" s="24">
        <f t="shared" si="62"/>
        <v>1.1338764663977637E-5</v>
      </c>
      <c r="G1184" s="123"/>
    </row>
    <row r="1185" spans="1:7" x14ac:dyDescent="0.15">
      <c r="A1185" s="25" t="s">
        <v>406</v>
      </c>
      <c r="B1185" s="25" t="s">
        <v>499</v>
      </c>
      <c r="C1185" s="21">
        <v>0.47633802000000003</v>
      </c>
      <c r="D1185" s="22">
        <v>5.0911381099999993</v>
      </c>
      <c r="E1185" s="23">
        <f t="shared" si="63"/>
        <v>-0.90643781219284181</v>
      </c>
      <c r="F1185" s="24">
        <f t="shared" si="62"/>
        <v>1.8981660964122071E-5</v>
      </c>
      <c r="G1185" s="123"/>
    </row>
    <row r="1186" spans="1:7" x14ac:dyDescent="0.15">
      <c r="A1186" s="25" t="s">
        <v>581</v>
      </c>
      <c r="B1186" s="25" t="s">
        <v>500</v>
      </c>
      <c r="C1186" s="21">
        <v>8.7259199999999995E-2</v>
      </c>
      <c r="D1186" s="22">
        <v>6.5278539999999996E-2</v>
      </c>
      <c r="E1186" s="23">
        <f t="shared" si="63"/>
        <v>0.33672107249947691</v>
      </c>
      <c r="F1186" s="24">
        <f t="shared" si="62"/>
        <v>3.4772041719460489E-6</v>
      </c>
      <c r="G1186" s="123"/>
    </row>
    <row r="1187" spans="1:7" x14ac:dyDescent="0.15">
      <c r="A1187" s="25" t="s">
        <v>324</v>
      </c>
      <c r="B1187" s="25" t="s">
        <v>501</v>
      </c>
      <c r="C1187" s="21">
        <v>5.4891549700000004</v>
      </c>
      <c r="D1187" s="22">
        <v>2.92054014</v>
      </c>
      <c r="E1187" s="23">
        <f t="shared" si="63"/>
        <v>0.87949992359974916</v>
      </c>
      <c r="F1187" s="24">
        <f t="shared" si="62"/>
        <v>2.1873811084839639E-4</v>
      </c>
      <c r="G1187" s="123"/>
    </row>
    <row r="1188" spans="1:7" x14ac:dyDescent="0.15">
      <c r="A1188" s="25" t="s">
        <v>600</v>
      </c>
      <c r="B1188" s="25" t="s">
        <v>601</v>
      </c>
      <c r="C1188" s="21">
        <v>4.498E-5</v>
      </c>
      <c r="D1188" s="22">
        <v>0</v>
      </c>
      <c r="E1188" s="23" t="str">
        <f t="shared" si="63"/>
        <v/>
      </c>
      <c r="F1188" s="24">
        <f t="shared" ref="F1188:F1208" si="64">C1188/$C$1504</f>
        <v>1.7924143660970222E-9</v>
      </c>
      <c r="G1188" s="123"/>
    </row>
    <row r="1189" spans="1:7" x14ac:dyDescent="0.15">
      <c r="A1189" s="25" t="s">
        <v>602</v>
      </c>
      <c r="B1189" s="25" t="s">
        <v>603</v>
      </c>
      <c r="C1189" s="21">
        <v>0</v>
      </c>
      <c r="D1189" s="22">
        <v>8.5752800000000011E-3</v>
      </c>
      <c r="E1189" s="23">
        <f t="shared" si="63"/>
        <v>-1</v>
      </c>
      <c r="F1189" s="24">
        <f t="shared" si="64"/>
        <v>0</v>
      </c>
      <c r="G1189" s="123"/>
    </row>
    <row r="1190" spans="1:7" x14ac:dyDescent="0.15">
      <c r="A1190" s="25" t="s">
        <v>379</v>
      </c>
      <c r="B1190" s="25" t="s">
        <v>942</v>
      </c>
      <c r="C1190" s="21">
        <v>1.5685E-3</v>
      </c>
      <c r="D1190" s="22">
        <v>0</v>
      </c>
      <c r="E1190" s="23" t="str">
        <f t="shared" si="63"/>
        <v/>
      </c>
      <c r="F1190" s="24">
        <f t="shared" si="64"/>
        <v>6.2503377795090695E-8</v>
      </c>
      <c r="G1190" s="123"/>
    </row>
    <row r="1191" spans="1:7" x14ac:dyDescent="0.15">
      <c r="A1191" s="25" t="s">
        <v>502</v>
      </c>
      <c r="B1191" s="25" t="s">
        <v>503</v>
      </c>
      <c r="C1191" s="21">
        <v>3.0982900000000001E-3</v>
      </c>
      <c r="D1191" s="22">
        <v>0</v>
      </c>
      <c r="E1191" s="23" t="str">
        <f t="shared" si="63"/>
        <v/>
      </c>
      <c r="F1191" s="24">
        <f t="shared" si="64"/>
        <v>1.2346419533870038E-7</v>
      </c>
      <c r="G1191" s="123"/>
    </row>
    <row r="1192" spans="1:7" x14ac:dyDescent="0.15">
      <c r="A1192" s="25" t="s">
        <v>604</v>
      </c>
      <c r="B1192" s="25" t="s">
        <v>605</v>
      </c>
      <c r="C1192" s="21">
        <v>0.93132672999999999</v>
      </c>
      <c r="D1192" s="22">
        <v>0.73615329000000007</v>
      </c>
      <c r="E1192" s="23">
        <f t="shared" si="63"/>
        <v>0.26512608535648852</v>
      </c>
      <c r="F1192" s="24">
        <f t="shared" si="64"/>
        <v>3.7112570261942255E-5</v>
      </c>
      <c r="G1192" s="123"/>
    </row>
    <row r="1193" spans="1:7" x14ac:dyDescent="0.15">
      <c r="A1193" s="25" t="s">
        <v>606</v>
      </c>
      <c r="B1193" s="25" t="s">
        <v>607</v>
      </c>
      <c r="C1193" s="21">
        <v>0.98230968000000007</v>
      </c>
      <c r="D1193" s="22">
        <v>6.6533951699999996</v>
      </c>
      <c r="E1193" s="23">
        <f t="shared" si="63"/>
        <v>-0.85235963671161286</v>
      </c>
      <c r="F1193" s="24">
        <f t="shared" si="64"/>
        <v>3.9144197029527991E-5</v>
      </c>
      <c r="G1193" s="123"/>
    </row>
    <row r="1194" spans="1:7" x14ac:dyDescent="0.15">
      <c r="A1194" s="25" t="s">
        <v>608</v>
      </c>
      <c r="B1194" s="25" t="s">
        <v>609</v>
      </c>
      <c r="C1194" s="21">
        <v>2.41788896</v>
      </c>
      <c r="D1194" s="22">
        <v>0.10047923</v>
      </c>
      <c r="E1194" s="23">
        <f t="shared" si="63"/>
        <v>23.063569754664719</v>
      </c>
      <c r="F1194" s="24">
        <f t="shared" si="64"/>
        <v>9.6350798299941936E-5</v>
      </c>
      <c r="G1194" s="123"/>
    </row>
    <row r="1195" spans="1:7" x14ac:dyDescent="0.15">
      <c r="A1195" s="25" t="s">
        <v>610</v>
      </c>
      <c r="B1195" s="25" t="s">
        <v>611</v>
      </c>
      <c r="C1195" s="21">
        <v>4.28525E-3</v>
      </c>
      <c r="D1195" s="22">
        <v>0</v>
      </c>
      <c r="E1195" s="23" t="str">
        <f t="shared" si="63"/>
        <v/>
      </c>
      <c r="F1195" s="24">
        <f t="shared" si="64"/>
        <v>1.7076353184342517E-7</v>
      </c>
      <c r="G1195" s="123"/>
    </row>
    <row r="1196" spans="1:7" x14ac:dyDescent="0.15">
      <c r="A1196" s="25" t="s">
        <v>612</v>
      </c>
      <c r="B1196" s="25" t="s">
        <v>613</v>
      </c>
      <c r="C1196" s="21">
        <v>0.68839331000000004</v>
      </c>
      <c r="D1196" s="22">
        <v>0</v>
      </c>
      <c r="E1196" s="23" t="str">
        <f t="shared" si="63"/>
        <v/>
      </c>
      <c r="F1196" s="24">
        <f t="shared" si="64"/>
        <v>2.7431882133594509E-5</v>
      </c>
      <c r="G1196" s="123"/>
    </row>
    <row r="1197" spans="1:7" x14ac:dyDescent="0.15">
      <c r="A1197" s="25" t="s">
        <v>504</v>
      </c>
      <c r="B1197" s="25" t="s">
        <v>505</v>
      </c>
      <c r="C1197" s="21">
        <v>4.6488620000000001E-2</v>
      </c>
      <c r="D1197" s="22">
        <v>8.2414500000000009E-3</v>
      </c>
      <c r="E1197" s="23">
        <f t="shared" si="63"/>
        <v>4.6408301937159111</v>
      </c>
      <c r="F1197" s="24">
        <f t="shared" si="64"/>
        <v>1.8525315773238185E-6</v>
      </c>
      <c r="G1197" s="123"/>
    </row>
    <row r="1198" spans="1:7" x14ac:dyDescent="0.15">
      <c r="A1198" s="25" t="s">
        <v>614</v>
      </c>
      <c r="B1198" s="25" t="s">
        <v>615</v>
      </c>
      <c r="C1198" s="21">
        <v>2.0756682099999999</v>
      </c>
      <c r="D1198" s="22">
        <v>0.23139883999999999</v>
      </c>
      <c r="E1198" s="23">
        <f t="shared" si="63"/>
        <v>7.9700890894699388</v>
      </c>
      <c r="F1198" s="24">
        <f t="shared" si="64"/>
        <v>8.271359535026436E-5</v>
      </c>
      <c r="G1198" s="123"/>
    </row>
    <row r="1199" spans="1:7" x14ac:dyDescent="0.15">
      <c r="A1199" s="25" t="s">
        <v>954</v>
      </c>
      <c r="B1199" s="25" t="s">
        <v>949</v>
      </c>
      <c r="C1199" s="21">
        <v>4.280051E-2</v>
      </c>
      <c r="D1199" s="22">
        <v>9.5502570000000009E-2</v>
      </c>
      <c r="E1199" s="23">
        <f t="shared" si="63"/>
        <v>-0.55183918087230532</v>
      </c>
      <c r="F1199" s="24">
        <f t="shared" si="64"/>
        <v>1.7055635615891344E-6</v>
      </c>
      <c r="G1199" s="123"/>
    </row>
    <row r="1200" spans="1:7" x14ac:dyDescent="0.15">
      <c r="A1200" s="25" t="s">
        <v>616</v>
      </c>
      <c r="B1200" s="25" t="s">
        <v>617</v>
      </c>
      <c r="C1200" s="21">
        <v>0.19333826000000001</v>
      </c>
      <c r="D1200" s="22">
        <v>4.7062449999999999E-2</v>
      </c>
      <c r="E1200" s="23">
        <f t="shared" si="63"/>
        <v>3.1081214428913073</v>
      </c>
      <c r="F1200" s="24">
        <f t="shared" si="64"/>
        <v>7.704363600271261E-6</v>
      </c>
      <c r="G1200" s="123"/>
    </row>
    <row r="1201" spans="1:7" x14ac:dyDescent="0.15">
      <c r="A1201" s="25" t="s">
        <v>618</v>
      </c>
      <c r="B1201" s="25" t="s">
        <v>619</v>
      </c>
      <c r="C1201" s="21">
        <v>6.8701119999999991E-2</v>
      </c>
      <c r="D1201" s="22">
        <v>0.11590991</v>
      </c>
      <c r="E1201" s="23">
        <f t="shared" si="63"/>
        <v>-0.4072886433955476</v>
      </c>
      <c r="F1201" s="24">
        <f t="shared" si="64"/>
        <v>2.7376806237206634E-6</v>
      </c>
      <c r="G1201" s="123"/>
    </row>
    <row r="1202" spans="1:7" x14ac:dyDescent="0.15">
      <c r="A1202" s="25" t="s">
        <v>620</v>
      </c>
      <c r="B1202" s="25" t="s">
        <v>621</v>
      </c>
      <c r="C1202" s="21">
        <v>0.22751273999999999</v>
      </c>
      <c r="D1202" s="22">
        <v>2.899562E-2</v>
      </c>
      <c r="E1202" s="23">
        <f t="shared" si="63"/>
        <v>6.8464519813682205</v>
      </c>
      <c r="F1202" s="24">
        <f t="shared" si="64"/>
        <v>9.0661872753689771E-6</v>
      </c>
      <c r="G1202" s="123"/>
    </row>
    <row r="1203" spans="1:7" x14ac:dyDescent="0.15">
      <c r="A1203" s="25" t="s">
        <v>399</v>
      </c>
      <c r="B1203" s="25" t="s">
        <v>506</v>
      </c>
      <c r="C1203" s="21">
        <v>2.3764299999999997E-3</v>
      </c>
      <c r="D1203" s="22">
        <v>2.0322779999999999E-2</v>
      </c>
      <c r="E1203" s="23">
        <f t="shared" si="63"/>
        <v>-0.8830657026253298</v>
      </c>
      <c r="F1203" s="24">
        <f t="shared" si="64"/>
        <v>9.4698694353578162E-8</v>
      </c>
      <c r="G1203" s="123"/>
    </row>
    <row r="1204" spans="1:7" x14ac:dyDescent="0.15">
      <c r="A1204" s="25" t="s">
        <v>400</v>
      </c>
      <c r="B1204" s="25" t="s">
        <v>507</v>
      </c>
      <c r="C1204" s="21">
        <v>0</v>
      </c>
      <c r="D1204" s="22">
        <v>1.6808419999999998E-2</v>
      </c>
      <c r="E1204" s="23">
        <f t="shared" si="63"/>
        <v>-1</v>
      </c>
      <c r="F1204" s="24">
        <f t="shared" si="64"/>
        <v>0</v>
      </c>
      <c r="G1204" s="123"/>
    </row>
    <row r="1205" spans="1:7" x14ac:dyDescent="0.15">
      <c r="A1205" s="25" t="s">
        <v>401</v>
      </c>
      <c r="B1205" s="25" t="s">
        <v>508</v>
      </c>
      <c r="C1205" s="21">
        <v>0</v>
      </c>
      <c r="D1205" s="22">
        <v>1.1439360000000001E-2</v>
      </c>
      <c r="E1205" s="23">
        <f t="shared" si="63"/>
        <v>-1</v>
      </c>
      <c r="F1205" s="24">
        <f t="shared" si="64"/>
        <v>0</v>
      </c>
      <c r="G1205" s="123"/>
    </row>
    <row r="1206" spans="1:7" x14ac:dyDescent="0.15">
      <c r="A1206" s="25" t="s">
        <v>402</v>
      </c>
      <c r="B1206" s="25" t="s">
        <v>509</v>
      </c>
      <c r="C1206" s="21">
        <v>0</v>
      </c>
      <c r="D1206" s="22">
        <v>9.2966810000000011E-2</v>
      </c>
      <c r="E1206" s="23">
        <f t="shared" si="63"/>
        <v>-1</v>
      </c>
      <c r="F1206" s="24">
        <f t="shared" si="64"/>
        <v>0</v>
      </c>
      <c r="G1206" s="123"/>
    </row>
    <row r="1207" spans="1:7" x14ac:dyDescent="0.15">
      <c r="A1207" s="25" t="s">
        <v>403</v>
      </c>
      <c r="B1207" s="25" t="s">
        <v>510</v>
      </c>
      <c r="C1207" s="21">
        <v>1.4713850000000001E-2</v>
      </c>
      <c r="D1207" s="22">
        <v>1.6959399999999999E-3</v>
      </c>
      <c r="E1207" s="23">
        <f t="shared" si="63"/>
        <v>7.6759260351191667</v>
      </c>
      <c r="F1207" s="24">
        <f t="shared" si="64"/>
        <v>5.8633428458418567E-7</v>
      </c>
      <c r="G1207" s="123"/>
    </row>
    <row r="1208" spans="1:7" x14ac:dyDescent="0.15">
      <c r="A1208" s="25" t="s">
        <v>404</v>
      </c>
      <c r="B1208" s="25" t="s">
        <v>511</v>
      </c>
      <c r="C1208" s="47">
        <v>0</v>
      </c>
      <c r="D1208" s="22">
        <v>0</v>
      </c>
      <c r="E1208" s="23" t="str">
        <f t="shared" si="63"/>
        <v/>
      </c>
      <c r="F1208" s="24">
        <f t="shared" si="64"/>
        <v>0</v>
      </c>
      <c r="G1208" s="123"/>
    </row>
    <row r="1209" spans="1:7" s="4" customFormat="1" x14ac:dyDescent="0.15">
      <c r="A1209" s="114" t="s">
        <v>488</v>
      </c>
      <c r="B1209" s="27"/>
      <c r="C1209" s="29">
        <f>SUM(C1028:C1208)</f>
        <v>3050.0312448199998</v>
      </c>
      <c r="D1209" s="29">
        <f>SUM(D1028:D1208)</f>
        <v>2624.7699552299987</v>
      </c>
      <c r="E1209" s="30">
        <f t="shared" si="63"/>
        <v>0.16201849946607494</v>
      </c>
      <c r="F1209" s="50">
        <f>C1209/C$1504</f>
        <v>0.12154112539484552</v>
      </c>
      <c r="G1209" s="123"/>
    </row>
    <row r="1210" spans="1:7" x14ac:dyDescent="0.15">
      <c r="C1210" s="116"/>
      <c r="E1210" s="33"/>
      <c r="G1210" s="123"/>
    </row>
    <row r="1211" spans="1:7" s="4" customFormat="1" x14ac:dyDescent="0.15">
      <c r="A1211" s="34" t="s">
        <v>512</v>
      </c>
      <c r="B1211" s="35" t="s">
        <v>677</v>
      </c>
      <c r="C1211" s="141" t="s">
        <v>199</v>
      </c>
      <c r="D1211" s="142"/>
      <c r="E1211" s="143"/>
      <c r="F1211" s="36"/>
      <c r="G1211" s="123"/>
    </row>
    <row r="1212" spans="1:7" s="10" customFormat="1" x14ac:dyDescent="0.15">
      <c r="A1212" s="37"/>
      <c r="B1212" s="38"/>
      <c r="C1212" s="7" t="s">
        <v>1319</v>
      </c>
      <c r="D1212" s="39" t="s">
        <v>1161</v>
      </c>
      <c r="E1212" s="40" t="s">
        <v>641</v>
      </c>
      <c r="F1212" s="41" t="s">
        <v>642</v>
      </c>
      <c r="G1212" s="123"/>
    </row>
    <row r="1213" spans="1:7" x14ac:dyDescent="0.15">
      <c r="A1213" s="20" t="s">
        <v>686</v>
      </c>
      <c r="B1213" s="20" t="s">
        <v>687</v>
      </c>
      <c r="C1213" s="21">
        <v>93.524925372269905</v>
      </c>
      <c r="D1213" s="46">
        <v>122.634117830075</v>
      </c>
      <c r="E1213" s="42">
        <f t="shared" ref="E1213:E1218" si="65">IF(ISERROR(C1213/D1213-1),"",((C1213/D1213-1)))</f>
        <v>-0.23736618302371237</v>
      </c>
      <c r="F1213" s="43">
        <f t="shared" ref="F1213:F1244" si="66">C1213/$C$1504</f>
        <v>3.7268879463185521E-3</v>
      </c>
      <c r="G1213" s="123"/>
    </row>
    <row r="1214" spans="1:7" x14ac:dyDescent="0.15">
      <c r="A1214" s="25" t="s">
        <v>355</v>
      </c>
      <c r="B1214" s="25" t="s">
        <v>690</v>
      </c>
      <c r="C1214" s="21">
        <v>15.836738872338099</v>
      </c>
      <c r="D1214" s="22">
        <v>29.583828343266902</v>
      </c>
      <c r="E1214" s="23">
        <f t="shared" si="65"/>
        <v>-0.46468257290498904</v>
      </c>
      <c r="F1214" s="24">
        <f t="shared" si="66"/>
        <v>6.3108044168310286E-4</v>
      </c>
      <c r="G1214" s="123"/>
    </row>
    <row r="1215" spans="1:7" x14ac:dyDescent="0.15">
      <c r="A1215" s="25" t="s">
        <v>356</v>
      </c>
      <c r="B1215" s="25" t="s">
        <v>691</v>
      </c>
      <c r="C1215" s="21">
        <v>1.4968835956947801</v>
      </c>
      <c r="D1215" s="22">
        <v>2.75744979041272</v>
      </c>
      <c r="E1215" s="23">
        <f t="shared" si="65"/>
        <v>-0.45714928304433977</v>
      </c>
      <c r="F1215" s="24">
        <f t="shared" si="66"/>
        <v>5.9649525595782362E-5</v>
      </c>
      <c r="G1215" s="123"/>
    </row>
    <row r="1216" spans="1:7" x14ac:dyDescent="0.15">
      <c r="A1216" s="25" t="s">
        <v>357</v>
      </c>
      <c r="B1216" s="25" t="s">
        <v>692</v>
      </c>
      <c r="C1216" s="21">
        <v>0.32021903659865308</v>
      </c>
      <c r="D1216" s="22">
        <v>0.210634136997331</v>
      </c>
      <c r="E1216" s="23">
        <f t="shared" si="65"/>
        <v>0.52026182063124304</v>
      </c>
      <c r="F1216" s="24">
        <f t="shared" si="66"/>
        <v>1.2760453568189727E-5</v>
      </c>
      <c r="G1216" s="123"/>
    </row>
    <row r="1217" spans="1:7" x14ac:dyDescent="0.15">
      <c r="A1217" s="25" t="s">
        <v>721</v>
      </c>
      <c r="B1217" s="25" t="s">
        <v>722</v>
      </c>
      <c r="C1217" s="21">
        <v>0.12032483919904402</v>
      </c>
      <c r="D1217" s="22">
        <v>7.1560255891507607E-2</v>
      </c>
      <c r="E1217" s="23">
        <f t="shared" si="65"/>
        <v>0.68144786096724297</v>
      </c>
      <c r="F1217" s="24">
        <f t="shared" si="66"/>
        <v>4.7948414935233578E-6</v>
      </c>
      <c r="G1217" s="123"/>
    </row>
    <row r="1218" spans="1:7" x14ac:dyDescent="0.15">
      <c r="A1218" s="25" t="s">
        <v>1438</v>
      </c>
      <c r="B1218" s="25" t="s">
        <v>331</v>
      </c>
      <c r="C1218" s="21">
        <v>1.1545680865800899E-2</v>
      </c>
      <c r="D1218" s="22">
        <v>9.7766967741935492E-3</v>
      </c>
      <c r="E1218" s="23">
        <f t="shared" si="65"/>
        <v>0.18093883163858981</v>
      </c>
      <c r="F1218" s="24">
        <f t="shared" si="66"/>
        <v>4.6008546576774203E-7</v>
      </c>
      <c r="G1218" s="123"/>
    </row>
    <row r="1219" spans="1:7" x14ac:dyDescent="0.15">
      <c r="A1219" s="25" t="s">
        <v>729</v>
      </c>
      <c r="B1219" s="25" t="s">
        <v>730</v>
      </c>
      <c r="C1219" s="21">
        <v>4.3594860842219002E-2</v>
      </c>
      <c r="D1219" s="22"/>
      <c r="E1219" s="23"/>
      <c r="F1219" s="24">
        <f t="shared" si="66"/>
        <v>1.7372177603733631E-6</v>
      </c>
      <c r="G1219" s="123"/>
    </row>
    <row r="1220" spans="1:7" x14ac:dyDescent="0.15">
      <c r="A1220" s="25" t="s">
        <v>731</v>
      </c>
      <c r="B1220" s="25" t="s">
        <v>732</v>
      </c>
      <c r="C1220" s="21">
        <v>4.0547127533339697</v>
      </c>
      <c r="D1220" s="22">
        <v>5.1310921890442902</v>
      </c>
      <c r="E1220" s="23">
        <f t="shared" ref="E1220:E1251" si="67">IF(ISERROR(C1220/D1220-1),"",((C1220/D1220-1)))</f>
        <v>-0.20977589099033622</v>
      </c>
      <c r="F1220" s="24">
        <f t="shared" si="66"/>
        <v>1.6157682057520273E-4</v>
      </c>
      <c r="G1220" s="123"/>
    </row>
    <row r="1221" spans="1:7" x14ac:dyDescent="0.15">
      <c r="A1221" s="25" t="s">
        <v>761</v>
      </c>
      <c r="B1221" s="25" t="s">
        <v>762</v>
      </c>
      <c r="C1221" s="21">
        <v>0.99395997520474189</v>
      </c>
      <c r="D1221" s="22">
        <v>1.47822370060432</v>
      </c>
      <c r="E1221" s="23">
        <f t="shared" si="67"/>
        <v>-0.32759840422096043</v>
      </c>
      <c r="F1221" s="24">
        <f t="shared" si="66"/>
        <v>3.9608451286847916E-5</v>
      </c>
      <c r="G1221" s="123"/>
    </row>
    <row r="1222" spans="1:7" x14ac:dyDescent="0.15">
      <c r="A1222" s="25" t="s">
        <v>513</v>
      </c>
      <c r="B1222" s="25" t="s">
        <v>764</v>
      </c>
      <c r="C1222" s="21">
        <v>0.8975704498885011</v>
      </c>
      <c r="D1222" s="22">
        <v>0.27362180028077898</v>
      </c>
      <c r="E1222" s="23">
        <f t="shared" si="67"/>
        <v>2.2803323747137569</v>
      </c>
      <c r="F1222" s="24">
        <f t="shared" si="66"/>
        <v>3.5767411493204018E-5</v>
      </c>
      <c r="G1222" s="123"/>
    </row>
    <row r="1223" spans="1:7" x14ac:dyDescent="0.15">
      <c r="A1223" s="25" t="s">
        <v>765</v>
      </c>
      <c r="B1223" s="25" t="s">
        <v>766</v>
      </c>
      <c r="C1223" s="21">
        <v>7.0424354803458405E-2</v>
      </c>
      <c r="D1223" s="22">
        <v>4.3443667259056712E-3</v>
      </c>
      <c r="E1223" s="23">
        <f t="shared" si="67"/>
        <v>15.210499538060297</v>
      </c>
      <c r="F1223" s="24">
        <f t="shared" si="66"/>
        <v>2.8063500505298507E-6</v>
      </c>
      <c r="G1223" s="123"/>
    </row>
    <row r="1224" spans="1:7" x14ac:dyDescent="0.15">
      <c r="A1224" s="25" t="s">
        <v>767</v>
      </c>
      <c r="B1224" s="25" t="s">
        <v>768</v>
      </c>
      <c r="C1224" s="21">
        <v>0.80079127254480797</v>
      </c>
      <c r="D1224" s="22">
        <v>0.31144089048531598</v>
      </c>
      <c r="E1224" s="23">
        <f t="shared" si="67"/>
        <v>1.5712464130735722</v>
      </c>
      <c r="F1224" s="24">
        <f t="shared" si="66"/>
        <v>3.1910844400943303E-5</v>
      </c>
      <c r="G1224" s="123"/>
    </row>
    <row r="1225" spans="1:7" x14ac:dyDescent="0.15">
      <c r="A1225" s="25" t="s">
        <v>769</v>
      </c>
      <c r="B1225" s="25" t="s">
        <v>770</v>
      </c>
      <c r="C1225" s="21">
        <v>5.27670622452177</v>
      </c>
      <c r="D1225" s="22">
        <v>1.6476321707252102</v>
      </c>
      <c r="E1225" s="23">
        <f t="shared" si="67"/>
        <v>2.2025996568149142</v>
      </c>
      <c r="F1225" s="24">
        <f t="shared" si="66"/>
        <v>2.1027221081606047E-4</v>
      </c>
      <c r="G1225" s="123"/>
    </row>
    <row r="1226" spans="1:7" x14ac:dyDescent="0.15">
      <c r="A1226" s="25" t="s">
        <v>1165</v>
      </c>
      <c r="B1226" s="25" t="s">
        <v>772</v>
      </c>
      <c r="C1226" s="21">
        <v>0</v>
      </c>
      <c r="D1226" s="22">
        <v>3.9305806451612902E-3</v>
      </c>
      <c r="E1226" s="23">
        <f t="shared" si="67"/>
        <v>-1</v>
      </c>
      <c r="F1226" s="24">
        <f t="shared" si="66"/>
        <v>0</v>
      </c>
      <c r="G1226" s="123"/>
    </row>
    <row r="1227" spans="1:7" x14ac:dyDescent="0.15">
      <c r="A1227" s="25" t="s">
        <v>1166</v>
      </c>
      <c r="B1227" s="25" t="s">
        <v>774</v>
      </c>
      <c r="C1227" s="21">
        <v>0</v>
      </c>
      <c r="D1227" s="22">
        <v>3.1289999999999998E-3</v>
      </c>
      <c r="E1227" s="23">
        <f t="shared" si="67"/>
        <v>-1</v>
      </c>
      <c r="F1227" s="24">
        <f t="shared" si="66"/>
        <v>0</v>
      </c>
      <c r="G1227" s="123"/>
    </row>
    <row r="1228" spans="1:7" x14ac:dyDescent="0.15">
      <c r="A1228" s="25" t="s">
        <v>775</v>
      </c>
      <c r="B1228" s="25" t="s">
        <v>776</v>
      </c>
      <c r="C1228" s="21">
        <v>1.3099050189686399</v>
      </c>
      <c r="D1228" s="22">
        <v>0.31730947681276706</v>
      </c>
      <c r="E1228" s="23">
        <f t="shared" si="67"/>
        <v>3.1281622979750079</v>
      </c>
      <c r="F1228" s="24">
        <f t="shared" si="66"/>
        <v>5.2198589911560305E-5</v>
      </c>
      <c r="G1228" s="123"/>
    </row>
    <row r="1229" spans="1:7" x14ac:dyDescent="0.15">
      <c r="A1229" s="25" t="s">
        <v>777</v>
      </c>
      <c r="B1229" s="25" t="s">
        <v>778</v>
      </c>
      <c r="C1229" s="21">
        <v>2.5862316815121602</v>
      </c>
      <c r="D1229" s="22">
        <v>2.0003316121911201</v>
      </c>
      <c r="E1229" s="23">
        <f t="shared" si="67"/>
        <v>0.29290146981142673</v>
      </c>
      <c r="F1229" s="24">
        <f t="shared" si="66"/>
        <v>1.0305911116046364E-4</v>
      </c>
      <c r="G1229" s="123"/>
    </row>
    <row r="1230" spans="1:7" x14ac:dyDescent="0.15">
      <c r="A1230" s="25" t="s">
        <v>779</v>
      </c>
      <c r="B1230" s="25" t="s">
        <v>780</v>
      </c>
      <c r="C1230" s="21">
        <v>7.1294119190547997E-2</v>
      </c>
      <c r="D1230" s="22">
        <v>0.285836385000516</v>
      </c>
      <c r="E1230" s="23">
        <f t="shared" si="67"/>
        <v>-0.75057717305507032</v>
      </c>
      <c r="F1230" s="24">
        <f t="shared" si="66"/>
        <v>2.8410094143035047E-6</v>
      </c>
      <c r="G1230" s="123"/>
    </row>
    <row r="1231" spans="1:7" x14ac:dyDescent="0.15">
      <c r="A1231" s="25" t="s">
        <v>783</v>
      </c>
      <c r="B1231" s="25" t="s">
        <v>784</v>
      </c>
      <c r="C1231" s="21">
        <v>9.03080149336591E-2</v>
      </c>
      <c r="D1231" s="22">
        <v>0.16717383288843601</v>
      </c>
      <c r="E1231" s="23">
        <f t="shared" si="67"/>
        <v>-0.45979575048730004</v>
      </c>
      <c r="F1231" s="24">
        <f t="shared" si="66"/>
        <v>3.5986968283858382E-6</v>
      </c>
      <c r="G1231" s="123"/>
    </row>
    <row r="1232" spans="1:7" x14ac:dyDescent="0.15">
      <c r="A1232" s="25" t="s">
        <v>785</v>
      </c>
      <c r="B1232" s="25" t="s">
        <v>786</v>
      </c>
      <c r="C1232" s="21">
        <v>8.1293312338949093</v>
      </c>
      <c r="D1232" s="22">
        <v>5.5865210002419206</v>
      </c>
      <c r="E1232" s="23">
        <f t="shared" si="67"/>
        <v>0.45516883111025153</v>
      </c>
      <c r="F1232" s="24">
        <f t="shared" si="66"/>
        <v>3.2394686728311401E-4</v>
      </c>
      <c r="G1232" s="123"/>
    </row>
    <row r="1233" spans="1:7" x14ac:dyDescent="0.15">
      <c r="A1233" s="25" t="s">
        <v>787</v>
      </c>
      <c r="B1233" s="25" t="s">
        <v>788</v>
      </c>
      <c r="C1233" s="21">
        <v>10.9944796261177</v>
      </c>
      <c r="D1233" s="22">
        <v>2.7291865672396396</v>
      </c>
      <c r="E1233" s="23">
        <f t="shared" si="67"/>
        <v>3.0284822437909629</v>
      </c>
      <c r="F1233" s="24">
        <f t="shared" si="66"/>
        <v>4.3812056980023083E-4</v>
      </c>
      <c r="G1233" s="123"/>
    </row>
    <row r="1234" spans="1:7" x14ac:dyDescent="0.15">
      <c r="A1234" s="25" t="s">
        <v>800</v>
      </c>
      <c r="B1234" s="25" t="s">
        <v>801</v>
      </c>
      <c r="C1234" s="21">
        <v>0.13133636849531802</v>
      </c>
      <c r="D1234" s="22">
        <v>0.76275901827812098</v>
      </c>
      <c r="E1234" s="23">
        <f t="shared" si="67"/>
        <v>-0.82781407318945721</v>
      </c>
      <c r="F1234" s="24">
        <f t="shared" si="66"/>
        <v>5.233641478035135E-6</v>
      </c>
      <c r="G1234" s="123"/>
    </row>
    <row r="1235" spans="1:7" x14ac:dyDescent="0.15">
      <c r="A1235" s="25" t="s">
        <v>802</v>
      </c>
      <c r="B1235" s="25" t="s">
        <v>803</v>
      </c>
      <c r="C1235" s="21">
        <v>0.14416605320699202</v>
      </c>
      <c r="D1235" s="22">
        <v>1.0112516812559301E-2</v>
      </c>
      <c r="E1235" s="23">
        <f t="shared" si="67"/>
        <v>13.256199112365788</v>
      </c>
      <c r="F1235" s="24">
        <f t="shared" si="66"/>
        <v>5.7448933942134322E-6</v>
      </c>
      <c r="G1235" s="123"/>
    </row>
    <row r="1236" spans="1:7" x14ac:dyDescent="0.15">
      <c r="A1236" s="25" t="s">
        <v>804</v>
      </c>
      <c r="B1236" s="25" t="s">
        <v>805</v>
      </c>
      <c r="C1236" s="21">
        <v>1.1248709666130001E-2</v>
      </c>
      <c r="D1236" s="22">
        <v>3.20598387096774E-2</v>
      </c>
      <c r="E1236" s="23">
        <f t="shared" si="67"/>
        <v>-0.64913392833961669</v>
      </c>
      <c r="F1236" s="24">
        <f t="shared" si="66"/>
        <v>4.4825141853325596E-7</v>
      </c>
      <c r="G1236" s="123"/>
    </row>
    <row r="1237" spans="1:7" x14ac:dyDescent="0.15">
      <c r="A1237" s="25" t="s">
        <v>808</v>
      </c>
      <c r="B1237" s="25" t="s">
        <v>809</v>
      </c>
      <c r="C1237" s="21">
        <v>2.3974871794871801E-3</v>
      </c>
      <c r="D1237" s="22">
        <v>1.9909677419354802E-3</v>
      </c>
      <c r="E1237" s="23">
        <f t="shared" si="67"/>
        <v>0.20418183026738035</v>
      </c>
      <c r="F1237" s="24">
        <f t="shared" si="66"/>
        <v>9.5537804869858866E-8</v>
      </c>
      <c r="G1237" s="123"/>
    </row>
    <row r="1238" spans="1:7" x14ac:dyDescent="0.15">
      <c r="A1238" s="25" t="s">
        <v>810</v>
      </c>
      <c r="B1238" s="25" t="s">
        <v>811</v>
      </c>
      <c r="C1238" s="21">
        <v>5.2427450293830802</v>
      </c>
      <c r="D1238" s="22">
        <v>11.434292420797499</v>
      </c>
      <c r="E1238" s="23">
        <f t="shared" si="67"/>
        <v>-0.5414893343249465</v>
      </c>
      <c r="F1238" s="24">
        <f t="shared" si="66"/>
        <v>2.0891888635949285E-4</v>
      </c>
      <c r="G1238" s="123"/>
    </row>
    <row r="1239" spans="1:7" x14ac:dyDescent="0.15">
      <c r="A1239" s="25" t="s">
        <v>812</v>
      </c>
      <c r="B1239" s="25" t="s">
        <v>813</v>
      </c>
      <c r="C1239" s="21">
        <v>0.29406570690890205</v>
      </c>
      <c r="D1239" s="22">
        <v>7.7581064754347505E-3</v>
      </c>
      <c r="E1239" s="23">
        <f t="shared" si="67"/>
        <v>36.904314389088498</v>
      </c>
      <c r="F1239" s="24">
        <f t="shared" si="66"/>
        <v>1.1718265843485824E-5</v>
      </c>
      <c r="G1239" s="123"/>
    </row>
    <row r="1240" spans="1:7" x14ac:dyDescent="0.15">
      <c r="A1240" s="25" t="s">
        <v>814</v>
      </c>
      <c r="B1240" s="25" t="s">
        <v>815</v>
      </c>
      <c r="C1240" s="21">
        <v>13.791084573625401</v>
      </c>
      <c r="D1240" s="22">
        <v>13.025830871838</v>
      </c>
      <c r="E1240" s="23">
        <f t="shared" si="67"/>
        <v>5.8748935811986369E-2</v>
      </c>
      <c r="F1240" s="24">
        <f t="shared" si="66"/>
        <v>5.495628749183014E-4</v>
      </c>
      <c r="G1240" s="123"/>
    </row>
    <row r="1241" spans="1:7" x14ac:dyDescent="0.15">
      <c r="A1241" s="25" t="s">
        <v>514</v>
      </c>
      <c r="B1241" s="25" t="s">
        <v>515</v>
      </c>
      <c r="C1241" s="21">
        <v>1.4184238963515299</v>
      </c>
      <c r="D1241" s="22">
        <v>2.8737586247074898</v>
      </c>
      <c r="E1241" s="23">
        <f t="shared" si="67"/>
        <v>-0.50642204806052338</v>
      </c>
      <c r="F1241" s="24">
        <f t="shared" si="66"/>
        <v>5.6522973967003021E-5</v>
      </c>
      <c r="G1241" s="123"/>
    </row>
    <row r="1242" spans="1:7" x14ac:dyDescent="0.15">
      <c r="A1242" s="25" t="s">
        <v>824</v>
      </c>
      <c r="B1242" s="25" t="s">
        <v>516</v>
      </c>
      <c r="C1242" s="21">
        <v>21.810183294963601</v>
      </c>
      <c r="D1242" s="22">
        <v>18.568663043546</v>
      </c>
      <c r="E1242" s="23">
        <f t="shared" si="67"/>
        <v>0.17456939381234937</v>
      </c>
      <c r="F1242" s="24">
        <f t="shared" si="66"/>
        <v>8.6911707125615926E-4</v>
      </c>
      <c r="G1242" s="123"/>
    </row>
    <row r="1243" spans="1:7" x14ac:dyDescent="0.15">
      <c r="A1243" s="25" t="s">
        <v>845</v>
      </c>
      <c r="B1243" s="25" t="s">
        <v>67</v>
      </c>
      <c r="C1243" s="21">
        <v>1.8704123859405599</v>
      </c>
      <c r="D1243" s="22">
        <v>0.73507165407024599</v>
      </c>
      <c r="E1243" s="23">
        <f t="shared" si="67"/>
        <v>1.5445306938224239</v>
      </c>
      <c r="F1243" s="24">
        <f t="shared" si="66"/>
        <v>7.4534327058374119E-5</v>
      </c>
      <c r="G1243" s="123"/>
    </row>
    <row r="1244" spans="1:7" x14ac:dyDescent="0.15">
      <c r="A1244" s="25" t="s">
        <v>847</v>
      </c>
      <c r="B1244" s="25" t="s">
        <v>68</v>
      </c>
      <c r="C1244" s="21">
        <v>10.611042960654398</v>
      </c>
      <c r="D1244" s="22">
        <v>13.818683166274299</v>
      </c>
      <c r="E1244" s="23">
        <f t="shared" si="67"/>
        <v>-0.23212343513660016</v>
      </c>
      <c r="F1244" s="24">
        <f t="shared" si="66"/>
        <v>4.2284094802022283E-4</v>
      </c>
      <c r="G1244" s="123"/>
    </row>
    <row r="1245" spans="1:7" x14ac:dyDescent="0.15">
      <c r="A1245" s="25" t="s">
        <v>849</v>
      </c>
      <c r="B1245" s="25" t="s">
        <v>69</v>
      </c>
      <c r="C1245" s="21">
        <v>7.1859740223745305</v>
      </c>
      <c r="D1245" s="22">
        <v>7.2795939042429296</v>
      </c>
      <c r="E1245" s="23">
        <f t="shared" si="67"/>
        <v>-1.2860591277465749E-2</v>
      </c>
      <c r="F1245" s="24">
        <f t="shared" ref="F1245:F1276" si="68">C1245/$C$1504</f>
        <v>2.8635489266572064E-4</v>
      </c>
      <c r="G1245" s="123"/>
    </row>
    <row r="1246" spans="1:7" x14ac:dyDescent="0.15">
      <c r="A1246" s="25" t="s">
        <v>851</v>
      </c>
      <c r="B1246" s="25" t="s">
        <v>70</v>
      </c>
      <c r="C1246" s="21">
        <v>4.0832799291295796</v>
      </c>
      <c r="D1246" s="22">
        <v>4.6482616350656505</v>
      </c>
      <c r="E1246" s="23">
        <f t="shared" si="67"/>
        <v>-0.12154688145648906</v>
      </c>
      <c r="F1246" s="24">
        <f t="shared" si="68"/>
        <v>1.6271519799394152E-4</v>
      </c>
      <c r="G1246" s="123"/>
    </row>
    <row r="1247" spans="1:7" x14ac:dyDescent="0.15">
      <c r="A1247" s="25" t="s">
        <v>853</v>
      </c>
      <c r="B1247" s="25" t="s">
        <v>71</v>
      </c>
      <c r="C1247" s="21">
        <v>5.40154913545582</v>
      </c>
      <c r="D1247" s="22">
        <v>1.03839832287748</v>
      </c>
      <c r="E1247" s="23">
        <f t="shared" si="67"/>
        <v>4.201808416338463</v>
      </c>
      <c r="F1247" s="24">
        <f t="shared" si="68"/>
        <v>2.1524709358759366E-4</v>
      </c>
      <c r="G1247" s="123"/>
    </row>
    <row r="1248" spans="1:7" x14ac:dyDescent="0.15">
      <c r="A1248" s="25" t="s">
        <v>855</v>
      </c>
      <c r="B1248" s="25" t="s">
        <v>72</v>
      </c>
      <c r="C1248" s="21">
        <v>0.21679682468768099</v>
      </c>
      <c r="D1248" s="22">
        <v>1.1712724547356199</v>
      </c>
      <c r="E1248" s="23">
        <f t="shared" si="67"/>
        <v>-0.81490487220873264</v>
      </c>
      <c r="F1248" s="24">
        <f t="shared" si="68"/>
        <v>8.6391672542111384E-6</v>
      </c>
      <c r="G1248" s="123"/>
    </row>
    <row r="1249" spans="1:7" x14ac:dyDescent="0.15">
      <c r="A1249" s="25" t="s">
        <v>857</v>
      </c>
      <c r="B1249" s="25" t="s">
        <v>73</v>
      </c>
      <c r="C1249" s="21">
        <v>4.7665610278681603E-2</v>
      </c>
      <c r="D1249" s="22">
        <v>4.3066673229995793E-2</v>
      </c>
      <c r="E1249" s="23">
        <f t="shared" si="67"/>
        <v>0.10678644770459456</v>
      </c>
      <c r="F1249" s="24">
        <f t="shared" si="68"/>
        <v>1.8994336289971274E-6</v>
      </c>
      <c r="G1249" s="123"/>
    </row>
    <row r="1250" spans="1:7" x14ac:dyDescent="0.15">
      <c r="A1250" s="25" t="s">
        <v>859</v>
      </c>
      <c r="B1250" s="25" t="s">
        <v>74</v>
      </c>
      <c r="C1250" s="21">
        <v>0.29582785167223308</v>
      </c>
      <c r="D1250" s="22">
        <v>0.9415781887955651</v>
      </c>
      <c r="E1250" s="23">
        <f t="shared" si="67"/>
        <v>-0.68581700894044073</v>
      </c>
      <c r="F1250" s="24">
        <f t="shared" si="68"/>
        <v>1.1788485798775669E-5</v>
      </c>
      <c r="G1250" s="123"/>
    </row>
    <row r="1251" spans="1:7" x14ac:dyDescent="0.15">
      <c r="A1251" s="25" t="s">
        <v>861</v>
      </c>
      <c r="B1251" s="25" t="s">
        <v>75</v>
      </c>
      <c r="C1251" s="21">
        <v>3.6596316622251795E-2</v>
      </c>
      <c r="D1251" s="22">
        <v>5.8545246741625298E-2</v>
      </c>
      <c r="E1251" s="23">
        <f t="shared" si="67"/>
        <v>-0.37490541659580967</v>
      </c>
      <c r="F1251" s="24">
        <f t="shared" si="68"/>
        <v>1.4583317843476962E-6</v>
      </c>
      <c r="G1251" s="123"/>
    </row>
    <row r="1252" spans="1:7" x14ac:dyDescent="0.15">
      <c r="A1252" s="25" t="s">
        <v>863</v>
      </c>
      <c r="B1252" s="25" t="s">
        <v>77</v>
      </c>
      <c r="C1252" s="21">
        <v>0.12488416146593802</v>
      </c>
      <c r="D1252" s="22">
        <v>0.80891980414746512</v>
      </c>
      <c r="E1252" s="23">
        <f t="shared" ref="E1252:E1283" si="69">IF(ISERROR(C1252/D1252-1),"",((C1252/D1252-1)))</f>
        <v>-0.84561614040645772</v>
      </c>
      <c r="F1252" s="24">
        <f t="shared" si="68"/>
        <v>4.9765265697982987E-6</v>
      </c>
      <c r="G1252" s="123"/>
    </row>
    <row r="1253" spans="1:7" x14ac:dyDescent="0.15">
      <c r="A1253" s="25" t="s">
        <v>872</v>
      </c>
      <c r="B1253" s="25" t="s">
        <v>80</v>
      </c>
      <c r="C1253" s="21">
        <v>0.12441370376349199</v>
      </c>
      <c r="D1253" s="22">
        <v>0.24956619946401298</v>
      </c>
      <c r="E1253" s="23">
        <f t="shared" si="69"/>
        <v>-0.50148015223739373</v>
      </c>
      <c r="F1253" s="24">
        <f t="shared" si="68"/>
        <v>4.957779234438022E-6</v>
      </c>
      <c r="G1253" s="123"/>
    </row>
    <row r="1254" spans="1:7" x14ac:dyDescent="0.15">
      <c r="A1254" s="25" t="s">
        <v>566</v>
      </c>
      <c r="B1254" s="25" t="s">
        <v>877</v>
      </c>
      <c r="C1254" s="21">
        <v>6.6558692894866303</v>
      </c>
      <c r="D1254" s="22">
        <v>13.655427736778901</v>
      </c>
      <c r="E1254" s="23">
        <f t="shared" si="69"/>
        <v>-0.51258434244721474</v>
      </c>
      <c r="F1254" s="24">
        <f t="shared" si="68"/>
        <v>2.6523067437393986E-4</v>
      </c>
      <c r="G1254" s="123"/>
    </row>
    <row r="1255" spans="1:7" x14ac:dyDescent="0.15">
      <c r="A1255" s="25" t="s">
        <v>360</v>
      </c>
      <c r="B1255" s="25" t="s">
        <v>878</v>
      </c>
      <c r="C1255" s="21">
        <v>11.80750707</v>
      </c>
      <c r="D1255" s="22">
        <v>8.0715110400000007</v>
      </c>
      <c r="E1255" s="23">
        <f t="shared" si="69"/>
        <v>0.46286203555759475</v>
      </c>
      <c r="F1255" s="24">
        <f t="shared" si="68"/>
        <v>4.7051901511916761E-4</v>
      </c>
      <c r="G1255" s="123"/>
    </row>
    <row r="1256" spans="1:7" x14ac:dyDescent="0.15">
      <c r="A1256" s="25" t="s">
        <v>362</v>
      </c>
      <c r="B1256" s="25" t="s">
        <v>81</v>
      </c>
      <c r="C1256" s="21">
        <v>2.7448000333000298E-2</v>
      </c>
      <c r="D1256" s="22">
        <v>7.3791472972972996E-3</v>
      </c>
      <c r="E1256" s="23">
        <f t="shared" si="69"/>
        <v>2.7196710171449556</v>
      </c>
      <c r="F1256" s="24">
        <f t="shared" si="68"/>
        <v>1.0937792378280477E-6</v>
      </c>
      <c r="G1256" s="123"/>
    </row>
    <row r="1257" spans="1:7" x14ac:dyDescent="0.15">
      <c r="A1257" s="25" t="s">
        <v>567</v>
      </c>
      <c r="B1257" s="25" t="s">
        <v>82</v>
      </c>
      <c r="C1257" s="21">
        <v>8.0614511278195508E-3</v>
      </c>
      <c r="D1257" s="22">
        <v>5.1755844155844206E-3</v>
      </c>
      <c r="E1257" s="23">
        <f t="shared" si="69"/>
        <v>0.55759243411147441</v>
      </c>
      <c r="F1257" s="24">
        <f t="shared" si="68"/>
        <v>3.2124190335911085E-7</v>
      </c>
      <c r="G1257" s="123"/>
    </row>
    <row r="1258" spans="1:7" x14ac:dyDescent="0.15">
      <c r="A1258" s="25" t="s">
        <v>364</v>
      </c>
      <c r="B1258" s="25" t="s">
        <v>83</v>
      </c>
      <c r="C1258" s="21">
        <v>0.43475297895811005</v>
      </c>
      <c r="D1258" s="22">
        <v>0.27103322777559208</v>
      </c>
      <c r="E1258" s="23">
        <f t="shared" si="69"/>
        <v>0.60405785861087602</v>
      </c>
      <c r="F1258" s="24">
        <f t="shared" si="68"/>
        <v>1.7324532796531634E-5</v>
      </c>
      <c r="G1258" s="123"/>
    </row>
    <row r="1259" spans="1:7" x14ac:dyDescent="0.15">
      <c r="A1259" s="25" t="s">
        <v>568</v>
      </c>
      <c r="B1259" s="25" t="s">
        <v>84</v>
      </c>
      <c r="C1259" s="21">
        <v>9.8299159174159208E-3</v>
      </c>
      <c r="D1259" s="22">
        <v>0.192879210441529</v>
      </c>
      <c r="E1259" s="23">
        <f t="shared" si="69"/>
        <v>-0.94903589715597758</v>
      </c>
      <c r="F1259" s="24">
        <f t="shared" si="68"/>
        <v>3.9171370626727627E-7</v>
      </c>
      <c r="G1259" s="123"/>
    </row>
    <row r="1260" spans="1:7" x14ac:dyDescent="0.15">
      <c r="A1260" s="25" t="s">
        <v>368</v>
      </c>
      <c r="B1260" s="25" t="s">
        <v>85</v>
      </c>
      <c r="C1260" s="21">
        <v>0.22490445612469404</v>
      </c>
      <c r="D1260" s="22">
        <v>0.42667087199992698</v>
      </c>
      <c r="E1260" s="23">
        <f t="shared" si="69"/>
        <v>-0.47288537633116767</v>
      </c>
      <c r="F1260" s="24">
        <f t="shared" si="68"/>
        <v>8.9622494032267457E-6</v>
      </c>
      <c r="G1260" s="123"/>
    </row>
    <row r="1261" spans="1:7" x14ac:dyDescent="0.15">
      <c r="A1261" s="25" t="s">
        <v>893</v>
      </c>
      <c r="B1261" s="25" t="s">
        <v>894</v>
      </c>
      <c r="C1261" s="21">
        <v>17.257831964834601</v>
      </c>
      <c r="D1261" s="22">
        <v>9.2906966108675597</v>
      </c>
      <c r="E1261" s="23">
        <f t="shared" si="69"/>
        <v>0.85753907243593375</v>
      </c>
      <c r="F1261" s="24">
        <f t="shared" si="68"/>
        <v>6.8770978082387593E-4</v>
      </c>
      <c r="G1261" s="123"/>
    </row>
    <row r="1262" spans="1:7" x14ac:dyDescent="0.15">
      <c r="A1262" s="25" t="s">
        <v>895</v>
      </c>
      <c r="B1262" s="25" t="s">
        <v>896</v>
      </c>
      <c r="C1262" s="21">
        <v>2.3228710299999999</v>
      </c>
      <c r="D1262" s="22">
        <v>0.87589225000000004</v>
      </c>
      <c r="E1262" s="23">
        <f t="shared" si="69"/>
        <v>1.6520054607173424</v>
      </c>
      <c r="F1262" s="24">
        <f t="shared" si="68"/>
        <v>9.2564415401569293E-5</v>
      </c>
      <c r="G1262" s="123"/>
    </row>
    <row r="1263" spans="1:7" x14ac:dyDescent="0.15">
      <c r="A1263" s="25" t="s">
        <v>1148</v>
      </c>
      <c r="B1263" s="25" t="s">
        <v>89</v>
      </c>
      <c r="C1263" s="21">
        <v>0.67021107368807209</v>
      </c>
      <c r="D1263" s="22">
        <v>0.82993337329182393</v>
      </c>
      <c r="E1263" s="23">
        <f t="shared" si="69"/>
        <v>-0.19245195426981554</v>
      </c>
      <c r="F1263" s="24">
        <f t="shared" si="68"/>
        <v>2.6707335633521796E-5</v>
      </c>
      <c r="G1263" s="123"/>
    </row>
    <row r="1264" spans="1:7" x14ac:dyDescent="0.15">
      <c r="A1264" s="25" t="s">
        <v>1150</v>
      </c>
      <c r="B1264" s="25" t="s">
        <v>91</v>
      </c>
      <c r="C1264" s="21">
        <v>0.52709382112417003</v>
      </c>
      <c r="D1264" s="22">
        <v>3.6543812675069398E-2</v>
      </c>
      <c r="E1264" s="23">
        <f t="shared" si="69"/>
        <v>13.423613261452585</v>
      </c>
      <c r="F1264" s="24">
        <f t="shared" si="68"/>
        <v>2.1004236044107079E-5</v>
      </c>
      <c r="G1264" s="123"/>
    </row>
    <row r="1265" spans="1:7" x14ac:dyDescent="0.15">
      <c r="A1265" s="25" t="s">
        <v>1152</v>
      </c>
      <c r="B1265" s="25" t="s">
        <v>93</v>
      </c>
      <c r="C1265" s="21">
        <v>0.37214029172227797</v>
      </c>
      <c r="D1265" s="22">
        <v>0.35012029547132095</v>
      </c>
      <c r="E1265" s="23">
        <f t="shared" si="69"/>
        <v>6.2892658711242166E-2</v>
      </c>
      <c r="F1265" s="24">
        <f t="shared" si="68"/>
        <v>1.4829470989029521E-5</v>
      </c>
      <c r="G1265" s="123"/>
    </row>
    <row r="1266" spans="1:7" x14ac:dyDescent="0.15">
      <c r="A1266" s="25" t="s">
        <v>517</v>
      </c>
      <c r="B1266" s="25" t="s">
        <v>454</v>
      </c>
      <c r="C1266" s="21">
        <v>0</v>
      </c>
      <c r="D1266" s="22">
        <v>1.7456080536912798E-2</v>
      </c>
      <c r="E1266" s="23">
        <f t="shared" si="69"/>
        <v>-1</v>
      </c>
      <c r="F1266" s="24">
        <f t="shared" si="68"/>
        <v>0</v>
      </c>
      <c r="G1266" s="123"/>
    </row>
    <row r="1267" spans="1:7" x14ac:dyDescent="0.15">
      <c r="A1267" s="25" t="s">
        <v>1154</v>
      </c>
      <c r="B1267" s="25" t="s">
        <v>95</v>
      </c>
      <c r="C1267" s="21">
        <v>2.7393365603487601</v>
      </c>
      <c r="D1267" s="22">
        <v>0.62727187018268893</v>
      </c>
      <c r="E1267" s="23">
        <f t="shared" si="69"/>
        <v>3.3670642516632316</v>
      </c>
      <c r="F1267" s="24">
        <f t="shared" si="68"/>
        <v>1.0916020907834416E-4</v>
      </c>
      <c r="G1267" s="123"/>
    </row>
    <row r="1268" spans="1:7" x14ac:dyDescent="0.15">
      <c r="A1268" s="25" t="s">
        <v>1156</v>
      </c>
      <c r="B1268" s="25" t="s">
        <v>458</v>
      </c>
      <c r="C1268" s="21">
        <v>6.4813715876001002E-2</v>
      </c>
      <c r="D1268" s="22">
        <v>3.1073602040831198E-2</v>
      </c>
      <c r="E1268" s="23">
        <f t="shared" si="69"/>
        <v>1.085812767725955</v>
      </c>
      <c r="F1268" s="24">
        <f t="shared" si="68"/>
        <v>2.5827709083209171E-6</v>
      </c>
      <c r="G1268" s="123"/>
    </row>
    <row r="1269" spans="1:7" x14ac:dyDescent="0.15">
      <c r="A1269" s="25" t="s">
        <v>1158</v>
      </c>
      <c r="B1269" s="25" t="s">
        <v>97</v>
      </c>
      <c r="C1269" s="21">
        <v>0.46691609896128</v>
      </c>
      <c r="D1269" s="22">
        <v>2.2874369560543499</v>
      </c>
      <c r="E1269" s="23">
        <f t="shared" si="69"/>
        <v>-0.79587804694443953</v>
      </c>
      <c r="F1269" s="24">
        <f t="shared" si="68"/>
        <v>1.8606205503338756E-5</v>
      </c>
      <c r="G1269" s="123"/>
    </row>
    <row r="1270" spans="1:7" x14ac:dyDescent="0.15">
      <c r="A1270" s="25" t="s">
        <v>1160</v>
      </c>
      <c r="B1270" s="25" t="s">
        <v>99</v>
      </c>
      <c r="C1270" s="21">
        <v>6.1824686310923607</v>
      </c>
      <c r="D1270" s="22">
        <v>0.77430852583850196</v>
      </c>
      <c r="E1270" s="23">
        <f t="shared" si="69"/>
        <v>6.98450284968429</v>
      </c>
      <c r="F1270" s="24">
        <f t="shared" si="68"/>
        <v>2.4636606474686833E-4</v>
      </c>
      <c r="G1270" s="123"/>
    </row>
    <row r="1271" spans="1:7" x14ac:dyDescent="0.15">
      <c r="A1271" s="25" t="s">
        <v>1168</v>
      </c>
      <c r="B1271" s="25" t="s">
        <v>100</v>
      </c>
      <c r="C1271" s="21">
        <v>2.6562205866833701</v>
      </c>
      <c r="D1271" s="22">
        <v>7.4835315230683204</v>
      </c>
      <c r="E1271" s="23">
        <f t="shared" si="69"/>
        <v>-0.64505787428095251</v>
      </c>
      <c r="F1271" s="24">
        <f t="shared" si="68"/>
        <v>1.058481089171617E-4</v>
      </c>
      <c r="G1271" s="123"/>
    </row>
    <row r="1272" spans="1:7" x14ac:dyDescent="0.15">
      <c r="A1272" s="25" t="s">
        <v>1170</v>
      </c>
      <c r="B1272" s="25" t="s">
        <v>101</v>
      </c>
      <c r="C1272" s="21">
        <v>4.2340717948717903E-2</v>
      </c>
      <c r="D1272" s="22">
        <v>6.7424836601307206E-3</v>
      </c>
      <c r="E1272" s="23">
        <f t="shared" si="69"/>
        <v>5.2796915918513356</v>
      </c>
      <c r="F1272" s="24">
        <f t="shared" si="68"/>
        <v>1.6872412432668744E-6</v>
      </c>
      <c r="G1272" s="123"/>
    </row>
    <row r="1273" spans="1:7" x14ac:dyDescent="0.15">
      <c r="A1273" s="25" t="s">
        <v>1172</v>
      </c>
      <c r="B1273" s="25" t="s">
        <v>102</v>
      </c>
      <c r="C1273" s="21">
        <v>2.1679999999999999E-5</v>
      </c>
      <c r="D1273" s="22">
        <v>8.2999999999999998E-5</v>
      </c>
      <c r="E1273" s="23">
        <f t="shared" si="69"/>
        <v>-0.73879518072289163</v>
      </c>
      <c r="F1273" s="24">
        <f t="shared" si="68"/>
        <v>8.6392937876797338E-10</v>
      </c>
      <c r="G1273" s="123"/>
    </row>
    <row r="1274" spans="1:7" x14ac:dyDescent="0.15">
      <c r="A1274" s="25" t="s">
        <v>518</v>
      </c>
      <c r="B1274" s="25" t="s">
        <v>109</v>
      </c>
      <c r="C1274" s="21">
        <v>22.356317890580701</v>
      </c>
      <c r="D1274" s="22">
        <v>9.85586812516493</v>
      </c>
      <c r="E1274" s="23">
        <f t="shared" si="69"/>
        <v>1.2683255910758837</v>
      </c>
      <c r="F1274" s="24">
        <f t="shared" si="68"/>
        <v>8.9088006580944257E-4</v>
      </c>
      <c r="G1274" s="123"/>
    </row>
    <row r="1275" spans="1:7" x14ac:dyDescent="0.15">
      <c r="A1275" s="25" t="s">
        <v>1184</v>
      </c>
      <c r="B1275" s="25" t="s">
        <v>110</v>
      </c>
      <c r="C1275" s="21">
        <v>3.8306742845610198</v>
      </c>
      <c r="D1275" s="22">
        <v>5.5453790898693711</v>
      </c>
      <c r="E1275" s="23">
        <f t="shared" si="69"/>
        <v>-0.30921327063840887</v>
      </c>
      <c r="F1275" s="24">
        <f t="shared" si="68"/>
        <v>1.5264908002413528E-4</v>
      </c>
      <c r="G1275" s="123"/>
    </row>
    <row r="1276" spans="1:7" x14ac:dyDescent="0.15">
      <c r="A1276" s="25" t="s">
        <v>1186</v>
      </c>
      <c r="B1276" s="25" t="s">
        <v>127</v>
      </c>
      <c r="C1276" s="21">
        <v>0.55116083790774795</v>
      </c>
      <c r="D1276" s="22">
        <v>1.56097058141407</v>
      </c>
      <c r="E1276" s="23">
        <f t="shared" si="69"/>
        <v>-0.6469114508176983</v>
      </c>
      <c r="F1276" s="24">
        <f t="shared" si="68"/>
        <v>2.1963285991461087E-5</v>
      </c>
      <c r="G1276" s="123"/>
    </row>
    <row r="1277" spans="1:7" x14ac:dyDescent="0.15">
      <c r="A1277" s="25" t="s">
        <v>1188</v>
      </c>
      <c r="B1277" s="25" t="s">
        <v>128</v>
      </c>
      <c r="C1277" s="21">
        <v>6.3642171904905203</v>
      </c>
      <c r="D1277" s="22">
        <v>8.6886840953367681</v>
      </c>
      <c r="E1277" s="23">
        <f t="shared" si="69"/>
        <v>-0.26752807206948559</v>
      </c>
      <c r="F1277" s="24">
        <f t="shared" ref="F1277:F1308" si="70">C1277/$C$1504</f>
        <v>2.536085887326998E-4</v>
      </c>
      <c r="G1277" s="123"/>
    </row>
    <row r="1278" spans="1:7" x14ac:dyDescent="0.15">
      <c r="A1278" s="25" t="s">
        <v>1190</v>
      </c>
      <c r="B1278" s="25" t="s">
        <v>130</v>
      </c>
      <c r="C1278" s="21">
        <v>1.3433093824555999</v>
      </c>
      <c r="D1278" s="22">
        <v>1.23123472037586</v>
      </c>
      <c r="E1278" s="23">
        <f t="shared" si="69"/>
        <v>9.1026235879318573E-2</v>
      </c>
      <c r="F1278" s="24">
        <f t="shared" si="70"/>
        <v>5.3529725105076401E-5</v>
      </c>
      <c r="G1278" s="123"/>
    </row>
    <row r="1279" spans="1:7" x14ac:dyDescent="0.15">
      <c r="A1279" s="25" t="s">
        <v>1192</v>
      </c>
      <c r="B1279" s="25" t="s">
        <v>131</v>
      </c>
      <c r="C1279" s="21">
        <v>0.113089830324949</v>
      </c>
      <c r="D1279" s="22">
        <v>0.59247750684633005</v>
      </c>
      <c r="E1279" s="23">
        <f t="shared" si="69"/>
        <v>-0.80912384180302577</v>
      </c>
      <c r="F1279" s="24">
        <f t="shared" si="70"/>
        <v>4.5065326041332426E-6</v>
      </c>
      <c r="G1279" s="123"/>
    </row>
    <row r="1280" spans="1:7" x14ac:dyDescent="0.15">
      <c r="A1280" s="25" t="s">
        <v>1196</v>
      </c>
      <c r="B1280" s="25" t="s">
        <v>132</v>
      </c>
      <c r="C1280" s="21">
        <v>4.72082494002745</v>
      </c>
      <c r="D1280" s="22">
        <v>2.54428083204203</v>
      </c>
      <c r="E1280" s="23">
        <f t="shared" si="69"/>
        <v>0.85546535609378238</v>
      </c>
      <c r="F1280" s="24">
        <f t="shared" si="70"/>
        <v>1.8812081908257703E-4</v>
      </c>
      <c r="G1280" s="123"/>
    </row>
    <row r="1281" spans="1:7" x14ac:dyDescent="0.15">
      <c r="A1281" s="25" t="s">
        <v>1198</v>
      </c>
      <c r="B1281" s="25" t="s">
        <v>133</v>
      </c>
      <c r="C1281" s="21">
        <v>0.239405383214742</v>
      </c>
      <c r="D1281" s="22">
        <v>0.28636725505753702</v>
      </c>
      <c r="E1281" s="23">
        <f t="shared" si="69"/>
        <v>-0.16399176586498831</v>
      </c>
      <c r="F1281" s="24">
        <f t="shared" si="70"/>
        <v>9.5400988927315808E-6</v>
      </c>
      <c r="G1281" s="123"/>
    </row>
    <row r="1282" spans="1:7" x14ac:dyDescent="0.15">
      <c r="A1282" s="25" t="s">
        <v>136</v>
      </c>
      <c r="B1282" s="25" t="s">
        <v>137</v>
      </c>
      <c r="C1282" s="21">
        <v>8.29498513661758</v>
      </c>
      <c r="D1282" s="22">
        <v>4.5366037145212008</v>
      </c>
      <c r="E1282" s="23">
        <f t="shared" si="69"/>
        <v>0.82845707022330117</v>
      </c>
      <c r="F1282" s="24">
        <f t="shared" si="70"/>
        <v>3.3054803302433571E-4</v>
      </c>
      <c r="G1282" s="123"/>
    </row>
    <row r="1283" spans="1:7" x14ac:dyDescent="0.15">
      <c r="A1283" s="25" t="s">
        <v>1204</v>
      </c>
      <c r="B1283" s="25" t="s">
        <v>138</v>
      </c>
      <c r="C1283" s="21">
        <v>0.51493140810183202</v>
      </c>
      <c r="D1283" s="22">
        <v>2.3198367873613699</v>
      </c>
      <c r="E1283" s="23">
        <f t="shared" si="69"/>
        <v>-0.77803119128586384</v>
      </c>
      <c r="F1283" s="24">
        <f t="shared" si="70"/>
        <v>2.0519574331620549E-5</v>
      </c>
      <c r="G1283" s="123"/>
    </row>
    <row r="1284" spans="1:7" x14ac:dyDescent="0.15">
      <c r="A1284" s="25" t="s">
        <v>1206</v>
      </c>
      <c r="B1284" s="25" t="s">
        <v>140</v>
      </c>
      <c r="C1284" s="21">
        <v>0.5932456645348021</v>
      </c>
      <c r="D1284" s="22">
        <v>0.73933523455700501</v>
      </c>
      <c r="E1284" s="23">
        <f t="shared" ref="E1284:E1300" si="71">IF(ISERROR(C1284/D1284-1),"",((C1284/D1284-1)))</f>
        <v>-0.19759584447471501</v>
      </c>
      <c r="F1284" s="24">
        <f t="shared" si="70"/>
        <v>2.3640330185348021E-5</v>
      </c>
      <c r="G1284" s="123"/>
    </row>
    <row r="1285" spans="1:7" x14ac:dyDescent="0.15">
      <c r="A1285" s="25" t="s">
        <v>1210</v>
      </c>
      <c r="B1285" s="25" t="s">
        <v>141</v>
      </c>
      <c r="C1285" s="21">
        <v>32.768111898111094</v>
      </c>
      <c r="D1285" s="22">
        <v>22.476927321922702</v>
      </c>
      <c r="E1285" s="23">
        <f t="shared" si="71"/>
        <v>0.45785549015638649</v>
      </c>
      <c r="F1285" s="24">
        <f t="shared" si="70"/>
        <v>1.3057811141851733E-3</v>
      </c>
      <c r="G1285" s="123"/>
    </row>
    <row r="1286" spans="1:7" x14ac:dyDescent="0.15">
      <c r="A1286" s="25" t="s">
        <v>1217</v>
      </c>
      <c r="B1286" s="25" t="s">
        <v>142</v>
      </c>
      <c r="C1286" s="21">
        <v>103.316742812344</v>
      </c>
      <c r="D1286" s="22">
        <v>71.326672595041288</v>
      </c>
      <c r="E1286" s="23">
        <f t="shared" si="71"/>
        <v>0.44850080696918293</v>
      </c>
      <c r="F1286" s="24">
        <f t="shared" si="70"/>
        <v>4.1170834609870312E-3</v>
      </c>
      <c r="G1286" s="123"/>
    </row>
    <row r="1287" spans="1:7" x14ac:dyDescent="0.15">
      <c r="A1287" s="25" t="s">
        <v>1219</v>
      </c>
      <c r="B1287" s="25" t="s">
        <v>144</v>
      </c>
      <c r="C1287" s="21">
        <v>0.47522012001081293</v>
      </c>
      <c r="D1287" s="22">
        <v>1.85539943674769</v>
      </c>
      <c r="E1287" s="23">
        <f t="shared" si="71"/>
        <v>-0.74387179892442934</v>
      </c>
      <c r="F1287" s="24">
        <f t="shared" si="70"/>
        <v>1.8937113609731704E-5</v>
      </c>
      <c r="G1287" s="123"/>
    </row>
    <row r="1288" spans="1:7" x14ac:dyDescent="0.15">
      <c r="A1288" s="25" t="s">
        <v>1222</v>
      </c>
      <c r="B1288" s="25" t="s">
        <v>146</v>
      </c>
      <c r="C1288" s="21">
        <v>0.511835791722556</v>
      </c>
      <c r="D1288" s="22">
        <v>0.46189447088711705</v>
      </c>
      <c r="E1288" s="23">
        <f t="shared" si="71"/>
        <v>0.10812279423808935</v>
      </c>
      <c r="F1288" s="24">
        <f t="shared" si="70"/>
        <v>2.0396216677771292E-5</v>
      </c>
      <c r="G1288" s="123"/>
    </row>
    <row r="1289" spans="1:7" x14ac:dyDescent="0.15">
      <c r="A1289" s="25" t="s">
        <v>1224</v>
      </c>
      <c r="B1289" s="25" t="s">
        <v>148</v>
      </c>
      <c r="C1289" s="21">
        <v>2.8576149358760298E-2</v>
      </c>
      <c r="D1289" s="22">
        <v>1.7155803921568599E-3</v>
      </c>
      <c r="E1289" s="23">
        <f t="shared" si="71"/>
        <v>15.656840734134192</v>
      </c>
      <c r="F1289" s="24">
        <f t="shared" si="70"/>
        <v>1.138735007522814E-6</v>
      </c>
      <c r="G1289" s="123"/>
    </row>
    <row r="1290" spans="1:7" x14ac:dyDescent="0.15">
      <c r="A1290" s="25" t="s">
        <v>1226</v>
      </c>
      <c r="B1290" s="25" t="s">
        <v>1227</v>
      </c>
      <c r="C1290" s="21">
        <v>6.3576715230232699</v>
      </c>
      <c r="D1290" s="22">
        <v>1.7514390667744701</v>
      </c>
      <c r="E1290" s="23">
        <f t="shared" si="71"/>
        <v>2.6299701449116624</v>
      </c>
      <c r="F1290" s="24">
        <f t="shared" si="70"/>
        <v>2.5334774950628821E-4</v>
      </c>
      <c r="G1290" s="123"/>
    </row>
    <row r="1291" spans="1:7" x14ac:dyDescent="0.15">
      <c r="A1291" s="25" t="s">
        <v>1231</v>
      </c>
      <c r="B1291" s="25" t="s">
        <v>519</v>
      </c>
      <c r="C1291" s="21">
        <v>1.41588216645788</v>
      </c>
      <c r="D1291" s="22">
        <v>4.3150465541120004</v>
      </c>
      <c r="E1291" s="23">
        <f t="shared" si="71"/>
        <v>-0.67187325821348964</v>
      </c>
      <c r="F1291" s="24">
        <f t="shared" si="70"/>
        <v>5.6421688213865705E-5</v>
      </c>
      <c r="G1291" s="123"/>
    </row>
    <row r="1292" spans="1:7" x14ac:dyDescent="0.15">
      <c r="A1292" s="25" t="s">
        <v>1447</v>
      </c>
      <c r="B1292" s="25" t="s">
        <v>1454</v>
      </c>
      <c r="C1292" s="21">
        <v>0.134230021218117</v>
      </c>
      <c r="D1292" s="22">
        <v>0.20802703983806001</v>
      </c>
      <c r="E1292" s="23">
        <f t="shared" si="71"/>
        <v>-0.35474724188447215</v>
      </c>
      <c r="F1292" s="24">
        <f t="shared" si="70"/>
        <v>5.3489510536429753E-6</v>
      </c>
      <c r="G1292" s="123"/>
    </row>
    <row r="1293" spans="1:7" x14ac:dyDescent="0.15">
      <c r="A1293" s="25" t="s">
        <v>158</v>
      </c>
      <c r="B1293" s="25" t="s">
        <v>520</v>
      </c>
      <c r="C1293" s="21">
        <v>5.57571713100302</v>
      </c>
      <c r="D1293" s="22">
        <v>2.60716913509158</v>
      </c>
      <c r="E1293" s="23">
        <f t="shared" si="71"/>
        <v>1.1386096728270627</v>
      </c>
      <c r="F1293" s="24">
        <f t="shared" si="70"/>
        <v>2.2218753861500857E-4</v>
      </c>
      <c r="G1293" s="123"/>
    </row>
    <row r="1294" spans="1:7" x14ac:dyDescent="0.15">
      <c r="A1294" s="25" t="s">
        <v>159</v>
      </c>
      <c r="B1294" s="25" t="s">
        <v>521</v>
      </c>
      <c r="C1294" s="21">
        <v>0.41521595036881803</v>
      </c>
      <c r="D1294" s="22">
        <v>1.1742492657552699</v>
      </c>
      <c r="E1294" s="23">
        <f t="shared" si="71"/>
        <v>-0.64639879923471466</v>
      </c>
      <c r="F1294" s="24">
        <f t="shared" si="70"/>
        <v>1.6545998987854548E-5</v>
      </c>
      <c r="G1294" s="123"/>
    </row>
    <row r="1295" spans="1:7" x14ac:dyDescent="0.15">
      <c r="A1295" s="25" t="s">
        <v>1239</v>
      </c>
      <c r="B1295" s="25" t="s">
        <v>1240</v>
      </c>
      <c r="C1295" s="21">
        <v>18.45075057</v>
      </c>
      <c r="D1295" s="22">
        <v>43.724777520000004</v>
      </c>
      <c r="E1295" s="23">
        <f t="shared" si="71"/>
        <v>-0.57802528414099985</v>
      </c>
      <c r="F1295" s="24">
        <f t="shared" si="70"/>
        <v>7.35246562626519E-4</v>
      </c>
      <c r="G1295" s="123"/>
    </row>
    <row r="1296" spans="1:7" x14ac:dyDescent="0.15">
      <c r="A1296" s="25" t="s">
        <v>370</v>
      </c>
      <c r="B1296" s="25" t="s">
        <v>1323</v>
      </c>
      <c r="C1296" s="21">
        <v>81.62115249</v>
      </c>
      <c r="D1296" s="22">
        <v>80.801006470000004</v>
      </c>
      <c r="E1296" s="23">
        <f t="shared" si="71"/>
        <v>1.0150195595700851E-2</v>
      </c>
      <c r="F1296" s="24">
        <f t="shared" si="70"/>
        <v>3.2525328212643784E-3</v>
      </c>
      <c r="G1296" s="123"/>
    </row>
    <row r="1297" spans="1:7" x14ac:dyDescent="0.15">
      <c r="A1297" s="25" t="s">
        <v>1324</v>
      </c>
      <c r="B1297" s="25" t="s">
        <v>1325</v>
      </c>
      <c r="C1297" s="21">
        <v>0.24969433999999999</v>
      </c>
      <c r="D1297" s="22">
        <v>0.53882390000000002</v>
      </c>
      <c r="E1297" s="23">
        <f t="shared" si="71"/>
        <v>-0.53659379251736983</v>
      </c>
      <c r="F1297" s="24">
        <f t="shared" si="70"/>
        <v>9.9501049833062327E-6</v>
      </c>
      <c r="G1297" s="123"/>
    </row>
    <row r="1298" spans="1:7" x14ac:dyDescent="0.15">
      <c r="A1298" s="25" t="s">
        <v>162</v>
      </c>
      <c r="B1298" s="25" t="s">
        <v>163</v>
      </c>
      <c r="C1298" s="21">
        <v>8.3111850000000001E-2</v>
      </c>
      <c r="D1298" s="22">
        <v>5.4653279999999999E-2</v>
      </c>
      <c r="E1298" s="23">
        <f t="shared" si="71"/>
        <v>0.52071110828114997</v>
      </c>
      <c r="F1298" s="24">
        <f t="shared" si="70"/>
        <v>3.3119358366585325E-6</v>
      </c>
      <c r="G1298" s="123"/>
    </row>
    <row r="1299" spans="1:7" x14ac:dyDescent="0.15">
      <c r="A1299" s="25" t="s">
        <v>164</v>
      </c>
      <c r="B1299" s="25" t="s">
        <v>1363</v>
      </c>
      <c r="C1299" s="21">
        <v>0.64255198000000002</v>
      </c>
      <c r="D1299" s="22">
        <v>1.2719648600000002</v>
      </c>
      <c r="E1299" s="23">
        <f t="shared" si="71"/>
        <v>-0.49483511675000214</v>
      </c>
      <c r="F1299" s="24">
        <f t="shared" si="70"/>
        <v>2.5605144506804949E-5</v>
      </c>
      <c r="G1299" s="123"/>
    </row>
    <row r="1300" spans="1:7" x14ac:dyDescent="0.15">
      <c r="A1300" s="25" t="s">
        <v>1361</v>
      </c>
      <c r="B1300" s="25" t="s">
        <v>1362</v>
      </c>
      <c r="C1300" s="21">
        <v>0.62297886999999996</v>
      </c>
      <c r="D1300" s="22">
        <v>0.1693085</v>
      </c>
      <c r="E1300" s="23">
        <f t="shared" si="71"/>
        <v>2.6795486936568449</v>
      </c>
      <c r="F1300" s="24">
        <f t="shared" si="70"/>
        <v>2.4825172884901938E-5</v>
      </c>
      <c r="G1300" s="123"/>
    </row>
    <row r="1301" spans="1:7" x14ac:dyDescent="0.15">
      <c r="A1301" s="25" t="s">
        <v>1317</v>
      </c>
      <c r="B1301" s="25" t="s">
        <v>1367</v>
      </c>
      <c r="C1301" s="21">
        <v>4.3106549699999999</v>
      </c>
      <c r="D1301" s="22"/>
      <c r="E1301" s="23"/>
      <c r="F1301" s="24">
        <f t="shared" si="70"/>
        <v>1.717758980772683E-4</v>
      </c>
      <c r="G1301" s="123"/>
    </row>
    <row r="1302" spans="1:7" x14ac:dyDescent="0.15">
      <c r="A1302" s="25" t="s">
        <v>1394</v>
      </c>
      <c r="B1302" s="25" t="s">
        <v>1032</v>
      </c>
      <c r="C1302" s="21">
        <v>0.115308735546322</v>
      </c>
      <c r="D1302" s="22">
        <v>0.24014480404048902</v>
      </c>
      <c r="E1302" s="23">
        <f>IF(ISERROR(C1302/D1302-1),"",((C1302/D1302-1)))</f>
        <v>-0.51983664186679368</v>
      </c>
      <c r="F1302" s="24">
        <f t="shared" si="70"/>
        <v>4.5949540713586024E-6</v>
      </c>
      <c r="G1302" s="123"/>
    </row>
    <row r="1303" spans="1:7" x14ac:dyDescent="0.15">
      <c r="A1303" s="25" t="s">
        <v>114</v>
      </c>
      <c r="B1303" s="25" t="s">
        <v>1033</v>
      </c>
      <c r="C1303" s="21">
        <v>1.8044788964303698E-2</v>
      </c>
      <c r="D1303" s="22">
        <v>1.9587698143038998E-2</v>
      </c>
      <c r="E1303" s="23">
        <f>IF(ISERROR(C1303/D1303-1),"",((C1303/D1303-1)))</f>
        <v>-7.8769295272380524E-2</v>
      </c>
      <c r="F1303" s="24">
        <f t="shared" si="70"/>
        <v>7.19069341325188E-7</v>
      </c>
      <c r="G1303" s="123"/>
    </row>
    <row r="1304" spans="1:7" x14ac:dyDescent="0.15">
      <c r="A1304" s="25" t="s">
        <v>522</v>
      </c>
      <c r="B1304" s="25" t="s">
        <v>1365</v>
      </c>
      <c r="C1304" s="21">
        <v>0.14950967000000001</v>
      </c>
      <c r="D1304" s="22">
        <v>0.47547505000000001</v>
      </c>
      <c r="E1304" s="23">
        <f>IF(ISERROR(C1304/D1304-1),"",((C1304/D1304-1)))</f>
        <v>-0.68555727582341075</v>
      </c>
      <c r="F1304" s="24">
        <f t="shared" si="70"/>
        <v>5.9578319337133174E-6</v>
      </c>
      <c r="G1304" s="123"/>
    </row>
    <row r="1305" spans="1:7" x14ac:dyDescent="0.15">
      <c r="A1305" s="25" t="s">
        <v>1403</v>
      </c>
      <c r="B1305" s="25" t="s">
        <v>1164</v>
      </c>
      <c r="C1305" s="21">
        <v>7.5663041854877114E-2</v>
      </c>
      <c r="D1305" s="22">
        <v>4.5291364620249408E-2</v>
      </c>
      <c r="E1305" s="23">
        <f t="shared" ref="E1305:E1310" si="72">IF(ISERROR(C1305/D1305-1),"",((C1305/D1305-1)))</f>
        <v>0.67058428221985555</v>
      </c>
      <c r="F1305" s="24">
        <f t="shared" si="70"/>
        <v>3.0151072299529129E-6</v>
      </c>
      <c r="G1305" s="123"/>
    </row>
    <row r="1306" spans="1:7" x14ac:dyDescent="0.15">
      <c r="A1306" s="25" t="s">
        <v>1405</v>
      </c>
      <c r="B1306" s="25" t="s">
        <v>1034</v>
      </c>
      <c r="C1306" s="21">
        <v>0.10302379883318001</v>
      </c>
      <c r="D1306" s="22">
        <v>0.76050073538037599</v>
      </c>
      <c r="E1306" s="23">
        <f t="shared" si="72"/>
        <v>-0.86453162496726432</v>
      </c>
      <c r="F1306" s="24">
        <f t="shared" si="70"/>
        <v>4.1054098950307131E-6</v>
      </c>
      <c r="G1306" s="123"/>
    </row>
    <row r="1307" spans="1:7" x14ac:dyDescent="0.15">
      <c r="A1307" s="25" t="s">
        <v>1407</v>
      </c>
      <c r="B1307" s="25" t="s">
        <v>1408</v>
      </c>
      <c r="C1307" s="21">
        <v>1.5942049999999999E-2</v>
      </c>
      <c r="D1307" s="22">
        <v>1.54275E-2</v>
      </c>
      <c r="E1307" s="23">
        <f t="shared" si="72"/>
        <v>3.3352779128180243E-2</v>
      </c>
      <c r="F1307" s="24">
        <f t="shared" si="70"/>
        <v>6.3527699966734176E-7</v>
      </c>
      <c r="G1307" s="123"/>
    </row>
    <row r="1308" spans="1:7" x14ac:dyDescent="0.15">
      <c r="A1308" s="25" t="s">
        <v>1409</v>
      </c>
      <c r="B1308" s="25" t="s">
        <v>1410</v>
      </c>
      <c r="C1308" s="21">
        <v>1.6149069999999998E-2</v>
      </c>
      <c r="D1308" s="22">
        <v>8.0652309999999991E-2</v>
      </c>
      <c r="E1308" s="23">
        <f t="shared" si="72"/>
        <v>-0.79976928125183266</v>
      </c>
      <c r="F1308" s="24">
        <f t="shared" si="70"/>
        <v>6.4352656885518975E-7</v>
      </c>
      <c r="G1308" s="123"/>
    </row>
    <row r="1309" spans="1:7" x14ac:dyDescent="0.15">
      <c r="A1309" s="25" t="s">
        <v>1411</v>
      </c>
      <c r="B1309" s="25" t="s">
        <v>1412</v>
      </c>
      <c r="C1309" s="21">
        <v>0.24739737000000001</v>
      </c>
      <c r="D1309" s="22">
        <v>0.12374017</v>
      </c>
      <c r="E1309" s="23">
        <f t="shared" si="72"/>
        <v>0.99932948209138561</v>
      </c>
      <c r="F1309" s="24">
        <f t="shared" ref="F1309:F1340" si="73">C1309/$C$1504</f>
        <v>9.8585727017034345E-6</v>
      </c>
      <c r="G1309" s="123"/>
    </row>
    <row r="1310" spans="1:7" x14ac:dyDescent="0.15">
      <c r="A1310" s="25" t="s">
        <v>1413</v>
      </c>
      <c r="B1310" s="25" t="s">
        <v>1414</v>
      </c>
      <c r="C1310" s="21">
        <v>0.94574526000000003</v>
      </c>
      <c r="D1310" s="22">
        <v>1.6105231299999998</v>
      </c>
      <c r="E1310" s="23">
        <f t="shared" si="72"/>
        <v>-0.41277138938079072</v>
      </c>
      <c r="F1310" s="24">
        <f t="shared" si="73"/>
        <v>3.7687136298180601E-5</v>
      </c>
      <c r="G1310" s="123"/>
    </row>
    <row r="1311" spans="1:7" x14ac:dyDescent="0.15">
      <c r="A1311" s="25" t="s">
        <v>1417</v>
      </c>
      <c r="B1311" s="25" t="s">
        <v>523</v>
      </c>
      <c r="C1311" s="21">
        <v>1.05762082172643</v>
      </c>
      <c r="D1311" s="22">
        <v>2.6639027486017199</v>
      </c>
      <c r="E1311" s="23">
        <f>IF(ISERROR(C1311/D1311-1),"",((C1311/D1311-1)))</f>
        <v>-0.60298069354011741</v>
      </c>
      <c r="F1311" s="24">
        <f t="shared" si="73"/>
        <v>4.2145281341613848E-5</v>
      </c>
      <c r="G1311" s="123"/>
    </row>
    <row r="1312" spans="1:7" x14ac:dyDescent="0.15">
      <c r="A1312" s="25" t="s">
        <v>524</v>
      </c>
      <c r="B1312" s="25" t="s">
        <v>525</v>
      </c>
      <c r="C1312" s="21">
        <v>3.6282565987144197</v>
      </c>
      <c r="D1312" s="22">
        <v>19.446514900008001</v>
      </c>
      <c r="E1312" s="23">
        <f>IF(ISERROR(C1312/D1312-1),"",((C1312/D1312-1)))</f>
        <v>-0.81342381309090372</v>
      </c>
      <c r="F1312" s="24">
        <f t="shared" si="73"/>
        <v>1.4458290910231313E-4</v>
      </c>
      <c r="G1312" s="123"/>
    </row>
    <row r="1313" spans="1:7" x14ac:dyDescent="0.15">
      <c r="A1313" s="25" t="s">
        <v>1419</v>
      </c>
      <c r="B1313" s="25" t="s">
        <v>955</v>
      </c>
      <c r="C1313" s="21">
        <v>1.4780980392156903E-3</v>
      </c>
      <c r="D1313" s="22">
        <v>9.6381208053691308E-3</v>
      </c>
      <c r="E1313" s="23">
        <f>IF(ISERROR(C1313/D1313-1),"",((C1313/D1313-1)))</f>
        <v>-0.84664043239712428</v>
      </c>
      <c r="F1313" s="24">
        <f t="shared" si="73"/>
        <v>5.8900937305247734E-8</v>
      </c>
      <c r="G1313" s="123"/>
    </row>
    <row r="1314" spans="1:7" x14ac:dyDescent="0.15">
      <c r="A1314" s="25" t="s">
        <v>916</v>
      </c>
      <c r="B1314" s="25" t="s">
        <v>1318</v>
      </c>
      <c r="C1314" s="21">
        <v>4.0175163398692795E-4</v>
      </c>
      <c r="D1314" s="22"/>
      <c r="E1314" s="23"/>
      <c r="F1314" s="24">
        <f t="shared" si="73"/>
        <v>1.6009457544711481E-8</v>
      </c>
      <c r="G1314" s="123"/>
    </row>
    <row r="1315" spans="1:7" x14ac:dyDescent="0.15">
      <c r="A1315" s="25" t="s">
        <v>1422</v>
      </c>
      <c r="B1315" s="25" t="s">
        <v>526</v>
      </c>
      <c r="C1315" s="21">
        <v>5.2300096418063502</v>
      </c>
      <c r="D1315" s="22">
        <v>6.5719285250322796</v>
      </c>
      <c r="E1315" s="23">
        <f t="shared" ref="E1315:E1357" si="74">IF(ISERROR(C1315/D1315-1),"",((C1315/D1315-1)))</f>
        <v>-0.20418951273048702</v>
      </c>
      <c r="F1315" s="24">
        <f t="shared" si="73"/>
        <v>2.0841139210314903E-4</v>
      </c>
      <c r="G1315" s="123"/>
    </row>
    <row r="1316" spans="1:7" x14ac:dyDescent="0.15">
      <c r="A1316" s="25" t="s">
        <v>1424</v>
      </c>
      <c r="B1316" s="25" t="s">
        <v>527</v>
      </c>
      <c r="C1316" s="21">
        <v>3.03376485255282</v>
      </c>
      <c r="D1316" s="22">
        <v>3.9843665142418101</v>
      </c>
      <c r="E1316" s="23">
        <f t="shared" si="74"/>
        <v>-0.23858288595969723</v>
      </c>
      <c r="F1316" s="24">
        <f t="shared" si="73"/>
        <v>1.2089292363441283E-4</v>
      </c>
      <c r="G1316" s="123"/>
    </row>
    <row r="1317" spans="1:7" x14ac:dyDescent="0.15">
      <c r="A1317" s="25" t="s">
        <v>1426</v>
      </c>
      <c r="B1317" s="25" t="s">
        <v>1427</v>
      </c>
      <c r="C1317" s="21">
        <v>0.39917559999999996</v>
      </c>
      <c r="D1317" s="22">
        <v>0.28406085999999997</v>
      </c>
      <c r="E1317" s="23">
        <f t="shared" si="74"/>
        <v>0.40524674888332024</v>
      </c>
      <c r="F1317" s="24">
        <f t="shared" si="73"/>
        <v>1.5906804802921263E-5</v>
      </c>
      <c r="G1317" s="123"/>
    </row>
    <row r="1318" spans="1:7" x14ac:dyDescent="0.15">
      <c r="A1318" s="25" t="s">
        <v>1459</v>
      </c>
      <c r="B1318" s="25" t="s">
        <v>1460</v>
      </c>
      <c r="C1318" s="21">
        <v>1.0494E-2</v>
      </c>
      <c r="D1318" s="22">
        <v>4.8368000000000005E-3</v>
      </c>
      <c r="E1318" s="23">
        <f t="shared" si="74"/>
        <v>1.1696162752232877</v>
      </c>
      <c r="F1318" s="24">
        <f t="shared" si="73"/>
        <v>4.1817688656785574E-7</v>
      </c>
      <c r="G1318" s="123"/>
    </row>
    <row r="1319" spans="1:7" x14ac:dyDescent="0.15">
      <c r="A1319" s="25" t="s">
        <v>575</v>
      </c>
      <c r="B1319" s="25" t="s">
        <v>528</v>
      </c>
      <c r="C1319" s="21">
        <v>5.3487867173534207</v>
      </c>
      <c r="D1319" s="22">
        <v>8.6064620505127589</v>
      </c>
      <c r="E1319" s="23">
        <f t="shared" si="74"/>
        <v>-0.37851504067984021</v>
      </c>
      <c r="F1319" s="24">
        <f t="shared" si="73"/>
        <v>2.1314455654453544E-4</v>
      </c>
      <c r="G1319" s="123"/>
    </row>
    <row r="1320" spans="1:7" x14ac:dyDescent="0.15">
      <c r="A1320" s="25" t="s">
        <v>956</v>
      </c>
      <c r="B1320" s="25" t="s">
        <v>578</v>
      </c>
      <c r="C1320" s="21">
        <v>2.3498E-3</v>
      </c>
      <c r="D1320" s="22">
        <v>5.5048999999999992E-3</v>
      </c>
      <c r="E1320" s="23">
        <f t="shared" si="74"/>
        <v>-0.5731439263201874</v>
      </c>
      <c r="F1320" s="24">
        <f t="shared" si="73"/>
        <v>9.3637511726429148E-8</v>
      </c>
      <c r="G1320" s="123"/>
    </row>
    <row r="1321" spans="1:7" x14ac:dyDescent="0.15">
      <c r="A1321" s="25" t="s">
        <v>579</v>
      </c>
      <c r="B1321" s="25" t="s">
        <v>580</v>
      </c>
      <c r="C1321" s="21">
        <v>0.21629999999999999</v>
      </c>
      <c r="D1321" s="22">
        <v>0.33145397999999998</v>
      </c>
      <c r="E1321" s="23">
        <f t="shared" si="74"/>
        <v>-0.3474207188581655</v>
      </c>
      <c r="F1321" s="24">
        <f t="shared" si="73"/>
        <v>8.6193692171361924E-6</v>
      </c>
      <c r="G1321" s="123"/>
    </row>
    <row r="1322" spans="1:7" x14ac:dyDescent="0.15">
      <c r="A1322" s="25" t="s">
        <v>581</v>
      </c>
      <c r="B1322" s="25" t="s">
        <v>582</v>
      </c>
      <c r="C1322" s="21">
        <v>0.21535940000000001</v>
      </c>
      <c r="D1322" s="22">
        <v>1.0305E-2</v>
      </c>
      <c r="E1322" s="23">
        <f t="shared" si="74"/>
        <v>19.898534691897137</v>
      </c>
      <c r="F1322" s="24">
        <f t="shared" si="73"/>
        <v>8.5818871150296808E-6</v>
      </c>
      <c r="G1322" s="123"/>
    </row>
    <row r="1323" spans="1:7" x14ac:dyDescent="0.15">
      <c r="A1323" s="25" t="s">
        <v>529</v>
      </c>
      <c r="B1323" s="25" t="s">
        <v>583</v>
      </c>
      <c r="C1323" s="21">
        <v>2.9584845556076997</v>
      </c>
      <c r="D1323" s="22">
        <v>4.5367245034391894</v>
      </c>
      <c r="E1323" s="23">
        <f t="shared" si="74"/>
        <v>-0.34788093185624591</v>
      </c>
      <c r="F1323" s="24">
        <f t="shared" si="73"/>
        <v>1.1789306846036917E-4</v>
      </c>
      <c r="G1323" s="123"/>
    </row>
    <row r="1324" spans="1:7" x14ac:dyDescent="0.15">
      <c r="A1324" s="25" t="s">
        <v>584</v>
      </c>
      <c r="B1324" s="25" t="s">
        <v>585</v>
      </c>
      <c r="C1324" s="21">
        <v>9.7485228758169909E-3</v>
      </c>
      <c r="D1324" s="22">
        <v>2.7484340065359499E-2</v>
      </c>
      <c r="E1324" s="23">
        <f t="shared" si="74"/>
        <v>-0.64530627795193962</v>
      </c>
      <c r="F1324" s="24">
        <f t="shared" si="73"/>
        <v>3.8847026346909366E-7</v>
      </c>
      <c r="G1324" s="123"/>
    </row>
    <row r="1325" spans="1:7" x14ac:dyDescent="0.15">
      <c r="A1325" s="25" t="s">
        <v>586</v>
      </c>
      <c r="B1325" s="25" t="s">
        <v>587</v>
      </c>
      <c r="C1325" s="21">
        <v>0.13829515384699698</v>
      </c>
      <c r="D1325" s="22">
        <v>0.17918029443755901</v>
      </c>
      <c r="E1325" s="23">
        <f t="shared" si="74"/>
        <v>-0.2281787777997526</v>
      </c>
      <c r="F1325" s="24">
        <f t="shared" si="73"/>
        <v>5.5109430973089205E-6</v>
      </c>
      <c r="G1325" s="123"/>
    </row>
    <row r="1326" spans="1:7" x14ac:dyDescent="0.15">
      <c r="A1326" s="25" t="s">
        <v>588</v>
      </c>
      <c r="B1326" s="25" t="s">
        <v>589</v>
      </c>
      <c r="C1326" s="21">
        <v>0.38588096640194997</v>
      </c>
      <c r="D1326" s="22">
        <v>1.6720617275237499</v>
      </c>
      <c r="E1326" s="23">
        <f t="shared" si="74"/>
        <v>-0.76921846840342267</v>
      </c>
      <c r="F1326" s="24">
        <f t="shared" si="73"/>
        <v>1.5377025072971486E-5</v>
      </c>
      <c r="G1326" s="123"/>
    </row>
    <row r="1327" spans="1:7" x14ac:dyDescent="0.15">
      <c r="A1327" s="25" t="s">
        <v>590</v>
      </c>
      <c r="B1327" s="25" t="s">
        <v>591</v>
      </c>
      <c r="C1327" s="21">
        <v>0.65454946958270499</v>
      </c>
      <c r="D1327" s="22">
        <v>0.75537548178662905</v>
      </c>
      <c r="E1327" s="23">
        <f t="shared" si="74"/>
        <v>-0.13347800482674976</v>
      </c>
      <c r="F1327" s="24">
        <f t="shared" si="73"/>
        <v>2.6083234161876976E-5</v>
      </c>
      <c r="G1327" s="123"/>
    </row>
    <row r="1328" spans="1:7" x14ac:dyDescent="0.15">
      <c r="A1328" s="25" t="s">
        <v>592</v>
      </c>
      <c r="B1328" s="25" t="s">
        <v>593</v>
      </c>
      <c r="C1328" s="21">
        <v>1.38420877585879E-2</v>
      </c>
      <c r="D1328" s="22">
        <v>0.81705606878145798</v>
      </c>
      <c r="E1328" s="23">
        <f t="shared" si="74"/>
        <v>-0.98305858277360114</v>
      </c>
      <c r="F1328" s="24">
        <f t="shared" si="73"/>
        <v>5.5159530803176264E-7</v>
      </c>
      <c r="G1328" s="123"/>
    </row>
    <row r="1329" spans="1:7" x14ac:dyDescent="0.15">
      <c r="A1329" s="25" t="s">
        <v>594</v>
      </c>
      <c r="B1329" s="25" t="s">
        <v>595</v>
      </c>
      <c r="C1329" s="21">
        <v>1.0228733167108801</v>
      </c>
      <c r="D1329" s="22">
        <v>1.3632797783395498</v>
      </c>
      <c r="E1329" s="23">
        <f t="shared" si="74"/>
        <v>-0.24969669985370035</v>
      </c>
      <c r="F1329" s="24">
        <f t="shared" si="73"/>
        <v>4.0760623111825053E-5</v>
      </c>
      <c r="G1329" s="123"/>
    </row>
    <row r="1330" spans="1:7" x14ac:dyDescent="0.15">
      <c r="A1330" s="25" t="s">
        <v>415</v>
      </c>
      <c r="B1330" s="25" t="s">
        <v>596</v>
      </c>
      <c r="C1330" s="21">
        <v>0.27828418066999699</v>
      </c>
      <c r="D1330" s="22">
        <v>0.32768494003895199</v>
      </c>
      <c r="E1330" s="23">
        <f t="shared" si="74"/>
        <v>-0.15075688056668923</v>
      </c>
      <c r="F1330" s="24">
        <f t="shared" si="73"/>
        <v>1.1089385577822185E-5</v>
      </c>
      <c r="G1330" s="123"/>
    </row>
    <row r="1331" spans="1:7" x14ac:dyDescent="0.15">
      <c r="A1331" s="25" t="s">
        <v>416</v>
      </c>
      <c r="B1331" s="25" t="s">
        <v>597</v>
      </c>
      <c r="C1331" s="21">
        <v>2.16233862585349</v>
      </c>
      <c r="D1331" s="22">
        <v>0.11735561516587201</v>
      </c>
      <c r="E1331" s="23">
        <f t="shared" si="74"/>
        <v>17.425523336034765</v>
      </c>
      <c r="F1331" s="24">
        <f t="shared" si="73"/>
        <v>8.6167336979686292E-5</v>
      </c>
      <c r="G1331" s="123"/>
    </row>
    <row r="1332" spans="1:7" x14ac:dyDescent="0.15">
      <c r="A1332" s="25" t="s">
        <v>598</v>
      </c>
      <c r="B1332" s="25" t="s">
        <v>599</v>
      </c>
      <c r="C1332" s="21">
        <v>2.2720000000000001E-3</v>
      </c>
      <c r="D1332" s="22">
        <v>1.052E-2</v>
      </c>
      <c r="E1332" s="23">
        <f t="shared" si="74"/>
        <v>-0.78403041825095054</v>
      </c>
      <c r="F1332" s="24">
        <f t="shared" si="73"/>
        <v>9.0537248549854043E-8</v>
      </c>
      <c r="G1332" s="123"/>
    </row>
    <row r="1333" spans="1:7" x14ac:dyDescent="0.15">
      <c r="A1333" s="25" t="s">
        <v>606</v>
      </c>
      <c r="B1333" s="25" t="s">
        <v>607</v>
      </c>
      <c r="C1333" s="21">
        <v>1.47650540732401</v>
      </c>
      <c r="D1333" s="22">
        <v>4.64629775548471</v>
      </c>
      <c r="E1333" s="23">
        <f t="shared" si="74"/>
        <v>-0.68221894397941396</v>
      </c>
      <c r="F1333" s="24">
        <f t="shared" si="73"/>
        <v>5.8837472292296376E-5</v>
      </c>
      <c r="G1333" s="123"/>
    </row>
    <row r="1334" spans="1:7" x14ac:dyDescent="0.15">
      <c r="A1334" s="25" t="s">
        <v>954</v>
      </c>
      <c r="B1334" s="25" t="s">
        <v>949</v>
      </c>
      <c r="C1334" s="21">
        <v>9.4901960784313701E-3</v>
      </c>
      <c r="D1334" s="22">
        <v>1.2744018606668499E-2</v>
      </c>
      <c r="E1334" s="23">
        <f t="shared" si="74"/>
        <v>-0.25532154563353493</v>
      </c>
      <c r="F1334" s="24">
        <f t="shared" si="73"/>
        <v>3.7817616247349959E-7</v>
      </c>
      <c r="G1334" s="123"/>
    </row>
    <row r="1335" spans="1:7" x14ac:dyDescent="0.15">
      <c r="A1335" s="25" t="s">
        <v>623</v>
      </c>
      <c r="B1335" s="25" t="s">
        <v>622</v>
      </c>
      <c r="C1335" s="21">
        <v>27.626567359999999</v>
      </c>
      <c r="D1335" s="22">
        <v>29.782301649999997</v>
      </c>
      <c r="E1335" s="23">
        <f t="shared" si="74"/>
        <v>-7.2383065463981655E-2</v>
      </c>
      <c r="F1335" s="24">
        <f t="shared" si="73"/>
        <v>1.1008949804804599E-3</v>
      </c>
      <c r="G1335" s="123"/>
    </row>
    <row r="1336" spans="1:7" x14ac:dyDescent="0.15">
      <c r="A1336" s="25" t="s">
        <v>530</v>
      </c>
      <c r="B1336" s="25" t="s">
        <v>624</v>
      </c>
      <c r="C1336" s="21">
        <v>3.6291147499999998</v>
      </c>
      <c r="D1336" s="22">
        <v>3.80853508</v>
      </c>
      <c r="E1336" s="23">
        <f t="shared" si="74"/>
        <v>-4.7110063641582656E-2</v>
      </c>
      <c r="F1336" s="24">
        <f t="shared" si="73"/>
        <v>1.4461710569396626E-4</v>
      </c>
      <c r="G1336" s="123"/>
    </row>
    <row r="1337" spans="1:7" x14ac:dyDescent="0.15">
      <c r="A1337" s="25" t="s">
        <v>628</v>
      </c>
      <c r="B1337" s="25" t="s">
        <v>629</v>
      </c>
      <c r="C1337" s="21">
        <v>0.97590771993089598</v>
      </c>
      <c r="D1337" s="22">
        <v>3.4988603567820897</v>
      </c>
      <c r="E1337" s="23">
        <f t="shared" si="74"/>
        <v>-0.72107840256064382</v>
      </c>
      <c r="F1337" s="24">
        <f t="shared" si="73"/>
        <v>3.8889084419500382E-5</v>
      </c>
      <c r="G1337" s="123"/>
    </row>
    <row r="1338" spans="1:7" x14ac:dyDescent="0.15">
      <c r="A1338" s="25" t="s">
        <v>293</v>
      </c>
      <c r="B1338" s="25" t="s">
        <v>625</v>
      </c>
      <c r="C1338" s="21">
        <v>7.1552398899999998</v>
      </c>
      <c r="D1338" s="22">
        <v>8.4572986099999987</v>
      </c>
      <c r="E1338" s="23">
        <f t="shared" si="74"/>
        <v>-0.15395681056601584</v>
      </c>
      <c r="F1338" s="24">
        <f t="shared" si="73"/>
        <v>2.8513016388853884E-4</v>
      </c>
      <c r="G1338" s="123"/>
    </row>
    <row r="1339" spans="1:7" x14ac:dyDescent="0.15">
      <c r="A1339" s="25" t="s">
        <v>226</v>
      </c>
      <c r="B1339" s="25" t="s">
        <v>627</v>
      </c>
      <c r="C1339" s="21">
        <v>4.1578418966904795</v>
      </c>
      <c r="D1339" s="22">
        <v>5.2064999292582499</v>
      </c>
      <c r="E1339" s="23">
        <f t="shared" si="74"/>
        <v>-0.20141324245003278</v>
      </c>
      <c r="F1339" s="24">
        <f t="shared" si="73"/>
        <v>1.6568642835900637E-4</v>
      </c>
      <c r="G1339" s="123"/>
    </row>
    <row r="1340" spans="1:7" x14ac:dyDescent="0.15">
      <c r="A1340" s="25" t="s">
        <v>332</v>
      </c>
      <c r="B1340" s="25" t="s">
        <v>531</v>
      </c>
      <c r="C1340" s="21">
        <v>1.94885376742125</v>
      </c>
      <c r="D1340" s="22">
        <v>2.1278687654764399</v>
      </c>
      <c r="E1340" s="23">
        <f t="shared" si="74"/>
        <v>-8.4128777563548418E-2</v>
      </c>
      <c r="F1340" s="24">
        <f t="shared" si="73"/>
        <v>7.7660148736063883E-5</v>
      </c>
      <c r="G1340" s="123"/>
    </row>
    <row r="1341" spans="1:7" x14ac:dyDescent="0.15">
      <c r="A1341" s="25" t="s">
        <v>227</v>
      </c>
      <c r="B1341" s="25" t="s">
        <v>626</v>
      </c>
      <c r="C1341" s="21">
        <v>5.3914146483691994</v>
      </c>
      <c r="D1341" s="22">
        <v>8.0347888393462998</v>
      </c>
      <c r="E1341" s="23">
        <f t="shared" si="74"/>
        <v>-0.32899112146326948</v>
      </c>
      <c r="F1341" s="24">
        <f t="shared" ref="F1341:F1356" si="75">C1341/$C$1504</f>
        <v>2.1484324298183367E-4</v>
      </c>
      <c r="G1341" s="123"/>
    </row>
    <row r="1342" spans="1:7" x14ac:dyDescent="0.15">
      <c r="A1342" s="25" t="s">
        <v>294</v>
      </c>
      <c r="B1342" s="25" t="s">
        <v>295</v>
      </c>
      <c r="C1342" s="21">
        <v>1.4343484736702401</v>
      </c>
      <c r="D1342" s="22">
        <v>1.57063183103445</v>
      </c>
      <c r="E1342" s="23">
        <f t="shared" si="74"/>
        <v>-8.6769766581421548E-2</v>
      </c>
      <c r="F1342" s="24">
        <f t="shared" si="75"/>
        <v>5.7157554695328476E-5</v>
      </c>
      <c r="G1342" s="123"/>
    </row>
    <row r="1343" spans="1:7" x14ac:dyDescent="0.15">
      <c r="A1343" s="25" t="s">
        <v>539</v>
      </c>
      <c r="B1343" s="25" t="s">
        <v>540</v>
      </c>
      <c r="C1343" s="21">
        <v>4.6296340578874799</v>
      </c>
      <c r="D1343" s="22">
        <v>8.0367455272984802</v>
      </c>
      <c r="E1343" s="23">
        <f t="shared" si="74"/>
        <v>-0.42394168856510839</v>
      </c>
      <c r="F1343" s="24">
        <f t="shared" si="75"/>
        <v>1.8448694075432574E-4</v>
      </c>
      <c r="G1343" s="123"/>
    </row>
    <row r="1344" spans="1:7" x14ac:dyDescent="0.15">
      <c r="A1344" s="25" t="s">
        <v>541</v>
      </c>
      <c r="B1344" s="25" t="s">
        <v>542</v>
      </c>
      <c r="C1344" s="21">
        <v>47.8148205341558</v>
      </c>
      <c r="D1344" s="22">
        <v>51.068184741704798</v>
      </c>
      <c r="E1344" s="23">
        <f t="shared" si="74"/>
        <v>-6.3706282571115991E-2</v>
      </c>
      <c r="F1344" s="24">
        <f t="shared" si="75"/>
        <v>1.9053795295191586E-3</v>
      </c>
      <c r="G1344" s="123"/>
    </row>
    <row r="1345" spans="1:7" x14ac:dyDescent="0.15">
      <c r="A1345" s="25" t="s">
        <v>543</v>
      </c>
      <c r="B1345" s="25" t="s">
        <v>544</v>
      </c>
      <c r="C1345" s="21">
        <v>0.47086369</v>
      </c>
      <c r="D1345" s="22">
        <v>1.2396241799999999</v>
      </c>
      <c r="E1345" s="23">
        <f t="shared" si="74"/>
        <v>-0.62015609440596742</v>
      </c>
      <c r="F1345" s="24">
        <f t="shared" si="75"/>
        <v>1.8763513615594814E-5</v>
      </c>
      <c r="G1345" s="123"/>
    </row>
    <row r="1346" spans="1:7" x14ac:dyDescent="0.15">
      <c r="A1346" s="25" t="s">
        <v>545</v>
      </c>
      <c r="B1346" s="25" t="s">
        <v>546</v>
      </c>
      <c r="C1346" s="21">
        <v>3.3978904159340302</v>
      </c>
      <c r="D1346" s="22">
        <v>3.1514517708547598</v>
      </c>
      <c r="E1346" s="23">
        <f t="shared" si="74"/>
        <v>7.8198450427952926E-2</v>
      </c>
      <c r="F1346" s="24">
        <f t="shared" si="75"/>
        <v>1.3540301458300449E-4</v>
      </c>
      <c r="G1346" s="123"/>
    </row>
    <row r="1347" spans="1:7" x14ac:dyDescent="0.15">
      <c r="A1347" s="25" t="s">
        <v>547</v>
      </c>
      <c r="B1347" s="25" t="s">
        <v>631</v>
      </c>
      <c r="C1347" s="21">
        <v>116.12207896</v>
      </c>
      <c r="D1347" s="22">
        <v>74.048940129999991</v>
      </c>
      <c r="E1347" s="23">
        <f t="shared" si="74"/>
        <v>0.56818016241875435</v>
      </c>
      <c r="F1347" s="24">
        <f t="shared" si="75"/>
        <v>4.627365107802507E-3</v>
      </c>
      <c r="G1347" s="123"/>
    </row>
    <row r="1348" spans="1:7" x14ac:dyDescent="0.15">
      <c r="A1348" s="25" t="s">
        <v>548</v>
      </c>
      <c r="B1348" s="25" t="s">
        <v>549</v>
      </c>
      <c r="C1348" s="21">
        <v>28.0385559367021</v>
      </c>
      <c r="D1348" s="22">
        <v>31.600515333543996</v>
      </c>
      <c r="E1348" s="23">
        <f t="shared" si="74"/>
        <v>-0.11271839586302157</v>
      </c>
      <c r="F1348" s="24">
        <f t="shared" si="75"/>
        <v>1.1173123713997285E-3</v>
      </c>
      <c r="G1348" s="123"/>
    </row>
    <row r="1349" spans="1:7" x14ac:dyDescent="0.15">
      <c r="A1349" s="25" t="s">
        <v>550</v>
      </c>
      <c r="B1349" s="25" t="s">
        <v>551</v>
      </c>
      <c r="C1349" s="21">
        <v>3.0186035062801899</v>
      </c>
      <c r="D1349" s="22">
        <v>2.26334257590704</v>
      </c>
      <c r="E1349" s="23">
        <f t="shared" si="74"/>
        <v>0.33369271554946889</v>
      </c>
      <c r="F1349" s="24">
        <f t="shared" si="75"/>
        <v>1.2028875700772466E-4</v>
      </c>
      <c r="G1349" s="123"/>
    </row>
    <row r="1350" spans="1:7" x14ac:dyDescent="0.15">
      <c r="A1350" s="25" t="s">
        <v>552</v>
      </c>
      <c r="B1350" s="25" t="s">
        <v>553</v>
      </c>
      <c r="C1350" s="21">
        <v>12.363716409961</v>
      </c>
      <c r="D1350" s="22">
        <v>21.668187009517801</v>
      </c>
      <c r="E1350" s="23">
        <f t="shared" si="74"/>
        <v>-0.42940697324929822</v>
      </c>
      <c r="F1350" s="24">
        <f t="shared" si="75"/>
        <v>4.9268347958122721E-4</v>
      </c>
      <c r="G1350" s="123"/>
    </row>
    <row r="1351" spans="1:7" x14ac:dyDescent="0.15">
      <c r="A1351" s="25" t="s">
        <v>554</v>
      </c>
      <c r="B1351" s="25" t="s">
        <v>555</v>
      </c>
      <c r="C1351" s="21">
        <v>463.694710491612</v>
      </c>
      <c r="D1351" s="22">
        <v>633.462656837145</v>
      </c>
      <c r="E1351" s="23">
        <f t="shared" si="74"/>
        <v>-0.26799992787763993</v>
      </c>
      <c r="F1351" s="24">
        <f t="shared" si="75"/>
        <v>1.8477835939714651E-2</v>
      </c>
      <c r="G1351" s="123"/>
    </row>
    <row r="1352" spans="1:7" x14ac:dyDescent="0.15">
      <c r="A1352" s="25" t="s">
        <v>556</v>
      </c>
      <c r="B1352" s="25" t="s">
        <v>557</v>
      </c>
      <c r="C1352" s="21">
        <v>23.997044855839302</v>
      </c>
      <c r="D1352" s="22">
        <v>41.457967659967792</v>
      </c>
      <c r="E1352" s="23">
        <f t="shared" si="74"/>
        <v>-0.4211717020800545</v>
      </c>
      <c r="F1352" s="24">
        <f t="shared" si="75"/>
        <v>9.5626162613341511E-4</v>
      </c>
      <c r="G1352" s="123"/>
    </row>
    <row r="1353" spans="1:7" x14ac:dyDescent="0.15">
      <c r="A1353" s="25" t="s">
        <v>558</v>
      </c>
      <c r="B1353" s="25" t="s">
        <v>559</v>
      </c>
      <c r="C1353" s="21">
        <v>253.56737883682899</v>
      </c>
      <c r="D1353" s="22">
        <v>175.793700414494</v>
      </c>
      <c r="E1353" s="23">
        <f t="shared" si="74"/>
        <v>0.44241447923877164</v>
      </c>
      <c r="F1353" s="24">
        <f t="shared" si="75"/>
        <v>1.0104442254350785E-2</v>
      </c>
      <c r="G1353" s="123"/>
    </row>
    <row r="1354" spans="1:7" x14ac:dyDescent="0.15">
      <c r="A1354" s="25" t="s">
        <v>560</v>
      </c>
      <c r="B1354" s="25" t="s">
        <v>561</v>
      </c>
      <c r="C1354" s="21">
        <v>5.0226411381289502</v>
      </c>
      <c r="D1354" s="22">
        <v>4.726314049028411</v>
      </c>
      <c r="E1354" s="23">
        <f t="shared" si="74"/>
        <v>6.2697291383219778E-2</v>
      </c>
      <c r="F1354" s="24">
        <f t="shared" si="75"/>
        <v>2.001479353430909E-4</v>
      </c>
      <c r="G1354" s="123"/>
    </row>
    <row r="1355" spans="1:7" x14ac:dyDescent="0.15">
      <c r="A1355" s="25" t="s">
        <v>562</v>
      </c>
      <c r="B1355" s="25" t="s">
        <v>563</v>
      </c>
      <c r="C1355" s="21">
        <v>14.8621447475763</v>
      </c>
      <c r="D1355" s="22">
        <v>12.298645173433201</v>
      </c>
      <c r="E1355" s="23">
        <f t="shared" si="74"/>
        <v>0.2084375586085383</v>
      </c>
      <c r="F1355" s="24">
        <f t="shared" si="75"/>
        <v>5.9224370290282709E-4</v>
      </c>
      <c r="G1355" s="123"/>
    </row>
    <row r="1356" spans="1:7" x14ac:dyDescent="0.15">
      <c r="A1356" s="25" t="s">
        <v>564</v>
      </c>
      <c r="B1356" s="25" t="s">
        <v>565</v>
      </c>
      <c r="C1356" s="21">
        <v>35.738789115110599</v>
      </c>
      <c r="D1356" s="22">
        <v>36.320069522407408</v>
      </c>
      <c r="E1356" s="23">
        <f t="shared" si="74"/>
        <v>-1.6004385865456383E-2</v>
      </c>
      <c r="F1356" s="24">
        <f t="shared" si="75"/>
        <v>1.4241600497295714E-3</v>
      </c>
      <c r="G1356" s="123"/>
    </row>
    <row r="1357" spans="1:7" s="4" customFormat="1" x14ac:dyDescent="0.15">
      <c r="A1357" s="114" t="s">
        <v>488</v>
      </c>
      <c r="B1357" s="27"/>
      <c r="C1357" s="28">
        <f>SUM(C1213:C1356)</f>
        <v>1672.8484476730464</v>
      </c>
      <c r="D1357" s="29">
        <f>SUM(D1213:D1356)</f>
        <v>1787.977815098616</v>
      </c>
      <c r="E1357" s="30">
        <f t="shared" si="74"/>
        <v>-6.4390825464028301E-2</v>
      </c>
      <c r="F1357" s="50">
        <f>C1357/$C1504</f>
        <v>6.666157380863208E-2</v>
      </c>
      <c r="G1357" s="123"/>
    </row>
    <row r="1358" spans="1:7" x14ac:dyDescent="0.15">
      <c r="E1358" s="33"/>
      <c r="G1358" s="123"/>
    </row>
    <row r="1359" spans="1:7" s="4" customFormat="1" x14ac:dyDescent="0.15">
      <c r="A1359" s="34" t="s">
        <v>1492</v>
      </c>
      <c r="B1359" s="34" t="s">
        <v>677</v>
      </c>
      <c r="C1359" s="141" t="s">
        <v>199</v>
      </c>
      <c r="D1359" s="142"/>
      <c r="E1359" s="143"/>
      <c r="F1359" s="115"/>
      <c r="G1359" s="123"/>
    </row>
    <row r="1360" spans="1:7" s="4" customFormat="1" x14ac:dyDescent="0.15">
      <c r="A1360" s="37"/>
      <c r="B1360" s="37"/>
      <c r="C1360" s="7" t="s">
        <v>1319</v>
      </c>
      <c r="D1360" s="39" t="s">
        <v>1161</v>
      </c>
      <c r="E1360" s="39" t="s">
        <v>641</v>
      </c>
      <c r="F1360" s="41" t="s">
        <v>642</v>
      </c>
      <c r="G1360" s="123"/>
    </row>
    <row r="1361" spans="1:7" x14ac:dyDescent="0.15">
      <c r="A1361" s="20" t="s">
        <v>412</v>
      </c>
      <c r="B1361" s="63" t="s">
        <v>1493</v>
      </c>
      <c r="C1361" s="45">
        <v>67.476885840000008</v>
      </c>
      <c r="D1361" s="46">
        <v>38.14070727</v>
      </c>
      <c r="E1361" s="42">
        <f t="shared" ref="E1361:E1381" si="76">IF(ISERROR(C1361/D1361-1),"",((C1361/D1361-1)))</f>
        <v>0.76915664836332764</v>
      </c>
      <c r="F1361" s="43">
        <f t="shared" ref="F1361:F1390" si="77">C1361/$C$1504</f>
        <v>2.6888959439551967E-3</v>
      </c>
      <c r="G1361" s="123"/>
    </row>
    <row r="1362" spans="1:7" x14ac:dyDescent="0.15">
      <c r="A1362" s="25" t="s">
        <v>1494</v>
      </c>
      <c r="B1362" s="67" t="s">
        <v>1495</v>
      </c>
      <c r="C1362" s="21">
        <v>9.3620300000000004E-2</v>
      </c>
      <c r="D1362" s="22">
        <v>0.64890479000000001</v>
      </c>
      <c r="E1362" s="23">
        <f t="shared" si="76"/>
        <v>-0.85572567587303527</v>
      </c>
      <c r="F1362" s="24">
        <f t="shared" si="77"/>
        <v>3.7306885433150969E-6</v>
      </c>
      <c r="G1362" s="123"/>
    </row>
    <row r="1363" spans="1:7" x14ac:dyDescent="0.15">
      <c r="A1363" s="25" t="s">
        <v>1496</v>
      </c>
      <c r="B1363" s="67" t="s">
        <v>1497</v>
      </c>
      <c r="C1363" s="21">
        <v>15.801065550000001</v>
      </c>
      <c r="D1363" s="22">
        <v>7.5765399999999997E-2</v>
      </c>
      <c r="E1363" s="23">
        <f t="shared" si="76"/>
        <v>207.55252595511936</v>
      </c>
      <c r="F1363" s="24">
        <f t="shared" si="77"/>
        <v>6.2965889042820692E-4</v>
      </c>
      <c r="G1363" s="123"/>
    </row>
    <row r="1364" spans="1:7" x14ac:dyDescent="0.15">
      <c r="A1364" s="25" t="s">
        <v>1498</v>
      </c>
      <c r="B1364" s="67" t="s">
        <v>1499</v>
      </c>
      <c r="C1364" s="21">
        <v>23.61882048</v>
      </c>
      <c r="D1364" s="22">
        <v>31.59025638</v>
      </c>
      <c r="E1364" s="23">
        <f t="shared" si="76"/>
        <v>-0.25233843638720099</v>
      </c>
      <c r="F1364" s="24">
        <f t="shared" si="77"/>
        <v>9.4118970961802064E-4</v>
      </c>
      <c r="G1364" s="123"/>
    </row>
    <row r="1365" spans="1:7" x14ac:dyDescent="0.15">
      <c r="A1365" s="25" t="s">
        <v>1500</v>
      </c>
      <c r="B1365" s="67" t="s">
        <v>1501</v>
      </c>
      <c r="C1365" s="21">
        <v>4.8832600000000004E-3</v>
      </c>
      <c r="D1365" s="22">
        <v>3.0353000000000003E-3</v>
      </c>
      <c r="E1365" s="23">
        <f t="shared" si="76"/>
        <v>0.60882285111850565</v>
      </c>
      <c r="F1365" s="24">
        <f t="shared" si="77"/>
        <v>1.9459371670491207E-7</v>
      </c>
      <c r="G1365" s="123"/>
    </row>
    <row r="1366" spans="1:7" x14ac:dyDescent="0.15">
      <c r="A1366" s="25" t="s">
        <v>1502</v>
      </c>
      <c r="B1366" s="67" t="s">
        <v>1503</v>
      </c>
      <c r="C1366" s="21">
        <v>9.8582816700000002</v>
      </c>
      <c r="D1366" s="22">
        <v>3.2163145399999999</v>
      </c>
      <c r="E1366" s="23">
        <f t="shared" si="76"/>
        <v>2.0650863114899205</v>
      </c>
      <c r="F1366" s="24">
        <f t="shared" si="77"/>
        <v>3.9284405714404058E-4</v>
      </c>
      <c r="G1366" s="123"/>
    </row>
    <row r="1367" spans="1:7" x14ac:dyDescent="0.15">
      <c r="A1367" s="25" t="s">
        <v>1504</v>
      </c>
      <c r="B1367" s="67" t="s">
        <v>1505</v>
      </c>
      <c r="C1367" s="21">
        <v>3.7886737999999998</v>
      </c>
      <c r="D1367" s="22">
        <v>22.81324025</v>
      </c>
      <c r="E1367" s="23">
        <f t="shared" si="76"/>
        <v>-0.83392653746326106</v>
      </c>
      <c r="F1367" s="24">
        <f t="shared" si="77"/>
        <v>1.509753967891373E-4</v>
      </c>
      <c r="G1367" s="123"/>
    </row>
    <row r="1368" spans="1:7" x14ac:dyDescent="0.15">
      <c r="A1368" s="68" t="s">
        <v>1035</v>
      </c>
      <c r="B1368" s="61" t="s">
        <v>1036</v>
      </c>
      <c r="C1368" s="21">
        <v>1.6907999999999999E-3</v>
      </c>
      <c r="D1368" s="22">
        <v>0</v>
      </c>
      <c r="E1368" s="23" t="str">
        <f t="shared" si="76"/>
        <v/>
      </c>
      <c r="F1368" s="24">
        <f t="shared" si="77"/>
        <v>6.7376927750041013E-8</v>
      </c>
      <c r="G1368" s="123"/>
    </row>
    <row r="1369" spans="1:7" x14ac:dyDescent="0.15">
      <c r="A1369" s="68" t="s">
        <v>224</v>
      </c>
      <c r="B1369" s="61" t="s">
        <v>1232</v>
      </c>
      <c r="C1369" s="21">
        <v>9.1158200000000002E-3</v>
      </c>
      <c r="D1369" s="22">
        <v>6.3367969999999996E-2</v>
      </c>
      <c r="E1369" s="23">
        <f t="shared" si="76"/>
        <v>-0.85614467372080871</v>
      </c>
      <c r="F1369" s="24">
        <f t="shared" si="77"/>
        <v>3.632575973044588E-7</v>
      </c>
      <c r="G1369" s="123"/>
    </row>
    <row r="1370" spans="1:7" x14ac:dyDescent="0.15">
      <c r="A1370" s="68" t="s">
        <v>1233</v>
      </c>
      <c r="B1370" s="61" t="s">
        <v>1234</v>
      </c>
      <c r="C1370" s="21">
        <v>0.1248092</v>
      </c>
      <c r="D1370" s="22">
        <v>0.81336491</v>
      </c>
      <c r="E1370" s="23">
        <f t="shared" si="76"/>
        <v>-0.84655202300281185</v>
      </c>
      <c r="F1370" s="24">
        <f t="shared" si="77"/>
        <v>4.9735394197660395E-6</v>
      </c>
      <c r="G1370" s="123"/>
    </row>
    <row r="1371" spans="1:7" x14ac:dyDescent="0.15">
      <c r="A1371" s="68" t="s">
        <v>370</v>
      </c>
      <c r="B1371" s="61" t="s">
        <v>1323</v>
      </c>
      <c r="C1371" s="21">
        <v>74.67937671</v>
      </c>
      <c r="D1371" s="22">
        <v>81.196707779999997</v>
      </c>
      <c r="E1371" s="23">
        <f t="shared" si="76"/>
        <v>-8.026595225582922E-2</v>
      </c>
      <c r="F1371" s="24">
        <f t="shared" si="77"/>
        <v>2.9759090188122583E-3</v>
      </c>
      <c r="G1371" s="123"/>
    </row>
    <row r="1372" spans="1:7" x14ac:dyDescent="0.15">
      <c r="A1372" s="68" t="s">
        <v>164</v>
      </c>
      <c r="B1372" s="61" t="s">
        <v>1363</v>
      </c>
      <c r="C1372" s="21">
        <v>0.25781170000000003</v>
      </c>
      <c r="D1372" s="22">
        <v>0.60710450000000005</v>
      </c>
      <c r="E1372" s="23">
        <f t="shared" si="76"/>
        <v>-0.57534213632084752</v>
      </c>
      <c r="F1372" s="24">
        <f t="shared" si="77"/>
        <v>1.0273574807200884E-5</v>
      </c>
      <c r="G1372" s="123"/>
    </row>
    <row r="1373" spans="1:7" x14ac:dyDescent="0.15">
      <c r="A1373" s="68" t="s">
        <v>230</v>
      </c>
      <c r="B1373" s="61" t="s">
        <v>1329</v>
      </c>
      <c r="C1373" s="21">
        <v>1.217145E-2</v>
      </c>
      <c r="D1373" s="22">
        <v>8.0547684699999991</v>
      </c>
      <c r="E1373" s="23">
        <f t="shared" si="76"/>
        <v>-0.9984889137353441</v>
      </c>
      <c r="F1373" s="24">
        <f t="shared" si="77"/>
        <v>4.8502182828438422E-7</v>
      </c>
      <c r="G1373" s="123"/>
    </row>
    <row r="1374" spans="1:7" x14ac:dyDescent="0.15">
      <c r="A1374" s="61" t="s">
        <v>1361</v>
      </c>
      <c r="B1374" s="61" t="s">
        <v>1362</v>
      </c>
      <c r="C1374" s="21">
        <v>1.8287919999999999E-2</v>
      </c>
      <c r="D1374" s="22">
        <v>4.4724899999999998E-2</v>
      </c>
      <c r="E1374" s="23">
        <f t="shared" si="76"/>
        <v>-0.59110204829971669</v>
      </c>
      <c r="F1374" s="24">
        <f t="shared" si="77"/>
        <v>7.2875790426929866E-7</v>
      </c>
      <c r="G1374" s="123"/>
    </row>
    <row r="1375" spans="1:7" x14ac:dyDescent="0.15">
      <c r="A1375" s="68" t="s">
        <v>1364</v>
      </c>
      <c r="B1375" s="61" t="s">
        <v>1365</v>
      </c>
      <c r="C1375" s="21">
        <v>6.9274200000000001E-3</v>
      </c>
      <c r="D1375" s="22">
        <v>0.40298149999999999</v>
      </c>
      <c r="E1375" s="23">
        <f t="shared" si="76"/>
        <v>-0.98280958307019062</v>
      </c>
      <c r="F1375" s="24">
        <f t="shared" si="77"/>
        <v>2.7605173694948495E-7</v>
      </c>
      <c r="G1375" s="123"/>
    </row>
    <row r="1376" spans="1:7" x14ac:dyDescent="0.15">
      <c r="A1376" s="68" t="s">
        <v>1366</v>
      </c>
      <c r="B1376" s="61" t="s">
        <v>1367</v>
      </c>
      <c r="C1376" s="21">
        <v>8.1242687599999996</v>
      </c>
      <c r="D1376" s="22">
        <v>0.88534723999999998</v>
      </c>
      <c r="E1376" s="23">
        <f t="shared" si="76"/>
        <v>8.1763642477724332</v>
      </c>
      <c r="F1376" s="24">
        <f t="shared" si="77"/>
        <v>3.2374513204662609E-4</v>
      </c>
      <c r="G1376" s="123"/>
    </row>
    <row r="1377" spans="1:7" x14ac:dyDescent="0.15">
      <c r="A1377" s="68" t="s">
        <v>0</v>
      </c>
      <c r="B1377" s="61" t="s">
        <v>1</v>
      </c>
      <c r="C1377" s="21">
        <v>21.42956508</v>
      </c>
      <c r="D1377" s="22">
        <v>26.199024550000001</v>
      </c>
      <c r="E1377" s="23">
        <f t="shared" si="76"/>
        <v>-0.18204721557085612</v>
      </c>
      <c r="F1377" s="24">
        <f t="shared" si="77"/>
        <v>8.5394976230776087E-4</v>
      </c>
      <c r="G1377" s="123"/>
    </row>
    <row r="1378" spans="1:7" x14ac:dyDescent="0.15">
      <c r="A1378" s="61" t="s">
        <v>1396</v>
      </c>
      <c r="B1378" s="61" t="s">
        <v>1397</v>
      </c>
      <c r="C1378" s="21">
        <v>0.85426815</v>
      </c>
      <c r="D1378" s="22">
        <v>0.35088970000000003</v>
      </c>
      <c r="E1378" s="23">
        <f t="shared" si="76"/>
        <v>1.4345774469869021</v>
      </c>
      <c r="F1378" s="24">
        <f t="shared" si="77"/>
        <v>3.404185203555193E-5</v>
      </c>
      <c r="G1378" s="123"/>
    </row>
    <row r="1379" spans="1:7" x14ac:dyDescent="0.15">
      <c r="A1379" s="61" t="s">
        <v>395</v>
      </c>
      <c r="B1379" s="61" t="s">
        <v>1400</v>
      </c>
      <c r="C1379" s="21">
        <v>3.0862598999999999</v>
      </c>
      <c r="D1379" s="22">
        <v>4.5476267999999997</v>
      </c>
      <c r="E1379" s="23">
        <f t="shared" si="76"/>
        <v>-0.32134714748360615</v>
      </c>
      <c r="F1379" s="24">
        <f t="shared" si="77"/>
        <v>1.2298480618650866E-4</v>
      </c>
      <c r="G1379" s="123"/>
    </row>
    <row r="1380" spans="1:7" x14ac:dyDescent="0.15">
      <c r="A1380" s="68" t="s">
        <v>1403</v>
      </c>
      <c r="B1380" s="61" t="s">
        <v>1404</v>
      </c>
      <c r="C1380" s="21">
        <v>0.1655789</v>
      </c>
      <c r="D1380" s="22">
        <v>5.3885370000000002E-2</v>
      </c>
      <c r="E1380" s="23">
        <f t="shared" si="76"/>
        <v>2.0727987949233717</v>
      </c>
      <c r="F1380" s="24">
        <f t="shared" si="77"/>
        <v>6.5981769471441135E-6</v>
      </c>
      <c r="G1380" s="123"/>
    </row>
    <row r="1381" spans="1:7" x14ac:dyDescent="0.15">
      <c r="A1381" s="68" t="s">
        <v>1405</v>
      </c>
      <c r="B1381" s="61" t="s">
        <v>1406</v>
      </c>
      <c r="C1381" s="21">
        <v>0.17136760999999998</v>
      </c>
      <c r="D1381" s="22">
        <v>5.3626859999999998E-2</v>
      </c>
      <c r="E1381" s="23">
        <f t="shared" si="76"/>
        <v>2.1955555480966065</v>
      </c>
      <c r="F1381" s="24">
        <f t="shared" si="77"/>
        <v>6.8288520686463244E-6</v>
      </c>
      <c r="G1381" s="123"/>
    </row>
    <row r="1382" spans="1:7" x14ac:dyDescent="0.15">
      <c r="A1382" s="68" t="s">
        <v>1407</v>
      </c>
      <c r="B1382" s="61" t="s">
        <v>1408</v>
      </c>
      <c r="C1382" s="21">
        <v>2.9667347999999998</v>
      </c>
      <c r="D1382" s="22">
        <v>0</v>
      </c>
      <c r="E1382" s="23" t="str">
        <f t="shared" ref="E1382:E1389" si="78">IF(ISERROR(C1382/D1382-1),"",((C1382/D1382-1)))</f>
        <v/>
      </c>
      <c r="F1382" s="24">
        <f t="shared" si="77"/>
        <v>1.1822183361316086E-4</v>
      </c>
      <c r="G1382" s="123"/>
    </row>
    <row r="1383" spans="1:7" x14ac:dyDescent="0.15">
      <c r="A1383" s="68" t="s">
        <v>1409</v>
      </c>
      <c r="B1383" s="61" t="s">
        <v>1410</v>
      </c>
      <c r="C1383" s="21">
        <v>3.7231999999999999E-3</v>
      </c>
      <c r="D1383" s="22">
        <v>6.5585000000000001E-3</v>
      </c>
      <c r="E1383" s="23">
        <f t="shared" si="78"/>
        <v>-0.43230921704658076</v>
      </c>
      <c r="F1383" s="24">
        <f t="shared" si="77"/>
        <v>1.4836632209542983E-7</v>
      </c>
      <c r="G1383" s="123"/>
    </row>
    <row r="1384" spans="1:7" x14ac:dyDescent="0.15">
      <c r="A1384" s="68" t="s">
        <v>1411</v>
      </c>
      <c r="B1384" s="61" t="s">
        <v>1412</v>
      </c>
      <c r="C1384" s="21">
        <v>0</v>
      </c>
      <c r="D1384" s="22">
        <v>9.2800000000000001E-3</v>
      </c>
      <c r="E1384" s="23">
        <f t="shared" si="78"/>
        <v>-1</v>
      </c>
      <c r="F1384" s="24">
        <f t="shared" si="77"/>
        <v>0</v>
      </c>
      <c r="G1384" s="123"/>
    </row>
    <row r="1385" spans="1:7" x14ac:dyDescent="0.15">
      <c r="A1385" s="68" t="s">
        <v>1417</v>
      </c>
      <c r="B1385" s="61" t="s">
        <v>1418</v>
      </c>
      <c r="C1385" s="21">
        <v>1.284424E-2</v>
      </c>
      <c r="D1385" s="22">
        <v>9.4038690000000008E-2</v>
      </c>
      <c r="E1385" s="23">
        <f t="shared" si="78"/>
        <v>-0.86341536659007057</v>
      </c>
      <c r="F1385" s="24">
        <f t="shared" si="77"/>
        <v>5.1183193191636324E-7</v>
      </c>
      <c r="G1385" s="123"/>
    </row>
    <row r="1386" spans="1:7" x14ac:dyDescent="0.15">
      <c r="A1386" s="68" t="s">
        <v>2</v>
      </c>
      <c r="B1386" s="61" t="s">
        <v>576</v>
      </c>
      <c r="C1386" s="21">
        <v>9.4558799999999998E-3</v>
      </c>
      <c r="D1386" s="22">
        <v>8.1880190000000005E-2</v>
      </c>
      <c r="E1386" s="23">
        <f t="shared" si="78"/>
        <v>-0.8845156563510661</v>
      </c>
      <c r="F1386" s="24">
        <f t="shared" si="77"/>
        <v>3.7680869622253247E-7</v>
      </c>
      <c r="G1386" s="123"/>
    </row>
    <row r="1387" spans="1:7" x14ac:dyDescent="0.15">
      <c r="A1387" s="68" t="s">
        <v>413</v>
      </c>
      <c r="B1387" s="61" t="s">
        <v>1421</v>
      </c>
      <c r="C1387" s="21">
        <v>0.44933420000000002</v>
      </c>
      <c r="D1387" s="22">
        <v>1.4112879199999999</v>
      </c>
      <c r="E1387" s="23">
        <f t="shared" si="78"/>
        <v>-0.6816140819798131</v>
      </c>
      <c r="F1387" s="24">
        <f t="shared" si="77"/>
        <v>1.7905581931051861E-5</v>
      </c>
      <c r="G1387" s="123"/>
    </row>
    <row r="1388" spans="1:7" x14ac:dyDescent="0.15">
      <c r="A1388" s="61" t="s">
        <v>1426</v>
      </c>
      <c r="B1388" s="61" t="s">
        <v>1427</v>
      </c>
      <c r="C1388" s="21">
        <v>1.2989499999999999E-2</v>
      </c>
      <c r="D1388" s="22">
        <v>9.4500000000000001E-2</v>
      </c>
      <c r="E1388" s="23">
        <f t="shared" si="78"/>
        <v>-0.8625449735449735</v>
      </c>
      <c r="F1388" s="24">
        <f t="shared" si="77"/>
        <v>5.1762041815067295E-7</v>
      </c>
      <c r="G1388" s="123"/>
    </row>
    <row r="1389" spans="1:7" x14ac:dyDescent="0.15">
      <c r="A1389" s="85" t="s">
        <v>581</v>
      </c>
      <c r="B1389" s="62" t="s">
        <v>582</v>
      </c>
      <c r="C1389" s="47">
        <v>2.4030000000000002E-3</v>
      </c>
      <c r="D1389" s="48">
        <v>0</v>
      </c>
      <c r="E1389" s="23" t="str">
        <f t="shared" si="78"/>
        <v/>
      </c>
      <c r="F1389" s="44">
        <f t="shared" si="77"/>
        <v>9.5757486032262007E-8</v>
      </c>
      <c r="G1389" s="123"/>
    </row>
    <row r="1390" spans="1:7" s="4" customFormat="1" x14ac:dyDescent="0.15">
      <c r="A1390" s="114" t="s">
        <v>488</v>
      </c>
      <c r="B1390" s="27"/>
      <c r="C1390" s="29">
        <f>SUM(C1361:C1389)</f>
        <v>233.04121514000002</v>
      </c>
      <c r="D1390" s="29">
        <f>SUM(D1361:D1389)</f>
        <v>221.45918978</v>
      </c>
      <c r="E1390" s="30">
        <f>IF(ISERROR(C1390/D1390-1),"",((C1390/D1390-1)))</f>
        <v>5.229868930481385E-2</v>
      </c>
      <c r="F1390" s="51">
        <f t="shared" si="77"/>
        <v>9.286492261219274E-3</v>
      </c>
      <c r="G1390" s="123"/>
    </row>
    <row r="1391" spans="1:7" x14ac:dyDescent="0.15">
      <c r="E1391" s="33"/>
      <c r="G1391" s="123"/>
    </row>
    <row r="1392" spans="1:7" s="4" customFormat="1" x14ac:dyDescent="0.15">
      <c r="A1392" s="113" t="s">
        <v>1466</v>
      </c>
      <c r="B1392" s="34" t="s">
        <v>677</v>
      </c>
      <c r="C1392" s="141" t="s">
        <v>199</v>
      </c>
      <c r="D1392" s="142"/>
      <c r="E1392" s="143"/>
      <c r="F1392" s="115"/>
      <c r="G1392" s="123"/>
    </row>
    <row r="1393" spans="1:7" s="4" customFormat="1" x14ac:dyDescent="0.15">
      <c r="A1393" s="38"/>
      <c r="B1393" s="37"/>
      <c r="C1393" s="7" t="s">
        <v>1319</v>
      </c>
      <c r="D1393" s="39" t="s">
        <v>1161</v>
      </c>
      <c r="E1393" s="39" t="s">
        <v>641</v>
      </c>
      <c r="F1393" s="41" t="s">
        <v>642</v>
      </c>
      <c r="G1393" s="123"/>
    </row>
    <row r="1394" spans="1:7" ht="12.75" customHeight="1" x14ac:dyDescent="0.15">
      <c r="A1394" s="68" t="s">
        <v>421</v>
      </c>
      <c r="B1394" s="60" t="s">
        <v>1471</v>
      </c>
      <c r="C1394" s="45">
        <v>3.3940547900000002</v>
      </c>
      <c r="D1394" s="46">
        <v>3.26753531</v>
      </c>
      <c r="E1394" s="42">
        <f t="shared" ref="E1394:E1401" si="79">IF(ISERROR(C1394/D1394-1),"",((C1394/D1394-1)))</f>
        <v>3.8720156936881134E-2</v>
      </c>
      <c r="F1394" s="43">
        <f t="shared" ref="F1394:F1402" si="80">C1394/$C$1504</f>
        <v>1.3525016818400205E-4</v>
      </c>
      <c r="G1394" s="123"/>
    </row>
    <row r="1395" spans="1:7" x14ac:dyDescent="0.15">
      <c r="A1395" s="68" t="s">
        <v>1467</v>
      </c>
      <c r="B1395" s="61" t="s">
        <v>1468</v>
      </c>
      <c r="C1395" s="21">
        <v>74.87564338</v>
      </c>
      <c r="D1395" s="22">
        <v>96.854223319999988</v>
      </c>
      <c r="E1395" s="23">
        <f t="shared" si="79"/>
        <v>-0.22692433212111163</v>
      </c>
      <c r="F1395" s="24">
        <f t="shared" si="80"/>
        <v>2.9837300770357805E-3</v>
      </c>
      <c r="G1395" s="123"/>
    </row>
    <row r="1396" spans="1:7" x14ac:dyDescent="0.15">
      <c r="A1396" s="68" t="s">
        <v>420</v>
      </c>
      <c r="B1396" s="61" t="s">
        <v>1475</v>
      </c>
      <c r="C1396" s="21">
        <v>8.0285974099999997</v>
      </c>
      <c r="D1396" s="22">
        <v>4.7672172800000006</v>
      </c>
      <c r="E1396" s="23">
        <f t="shared" si="79"/>
        <v>0.68412659596669334</v>
      </c>
      <c r="F1396" s="24">
        <f t="shared" si="80"/>
        <v>3.1993271092248433E-4</v>
      </c>
      <c r="G1396" s="123"/>
    </row>
    <row r="1397" spans="1:7" x14ac:dyDescent="0.15">
      <c r="A1397" s="68" t="s">
        <v>1469</v>
      </c>
      <c r="B1397" s="61" t="s">
        <v>1470</v>
      </c>
      <c r="C1397" s="21">
        <v>2.1075731499999999</v>
      </c>
      <c r="D1397" s="22">
        <v>7.0510392900000003</v>
      </c>
      <c r="E1397" s="23">
        <f t="shared" si="79"/>
        <v>-0.70109751721437363</v>
      </c>
      <c r="F1397" s="24">
        <f t="shared" si="80"/>
        <v>8.398497980569929E-5</v>
      </c>
      <c r="G1397" s="123"/>
    </row>
    <row r="1398" spans="1:7" x14ac:dyDescent="0.15">
      <c r="A1398" s="68" t="s">
        <v>423</v>
      </c>
      <c r="B1398" s="61" t="s">
        <v>1472</v>
      </c>
      <c r="C1398" s="21">
        <v>145.29070014999999</v>
      </c>
      <c r="D1398" s="22">
        <v>188.81714155</v>
      </c>
      <c r="E1398" s="23">
        <f t="shared" si="79"/>
        <v>-0.23052166261331697</v>
      </c>
      <c r="F1398" s="24">
        <f t="shared" si="80"/>
        <v>5.7897096089185142E-3</v>
      </c>
      <c r="G1398" s="123"/>
    </row>
    <row r="1399" spans="1:7" x14ac:dyDescent="0.15">
      <c r="A1399" s="68" t="s">
        <v>422</v>
      </c>
      <c r="B1399" s="61" t="s">
        <v>1473</v>
      </c>
      <c r="C1399" s="21">
        <v>18.208142719999998</v>
      </c>
      <c r="D1399" s="22">
        <v>23.67929071</v>
      </c>
      <c r="E1399" s="23">
        <f t="shared" si="79"/>
        <v>-0.23105202165914041</v>
      </c>
      <c r="F1399" s="24">
        <f t="shared" si="80"/>
        <v>7.2557884818303482E-4</v>
      </c>
      <c r="G1399" s="123"/>
    </row>
    <row r="1400" spans="1:7" x14ac:dyDescent="0.15">
      <c r="A1400" s="68" t="s">
        <v>1476</v>
      </c>
      <c r="B1400" s="61" t="s">
        <v>1477</v>
      </c>
      <c r="C1400" s="21">
        <v>0.20028788</v>
      </c>
      <c r="D1400" s="22">
        <v>0.43888635999999998</v>
      </c>
      <c r="E1400" s="23">
        <f t="shared" si="79"/>
        <v>-0.5436452388267432</v>
      </c>
      <c r="F1400" s="24">
        <f t="shared" si="80"/>
        <v>7.9812999881528781E-6</v>
      </c>
      <c r="G1400" s="123"/>
    </row>
    <row r="1401" spans="1:7" x14ac:dyDescent="0.15">
      <c r="A1401" s="68" t="s">
        <v>325</v>
      </c>
      <c r="B1401" s="62" t="s">
        <v>1474</v>
      </c>
      <c r="C1401" s="47">
        <v>6.7492862499999999</v>
      </c>
      <c r="D1401" s="48">
        <v>3.7796584200000001</v>
      </c>
      <c r="E1401" s="49">
        <f t="shared" si="79"/>
        <v>0.7856868266947783</v>
      </c>
      <c r="F1401" s="44">
        <f t="shared" si="80"/>
        <v>2.689532600133637E-4</v>
      </c>
      <c r="G1401" s="123"/>
    </row>
    <row r="1402" spans="1:7" s="4" customFormat="1" x14ac:dyDescent="0.15">
      <c r="A1402" s="114" t="s">
        <v>488</v>
      </c>
      <c r="B1402" s="59"/>
      <c r="C1402" s="28">
        <f>SUM(C1394:C1401)</f>
        <v>258.85428572999996</v>
      </c>
      <c r="D1402" s="29">
        <f>SUM(D1394:D1401)</f>
        <v>328.65499223999996</v>
      </c>
      <c r="E1402" s="51">
        <f>C1402/D1402-1</f>
        <v>-0.21238291873877302</v>
      </c>
      <c r="F1402" s="51">
        <f t="shared" si="80"/>
        <v>1.0315120953051031E-2</v>
      </c>
      <c r="G1402" s="123"/>
    </row>
    <row r="1403" spans="1:7" x14ac:dyDescent="0.15">
      <c r="E1403" s="33"/>
      <c r="G1403" s="123"/>
    </row>
    <row r="1404" spans="1:7" s="4" customFormat="1" x14ac:dyDescent="0.15">
      <c r="A1404" s="34" t="s">
        <v>489</v>
      </c>
      <c r="B1404" s="35" t="s">
        <v>677</v>
      </c>
      <c r="C1404" s="141" t="s">
        <v>199</v>
      </c>
      <c r="D1404" s="142"/>
      <c r="E1404" s="143"/>
      <c r="F1404" s="36"/>
      <c r="G1404" s="123"/>
    </row>
    <row r="1405" spans="1:7" s="10" customFormat="1" x14ac:dyDescent="0.15">
      <c r="A1405" s="37"/>
      <c r="B1405" s="38"/>
      <c r="C1405" s="7" t="s">
        <v>1319</v>
      </c>
      <c r="D1405" s="39" t="s">
        <v>1161</v>
      </c>
      <c r="E1405" s="40" t="s">
        <v>641</v>
      </c>
      <c r="F1405" s="41" t="s">
        <v>642</v>
      </c>
      <c r="G1405" s="123"/>
    </row>
    <row r="1406" spans="1:7" x14ac:dyDescent="0.15">
      <c r="A1406" s="20" t="s">
        <v>124</v>
      </c>
      <c r="B1406" s="20" t="s">
        <v>345</v>
      </c>
      <c r="C1406" s="21">
        <v>0</v>
      </c>
      <c r="D1406" s="46">
        <v>4.1049724999999997</v>
      </c>
      <c r="E1406" s="42">
        <f t="shared" ref="E1406:E1426" si="81">IF(ISERROR(C1406/D1406-1),"",((C1406/D1406-1)))</f>
        <v>-1</v>
      </c>
      <c r="F1406" s="43">
        <f t="shared" ref="F1406:F1425" si="82">C1406/$C$1504</f>
        <v>0</v>
      </c>
      <c r="G1406" s="123"/>
    </row>
    <row r="1407" spans="1:7" x14ac:dyDescent="0.15">
      <c r="A1407" s="25" t="s">
        <v>123</v>
      </c>
      <c r="B1407" s="25" t="s">
        <v>346</v>
      </c>
      <c r="C1407" s="21">
        <v>0</v>
      </c>
      <c r="D1407" s="22">
        <v>0</v>
      </c>
      <c r="E1407" s="23" t="str">
        <f t="shared" si="81"/>
        <v/>
      </c>
      <c r="F1407" s="24">
        <f t="shared" si="82"/>
        <v>0</v>
      </c>
      <c r="G1407" s="123"/>
    </row>
    <row r="1408" spans="1:7" x14ac:dyDescent="0.15">
      <c r="A1408" s="25" t="s">
        <v>566</v>
      </c>
      <c r="B1408" s="25" t="s">
        <v>877</v>
      </c>
      <c r="C1408" s="21">
        <v>21.104381149999998</v>
      </c>
      <c r="D1408" s="22">
        <v>21.358612449999999</v>
      </c>
      <c r="E1408" s="23">
        <f t="shared" si="81"/>
        <v>-1.1902987640004747E-2</v>
      </c>
      <c r="F1408" s="24">
        <f t="shared" si="82"/>
        <v>8.4099146200193847E-4</v>
      </c>
      <c r="G1408" s="123"/>
    </row>
    <row r="1409" spans="1:7" x14ac:dyDescent="0.15">
      <c r="A1409" s="25" t="s">
        <v>567</v>
      </c>
      <c r="B1409" s="25" t="s">
        <v>82</v>
      </c>
      <c r="C1409" s="21">
        <v>3.9050760000000004E-2</v>
      </c>
      <c r="D1409" s="22">
        <v>0.33357316999999997</v>
      </c>
      <c r="E1409" s="23">
        <f t="shared" si="81"/>
        <v>-0.88293195163148164</v>
      </c>
      <c r="F1409" s="24">
        <f t="shared" si="82"/>
        <v>1.5561392447978426E-6</v>
      </c>
      <c r="G1409" s="123"/>
    </row>
    <row r="1410" spans="1:7" x14ac:dyDescent="0.15">
      <c r="A1410" s="25" t="s">
        <v>568</v>
      </c>
      <c r="B1410" s="25" t="s">
        <v>84</v>
      </c>
      <c r="C1410" s="21">
        <v>3.9385399999999999E-3</v>
      </c>
      <c r="D1410" s="22">
        <v>0.36650634000000004</v>
      </c>
      <c r="E1410" s="23">
        <f t="shared" si="81"/>
        <v>-0.98925382846037535</v>
      </c>
      <c r="F1410" s="24">
        <f t="shared" si="82"/>
        <v>1.5694743613712241E-7</v>
      </c>
      <c r="G1410" s="123"/>
    </row>
    <row r="1411" spans="1:7" x14ac:dyDescent="0.15">
      <c r="A1411" s="25" t="s">
        <v>893</v>
      </c>
      <c r="B1411" s="25" t="s">
        <v>894</v>
      </c>
      <c r="C1411" s="21">
        <v>6.9759589200000001</v>
      </c>
      <c r="D1411" s="22">
        <v>7.2702079900000003</v>
      </c>
      <c r="E1411" s="23">
        <f t="shared" si="81"/>
        <v>-4.047326712038124E-2</v>
      </c>
      <c r="F1411" s="24">
        <f t="shared" si="82"/>
        <v>2.7798597122077965E-4</v>
      </c>
      <c r="G1411" s="123"/>
    </row>
    <row r="1412" spans="1:7" x14ac:dyDescent="0.15">
      <c r="A1412" s="25" t="s">
        <v>86</v>
      </c>
      <c r="B1412" s="25" t="s">
        <v>87</v>
      </c>
      <c r="C1412" s="21">
        <v>4.3786299699999995</v>
      </c>
      <c r="D1412" s="22">
        <v>3.6213919100000003</v>
      </c>
      <c r="E1412" s="23">
        <f t="shared" si="81"/>
        <v>0.20910138389302335</v>
      </c>
      <c r="F1412" s="24">
        <f t="shared" si="82"/>
        <v>1.7448464344266279E-4</v>
      </c>
      <c r="G1412" s="123"/>
    </row>
    <row r="1413" spans="1:7" x14ac:dyDescent="0.15">
      <c r="A1413" s="25" t="s">
        <v>1168</v>
      </c>
      <c r="B1413" s="25" t="s">
        <v>100</v>
      </c>
      <c r="C1413" s="21">
        <v>0.98876469948591605</v>
      </c>
      <c r="D1413" s="22">
        <v>1.13783412176318</v>
      </c>
      <c r="E1413" s="23">
        <f t="shared" si="81"/>
        <v>-0.13101155908935735</v>
      </c>
      <c r="F1413" s="24">
        <f t="shared" si="82"/>
        <v>3.9401424011742131E-5</v>
      </c>
      <c r="G1413" s="123"/>
    </row>
    <row r="1414" spans="1:7" x14ac:dyDescent="0.15">
      <c r="A1414" s="25" t="s">
        <v>1170</v>
      </c>
      <c r="B1414" s="25" t="s">
        <v>101</v>
      </c>
      <c r="C1414" s="21">
        <v>0</v>
      </c>
      <c r="D1414" s="22">
        <v>0</v>
      </c>
      <c r="E1414" s="23" t="str">
        <f t="shared" si="81"/>
        <v/>
      </c>
      <c r="F1414" s="24">
        <f t="shared" si="82"/>
        <v>0</v>
      </c>
      <c r="G1414" s="123"/>
    </row>
    <row r="1415" spans="1:7" x14ac:dyDescent="0.15">
      <c r="A1415" s="25" t="s">
        <v>1172</v>
      </c>
      <c r="B1415" s="25" t="s">
        <v>102</v>
      </c>
      <c r="C1415" s="21">
        <v>0</v>
      </c>
      <c r="D1415" s="22">
        <v>1.14964E-2</v>
      </c>
      <c r="E1415" s="23">
        <f t="shared" si="81"/>
        <v>-1</v>
      </c>
      <c r="F1415" s="24">
        <f t="shared" si="82"/>
        <v>0</v>
      </c>
      <c r="G1415" s="123"/>
    </row>
    <row r="1416" spans="1:7" x14ac:dyDescent="0.15">
      <c r="A1416" s="25" t="s">
        <v>1196</v>
      </c>
      <c r="B1416" s="25" t="s">
        <v>132</v>
      </c>
      <c r="C1416" s="21">
        <v>1.9273803453143801</v>
      </c>
      <c r="D1416" s="22">
        <v>4.5427860986041306</v>
      </c>
      <c r="E1416" s="23">
        <f t="shared" si="81"/>
        <v>-0.57572725118917456</v>
      </c>
      <c r="F1416" s="24">
        <f t="shared" si="82"/>
        <v>7.6804451308904722E-5</v>
      </c>
      <c r="G1416" s="123"/>
    </row>
    <row r="1417" spans="1:7" x14ac:dyDescent="0.15">
      <c r="A1417" s="25" t="s">
        <v>1217</v>
      </c>
      <c r="B1417" s="25" t="s">
        <v>142</v>
      </c>
      <c r="C1417" s="21">
        <v>32.907091451831199</v>
      </c>
      <c r="D1417" s="22">
        <v>33.030600533546895</v>
      </c>
      <c r="E1417" s="23">
        <f t="shared" si="81"/>
        <v>-3.7392320975289106E-3</v>
      </c>
      <c r="F1417" s="24">
        <f t="shared" si="82"/>
        <v>1.3113193300295855E-3</v>
      </c>
      <c r="G1417" s="123"/>
    </row>
    <row r="1418" spans="1:7" x14ac:dyDescent="0.15">
      <c r="A1418" s="25" t="s">
        <v>606</v>
      </c>
      <c r="B1418" s="25" t="s">
        <v>607</v>
      </c>
      <c r="C1418" s="21">
        <v>0.66862137410443701</v>
      </c>
      <c r="D1418" s="22">
        <v>0.37288821484457407</v>
      </c>
      <c r="E1418" s="23">
        <f t="shared" si="81"/>
        <v>0.79308797512715534</v>
      </c>
      <c r="F1418" s="24">
        <f t="shared" si="82"/>
        <v>2.6643987470527445E-5</v>
      </c>
      <c r="G1418" s="123"/>
    </row>
    <row r="1419" spans="1:7" x14ac:dyDescent="0.15">
      <c r="A1419" s="25" t="s">
        <v>623</v>
      </c>
      <c r="B1419" s="25" t="s">
        <v>622</v>
      </c>
      <c r="C1419" s="21">
        <v>5.1967738042221407</v>
      </c>
      <c r="D1419" s="22">
        <v>5.10715131722149</v>
      </c>
      <c r="E1419" s="23">
        <f t="shared" si="81"/>
        <v>1.7548429923828657E-2</v>
      </c>
      <c r="F1419" s="24">
        <f t="shared" si="82"/>
        <v>2.0708697252210849E-4</v>
      </c>
      <c r="G1419" s="123"/>
    </row>
    <row r="1420" spans="1:7" x14ac:dyDescent="0.15">
      <c r="A1420" s="25" t="s">
        <v>628</v>
      </c>
      <c r="B1420" s="25" t="s">
        <v>629</v>
      </c>
      <c r="C1420" s="21">
        <v>7.7905769000321197</v>
      </c>
      <c r="D1420" s="22">
        <v>5.6931782111449403</v>
      </c>
      <c r="E1420" s="23">
        <f t="shared" si="81"/>
        <v>0.3684055919383169</v>
      </c>
      <c r="F1420" s="24">
        <f t="shared" si="82"/>
        <v>3.1044779803915466E-4</v>
      </c>
      <c r="G1420" s="123"/>
    </row>
    <row r="1421" spans="1:7" x14ac:dyDescent="0.15">
      <c r="A1421" s="25" t="s">
        <v>225</v>
      </c>
      <c r="B1421" s="25" t="s">
        <v>625</v>
      </c>
      <c r="C1421" s="21">
        <v>0.28156060766762403</v>
      </c>
      <c r="D1421" s="22">
        <v>1.24351678507274</v>
      </c>
      <c r="E1421" s="23">
        <f t="shared" si="81"/>
        <v>-0.77357715549359951</v>
      </c>
      <c r="F1421" s="24">
        <f t="shared" si="82"/>
        <v>1.1219948379512155E-5</v>
      </c>
      <c r="G1421" s="123"/>
    </row>
    <row r="1422" spans="1:7" x14ac:dyDescent="0.15">
      <c r="A1422" s="25" t="s">
        <v>226</v>
      </c>
      <c r="B1422" s="25" t="s">
        <v>627</v>
      </c>
      <c r="C1422" s="21">
        <v>7.1610218098587302</v>
      </c>
      <c r="D1422" s="22">
        <v>2.9848957436194699</v>
      </c>
      <c r="E1422" s="23">
        <f t="shared" si="81"/>
        <v>1.3990860736647743</v>
      </c>
      <c r="F1422" s="24">
        <f t="shared" si="82"/>
        <v>2.853605684287436E-4</v>
      </c>
      <c r="G1422" s="123"/>
    </row>
    <row r="1423" spans="1:7" x14ac:dyDescent="0.15">
      <c r="A1423" s="25" t="s">
        <v>227</v>
      </c>
      <c r="B1423" s="25" t="s">
        <v>626</v>
      </c>
      <c r="C1423" s="21">
        <v>18.604286555954399</v>
      </c>
      <c r="D1423" s="22">
        <v>15.5724924081183</v>
      </c>
      <c r="E1423" s="23">
        <f t="shared" si="81"/>
        <v>0.19468907535029878</v>
      </c>
      <c r="F1423" s="24">
        <f t="shared" si="82"/>
        <v>7.4136483979276029E-4</v>
      </c>
      <c r="G1423" s="123"/>
    </row>
    <row r="1424" spans="1:7" x14ac:dyDescent="0.15">
      <c r="A1424" s="25" t="s">
        <v>294</v>
      </c>
      <c r="B1424" s="25" t="s">
        <v>295</v>
      </c>
      <c r="C1424" s="21">
        <v>1.6905475391918701</v>
      </c>
      <c r="D1424" s="22">
        <v>1.26765489069415</v>
      </c>
      <c r="E1424" s="23">
        <f t="shared" si="81"/>
        <v>0.33360234840110925</v>
      </c>
      <c r="F1424" s="24">
        <f t="shared" si="82"/>
        <v>6.7366867403678891E-5</v>
      </c>
      <c r="G1424" s="123"/>
    </row>
    <row r="1425" spans="1:7" s="4" customFormat="1" x14ac:dyDescent="0.15">
      <c r="A1425" s="114" t="s">
        <v>488</v>
      </c>
      <c r="B1425" s="27"/>
      <c r="C1425" s="28">
        <f>SUM(C1406:C1424)</f>
        <v>109.71858442766282</v>
      </c>
      <c r="D1425" s="29">
        <f>SUM(D1406:D1424)</f>
        <v>108.01975908462988</v>
      </c>
      <c r="E1425" s="30">
        <f t="shared" si="81"/>
        <v>1.5726986964504919E-2</v>
      </c>
      <c r="F1425" s="50">
        <f t="shared" si="82"/>
        <v>4.3721913507330339E-3</v>
      </c>
      <c r="G1425" s="123"/>
    </row>
    <row r="1426" spans="1:7" x14ac:dyDescent="0.15">
      <c r="E1426" s="33" t="str">
        <f t="shared" si="81"/>
        <v/>
      </c>
      <c r="G1426" s="123"/>
    </row>
    <row r="1427" spans="1:7" s="4" customFormat="1" x14ac:dyDescent="0.15">
      <c r="A1427" s="34" t="s">
        <v>1461</v>
      </c>
      <c r="B1427" s="34" t="s">
        <v>677</v>
      </c>
      <c r="C1427" s="141" t="s">
        <v>199</v>
      </c>
      <c r="D1427" s="142"/>
      <c r="E1427" s="143"/>
      <c r="F1427" s="115"/>
      <c r="G1427" s="123"/>
    </row>
    <row r="1428" spans="1:7" s="4" customFormat="1" x14ac:dyDescent="0.15">
      <c r="A1428" s="37"/>
      <c r="B1428" s="37"/>
      <c r="C1428" s="7" t="s">
        <v>1319</v>
      </c>
      <c r="D1428" s="39" t="s">
        <v>1161</v>
      </c>
      <c r="E1428" s="39" t="s">
        <v>641</v>
      </c>
      <c r="F1428" s="41" t="s">
        <v>642</v>
      </c>
      <c r="G1428" s="123"/>
    </row>
    <row r="1429" spans="1:7" x14ac:dyDescent="0.15">
      <c r="A1429" s="25" t="s">
        <v>1462</v>
      </c>
      <c r="B1429" s="25" t="s">
        <v>1463</v>
      </c>
      <c r="C1429" s="21">
        <v>0</v>
      </c>
      <c r="D1429" s="22">
        <v>0</v>
      </c>
      <c r="E1429" s="23" t="str">
        <f t="shared" ref="E1429:E1434" si="83">IF(ISERROR(C1429/D1429-1),"",((C1429/D1429-1)))</f>
        <v/>
      </c>
      <c r="F1429" s="24">
        <f t="shared" ref="F1429:F1451" si="84">C1429/$C$1504</f>
        <v>0</v>
      </c>
      <c r="G1429" s="123"/>
    </row>
    <row r="1430" spans="1:7" x14ac:dyDescent="0.15">
      <c r="A1430" s="25" t="s">
        <v>865</v>
      </c>
      <c r="B1430" s="25" t="s">
        <v>866</v>
      </c>
      <c r="C1430" s="21">
        <v>1.43524371</v>
      </c>
      <c r="D1430" s="22">
        <v>3.1133370299999998</v>
      </c>
      <c r="E1430" s="23">
        <f t="shared" si="83"/>
        <v>-0.53900149705282629</v>
      </c>
      <c r="F1430" s="24">
        <f t="shared" si="84"/>
        <v>5.7193229094139356E-5</v>
      </c>
      <c r="G1430" s="123"/>
    </row>
    <row r="1431" spans="1:7" x14ac:dyDescent="0.15">
      <c r="A1431" s="25" t="s">
        <v>867</v>
      </c>
      <c r="B1431" s="25" t="s">
        <v>868</v>
      </c>
      <c r="C1431" s="21">
        <v>0.95005340999999999</v>
      </c>
      <c r="D1431" s="22">
        <v>2.39586E-2</v>
      </c>
      <c r="E1431" s="23">
        <f t="shared" si="83"/>
        <v>38.65396183416393</v>
      </c>
      <c r="F1431" s="24">
        <f t="shared" si="84"/>
        <v>3.7858812375354923E-5</v>
      </c>
      <c r="G1431" s="123"/>
    </row>
    <row r="1432" spans="1:7" x14ac:dyDescent="0.15">
      <c r="A1432" s="25" t="s">
        <v>869</v>
      </c>
      <c r="B1432" s="25" t="s">
        <v>870</v>
      </c>
      <c r="C1432" s="21">
        <v>1.3283659999999999</v>
      </c>
      <c r="D1432" s="22">
        <v>5.8556000000000007E-3</v>
      </c>
      <c r="E1432" s="23">
        <f t="shared" si="83"/>
        <v>225.85395177266201</v>
      </c>
      <c r="F1432" s="24">
        <f t="shared" si="84"/>
        <v>5.2934244149284948E-5</v>
      </c>
      <c r="G1432" s="123"/>
    </row>
    <row r="1433" spans="1:7" x14ac:dyDescent="0.15">
      <c r="A1433" s="25" t="s">
        <v>360</v>
      </c>
      <c r="B1433" s="25" t="s">
        <v>878</v>
      </c>
      <c r="C1433" s="21">
        <v>2.55909E-2</v>
      </c>
      <c r="D1433" s="22">
        <v>7.1388740000000006E-2</v>
      </c>
      <c r="E1433" s="23">
        <f t="shared" si="83"/>
        <v>-0.64152750139587844</v>
      </c>
      <c r="F1433" s="24">
        <f t="shared" si="84"/>
        <v>1.0197753846454489E-6</v>
      </c>
      <c r="G1433" s="123"/>
    </row>
    <row r="1434" spans="1:7" x14ac:dyDescent="0.15">
      <c r="A1434" s="25" t="s">
        <v>365</v>
      </c>
      <c r="B1434" s="25" t="s">
        <v>884</v>
      </c>
      <c r="C1434" s="21">
        <v>6.0015999999999997E-4</v>
      </c>
      <c r="D1434" s="22">
        <v>0.15847949</v>
      </c>
      <c r="E1434" s="23">
        <f t="shared" si="83"/>
        <v>-0.99621301153859088</v>
      </c>
      <c r="F1434" s="24">
        <f t="shared" si="84"/>
        <v>2.3915860514824116E-8</v>
      </c>
      <c r="G1434" s="123"/>
    </row>
    <row r="1435" spans="1:7" x14ac:dyDescent="0.15">
      <c r="A1435" s="25" t="s">
        <v>1121</v>
      </c>
      <c r="B1435" s="25" t="s">
        <v>1122</v>
      </c>
      <c r="C1435" s="21">
        <v>0</v>
      </c>
      <c r="D1435" s="22">
        <v>0</v>
      </c>
      <c r="E1435" s="23" t="str">
        <f t="shared" ref="E1435:E1450" si="85">IF(ISERROR(C1435/D1435-1),"",((C1435/D1435-1)))</f>
        <v/>
      </c>
      <c r="F1435" s="24">
        <f t="shared" si="84"/>
        <v>0</v>
      </c>
      <c r="G1435" s="123"/>
    </row>
    <row r="1436" spans="1:7" x14ac:dyDescent="0.15">
      <c r="A1436" s="25" t="s">
        <v>1123</v>
      </c>
      <c r="B1436" s="25" t="s">
        <v>1124</v>
      </c>
      <c r="C1436" s="21">
        <v>3.6370800000000002E-2</v>
      </c>
      <c r="D1436" s="22">
        <v>7.2789799999999991E-3</v>
      </c>
      <c r="E1436" s="23">
        <f t="shared" si="85"/>
        <v>3.9966890965492423</v>
      </c>
      <c r="F1436" s="24">
        <f t="shared" si="84"/>
        <v>1.4493451406501019E-6</v>
      </c>
      <c r="G1436" s="123"/>
    </row>
    <row r="1437" spans="1:7" x14ac:dyDescent="0.15">
      <c r="A1437" s="25" t="s">
        <v>370</v>
      </c>
      <c r="B1437" s="25" t="s">
        <v>1323</v>
      </c>
      <c r="C1437" s="21">
        <v>3.52460569</v>
      </c>
      <c r="D1437" s="22">
        <v>4.5364503799999998</v>
      </c>
      <c r="E1437" s="23">
        <f t="shared" si="85"/>
        <v>-0.22304767058865083</v>
      </c>
      <c r="F1437" s="24">
        <f t="shared" si="84"/>
        <v>1.4045250941714779E-4</v>
      </c>
      <c r="G1437" s="123"/>
    </row>
    <row r="1438" spans="1:7" x14ac:dyDescent="0.15">
      <c r="A1438" s="25" t="s">
        <v>162</v>
      </c>
      <c r="B1438" s="25" t="s">
        <v>163</v>
      </c>
      <c r="C1438" s="21">
        <v>0</v>
      </c>
      <c r="D1438" s="22">
        <v>0</v>
      </c>
      <c r="E1438" s="23" t="str">
        <f t="shared" si="85"/>
        <v/>
      </c>
      <c r="F1438" s="24">
        <f t="shared" si="84"/>
        <v>0</v>
      </c>
      <c r="G1438" s="123"/>
    </row>
    <row r="1439" spans="1:7" x14ac:dyDescent="0.15">
      <c r="A1439" s="25" t="s">
        <v>164</v>
      </c>
      <c r="B1439" s="25" t="s">
        <v>1363</v>
      </c>
      <c r="C1439" s="21">
        <v>5.9188999999999995E-3</v>
      </c>
      <c r="D1439" s="22">
        <v>0.39416200000000001</v>
      </c>
      <c r="E1439" s="23">
        <f t="shared" si="85"/>
        <v>-0.98498358542934128</v>
      </c>
      <c r="F1439" s="24">
        <f t="shared" si="84"/>
        <v>2.3586308118033935E-7</v>
      </c>
      <c r="G1439" s="123"/>
    </row>
    <row r="1440" spans="1:7" x14ac:dyDescent="0.15">
      <c r="A1440" s="25" t="s">
        <v>1364</v>
      </c>
      <c r="B1440" s="25" t="s">
        <v>1365</v>
      </c>
      <c r="C1440" s="21">
        <v>1.333E-3</v>
      </c>
      <c r="D1440" s="22">
        <v>0</v>
      </c>
      <c r="E1440" s="23" t="str">
        <f t="shared" si="85"/>
        <v/>
      </c>
      <c r="F1440" s="24">
        <f t="shared" si="84"/>
        <v>5.3118905069082492E-8</v>
      </c>
      <c r="G1440" s="123"/>
    </row>
    <row r="1441" spans="1:7" x14ac:dyDescent="0.15">
      <c r="A1441" s="25" t="s">
        <v>529</v>
      </c>
      <c r="B1441" s="25" t="s">
        <v>583</v>
      </c>
      <c r="C1441" s="21">
        <v>0.59499294999999996</v>
      </c>
      <c r="D1441" s="22">
        <v>0.85872976000000001</v>
      </c>
      <c r="E1441" s="23">
        <f t="shared" si="85"/>
        <v>-0.30712433909359338</v>
      </c>
      <c r="F1441" s="24">
        <f t="shared" si="84"/>
        <v>2.3709958010370103E-5</v>
      </c>
      <c r="G1441" s="123"/>
    </row>
    <row r="1442" spans="1:7" x14ac:dyDescent="0.15">
      <c r="A1442" s="25" t="s">
        <v>584</v>
      </c>
      <c r="B1442" s="25" t="s">
        <v>585</v>
      </c>
      <c r="C1442" s="21">
        <v>6.0631400000000002E-2</v>
      </c>
      <c r="D1442" s="22">
        <v>9.2849999999999999E-3</v>
      </c>
      <c r="E1442" s="23">
        <f t="shared" si="85"/>
        <v>5.5300376952073238</v>
      </c>
      <c r="F1442" s="24">
        <f t="shared" si="84"/>
        <v>2.4161092129074031E-6</v>
      </c>
      <c r="G1442" s="123"/>
    </row>
    <row r="1443" spans="1:7" x14ac:dyDescent="0.15">
      <c r="A1443" s="25" t="s">
        <v>586</v>
      </c>
      <c r="B1443" s="25" t="s">
        <v>587</v>
      </c>
      <c r="C1443" s="21">
        <v>1.004028E-2</v>
      </c>
      <c r="D1443" s="22">
        <v>0</v>
      </c>
      <c r="E1443" s="23" t="str">
        <f t="shared" si="85"/>
        <v/>
      </c>
      <c r="F1443" s="24">
        <f t="shared" si="84"/>
        <v>4.0009653427382417E-7</v>
      </c>
      <c r="G1443" s="123"/>
    </row>
    <row r="1444" spans="1:7" x14ac:dyDescent="0.15">
      <c r="A1444" s="25" t="s">
        <v>588</v>
      </c>
      <c r="B1444" s="25" t="s">
        <v>589</v>
      </c>
      <c r="C1444" s="21">
        <v>0.66930076999999999</v>
      </c>
      <c r="D1444" s="22">
        <v>0.11568924999999999</v>
      </c>
      <c r="E1444" s="23">
        <f t="shared" si="85"/>
        <v>4.7853324314921224</v>
      </c>
      <c r="F1444" s="24">
        <f t="shared" si="84"/>
        <v>2.667106081342372E-5</v>
      </c>
      <c r="G1444" s="123"/>
    </row>
    <row r="1445" spans="1:7" x14ac:dyDescent="0.15">
      <c r="A1445" s="25" t="s">
        <v>590</v>
      </c>
      <c r="B1445" s="25" t="s">
        <v>591</v>
      </c>
      <c r="C1445" s="21">
        <v>6.7510000000000001E-3</v>
      </c>
      <c r="D1445" s="22">
        <v>0</v>
      </c>
      <c r="E1445" s="23" t="str">
        <f t="shared" si="85"/>
        <v/>
      </c>
      <c r="F1445" s="24">
        <f t="shared" si="84"/>
        <v>2.6902155147890165E-7</v>
      </c>
      <c r="G1445" s="123"/>
    </row>
    <row r="1446" spans="1:7" x14ac:dyDescent="0.15">
      <c r="A1446" s="25" t="s">
        <v>592</v>
      </c>
      <c r="B1446" s="25" t="s">
        <v>593</v>
      </c>
      <c r="C1446" s="21">
        <v>1.433E-3</v>
      </c>
      <c r="D1446" s="22">
        <v>0</v>
      </c>
      <c r="E1446" s="23" t="str">
        <f t="shared" si="85"/>
        <v/>
      </c>
      <c r="F1446" s="24">
        <f t="shared" si="84"/>
        <v>5.7103819177790864E-8</v>
      </c>
      <c r="G1446" s="123"/>
    </row>
    <row r="1447" spans="1:7" x14ac:dyDescent="0.15">
      <c r="A1447" s="25" t="s">
        <v>594</v>
      </c>
      <c r="B1447" s="25" t="s">
        <v>595</v>
      </c>
      <c r="C1447" s="21">
        <v>2.4265580000000002E-2</v>
      </c>
      <c r="D1447" s="22">
        <v>0.58900975</v>
      </c>
      <c r="E1447" s="23">
        <f t="shared" si="85"/>
        <v>-0.95880275326511999</v>
      </c>
      <c r="F1447" s="24">
        <f t="shared" si="84"/>
        <v>9.6696252097991527E-7</v>
      </c>
      <c r="G1447" s="123"/>
    </row>
    <row r="1448" spans="1:7" x14ac:dyDescent="0.15">
      <c r="A1448" s="25" t="s">
        <v>415</v>
      </c>
      <c r="B1448" s="25" t="s">
        <v>596</v>
      </c>
      <c r="C1448" s="21">
        <v>1.7600000000000001E-3</v>
      </c>
      <c r="D1448" s="22">
        <v>2.1042858500000001</v>
      </c>
      <c r="E1448" s="23">
        <f t="shared" si="85"/>
        <v>-0.99916361173079216</v>
      </c>
      <c r="F1448" s="24">
        <f t="shared" si="84"/>
        <v>7.0134488313267216E-8</v>
      </c>
      <c r="G1448" s="123"/>
    </row>
    <row r="1449" spans="1:7" x14ac:dyDescent="0.15">
      <c r="A1449" s="25" t="s">
        <v>416</v>
      </c>
      <c r="B1449" s="25" t="s">
        <v>597</v>
      </c>
      <c r="C1449" s="21">
        <v>1.9575E-3</v>
      </c>
      <c r="D1449" s="22">
        <v>2.5593000000000002E-4</v>
      </c>
      <c r="E1449" s="23">
        <f t="shared" si="85"/>
        <v>6.6485757824405107</v>
      </c>
      <c r="F1449" s="24">
        <f t="shared" si="84"/>
        <v>7.8004693677966231E-8</v>
      </c>
      <c r="G1449" s="123"/>
    </row>
    <row r="1450" spans="1:7" x14ac:dyDescent="0.15">
      <c r="A1450" s="25" t="s">
        <v>598</v>
      </c>
      <c r="B1450" s="25" t="s">
        <v>599</v>
      </c>
      <c r="C1450" s="21">
        <v>9.2800000000000001E-4</v>
      </c>
      <c r="D1450" s="22">
        <v>0</v>
      </c>
      <c r="E1450" s="23" t="str">
        <f t="shared" si="85"/>
        <v/>
      </c>
      <c r="F1450" s="24">
        <f t="shared" si="84"/>
        <v>3.6980002928813619E-8</v>
      </c>
      <c r="G1450" s="123"/>
    </row>
    <row r="1451" spans="1:7" s="4" customFormat="1" x14ac:dyDescent="0.15">
      <c r="A1451" s="114" t="s">
        <v>488</v>
      </c>
      <c r="B1451" s="27"/>
      <c r="C1451" s="28">
        <f>SUM(C1429:C1450)</f>
        <v>8.6801430499999999</v>
      </c>
      <c r="D1451" s="29">
        <f>SUM(D1429:D1450)</f>
        <v>11.988166360000001</v>
      </c>
      <c r="E1451" s="30">
        <f>IF(ISERROR(C1451/D1451-1),"",((C1451/D1451-1)))</f>
        <v>-0.27594072443285655</v>
      </c>
      <c r="F1451" s="51">
        <f t="shared" si="84"/>
        <v>3.4589624505551852E-4</v>
      </c>
      <c r="G1451" s="123"/>
    </row>
    <row r="1452" spans="1:7" x14ac:dyDescent="0.15">
      <c r="E1452" s="33" t="str">
        <f>IF(ISERROR(C1452/D1452-1),"",((C1452/D1452-1)))</f>
        <v/>
      </c>
      <c r="G1452" s="123"/>
    </row>
    <row r="1453" spans="1:7" s="4" customFormat="1" x14ac:dyDescent="0.15">
      <c r="A1453" s="34" t="s">
        <v>1464</v>
      </c>
      <c r="B1453" s="34" t="s">
        <v>677</v>
      </c>
      <c r="C1453" s="141" t="s">
        <v>199</v>
      </c>
      <c r="D1453" s="142"/>
      <c r="E1453" s="143"/>
      <c r="F1453" s="115"/>
      <c r="G1453" s="123"/>
    </row>
    <row r="1454" spans="1:7" s="4" customFormat="1" x14ac:dyDescent="0.15">
      <c r="A1454" s="37"/>
      <c r="B1454" s="37"/>
      <c r="C1454" s="7" t="s">
        <v>1319</v>
      </c>
      <c r="D1454" s="39" t="s">
        <v>1161</v>
      </c>
      <c r="E1454" s="39" t="s">
        <v>641</v>
      </c>
      <c r="F1454" s="41" t="s">
        <v>642</v>
      </c>
      <c r="G1454" s="123"/>
    </row>
    <row r="1455" spans="1:7" x14ac:dyDescent="0.15">
      <c r="A1455" s="25" t="s">
        <v>195</v>
      </c>
      <c r="B1455" s="25" t="s">
        <v>196</v>
      </c>
      <c r="C1455" s="21">
        <v>52.583119850000003</v>
      </c>
      <c r="D1455" s="22">
        <v>46.435166559999999</v>
      </c>
      <c r="E1455" s="23">
        <f>IF(ISERROR(C1455/D1455-1),"",((C1455/D1455-1)))</f>
        <v>0.13239864838335591</v>
      </c>
      <c r="F1455" s="24">
        <f>C1455/$C$1504</f>
        <v>2.0953921617016787E-3</v>
      </c>
      <c r="G1455" s="123"/>
    </row>
    <row r="1456" spans="1:7" x14ac:dyDescent="0.15">
      <c r="A1456" s="25" t="s">
        <v>296</v>
      </c>
      <c r="B1456" s="25" t="s">
        <v>1465</v>
      </c>
      <c r="C1456" s="21">
        <v>1.48248519</v>
      </c>
      <c r="D1456" s="22">
        <v>1.489935E-2</v>
      </c>
      <c r="E1456" s="23">
        <f>IF(ISERROR(C1456/D1456-1),"",((C1456/D1456-1)))</f>
        <v>98.49999093920205</v>
      </c>
      <c r="F1456" s="24">
        <f>C1456/$C$1504</f>
        <v>5.9075761495821999E-5</v>
      </c>
      <c r="G1456" s="123"/>
    </row>
    <row r="1457" spans="1:7" s="4" customFormat="1" x14ac:dyDescent="0.15">
      <c r="A1457" s="114" t="s">
        <v>488</v>
      </c>
      <c r="B1457" s="27"/>
      <c r="C1457" s="28">
        <f>SUM(C1455:C1456)</f>
        <v>54.065605040000001</v>
      </c>
      <c r="D1457" s="29">
        <f>SUM(D1455:D1456)</f>
        <v>46.450065909999999</v>
      </c>
      <c r="E1457" s="51">
        <f>C1457/D1457-1</f>
        <v>0.16395109416541187</v>
      </c>
      <c r="F1457" s="51">
        <f>C1457/$C$1504</f>
        <v>2.1544679231975004E-3</v>
      </c>
      <c r="G1457" s="123"/>
    </row>
    <row r="1458" spans="1:7" x14ac:dyDescent="0.15">
      <c r="G1458" s="123"/>
    </row>
    <row r="1459" spans="1:7" s="4" customFormat="1" x14ac:dyDescent="0.15">
      <c r="A1459" s="34" t="s">
        <v>1478</v>
      </c>
      <c r="B1459" s="34" t="s">
        <v>677</v>
      </c>
      <c r="C1459" s="141" t="s">
        <v>199</v>
      </c>
      <c r="D1459" s="142"/>
      <c r="E1459" s="143"/>
      <c r="F1459" s="115"/>
      <c r="G1459" s="123"/>
    </row>
    <row r="1460" spans="1:7" s="4" customFormat="1" x14ac:dyDescent="0.15">
      <c r="A1460" s="37"/>
      <c r="B1460" s="37"/>
      <c r="C1460" s="7" t="s">
        <v>1319</v>
      </c>
      <c r="D1460" s="39" t="s">
        <v>1161</v>
      </c>
      <c r="E1460" s="39" t="s">
        <v>641</v>
      </c>
      <c r="F1460" s="41" t="s">
        <v>642</v>
      </c>
      <c r="G1460" s="123"/>
    </row>
    <row r="1461" spans="1:7" x14ac:dyDescent="0.15">
      <c r="A1461" s="20" t="s">
        <v>1479</v>
      </c>
      <c r="B1461" s="63" t="s">
        <v>1480</v>
      </c>
      <c r="C1461" s="45">
        <v>14.184796</v>
      </c>
      <c r="D1461" s="46">
        <v>38.802314340000002</v>
      </c>
      <c r="E1461" s="42">
        <f>IF(ISERROR(C1461/D1461-1),"",((C1461/D1461-1)))</f>
        <v>-0.63443427946829012</v>
      </c>
      <c r="F1461" s="43">
        <f>C1461/$C$1504</f>
        <v>5.6525193709549974E-4</v>
      </c>
      <c r="G1461" s="123"/>
    </row>
    <row r="1462" spans="1:7" x14ac:dyDescent="0.15">
      <c r="A1462" s="26" t="s">
        <v>1481</v>
      </c>
      <c r="B1462" s="64" t="s">
        <v>1482</v>
      </c>
      <c r="C1462" s="47">
        <v>9.8909599499999992</v>
      </c>
      <c r="D1462" s="48">
        <v>10.128498130000001</v>
      </c>
      <c r="E1462" s="49">
        <f>IF(ISERROR(C1462/D1462-1),"",((C1462/D1462-1)))</f>
        <v>-2.3452458296499779E-2</v>
      </c>
      <c r="F1462" s="44">
        <f>C1462/$C$1504</f>
        <v>3.9414625853424371E-4</v>
      </c>
      <c r="G1462" s="123"/>
    </row>
    <row r="1463" spans="1:7" s="4" customFormat="1" x14ac:dyDescent="0.15">
      <c r="A1463" s="114" t="s">
        <v>488</v>
      </c>
      <c r="B1463" s="27"/>
      <c r="C1463" s="28">
        <f>SUM(C1461:C1462)</f>
        <v>24.075755950000001</v>
      </c>
      <c r="D1463" s="29">
        <f>SUM(D1461:D1462)</f>
        <v>48.930812470000006</v>
      </c>
      <c r="E1463" s="51">
        <f>C1463/D1463-1</f>
        <v>-0.50796329072277113</v>
      </c>
      <c r="F1463" s="50">
        <f>C1463/$C$1504</f>
        <v>9.593981956297435E-4</v>
      </c>
      <c r="G1463" s="123"/>
    </row>
    <row r="1464" spans="1:7" x14ac:dyDescent="0.15">
      <c r="G1464" s="123"/>
    </row>
    <row r="1465" spans="1:7" s="4" customFormat="1" x14ac:dyDescent="0.15">
      <c r="A1465" s="34" t="s">
        <v>1483</v>
      </c>
      <c r="B1465" s="34" t="s">
        <v>677</v>
      </c>
      <c r="C1465" s="141" t="s">
        <v>199</v>
      </c>
      <c r="D1465" s="142"/>
      <c r="E1465" s="143"/>
      <c r="F1465" s="115"/>
      <c r="G1465" s="123"/>
    </row>
    <row r="1466" spans="1:7" s="4" customFormat="1" x14ac:dyDescent="0.15">
      <c r="A1466" s="37"/>
      <c r="B1466" s="37"/>
      <c r="C1466" s="7" t="s">
        <v>1319</v>
      </c>
      <c r="D1466" s="39" t="s">
        <v>1161</v>
      </c>
      <c r="E1466" s="39" t="s">
        <v>641</v>
      </c>
      <c r="F1466" s="41" t="s">
        <v>642</v>
      </c>
      <c r="G1466" s="123"/>
    </row>
    <row r="1467" spans="1:7" x14ac:dyDescent="0.15">
      <c r="A1467" s="25" t="s">
        <v>1484</v>
      </c>
      <c r="B1467" s="25" t="s">
        <v>1485</v>
      </c>
      <c r="C1467" s="21">
        <v>3.1708359399999999</v>
      </c>
      <c r="D1467" s="22">
        <v>3.8737077599999998</v>
      </c>
      <c r="E1467" s="23">
        <f>IF(ISERROR(C1467/D1467-1),"",((C1467/D1467-1)))</f>
        <v>-0.18144678523709801</v>
      </c>
      <c r="F1467" s="24">
        <f>C1467/$C$1504</f>
        <v>1.2635508873705547E-4</v>
      </c>
      <c r="G1467" s="123"/>
    </row>
    <row r="1468" spans="1:7" x14ac:dyDescent="0.15">
      <c r="A1468" s="25" t="s">
        <v>1037</v>
      </c>
      <c r="B1468" s="122" t="s">
        <v>1038</v>
      </c>
      <c r="C1468" s="21">
        <v>4.1520000000000003E-3</v>
      </c>
      <c r="D1468" s="22">
        <v>0</v>
      </c>
      <c r="E1468" s="23" t="str">
        <f t="shared" ref="E1468:E1480" si="86">IF(ISERROR(C1468/D1468-1),"",((C1468/D1468-1)))</f>
        <v/>
      </c>
      <c r="F1468" s="24">
        <f t="shared" ref="F1468:F1480" si="87">C1468/$C$1504</f>
        <v>1.6545363379357128E-7</v>
      </c>
      <c r="G1468" s="123"/>
    </row>
    <row r="1469" spans="1:7" x14ac:dyDescent="0.15">
      <c r="A1469" s="25" t="s">
        <v>1039</v>
      </c>
      <c r="B1469" s="122" t="s">
        <v>1040</v>
      </c>
      <c r="C1469" s="21">
        <v>0</v>
      </c>
      <c r="D1469" s="22">
        <v>0</v>
      </c>
      <c r="E1469" s="23" t="str">
        <f t="shared" si="86"/>
        <v/>
      </c>
      <c r="F1469" s="24">
        <f t="shared" si="87"/>
        <v>0</v>
      </c>
      <c r="G1469" s="123"/>
    </row>
    <row r="1470" spans="1:7" x14ac:dyDescent="0.15">
      <c r="A1470" s="25" t="s">
        <v>1041</v>
      </c>
      <c r="B1470" s="122" t="s">
        <v>1042</v>
      </c>
      <c r="C1470" s="21">
        <v>4.1520000000000003E-3</v>
      </c>
      <c r="D1470" s="22">
        <v>0</v>
      </c>
      <c r="E1470" s="23" t="str">
        <f t="shared" si="86"/>
        <v/>
      </c>
      <c r="F1470" s="24">
        <f t="shared" si="87"/>
        <v>1.6545363379357128E-7</v>
      </c>
      <c r="G1470" s="123"/>
    </row>
    <row r="1471" spans="1:7" x14ac:dyDescent="0.15">
      <c r="A1471" s="25" t="s">
        <v>1043</v>
      </c>
      <c r="B1471" s="122" t="s">
        <v>1044</v>
      </c>
      <c r="C1471" s="21">
        <v>0</v>
      </c>
      <c r="D1471" s="22">
        <v>0</v>
      </c>
      <c r="E1471" s="23" t="str">
        <f t="shared" si="86"/>
        <v/>
      </c>
      <c r="F1471" s="24">
        <f t="shared" si="87"/>
        <v>0</v>
      </c>
      <c r="G1471" s="123"/>
    </row>
    <row r="1472" spans="1:7" x14ac:dyDescent="0.15">
      <c r="A1472" s="25" t="s">
        <v>1061</v>
      </c>
      <c r="B1472" s="122" t="s">
        <v>1062</v>
      </c>
      <c r="C1472" s="21">
        <v>0</v>
      </c>
      <c r="D1472" s="22">
        <v>0</v>
      </c>
      <c r="E1472" s="23" t="str">
        <f t="shared" si="86"/>
        <v/>
      </c>
      <c r="F1472" s="24">
        <f t="shared" si="87"/>
        <v>0</v>
      </c>
      <c r="G1472" s="123"/>
    </row>
    <row r="1473" spans="1:7" x14ac:dyDescent="0.15">
      <c r="A1473" s="25" t="s">
        <v>1045</v>
      </c>
      <c r="B1473" s="122" t="s">
        <v>1046</v>
      </c>
      <c r="C1473" s="21">
        <v>0</v>
      </c>
      <c r="D1473" s="22">
        <v>0</v>
      </c>
      <c r="E1473" s="23" t="str">
        <f t="shared" si="86"/>
        <v/>
      </c>
      <c r="F1473" s="24">
        <f t="shared" si="87"/>
        <v>0</v>
      </c>
      <c r="G1473" s="123"/>
    </row>
    <row r="1474" spans="1:7" x14ac:dyDescent="0.15">
      <c r="A1474" s="25" t="s">
        <v>1047</v>
      </c>
      <c r="B1474" s="122" t="s">
        <v>1048</v>
      </c>
      <c r="C1474" s="21">
        <v>0</v>
      </c>
      <c r="D1474" s="22">
        <v>0</v>
      </c>
      <c r="E1474" s="23" t="str">
        <f t="shared" si="86"/>
        <v/>
      </c>
      <c r="F1474" s="24">
        <f t="shared" si="87"/>
        <v>0</v>
      </c>
      <c r="G1474" s="123"/>
    </row>
    <row r="1475" spans="1:7" x14ac:dyDescent="0.15">
      <c r="A1475" s="25" t="s">
        <v>1049</v>
      </c>
      <c r="B1475" s="122" t="s">
        <v>1050</v>
      </c>
      <c r="C1475" s="21">
        <v>0</v>
      </c>
      <c r="D1475" s="22">
        <v>0</v>
      </c>
      <c r="E1475" s="23" t="str">
        <f t="shared" si="86"/>
        <v/>
      </c>
      <c r="F1475" s="24">
        <f t="shared" si="87"/>
        <v>0</v>
      </c>
      <c r="G1475" s="123"/>
    </row>
    <row r="1476" spans="1:7" x14ac:dyDescent="0.15">
      <c r="A1476" s="25" t="s">
        <v>1051</v>
      </c>
      <c r="B1476" s="122" t="s">
        <v>1052</v>
      </c>
      <c r="C1476" s="21">
        <v>0</v>
      </c>
      <c r="D1476" s="22">
        <v>0</v>
      </c>
      <c r="E1476" s="23" t="str">
        <f t="shared" si="86"/>
        <v/>
      </c>
      <c r="F1476" s="24">
        <f t="shared" si="87"/>
        <v>0</v>
      </c>
      <c r="G1476" s="123"/>
    </row>
    <row r="1477" spans="1:7" x14ac:dyDescent="0.15">
      <c r="A1477" s="25" t="s">
        <v>1053</v>
      </c>
      <c r="B1477" s="122" t="s">
        <v>1054</v>
      </c>
      <c r="C1477" s="21">
        <v>0</v>
      </c>
      <c r="D1477" s="22">
        <v>0</v>
      </c>
      <c r="E1477" s="23" t="str">
        <f t="shared" si="86"/>
        <v/>
      </c>
      <c r="F1477" s="24">
        <f t="shared" si="87"/>
        <v>0</v>
      </c>
      <c r="G1477" s="123"/>
    </row>
    <row r="1478" spans="1:7" x14ac:dyDescent="0.15">
      <c r="A1478" s="25" t="s">
        <v>1055</v>
      </c>
      <c r="B1478" s="122" t="s">
        <v>1056</v>
      </c>
      <c r="C1478" s="21">
        <v>0</v>
      </c>
      <c r="D1478" s="22">
        <v>0</v>
      </c>
      <c r="E1478" s="23" t="str">
        <f t="shared" si="86"/>
        <v/>
      </c>
      <c r="F1478" s="24">
        <f t="shared" si="87"/>
        <v>0</v>
      </c>
      <c r="G1478" s="123"/>
    </row>
    <row r="1479" spans="1:7" x14ac:dyDescent="0.15">
      <c r="A1479" s="25" t="s">
        <v>1057</v>
      </c>
      <c r="B1479" s="122" t="s">
        <v>1058</v>
      </c>
      <c r="C1479" s="21">
        <v>0</v>
      </c>
      <c r="D1479" s="22">
        <v>0</v>
      </c>
      <c r="E1479" s="23" t="str">
        <f t="shared" si="86"/>
        <v/>
      </c>
      <c r="F1479" s="24">
        <f t="shared" si="87"/>
        <v>0</v>
      </c>
      <c r="G1479" s="123"/>
    </row>
    <row r="1480" spans="1:7" x14ac:dyDescent="0.15">
      <c r="A1480" s="25" t="s">
        <v>1059</v>
      </c>
      <c r="B1480" s="122" t="s">
        <v>1060</v>
      </c>
      <c r="C1480" s="21">
        <v>0</v>
      </c>
      <c r="D1480" s="22">
        <v>0</v>
      </c>
      <c r="E1480" s="23" t="str">
        <f t="shared" si="86"/>
        <v/>
      </c>
      <c r="F1480" s="24">
        <f t="shared" si="87"/>
        <v>0</v>
      </c>
      <c r="G1480" s="123"/>
    </row>
    <row r="1481" spans="1:7" s="4" customFormat="1" x14ac:dyDescent="0.15">
      <c r="A1481" s="114" t="s">
        <v>488</v>
      </c>
      <c r="B1481" s="65"/>
      <c r="C1481" s="28">
        <f>SUM(C1467:C1467)</f>
        <v>3.1708359399999999</v>
      </c>
      <c r="D1481" s="29">
        <f>SUM(D1467:D1467)</f>
        <v>3.8737077599999998</v>
      </c>
      <c r="E1481" s="51">
        <f>C1481/D1481-1</f>
        <v>-0.18144678523709801</v>
      </c>
      <c r="F1481" s="51">
        <f>C1481/$C$1504</f>
        <v>1.2635508873705547E-4</v>
      </c>
      <c r="G1481" s="123"/>
    </row>
    <row r="1482" spans="1:7" x14ac:dyDescent="0.15">
      <c r="G1482" s="123"/>
    </row>
    <row r="1483" spans="1:7" s="4" customFormat="1" x14ac:dyDescent="0.15">
      <c r="A1483" s="34" t="s">
        <v>1486</v>
      </c>
      <c r="B1483" s="34" t="s">
        <v>677</v>
      </c>
      <c r="C1483" s="141" t="s">
        <v>199</v>
      </c>
      <c r="D1483" s="142"/>
      <c r="E1483" s="143"/>
      <c r="F1483" s="115"/>
      <c r="G1483" s="123"/>
    </row>
    <row r="1484" spans="1:7" s="4" customFormat="1" x14ac:dyDescent="0.15">
      <c r="A1484" s="37"/>
      <c r="B1484" s="37"/>
      <c r="C1484" s="7" t="s">
        <v>1319</v>
      </c>
      <c r="D1484" s="39" t="s">
        <v>1161</v>
      </c>
      <c r="E1484" s="39" t="s">
        <v>641</v>
      </c>
      <c r="F1484" s="41" t="s">
        <v>642</v>
      </c>
      <c r="G1484" s="123"/>
    </row>
    <row r="1485" spans="1:7" x14ac:dyDescent="0.15">
      <c r="A1485" s="53" t="s">
        <v>1487</v>
      </c>
      <c r="B1485" s="32" t="s">
        <v>1488</v>
      </c>
      <c r="C1485" s="55">
        <v>0</v>
      </c>
      <c r="D1485" s="56">
        <v>0</v>
      </c>
      <c r="E1485" s="57" t="str">
        <f>IF(ISERROR(C1485/D1485-1),"",((C1485/D1485-1)))</f>
        <v/>
      </c>
      <c r="F1485" s="58">
        <f>C1485/$C$1504</f>
        <v>0</v>
      </c>
      <c r="G1485" s="123"/>
    </row>
    <row r="1486" spans="1:7" s="4" customFormat="1" x14ac:dyDescent="0.15">
      <c r="A1486" s="114" t="s">
        <v>488</v>
      </c>
      <c r="B1486" s="65"/>
      <c r="C1486" s="28">
        <f>SUM(C1485)</f>
        <v>0</v>
      </c>
      <c r="D1486" s="29">
        <f>SUM(D1485)</f>
        <v>0</v>
      </c>
      <c r="E1486" s="66" t="e">
        <f>C1486/D1486-1</f>
        <v>#DIV/0!</v>
      </c>
      <c r="F1486" s="51">
        <f>C1486/$C$1504</f>
        <v>0</v>
      </c>
      <c r="G1486" s="123"/>
    </row>
    <row r="1487" spans="1:7" x14ac:dyDescent="0.15">
      <c r="G1487" s="123"/>
    </row>
    <row r="1488" spans="1:7" s="4" customFormat="1" x14ac:dyDescent="0.15">
      <c r="A1488" s="34" t="s">
        <v>3</v>
      </c>
      <c r="B1488" s="34" t="s">
        <v>677</v>
      </c>
      <c r="C1488" s="141" t="s">
        <v>199</v>
      </c>
      <c r="D1488" s="142"/>
      <c r="E1488" s="143"/>
      <c r="F1488" s="115"/>
      <c r="G1488" s="123"/>
    </row>
    <row r="1489" spans="1:7" s="4" customFormat="1" x14ac:dyDescent="0.15">
      <c r="A1489" s="37"/>
      <c r="B1489" s="37"/>
      <c r="C1489" s="7" t="s">
        <v>1319</v>
      </c>
      <c r="D1489" s="39" t="s">
        <v>1161</v>
      </c>
      <c r="E1489" s="39" t="s">
        <v>641</v>
      </c>
      <c r="F1489" s="41" t="s">
        <v>642</v>
      </c>
      <c r="G1489" s="123"/>
    </row>
    <row r="1490" spans="1:7" x14ac:dyDescent="0.15">
      <c r="A1490" s="53" t="s">
        <v>4</v>
      </c>
      <c r="B1490" s="53" t="s">
        <v>5</v>
      </c>
      <c r="C1490" s="55">
        <v>6.4657660000000006E-2</v>
      </c>
      <c r="D1490" s="56">
        <v>0.11975443</v>
      </c>
      <c r="E1490" s="57">
        <f>IF(ISERROR(C1490/D1490-1),"",((C1490/D1490-1)))</f>
        <v>-0.46008126797480475</v>
      </c>
      <c r="F1490" s="58">
        <f>C1490/$C$1504</f>
        <v>2.5765522157006847E-6</v>
      </c>
      <c r="G1490" s="123"/>
    </row>
    <row r="1491" spans="1:7" s="4" customFormat="1" x14ac:dyDescent="0.15">
      <c r="A1491" s="114" t="s">
        <v>488</v>
      </c>
      <c r="B1491" s="65"/>
      <c r="C1491" s="28">
        <f>SUM(C1490)</f>
        <v>6.4657660000000006E-2</v>
      </c>
      <c r="D1491" s="29">
        <f>SUM(D1490)</f>
        <v>0.11975443</v>
      </c>
      <c r="E1491" s="51">
        <f>C1491/D1491-1</f>
        <v>-0.46008126797480475</v>
      </c>
      <c r="F1491" s="51">
        <f>C1491/$C$1504</f>
        <v>2.5765522157006847E-6</v>
      </c>
      <c r="G1491" s="123"/>
    </row>
    <row r="1492" spans="1:7" x14ac:dyDescent="0.15">
      <c r="G1492" s="123"/>
    </row>
    <row r="1493" spans="1:7" s="4" customFormat="1" x14ac:dyDescent="0.15">
      <c r="A1493" s="34" t="s">
        <v>6</v>
      </c>
      <c r="B1493" s="34" t="s">
        <v>677</v>
      </c>
      <c r="C1493" s="141" t="s">
        <v>199</v>
      </c>
      <c r="D1493" s="142"/>
      <c r="E1493" s="143"/>
      <c r="F1493" s="115"/>
      <c r="G1493" s="123"/>
    </row>
    <row r="1494" spans="1:7" s="4" customFormat="1" x14ac:dyDescent="0.15">
      <c r="A1494" s="37"/>
      <c r="B1494" s="37"/>
      <c r="C1494" s="7" t="s">
        <v>1319</v>
      </c>
      <c r="D1494" s="39" t="s">
        <v>1161</v>
      </c>
      <c r="E1494" s="39" t="s">
        <v>641</v>
      </c>
      <c r="F1494" s="41" t="s">
        <v>642</v>
      </c>
      <c r="G1494" s="123"/>
    </row>
    <row r="1495" spans="1:7" x14ac:dyDescent="0.15">
      <c r="A1495" s="53" t="s">
        <v>424</v>
      </c>
      <c r="B1495" s="54" t="s">
        <v>7</v>
      </c>
      <c r="C1495" s="55">
        <v>1.7018257299999999</v>
      </c>
      <c r="D1495" s="56">
        <v>2.7937269500000004</v>
      </c>
      <c r="E1495" s="57">
        <f>IF(ISERROR(C1495/D1495-1),"",((C1495/D1495-1)))</f>
        <v>-0.39084035037855092</v>
      </c>
      <c r="F1495" s="58">
        <f>C1495/$C$1504</f>
        <v>6.7816293620399115E-5</v>
      </c>
      <c r="G1495" s="123"/>
    </row>
    <row r="1496" spans="1:7" s="4" customFormat="1" x14ac:dyDescent="0.15">
      <c r="A1496" s="114" t="s">
        <v>488</v>
      </c>
      <c r="B1496" s="59"/>
      <c r="C1496" s="28">
        <f>SUM(C1495)</f>
        <v>1.7018257299999999</v>
      </c>
      <c r="D1496" s="29">
        <f>SUM(D1495)</f>
        <v>2.7937269500000004</v>
      </c>
      <c r="E1496" s="51">
        <f>IF(ISERROR(C1496/D1496-1),"",(C1496/D1496-1))</f>
        <v>-0.39084035037855092</v>
      </c>
      <c r="F1496" s="51">
        <f>C1496/$C$1504</f>
        <v>6.7816293620399115E-5</v>
      </c>
      <c r="G1496" s="123"/>
    </row>
    <row r="1497" spans="1:7" x14ac:dyDescent="0.15">
      <c r="G1497" s="123"/>
    </row>
    <row r="1498" spans="1:7" s="4" customFormat="1" x14ac:dyDescent="0.15">
      <c r="A1498" s="34" t="s">
        <v>1489</v>
      </c>
      <c r="B1498" s="34" t="s">
        <v>677</v>
      </c>
      <c r="C1498" s="141" t="s">
        <v>199</v>
      </c>
      <c r="D1498" s="142"/>
      <c r="E1498" s="143"/>
      <c r="F1498" s="115"/>
      <c r="G1498" s="123"/>
    </row>
    <row r="1499" spans="1:7" s="4" customFormat="1" x14ac:dyDescent="0.15">
      <c r="A1499" s="37"/>
      <c r="B1499" s="37"/>
      <c r="C1499" s="7" t="s">
        <v>1319</v>
      </c>
      <c r="D1499" s="39" t="s">
        <v>1161</v>
      </c>
      <c r="E1499" s="39" t="s">
        <v>641</v>
      </c>
      <c r="F1499" s="41" t="s">
        <v>642</v>
      </c>
      <c r="G1499" s="123"/>
    </row>
    <row r="1500" spans="1:7" x14ac:dyDescent="0.15">
      <c r="A1500" s="53" t="s">
        <v>1490</v>
      </c>
      <c r="B1500" s="54" t="s">
        <v>1491</v>
      </c>
      <c r="C1500" s="55">
        <v>8.8780000000000005E-3</v>
      </c>
      <c r="D1500" s="56">
        <v>2.2475500000000001E-3</v>
      </c>
      <c r="E1500" s="57">
        <f>IF(ISERROR(C1500/D1500-1),"",((C1500/D1500-1)))</f>
        <v>2.9500789748837626</v>
      </c>
      <c r="F1500" s="58">
        <f>C1500/$C$1504</f>
        <v>3.5378067457112858E-7</v>
      </c>
      <c r="G1500" s="123"/>
    </row>
    <row r="1501" spans="1:7" s="4" customFormat="1" x14ac:dyDescent="0.15">
      <c r="A1501" s="114" t="s">
        <v>488</v>
      </c>
      <c r="B1501" s="59"/>
      <c r="C1501" s="28">
        <f>SUM(C1500)</f>
        <v>8.8780000000000005E-3</v>
      </c>
      <c r="D1501" s="29">
        <f>SUM(D1500)</f>
        <v>2.2475500000000001E-3</v>
      </c>
      <c r="E1501" s="51">
        <f>IF(ISERROR(C1501/D1501-1),"",(C1501/D1501-1))</f>
        <v>2.9500789748837626</v>
      </c>
      <c r="F1501" s="51">
        <f>C1501/$C$1504</f>
        <v>3.5378067457112858E-7</v>
      </c>
      <c r="G1501" s="123"/>
    </row>
    <row r="1502" spans="1:7" x14ac:dyDescent="0.15">
      <c r="G1502" s="123"/>
    </row>
    <row r="1503" spans="1:7" x14ac:dyDescent="0.15">
      <c r="G1503" s="123"/>
    </row>
    <row r="1504" spans="1:7" s="4" customFormat="1" ht="14" thickBot="1" x14ac:dyDescent="0.2">
      <c r="A1504" s="69" t="s">
        <v>8</v>
      </c>
      <c r="B1504" s="69"/>
      <c r="C1504" s="70">
        <f>C405+C744+C1024+C1209+C1357+C1425+C1451+C1457+C1402+C1463+C1481+C1486+C1390+C1491+C1496+C1501</f>
        <v>25094.6437669677</v>
      </c>
      <c r="D1504" s="70">
        <f>D405+D744+D1024+D1209+D1357+D1425+D1451+D1457+D1402+D1463+D1481+D1486+D1390+D1491+D1496+D1501</f>
        <v>23426.400853873241</v>
      </c>
      <c r="E1504" s="111">
        <f>IF(ISERROR(C1504/D1504-1),"",((C1504/D1504-1)))</f>
        <v>7.1212087742391628E-2</v>
      </c>
      <c r="F1504" s="111">
        <f>F405+F744+F1024+F1209+F1357+F1425+F1451+F1402+F1463+F1481+F1457+F1486+F1390+F1491+F1496+F1501</f>
        <v>0.99999999999999967</v>
      </c>
      <c r="G1504" s="123"/>
    </row>
    <row r="1505" spans="1:10" ht="14" thickTop="1" x14ac:dyDescent="0.15">
      <c r="D1505" s="71"/>
      <c r="G1505" s="123"/>
    </row>
    <row r="1506" spans="1:10" x14ac:dyDescent="0.15">
      <c r="D1506" s="72"/>
      <c r="G1506" s="123"/>
    </row>
    <row r="1507" spans="1:10" s="4" customFormat="1" x14ac:dyDescent="0.15">
      <c r="A1507" s="73" t="s">
        <v>649</v>
      </c>
      <c r="B1507" s="73" t="s">
        <v>677</v>
      </c>
      <c r="C1507" s="138" t="s">
        <v>657</v>
      </c>
      <c r="D1507" s="139"/>
      <c r="E1507" s="140"/>
      <c r="F1507" s="74"/>
      <c r="G1507" s="123"/>
    </row>
    <row r="1508" spans="1:10" s="4" customFormat="1" x14ac:dyDescent="0.15">
      <c r="A1508" s="75"/>
      <c r="B1508" s="75"/>
      <c r="C1508" s="76" t="s">
        <v>1319</v>
      </c>
      <c r="D1508" s="76" t="s">
        <v>1161</v>
      </c>
      <c r="E1508" s="77" t="s">
        <v>641</v>
      </c>
      <c r="F1508" s="78" t="s">
        <v>642</v>
      </c>
      <c r="G1508" s="123"/>
    </row>
    <row r="1509" spans="1:10" s="4" customFormat="1" x14ac:dyDescent="0.15">
      <c r="A1509" s="79" t="s">
        <v>9</v>
      </c>
      <c r="B1509" s="79" t="s">
        <v>10</v>
      </c>
      <c r="C1509" s="135">
        <v>655.65188519000003</v>
      </c>
      <c r="D1509" s="135">
        <v>894.04732643</v>
      </c>
      <c r="E1509" s="80">
        <f t="shared" ref="E1509:E1514" si="88">IF(ISERROR(C1509/D1509-1),"",((C1509/D1509-1)))</f>
        <v>-0.26664745164210868</v>
      </c>
      <c r="F1509" s="81"/>
      <c r="G1509" s="123"/>
    </row>
    <row r="1510" spans="1:10" s="4" customFormat="1" x14ac:dyDescent="0.15">
      <c r="A1510" s="82" t="s">
        <v>11</v>
      </c>
      <c r="B1510" s="82" t="s">
        <v>12</v>
      </c>
      <c r="C1510" s="135">
        <v>468.94571547000004</v>
      </c>
      <c r="D1510" s="135">
        <v>496.40371633999996</v>
      </c>
      <c r="E1510" s="80">
        <f t="shared" si="88"/>
        <v>-5.5313850332242898E-2</v>
      </c>
      <c r="F1510" s="83"/>
      <c r="G1510" s="123"/>
    </row>
    <row r="1511" spans="1:10" s="4" customFormat="1" x14ac:dyDescent="0.15">
      <c r="A1511" s="68" t="s">
        <v>13</v>
      </c>
      <c r="B1511" s="68" t="s">
        <v>14</v>
      </c>
      <c r="C1511" s="135">
        <v>373.99737673999999</v>
      </c>
      <c r="D1511" s="135">
        <v>286.09610829000002</v>
      </c>
      <c r="E1511" s="80">
        <f t="shared" si="88"/>
        <v>0.30724384534758942</v>
      </c>
      <c r="F1511" s="84"/>
      <c r="G1511" s="123"/>
    </row>
    <row r="1512" spans="1:10" s="4" customFormat="1" x14ac:dyDescent="0.15">
      <c r="A1512" s="68" t="s">
        <v>17</v>
      </c>
      <c r="B1512" s="68" t="s">
        <v>18</v>
      </c>
      <c r="C1512" s="135">
        <v>69.245664930000004</v>
      </c>
      <c r="D1512" s="135">
        <v>22.831372590000001</v>
      </c>
      <c r="E1512" s="80">
        <f t="shared" si="88"/>
        <v>2.0329173008340802</v>
      </c>
      <c r="F1512" s="84"/>
      <c r="G1512" s="123"/>
    </row>
    <row r="1513" spans="1:10" s="4" customFormat="1" ht="11" x14ac:dyDescent="0.15">
      <c r="A1513" s="85" t="s">
        <v>15</v>
      </c>
      <c r="B1513" s="85" t="s">
        <v>16</v>
      </c>
      <c r="C1513" s="135">
        <v>15.265382839999999</v>
      </c>
      <c r="D1513" s="135">
        <v>1.2839391200000001</v>
      </c>
      <c r="E1513" s="80">
        <f t="shared" si="88"/>
        <v>10.889491177743691</v>
      </c>
      <c r="F1513" s="86"/>
    </row>
    <row r="1514" spans="1:10" s="4" customFormat="1" ht="11" x14ac:dyDescent="0.15">
      <c r="A1514" s="87"/>
      <c r="B1514" s="87"/>
      <c r="C1514" s="88">
        <f>SUM(C1509:C1513)</f>
        <v>1583.1060251700001</v>
      </c>
      <c r="D1514" s="130">
        <f>SUM(D1509:D1513)</f>
        <v>1700.66246277</v>
      </c>
      <c r="E1514" s="89">
        <f t="shared" si="88"/>
        <v>-6.9123909166858843E-2</v>
      </c>
      <c r="F1514" s="89"/>
    </row>
    <row r="1516" spans="1:10" s="4" customFormat="1" x14ac:dyDescent="0.15">
      <c r="A1516" s="90" t="s">
        <v>658</v>
      </c>
      <c r="B1516" s="90"/>
      <c r="C1516" s="52"/>
      <c r="D1516" s="52"/>
      <c r="E1516" s="91"/>
      <c r="F1516" s="52"/>
      <c r="G1516" s="18"/>
      <c r="H1516" s="19"/>
      <c r="I1516" s="18"/>
      <c r="J1516" s="14"/>
    </row>
    <row r="1517" spans="1:10" s="4" customFormat="1" x14ac:dyDescent="0.15">
      <c r="A1517" s="90" t="s">
        <v>200</v>
      </c>
      <c r="B1517" s="90"/>
      <c r="C1517" s="52"/>
      <c r="D1517" s="52"/>
      <c r="E1517" s="91"/>
      <c r="F1517" s="52"/>
      <c r="G1517" s="18"/>
      <c r="H1517" s="19"/>
      <c r="I1517" s="18"/>
      <c r="J1517" s="14"/>
    </row>
    <row r="1518" spans="1:10" s="4" customFormat="1" ht="11" x14ac:dyDescent="0.15">
      <c r="A1518" s="52"/>
      <c r="B1518" s="52"/>
      <c r="C1518" s="52"/>
      <c r="D1518" s="52"/>
      <c r="E1518" s="91"/>
      <c r="F1518" s="52"/>
      <c r="G1518" s="18"/>
      <c r="H1518" s="19"/>
      <c r="I1518" s="18"/>
      <c r="J1518" s="14"/>
    </row>
    <row r="1519" spans="1:10" s="4" customFormat="1" ht="11" x14ac:dyDescent="0.15">
      <c r="A1519" s="52" t="s">
        <v>298</v>
      </c>
      <c r="B1519" s="52"/>
      <c r="C1519" s="52"/>
      <c r="D1519" s="52"/>
      <c r="E1519" s="91"/>
      <c r="F1519" s="52"/>
      <c r="G1519" s="18"/>
      <c r="H1519" s="19"/>
      <c r="I1519" s="18"/>
      <c r="J1519" s="14"/>
    </row>
    <row r="1520" spans="1:10" s="4" customFormat="1" ht="11" x14ac:dyDescent="0.15">
      <c r="A1520" s="52" t="s">
        <v>648</v>
      </c>
      <c r="B1520" s="52"/>
      <c r="C1520" s="52"/>
      <c r="D1520" s="52"/>
      <c r="E1520" s="91"/>
      <c r="F1520" s="52"/>
      <c r="G1520" s="18"/>
      <c r="H1520" s="19"/>
      <c r="I1520" s="18"/>
      <c r="J1520" s="14"/>
    </row>
  </sheetData>
  <mergeCells count="17">
    <mergeCell ref="C1459:E1459"/>
    <mergeCell ref="C1465:E1465"/>
    <mergeCell ref="C1483:E1483"/>
    <mergeCell ref="C4:E4"/>
    <mergeCell ref="C407:E407"/>
    <mergeCell ref="C1026:E1026"/>
    <mergeCell ref="C1453:E1453"/>
    <mergeCell ref="C1507:E1507"/>
    <mergeCell ref="C746:E746"/>
    <mergeCell ref="C1359:E1359"/>
    <mergeCell ref="C1392:E1392"/>
    <mergeCell ref="C1427:E1427"/>
    <mergeCell ref="C1211:E1211"/>
    <mergeCell ref="C1404:E1404"/>
    <mergeCell ref="C1488:E1488"/>
    <mergeCell ref="C1493:E1493"/>
    <mergeCell ref="C1498:E1498"/>
  </mergeCells>
  <phoneticPr fontId="2" type="noConversion"/>
  <pageMargins left="0.75" right="0.75" top="1" bottom="1" header="0.5" footer="0.5"/>
  <pageSetup paperSize="9" scale="70" orientation="portrait" verticalDpi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406"/>
  <sheetViews>
    <sheetView showGridLines="0" workbookViewId="0"/>
  </sheetViews>
  <sheetFormatPr baseColWidth="10" defaultRowHeight="13" x14ac:dyDescent="0.15"/>
  <cols>
    <col min="1" max="1" width="46.83203125" style="4" customWidth="1"/>
    <col min="2" max="2" width="12.6640625" style="105" bestFit="1" customWidth="1"/>
    <col min="3" max="4" width="11.33203125" style="4" customWidth="1"/>
    <col min="5" max="5" width="10.6640625" style="4" customWidth="1"/>
    <col min="6" max="7" width="10.33203125" style="4" customWidth="1"/>
    <col min="8" max="8" width="11.5" style="4" customWidth="1"/>
    <col min="9" max="9" width="11.5" style="4" bestFit="1" customWidth="1"/>
    <col min="10" max="256" width="8.83203125" customWidth="1"/>
  </cols>
  <sheetData>
    <row r="1" spans="1:9" x14ac:dyDescent="0.15">
      <c r="A1" s="1" t="s">
        <v>676</v>
      </c>
      <c r="B1" s="92"/>
      <c r="C1" s="93"/>
      <c r="D1" s="18"/>
      <c r="E1" s="19"/>
      <c r="F1" s="18"/>
      <c r="G1" s="18"/>
      <c r="H1" s="19"/>
      <c r="I1" s="18"/>
    </row>
    <row r="2" spans="1:9" x14ac:dyDescent="0.15">
      <c r="A2" s="1" t="s">
        <v>202</v>
      </c>
      <c r="B2" s="92"/>
      <c r="C2" s="93"/>
      <c r="D2" s="18"/>
      <c r="E2" s="19"/>
      <c r="F2" s="18"/>
      <c r="G2" s="18"/>
      <c r="H2" s="19"/>
      <c r="I2" s="18"/>
    </row>
    <row r="3" spans="1:9" x14ac:dyDescent="0.15">
      <c r="A3" s="2" t="s">
        <v>1320</v>
      </c>
      <c r="B3" s="94"/>
      <c r="C3" s="18"/>
      <c r="D3" s="18"/>
      <c r="E3" s="19"/>
      <c r="F3" s="18"/>
      <c r="G3" s="18"/>
      <c r="H3" s="19"/>
      <c r="I3" s="18"/>
    </row>
    <row r="4" spans="1:9" x14ac:dyDescent="0.15">
      <c r="A4" s="95"/>
      <c r="B4" s="96"/>
      <c r="C4" s="18"/>
      <c r="D4" s="18"/>
      <c r="E4" s="19"/>
      <c r="F4" s="18"/>
      <c r="G4" s="18"/>
      <c r="H4" s="19"/>
      <c r="I4" s="18"/>
    </row>
    <row r="5" spans="1:9" x14ac:dyDescent="0.15">
      <c r="A5" s="97" t="s">
        <v>676</v>
      </c>
      <c r="B5" s="98" t="s">
        <v>677</v>
      </c>
      <c r="C5" s="147" t="s">
        <v>201</v>
      </c>
      <c r="D5" s="148"/>
      <c r="E5" s="149"/>
      <c r="F5" s="144" t="s">
        <v>659</v>
      </c>
      <c r="G5" s="150"/>
      <c r="H5" s="150"/>
      <c r="I5" s="151"/>
    </row>
    <row r="6" spans="1:9" ht="24" x14ac:dyDescent="0.15">
      <c r="A6" s="5"/>
      <c r="B6" s="132"/>
      <c r="C6" s="133" t="s">
        <v>1319</v>
      </c>
      <c r="D6" s="134" t="s">
        <v>1161</v>
      </c>
      <c r="E6" s="134" t="s">
        <v>641</v>
      </c>
      <c r="F6" s="133" t="s">
        <v>1319</v>
      </c>
      <c r="G6" s="134" t="s">
        <v>1161</v>
      </c>
      <c r="H6" s="99" t="s">
        <v>641</v>
      </c>
      <c r="I6" s="99" t="s">
        <v>660</v>
      </c>
    </row>
    <row r="7" spans="1:9" x14ac:dyDescent="0.15">
      <c r="A7" s="108" t="s">
        <v>1293</v>
      </c>
      <c r="B7" s="118" t="s">
        <v>1294</v>
      </c>
      <c r="C7" s="101">
        <v>0.69204511099999999</v>
      </c>
      <c r="D7" s="100"/>
      <c r="E7" s="102" t="str">
        <f t="shared" ref="E7:E70" si="0">IF(ISERROR(C7/D7-1),"",(C7/D7-1))</f>
        <v/>
      </c>
      <c r="F7" s="101">
        <v>5.1508209999999999E-2</v>
      </c>
      <c r="G7" s="100"/>
      <c r="H7" s="102"/>
      <c r="I7" s="103">
        <f t="shared" ref="I7:I70" si="1">IF(ISERROR(F7/C7),"",(F7/C7))</f>
        <v>7.4428977506352176E-2</v>
      </c>
    </row>
    <row r="8" spans="1:9" x14ac:dyDescent="0.15">
      <c r="A8" s="106" t="s">
        <v>1013</v>
      </c>
      <c r="B8" s="118" t="s">
        <v>1014</v>
      </c>
      <c r="C8" s="101">
        <v>44.162081315999998</v>
      </c>
      <c r="D8" s="100">
        <v>49.025890670000003</v>
      </c>
      <c r="E8" s="102">
        <f t="shared" si="0"/>
        <v>-9.9208995237617836E-2</v>
      </c>
      <c r="F8" s="101">
        <v>45.064008969999996</v>
      </c>
      <c r="G8" s="100">
        <v>33.673341860000001</v>
      </c>
      <c r="H8" s="102">
        <f>IF(ISERROR(F8/G8-1),"",(F8/G8-1))</f>
        <v>0.33826957708438132</v>
      </c>
      <c r="I8" s="103">
        <f t="shared" si="1"/>
        <v>1.0204231238004</v>
      </c>
    </row>
    <row r="9" spans="1:9" x14ac:dyDescent="0.15">
      <c r="A9" s="106" t="s">
        <v>1015</v>
      </c>
      <c r="B9" s="118" t="s">
        <v>1016</v>
      </c>
      <c r="C9" s="101">
        <v>2.20736518</v>
      </c>
      <c r="D9" s="100">
        <v>2.32395</v>
      </c>
      <c r="E9" s="102">
        <f t="shared" si="0"/>
        <v>-5.0166664515157389E-2</v>
      </c>
      <c r="F9" s="101">
        <v>1.9859528400000002</v>
      </c>
      <c r="G9" s="100">
        <v>20.401137907275153</v>
      </c>
      <c r="H9" s="102">
        <f>IF(ISERROR(F9/G9-1),"",(F9/G9-1))</f>
        <v>-0.90265480048091828</v>
      </c>
      <c r="I9" s="103">
        <f t="shared" si="1"/>
        <v>0.89969383316991536</v>
      </c>
    </row>
    <row r="10" spans="1:9" x14ac:dyDescent="0.15">
      <c r="A10" s="106" t="s">
        <v>963</v>
      </c>
      <c r="B10" s="118" t="s">
        <v>964</v>
      </c>
      <c r="C10" s="101">
        <v>151.46011099700002</v>
      </c>
      <c r="D10" s="100">
        <v>96.250947749999995</v>
      </c>
      <c r="E10" s="102">
        <f t="shared" si="0"/>
        <v>0.57359604801397945</v>
      </c>
      <c r="F10" s="101">
        <v>9.8265649600000007</v>
      </c>
      <c r="G10" s="100">
        <v>1.96293761</v>
      </c>
      <c r="H10" s="102">
        <f>IF(ISERROR(F10/G10-1),"",(F10/G10-1))</f>
        <v>4.0060505794679848</v>
      </c>
      <c r="I10" s="103">
        <f t="shared" si="1"/>
        <v>6.4878897125558263E-2</v>
      </c>
    </row>
    <row r="11" spans="1:9" x14ac:dyDescent="0.15">
      <c r="A11" s="108" t="s">
        <v>1291</v>
      </c>
      <c r="B11" s="118" t="s">
        <v>1292</v>
      </c>
      <c r="C11" s="101">
        <v>0.59435239600000001</v>
      </c>
      <c r="D11" s="100"/>
      <c r="E11" s="102" t="str">
        <f t="shared" si="0"/>
        <v/>
      </c>
      <c r="F11" s="101">
        <v>0</v>
      </c>
      <c r="G11" s="100"/>
      <c r="H11" s="102"/>
      <c r="I11" s="103">
        <f t="shared" si="1"/>
        <v>0</v>
      </c>
    </row>
    <row r="12" spans="1:9" x14ac:dyDescent="0.15">
      <c r="A12" s="108" t="s">
        <v>1289</v>
      </c>
      <c r="B12" s="118" t="s">
        <v>1290</v>
      </c>
      <c r="C12" s="101">
        <v>0.567531287</v>
      </c>
      <c r="D12" s="100"/>
      <c r="E12" s="102" t="str">
        <f t="shared" si="0"/>
        <v/>
      </c>
      <c r="F12" s="101">
        <v>0</v>
      </c>
      <c r="G12" s="100"/>
      <c r="H12" s="102"/>
      <c r="I12" s="103">
        <f t="shared" si="1"/>
        <v>0</v>
      </c>
    </row>
    <row r="13" spans="1:9" x14ac:dyDescent="0.15">
      <c r="A13" s="106" t="s">
        <v>965</v>
      </c>
      <c r="B13" s="118" t="s">
        <v>966</v>
      </c>
      <c r="C13" s="101">
        <v>78.917487518000002</v>
      </c>
      <c r="D13" s="100">
        <v>10.497109119999999</v>
      </c>
      <c r="E13" s="102">
        <f t="shared" si="0"/>
        <v>6.5180210680709783</v>
      </c>
      <c r="F13" s="101">
        <v>28.261518079999998</v>
      </c>
      <c r="G13" s="100">
        <v>2.3565561800000001</v>
      </c>
      <c r="H13" s="102">
        <f t="shared" ref="H13:H35" si="2">IF(ISERROR(F13/G13-1),"",(F13/G13-1))</f>
        <v>10.992719851049763</v>
      </c>
      <c r="I13" s="103">
        <f t="shared" si="1"/>
        <v>0.35811477238874251</v>
      </c>
    </row>
    <row r="14" spans="1:9" x14ac:dyDescent="0.15">
      <c r="A14" s="106" t="s">
        <v>967</v>
      </c>
      <c r="B14" s="118" t="s">
        <v>968</v>
      </c>
      <c r="C14" s="101">
        <v>15.835265331</v>
      </c>
      <c r="D14" s="100">
        <v>2.3227441299999998</v>
      </c>
      <c r="E14" s="102">
        <f t="shared" si="0"/>
        <v>5.8174815841639873</v>
      </c>
      <c r="F14" s="101">
        <v>1.93275927</v>
      </c>
      <c r="G14" s="100">
        <v>0.16251457</v>
      </c>
      <c r="H14" s="102">
        <f t="shared" si="2"/>
        <v>10.892836869949569</v>
      </c>
      <c r="I14" s="103">
        <f t="shared" si="1"/>
        <v>0.12205411337291093</v>
      </c>
    </row>
    <row r="15" spans="1:9" x14ac:dyDescent="0.15">
      <c r="A15" s="106" t="s">
        <v>971</v>
      </c>
      <c r="B15" s="118" t="s">
        <v>972</v>
      </c>
      <c r="C15" s="101">
        <v>0.205569644</v>
      </c>
      <c r="D15" s="100">
        <v>0.31904929999999998</v>
      </c>
      <c r="E15" s="102">
        <f t="shared" si="0"/>
        <v>-0.35568062992145721</v>
      </c>
      <c r="F15" s="101">
        <v>7.0145079999999999E-2</v>
      </c>
      <c r="G15" s="100">
        <v>0</v>
      </c>
      <c r="H15" s="102" t="str">
        <f t="shared" si="2"/>
        <v/>
      </c>
      <c r="I15" s="103">
        <f t="shared" si="1"/>
        <v>0.34122294826759536</v>
      </c>
    </row>
    <row r="16" spans="1:9" x14ac:dyDescent="0.15">
      <c r="A16" s="106" t="s">
        <v>973</v>
      </c>
      <c r="B16" s="118" t="s">
        <v>974</v>
      </c>
      <c r="C16" s="101">
        <v>7.0748277810000006</v>
      </c>
      <c r="D16" s="100">
        <v>10.792988560000001</v>
      </c>
      <c r="E16" s="102">
        <f t="shared" si="0"/>
        <v>-0.34449779672517322</v>
      </c>
      <c r="F16" s="101">
        <v>0.25263323999999998</v>
      </c>
      <c r="G16" s="100">
        <v>0</v>
      </c>
      <c r="H16" s="102" t="str">
        <f t="shared" si="2"/>
        <v/>
      </c>
      <c r="I16" s="103">
        <f t="shared" si="1"/>
        <v>3.5708747664284661E-2</v>
      </c>
    </row>
    <row r="17" spans="1:9" x14ac:dyDescent="0.15">
      <c r="A17" s="106" t="s">
        <v>975</v>
      </c>
      <c r="B17" s="118" t="s">
        <v>976</v>
      </c>
      <c r="C17" s="101">
        <v>5.1133798060000002</v>
      </c>
      <c r="D17" s="100">
        <v>9.3207157899999995</v>
      </c>
      <c r="E17" s="102">
        <f t="shared" si="0"/>
        <v>-0.4513962316621607</v>
      </c>
      <c r="F17" s="101">
        <v>0.17399906000000001</v>
      </c>
      <c r="G17" s="100">
        <v>0</v>
      </c>
      <c r="H17" s="102" t="str">
        <f t="shared" si="2"/>
        <v/>
      </c>
      <c r="I17" s="103">
        <f t="shared" si="1"/>
        <v>3.4028190081994467E-2</v>
      </c>
    </row>
    <row r="18" spans="1:9" x14ac:dyDescent="0.15">
      <c r="A18" s="106" t="s">
        <v>977</v>
      </c>
      <c r="B18" s="118" t="s">
        <v>978</v>
      </c>
      <c r="C18" s="101">
        <v>0.86075835900000008</v>
      </c>
      <c r="D18" s="100">
        <v>0.23252054</v>
      </c>
      <c r="E18" s="102">
        <f t="shared" si="0"/>
        <v>2.7018594529326316</v>
      </c>
      <c r="F18" s="101">
        <v>1.5220129999999998E-2</v>
      </c>
      <c r="G18" s="100">
        <v>0</v>
      </c>
      <c r="H18" s="102" t="str">
        <f t="shared" si="2"/>
        <v/>
      </c>
      <c r="I18" s="103">
        <f t="shared" si="1"/>
        <v>1.7682233162024972E-2</v>
      </c>
    </row>
    <row r="19" spans="1:9" x14ac:dyDescent="0.15">
      <c r="A19" s="106" t="s">
        <v>979</v>
      </c>
      <c r="B19" s="118" t="s">
        <v>980</v>
      </c>
      <c r="C19" s="101">
        <v>1.1698488459999998</v>
      </c>
      <c r="D19" s="100">
        <v>0.58895409999999992</v>
      </c>
      <c r="E19" s="102">
        <f t="shared" si="0"/>
        <v>0.98631581985760852</v>
      </c>
      <c r="F19" s="101">
        <v>0.10778467</v>
      </c>
      <c r="G19" s="100">
        <v>0</v>
      </c>
      <c r="H19" s="102" t="str">
        <f t="shared" si="2"/>
        <v/>
      </c>
      <c r="I19" s="103">
        <f t="shared" si="1"/>
        <v>9.2135552698574888E-2</v>
      </c>
    </row>
    <row r="20" spans="1:9" x14ac:dyDescent="0.15">
      <c r="A20" s="106" t="s">
        <v>981</v>
      </c>
      <c r="B20" s="118" t="s">
        <v>982</v>
      </c>
      <c r="C20" s="101">
        <v>0.10215735799999999</v>
      </c>
      <c r="D20" s="100">
        <v>0.41378901000000001</v>
      </c>
      <c r="E20" s="102">
        <f t="shared" si="0"/>
        <v>-0.75311727587931832</v>
      </c>
      <c r="F20" s="101">
        <v>0</v>
      </c>
      <c r="G20" s="100">
        <v>0</v>
      </c>
      <c r="H20" s="102" t="str">
        <f t="shared" si="2"/>
        <v/>
      </c>
      <c r="I20" s="103">
        <f t="shared" si="1"/>
        <v>0</v>
      </c>
    </row>
    <row r="21" spans="1:9" x14ac:dyDescent="0.15">
      <c r="A21" s="106" t="s">
        <v>983</v>
      </c>
      <c r="B21" s="118" t="s">
        <v>984</v>
      </c>
      <c r="C21" s="101">
        <v>1.313225777</v>
      </c>
      <c r="D21" s="100">
        <v>8.0490909999999999E-2</v>
      </c>
      <c r="E21" s="102">
        <f t="shared" si="0"/>
        <v>15.31520599034102</v>
      </c>
      <c r="F21" s="101">
        <v>7.4823559999999997E-2</v>
      </c>
      <c r="G21" s="100">
        <v>0</v>
      </c>
      <c r="H21" s="102" t="str">
        <f t="shared" si="2"/>
        <v/>
      </c>
      <c r="I21" s="103">
        <f t="shared" si="1"/>
        <v>5.6976919971012722E-2</v>
      </c>
    </row>
    <row r="22" spans="1:9" x14ac:dyDescent="0.15">
      <c r="A22" s="106" t="s">
        <v>985</v>
      </c>
      <c r="B22" s="118" t="s">
        <v>986</v>
      </c>
      <c r="C22" s="101">
        <v>5.2552015769999993</v>
      </c>
      <c r="D22" s="100">
        <v>1.5598199399999999</v>
      </c>
      <c r="E22" s="102">
        <f t="shared" si="0"/>
        <v>2.3691078324078867</v>
      </c>
      <c r="F22" s="101">
        <v>7.810447999999999E-2</v>
      </c>
      <c r="G22" s="100">
        <v>1.4656482900000001</v>
      </c>
      <c r="H22" s="102">
        <f t="shared" si="2"/>
        <v>-0.94670994362501526</v>
      </c>
      <c r="I22" s="103">
        <f t="shared" si="1"/>
        <v>1.4862318572485083E-2</v>
      </c>
    </row>
    <row r="23" spans="1:9" x14ac:dyDescent="0.15">
      <c r="A23" s="106" t="s">
        <v>987</v>
      </c>
      <c r="B23" s="118" t="s">
        <v>988</v>
      </c>
      <c r="C23" s="101">
        <v>4.1556845000000002E-2</v>
      </c>
      <c r="D23" s="100">
        <v>5.8610080000000002E-2</v>
      </c>
      <c r="E23" s="102">
        <f t="shared" si="0"/>
        <v>-0.29096078694995808</v>
      </c>
      <c r="F23" s="101">
        <v>0</v>
      </c>
      <c r="G23" s="100">
        <v>0</v>
      </c>
      <c r="H23" s="102" t="str">
        <f t="shared" si="2"/>
        <v/>
      </c>
      <c r="I23" s="103">
        <f t="shared" si="1"/>
        <v>0</v>
      </c>
    </row>
    <row r="24" spans="1:9" x14ac:dyDescent="0.15">
      <c r="A24" s="106" t="s">
        <v>989</v>
      </c>
      <c r="B24" s="118" t="s">
        <v>990</v>
      </c>
      <c r="C24" s="101">
        <v>0.52775237600000002</v>
      </c>
      <c r="D24" s="100">
        <v>0.15443363000000002</v>
      </c>
      <c r="E24" s="102">
        <f t="shared" si="0"/>
        <v>2.4173410027336661</v>
      </c>
      <c r="F24" s="101">
        <v>1.8718233700000002</v>
      </c>
      <c r="G24" s="100">
        <v>1.9730999999999999E-2</v>
      </c>
      <c r="H24" s="102">
        <f t="shared" si="2"/>
        <v>93.867131417566284</v>
      </c>
      <c r="I24" s="103">
        <f t="shared" si="1"/>
        <v>3.5467834066179553</v>
      </c>
    </row>
    <row r="25" spans="1:9" x14ac:dyDescent="0.15">
      <c r="A25" s="106" t="s">
        <v>991</v>
      </c>
      <c r="B25" s="118" t="s">
        <v>992</v>
      </c>
      <c r="C25" s="101">
        <v>1.096478E-2</v>
      </c>
      <c r="D25" s="100">
        <v>3.8841599999999997E-2</v>
      </c>
      <c r="E25" s="102">
        <f t="shared" si="0"/>
        <v>-0.71770524386225076</v>
      </c>
      <c r="F25" s="101">
        <v>0</v>
      </c>
      <c r="G25" s="100">
        <v>0</v>
      </c>
      <c r="H25" s="102" t="str">
        <f t="shared" si="2"/>
        <v/>
      </c>
      <c r="I25" s="103">
        <f t="shared" si="1"/>
        <v>0</v>
      </c>
    </row>
    <row r="26" spans="1:9" x14ac:dyDescent="0.15">
      <c r="A26" s="106" t="s">
        <v>993</v>
      </c>
      <c r="B26" s="118" t="s">
        <v>994</v>
      </c>
      <c r="C26" s="101">
        <v>8.5668434350000009</v>
      </c>
      <c r="D26" s="100">
        <v>5.8671449500000001</v>
      </c>
      <c r="E26" s="102">
        <f t="shared" si="0"/>
        <v>0.46013836508334438</v>
      </c>
      <c r="F26" s="101">
        <v>0.14105200000000001</v>
      </c>
      <c r="G26" s="100">
        <v>3.7136013800000001</v>
      </c>
      <c r="H26" s="102">
        <f t="shared" si="2"/>
        <v>-0.96201746348984818</v>
      </c>
      <c r="I26" s="103">
        <f t="shared" si="1"/>
        <v>1.6464874264391176E-2</v>
      </c>
    </row>
    <row r="27" spans="1:9" x14ac:dyDescent="0.15">
      <c r="A27" s="106" t="s">
        <v>995</v>
      </c>
      <c r="B27" s="118" t="s">
        <v>996</v>
      </c>
      <c r="C27" s="101">
        <v>3.3327820000000003E-3</v>
      </c>
      <c r="D27" s="100">
        <v>1.23777E-3</v>
      </c>
      <c r="E27" s="102">
        <f t="shared" si="0"/>
        <v>1.692569701964016</v>
      </c>
      <c r="F27" s="101">
        <v>0</v>
      </c>
      <c r="G27" s="100">
        <v>0</v>
      </c>
      <c r="H27" s="102" t="str">
        <f t="shared" si="2"/>
        <v/>
      </c>
      <c r="I27" s="103">
        <f t="shared" si="1"/>
        <v>0</v>
      </c>
    </row>
    <row r="28" spans="1:9" x14ac:dyDescent="0.15">
      <c r="A28" s="106" t="s">
        <v>918</v>
      </c>
      <c r="B28" s="120" t="s">
        <v>919</v>
      </c>
      <c r="C28" s="101">
        <v>0.30469343699999996</v>
      </c>
      <c r="D28" s="100">
        <v>4.5936620000000004E-2</v>
      </c>
      <c r="E28" s="102">
        <f t="shared" si="0"/>
        <v>5.6329093651208977</v>
      </c>
      <c r="F28" s="101">
        <v>0</v>
      </c>
      <c r="G28" s="100">
        <v>0</v>
      </c>
      <c r="H28" s="102" t="str">
        <f t="shared" si="2"/>
        <v/>
      </c>
      <c r="I28" s="103">
        <f t="shared" si="1"/>
        <v>0</v>
      </c>
    </row>
    <row r="29" spans="1:9" x14ac:dyDescent="0.15">
      <c r="A29" s="106" t="s">
        <v>997</v>
      </c>
      <c r="B29" s="118" t="s">
        <v>998</v>
      </c>
      <c r="C29" s="101">
        <v>0.61232176000000005</v>
      </c>
      <c r="D29" s="100">
        <v>2.114E-3</v>
      </c>
      <c r="E29" s="102">
        <f t="shared" si="0"/>
        <v>288.65078524124885</v>
      </c>
      <c r="F29" s="101">
        <v>0</v>
      </c>
      <c r="G29" s="100">
        <v>0</v>
      </c>
      <c r="H29" s="102" t="str">
        <f t="shared" si="2"/>
        <v/>
      </c>
      <c r="I29" s="103">
        <f t="shared" si="1"/>
        <v>0</v>
      </c>
    </row>
    <row r="30" spans="1:9" x14ac:dyDescent="0.15">
      <c r="A30" s="106" t="s">
        <v>999</v>
      </c>
      <c r="B30" s="118" t="s">
        <v>1000</v>
      </c>
      <c r="C30" s="101">
        <v>0.20097512100000001</v>
      </c>
      <c r="D30" s="100">
        <v>2.5243209999999999E-2</v>
      </c>
      <c r="E30" s="102">
        <f t="shared" si="0"/>
        <v>6.9615516806301585</v>
      </c>
      <c r="F30" s="101">
        <v>2.8919999999999998E-4</v>
      </c>
      <c r="G30" s="100">
        <v>0</v>
      </c>
      <c r="H30" s="102" t="str">
        <f t="shared" si="2"/>
        <v/>
      </c>
      <c r="I30" s="103">
        <f t="shared" si="1"/>
        <v>1.4389840820148081E-3</v>
      </c>
    </row>
    <row r="31" spans="1:9" x14ac:dyDescent="0.15">
      <c r="A31" s="106" t="s">
        <v>1001</v>
      </c>
      <c r="B31" s="118" t="s">
        <v>1002</v>
      </c>
      <c r="C31" s="101">
        <v>0.57096820999999998</v>
      </c>
      <c r="D31" s="100">
        <v>2.2124520000000002E-2</v>
      </c>
      <c r="E31" s="102">
        <f t="shared" si="0"/>
        <v>24.807032649747878</v>
      </c>
      <c r="F31" s="101">
        <v>0.1011278</v>
      </c>
      <c r="G31" s="100">
        <v>0</v>
      </c>
      <c r="H31" s="102" t="str">
        <f t="shared" si="2"/>
        <v/>
      </c>
      <c r="I31" s="103">
        <f t="shared" si="1"/>
        <v>0.17711634068033316</v>
      </c>
    </row>
    <row r="32" spans="1:9" x14ac:dyDescent="0.15">
      <c r="A32" s="106" t="s">
        <v>969</v>
      </c>
      <c r="B32" s="118" t="s">
        <v>970</v>
      </c>
      <c r="C32" s="101">
        <v>16.319773666</v>
      </c>
      <c r="D32" s="100">
        <v>2.5238067400000004</v>
      </c>
      <c r="E32" s="102">
        <f t="shared" si="0"/>
        <v>5.4663325473169939</v>
      </c>
      <c r="F32" s="101">
        <v>3.6440133299999999</v>
      </c>
      <c r="G32" s="100">
        <v>1.37455916</v>
      </c>
      <c r="H32" s="102">
        <f t="shared" si="2"/>
        <v>1.6510414655415775</v>
      </c>
      <c r="I32" s="103">
        <f t="shared" si="1"/>
        <v>0.22328822718857919</v>
      </c>
    </row>
    <row r="33" spans="1:9" x14ac:dyDescent="0.15">
      <c r="A33" s="106" t="s">
        <v>1003</v>
      </c>
      <c r="B33" s="118" t="s">
        <v>1004</v>
      </c>
      <c r="C33" s="101">
        <v>2.9371900000000003E-2</v>
      </c>
      <c r="D33" s="100">
        <v>0.26279999999999998</v>
      </c>
      <c r="E33" s="102">
        <f t="shared" si="0"/>
        <v>-0.88823477929984773</v>
      </c>
      <c r="F33" s="101">
        <v>0</v>
      </c>
      <c r="G33" s="100">
        <v>0</v>
      </c>
      <c r="H33" s="102" t="str">
        <f t="shared" si="2"/>
        <v/>
      </c>
      <c r="I33" s="103">
        <f t="shared" si="1"/>
        <v>0</v>
      </c>
    </row>
    <row r="34" spans="1:9" x14ac:dyDescent="0.15">
      <c r="A34" s="106" t="s">
        <v>1005</v>
      </c>
      <c r="B34" s="118" t="s">
        <v>1006</v>
      </c>
      <c r="C34" s="101">
        <v>4.1572218620000001</v>
      </c>
      <c r="D34" s="100">
        <v>1.8034034099999998</v>
      </c>
      <c r="E34" s="102">
        <f t="shared" si="0"/>
        <v>1.3052090502590326</v>
      </c>
      <c r="F34" s="101">
        <v>0.27992352000000004</v>
      </c>
      <c r="G34" s="100">
        <v>0.13019660999999999</v>
      </c>
      <c r="H34" s="102">
        <f t="shared" si="2"/>
        <v>1.1500062098391046</v>
      </c>
      <c r="I34" s="103">
        <f t="shared" si="1"/>
        <v>6.7334274977889075E-2</v>
      </c>
    </row>
    <row r="35" spans="1:9" x14ac:dyDescent="0.15">
      <c r="A35" s="119" t="s">
        <v>1007</v>
      </c>
      <c r="B35" s="118" t="s">
        <v>1008</v>
      </c>
      <c r="C35" s="101">
        <v>7.6714969139999996</v>
      </c>
      <c r="D35" s="100">
        <v>2.40385442</v>
      </c>
      <c r="E35" s="102">
        <f t="shared" si="0"/>
        <v>2.1913317421277116</v>
      </c>
      <c r="F35" s="101">
        <v>0.41861245000000002</v>
      </c>
      <c r="G35" s="100">
        <v>4.637351E-2</v>
      </c>
      <c r="H35" s="102">
        <f t="shared" si="2"/>
        <v>8.0269735890166611</v>
      </c>
      <c r="I35" s="103">
        <f t="shared" si="1"/>
        <v>5.4567244788440002E-2</v>
      </c>
    </row>
    <row r="36" spans="1:9" x14ac:dyDescent="0.15">
      <c r="A36" s="137" t="s">
        <v>1263</v>
      </c>
      <c r="B36" s="118" t="s">
        <v>1264</v>
      </c>
      <c r="C36" s="101">
        <v>0.231020489</v>
      </c>
      <c r="D36" s="100"/>
      <c r="E36" s="102" t="str">
        <f t="shared" si="0"/>
        <v/>
      </c>
      <c r="F36" s="101">
        <v>0</v>
      </c>
      <c r="G36" s="100"/>
      <c r="H36" s="102"/>
      <c r="I36" s="103">
        <f t="shared" si="1"/>
        <v>0</v>
      </c>
    </row>
    <row r="37" spans="1:9" x14ac:dyDescent="0.15">
      <c r="A37" s="108" t="s">
        <v>1255</v>
      </c>
      <c r="B37" s="118" t="s">
        <v>1256</v>
      </c>
      <c r="C37" s="101">
        <v>0.17820829999999999</v>
      </c>
      <c r="D37" s="100"/>
      <c r="E37" s="102" t="str">
        <f t="shared" si="0"/>
        <v/>
      </c>
      <c r="F37" s="101">
        <v>2.1317900000000001E-2</v>
      </c>
      <c r="G37" s="100"/>
      <c r="H37" s="102"/>
      <c r="I37" s="103">
        <f t="shared" si="1"/>
        <v>0.11962349677315817</v>
      </c>
    </row>
    <row r="38" spans="1:9" x14ac:dyDescent="0.15">
      <c r="A38" s="108" t="s">
        <v>1279</v>
      </c>
      <c r="B38" s="118" t="s">
        <v>1280</v>
      </c>
      <c r="C38" s="101">
        <v>7.8868054999999992E-2</v>
      </c>
      <c r="D38" s="100"/>
      <c r="E38" s="102" t="str">
        <f t="shared" si="0"/>
        <v/>
      </c>
      <c r="F38" s="101">
        <v>0</v>
      </c>
      <c r="G38" s="100"/>
      <c r="H38" s="102"/>
      <c r="I38" s="103">
        <f t="shared" si="1"/>
        <v>0</v>
      </c>
    </row>
    <row r="39" spans="1:9" x14ac:dyDescent="0.15">
      <c r="A39" s="108" t="s">
        <v>1281</v>
      </c>
      <c r="B39" s="118" t="s">
        <v>1282</v>
      </c>
      <c r="C39" s="101">
        <v>0.24479643700000001</v>
      </c>
      <c r="D39" s="100"/>
      <c r="E39" s="102" t="str">
        <f t="shared" si="0"/>
        <v/>
      </c>
      <c r="F39" s="101">
        <v>0</v>
      </c>
      <c r="G39" s="100"/>
      <c r="H39" s="102"/>
      <c r="I39" s="103">
        <f t="shared" si="1"/>
        <v>0</v>
      </c>
    </row>
    <row r="40" spans="1:9" x14ac:dyDescent="0.15">
      <c r="A40" s="108" t="s">
        <v>1283</v>
      </c>
      <c r="B40" s="118" t="s">
        <v>1284</v>
      </c>
      <c r="C40" s="101">
        <v>0.87549335900000003</v>
      </c>
      <c r="D40" s="100"/>
      <c r="E40" s="102" t="str">
        <f t="shared" si="0"/>
        <v/>
      </c>
      <c r="F40" s="101">
        <v>1.6022709999999999E-2</v>
      </c>
      <c r="G40" s="100"/>
      <c r="H40" s="102"/>
      <c r="I40" s="103">
        <f t="shared" si="1"/>
        <v>1.8301349559408819E-2</v>
      </c>
    </row>
    <row r="41" spans="1:9" x14ac:dyDescent="0.15">
      <c r="A41" s="108" t="s">
        <v>1253</v>
      </c>
      <c r="B41" s="118" t="s">
        <v>1254</v>
      </c>
      <c r="C41" s="101">
        <v>0.71169967599999995</v>
      </c>
      <c r="D41" s="100"/>
      <c r="E41" s="102" t="str">
        <f t="shared" si="0"/>
        <v/>
      </c>
      <c r="F41" s="101">
        <v>0</v>
      </c>
      <c r="G41" s="100"/>
      <c r="H41" s="102"/>
      <c r="I41" s="103">
        <f t="shared" si="1"/>
        <v>0</v>
      </c>
    </row>
    <row r="42" spans="1:9" x14ac:dyDescent="0.15">
      <c r="A42" s="108" t="s">
        <v>1265</v>
      </c>
      <c r="B42" s="118" t="s">
        <v>1266</v>
      </c>
      <c r="C42" s="101">
        <v>0.33626519400000005</v>
      </c>
      <c r="D42" s="100"/>
      <c r="E42" s="102" t="str">
        <f t="shared" si="0"/>
        <v/>
      </c>
      <c r="F42" s="101">
        <v>0</v>
      </c>
      <c r="G42" s="100"/>
      <c r="H42" s="102"/>
      <c r="I42" s="103">
        <f t="shared" si="1"/>
        <v>0</v>
      </c>
    </row>
    <row r="43" spans="1:9" x14ac:dyDescent="0.15">
      <c r="A43" s="108" t="s">
        <v>1257</v>
      </c>
      <c r="B43" s="118" t="s">
        <v>1258</v>
      </c>
      <c r="C43" s="101">
        <v>1.8154507520000001</v>
      </c>
      <c r="D43" s="100"/>
      <c r="E43" s="102" t="str">
        <f t="shared" si="0"/>
        <v/>
      </c>
      <c r="F43" s="101">
        <v>1.521025E-2</v>
      </c>
      <c r="G43" s="100"/>
      <c r="H43" s="102"/>
      <c r="I43" s="103">
        <f t="shared" si="1"/>
        <v>8.3782223137937265E-3</v>
      </c>
    </row>
    <row r="44" spans="1:9" x14ac:dyDescent="0.15">
      <c r="A44" s="108" t="s">
        <v>1261</v>
      </c>
      <c r="B44" s="118" t="s">
        <v>1262</v>
      </c>
      <c r="C44" s="101">
        <v>0.65072584199999994</v>
      </c>
      <c r="D44" s="100"/>
      <c r="E44" s="102" t="str">
        <f t="shared" si="0"/>
        <v/>
      </c>
      <c r="F44" s="101">
        <v>0</v>
      </c>
      <c r="G44" s="100"/>
      <c r="H44" s="102"/>
      <c r="I44" s="103">
        <f t="shared" si="1"/>
        <v>0</v>
      </c>
    </row>
    <row r="45" spans="1:9" x14ac:dyDescent="0.15">
      <c r="A45" s="108" t="s">
        <v>1259</v>
      </c>
      <c r="B45" s="118" t="s">
        <v>1260</v>
      </c>
      <c r="C45" s="101">
        <v>0.68048615199999996</v>
      </c>
      <c r="D45" s="100"/>
      <c r="E45" s="102" t="str">
        <f t="shared" si="0"/>
        <v/>
      </c>
      <c r="F45" s="101">
        <v>0</v>
      </c>
      <c r="G45" s="100"/>
      <c r="H45" s="102"/>
      <c r="I45" s="103">
        <f t="shared" si="1"/>
        <v>0</v>
      </c>
    </row>
    <row r="46" spans="1:9" x14ac:dyDescent="0.15">
      <c r="A46" s="108" t="s">
        <v>1267</v>
      </c>
      <c r="B46" s="118" t="s">
        <v>1268</v>
      </c>
      <c r="C46" s="101">
        <v>0.53546418799999995</v>
      </c>
      <c r="D46" s="100"/>
      <c r="E46" s="102" t="str">
        <f t="shared" si="0"/>
        <v/>
      </c>
      <c r="F46" s="101">
        <v>6.6388760060019001</v>
      </c>
      <c r="G46" s="100"/>
      <c r="H46" s="102"/>
      <c r="I46" s="103">
        <f t="shared" si="1"/>
        <v>12.398356705793182</v>
      </c>
    </row>
    <row r="47" spans="1:9" x14ac:dyDescent="0.15">
      <c r="A47" s="108" t="s">
        <v>1269</v>
      </c>
      <c r="B47" s="118" t="s">
        <v>1270</v>
      </c>
      <c r="C47" s="101">
        <v>1.448E-2</v>
      </c>
      <c r="D47" s="100"/>
      <c r="E47" s="102" t="str">
        <f t="shared" si="0"/>
        <v/>
      </c>
      <c r="F47" s="101">
        <v>0</v>
      </c>
      <c r="G47" s="100"/>
      <c r="H47" s="102"/>
      <c r="I47" s="103">
        <f t="shared" si="1"/>
        <v>0</v>
      </c>
    </row>
    <row r="48" spans="1:9" x14ac:dyDescent="0.15">
      <c r="A48" s="108" t="s">
        <v>1273</v>
      </c>
      <c r="B48" s="118" t="s">
        <v>1274</v>
      </c>
      <c r="C48" s="101">
        <v>7.6708360000000003E-2</v>
      </c>
      <c r="D48" s="100"/>
      <c r="E48" s="102" t="str">
        <f t="shared" si="0"/>
        <v/>
      </c>
      <c r="F48" s="101">
        <v>0</v>
      </c>
      <c r="G48" s="100"/>
      <c r="H48" s="102"/>
      <c r="I48" s="103">
        <f t="shared" si="1"/>
        <v>0</v>
      </c>
    </row>
    <row r="49" spans="1:9" x14ac:dyDescent="0.15">
      <c r="A49" s="108" t="s">
        <v>1275</v>
      </c>
      <c r="B49" s="118" t="s">
        <v>1276</v>
      </c>
      <c r="C49" s="101">
        <v>0.19509212300000001</v>
      </c>
      <c r="D49" s="100"/>
      <c r="E49" s="102" t="str">
        <f t="shared" si="0"/>
        <v/>
      </c>
      <c r="F49" s="101">
        <v>0</v>
      </c>
      <c r="G49" s="100"/>
      <c r="H49" s="102"/>
      <c r="I49" s="103">
        <f t="shared" si="1"/>
        <v>0</v>
      </c>
    </row>
    <row r="50" spans="1:9" x14ac:dyDescent="0.15">
      <c r="A50" s="108" t="s">
        <v>1277</v>
      </c>
      <c r="B50" s="118" t="s">
        <v>1278</v>
      </c>
      <c r="C50" s="101">
        <v>1.3276859429999999</v>
      </c>
      <c r="D50" s="100"/>
      <c r="E50" s="102" t="str">
        <f t="shared" si="0"/>
        <v/>
      </c>
      <c r="F50" s="101">
        <v>1.6065879999999998E-2</v>
      </c>
      <c r="G50" s="100"/>
      <c r="H50" s="102"/>
      <c r="I50" s="103">
        <f t="shared" si="1"/>
        <v>1.2100662874910019E-2</v>
      </c>
    </row>
    <row r="51" spans="1:9" x14ac:dyDescent="0.15">
      <c r="A51" s="108" t="s">
        <v>1271</v>
      </c>
      <c r="B51" s="118" t="s">
        <v>1272</v>
      </c>
      <c r="C51" s="101">
        <v>1.926989844</v>
      </c>
      <c r="D51" s="100"/>
      <c r="E51" s="102" t="str">
        <f t="shared" si="0"/>
        <v/>
      </c>
      <c r="F51" s="101">
        <v>1.5977520000000002E-2</v>
      </c>
      <c r="G51" s="100"/>
      <c r="H51" s="102"/>
      <c r="I51" s="103">
        <f t="shared" si="1"/>
        <v>8.2914396511993248E-3</v>
      </c>
    </row>
    <row r="52" spans="1:9" x14ac:dyDescent="0.15">
      <c r="A52" s="108" t="s">
        <v>1251</v>
      </c>
      <c r="B52" s="118" t="s">
        <v>1252</v>
      </c>
      <c r="C52" s="101">
        <v>3.4379194500000003</v>
      </c>
      <c r="D52" s="100"/>
      <c r="E52" s="102" t="str">
        <f t="shared" si="0"/>
        <v/>
      </c>
      <c r="F52" s="101">
        <v>3.7936699999999997E-2</v>
      </c>
      <c r="G52" s="100"/>
      <c r="H52" s="102"/>
      <c r="I52" s="103">
        <f t="shared" si="1"/>
        <v>1.1034784424632169E-2</v>
      </c>
    </row>
    <row r="53" spans="1:9" x14ac:dyDescent="0.15">
      <c r="A53" s="106" t="s">
        <v>1009</v>
      </c>
      <c r="B53" s="118" t="s">
        <v>1010</v>
      </c>
      <c r="C53" s="101">
        <v>2.6237651369999999</v>
      </c>
      <c r="D53" s="100">
        <v>0.65728997</v>
      </c>
      <c r="E53" s="102">
        <f t="shared" si="0"/>
        <v>2.9917924458819902</v>
      </c>
      <c r="F53" s="101">
        <v>0.16033111999999999</v>
      </c>
      <c r="G53" s="100">
        <v>3.9072580000000003E-2</v>
      </c>
      <c r="H53" s="102">
        <f>IF(ISERROR(F53/G53-1),"",(F53/G53-1))</f>
        <v>3.1034177932452884</v>
      </c>
      <c r="I53" s="103">
        <f t="shared" si="1"/>
        <v>6.110726823031188E-2</v>
      </c>
    </row>
    <row r="54" spans="1:9" x14ac:dyDescent="0.15">
      <c r="A54" s="106" t="s">
        <v>1011</v>
      </c>
      <c r="B54" s="118" t="s">
        <v>1012</v>
      </c>
      <c r="C54" s="101">
        <v>4.1818607190000003</v>
      </c>
      <c r="D54" s="100">
        <v>1.53090199</v>
      </c>
      <c r="E54" s="102">
        <f t="shared" si="0"/>
        <v>1.7316319047962048</v>
      </c>
      <c r="F54" s="101">
        <v>0.74511757999999995</v>
      </c>
      <c r="G54" s="100">
        <v>0.13671064999999999</v>
      </c>
      <c r="H54" s="102">
        <f>IF(ISERROR(F54/G54-1),"",(F54/G54-1))</f>
        <v>4.4503257793010276</v>
      </c>
      <c r="I54" s="103">
        <f t="shared" si="1"/>
        <v>0.17817847844970275</v>
      </c>
    </row>
    <row r="55" spans="1:9" x14ac:dyDescent="0.15">
      <c r="A55" s="108" t="s">
        <v>1285</v>
      </c>
      <c r="B55" s="118" t="s">
        <v>1286</v>
      </c>
      <c r="C55" s="101">
        <v>0.300264066</v>
      </c>
      <c r="D55" s="100"/>
      <c r="E55" s="102" t="str">
        <f t="shared" si="0"/>
        <v/>
      </c>
      <c r="F55" s="101">
        <v>0.38249826000000003</v>
      </c>
      <c r="G55" s="100"/>
      <c r="H55" s="102"/>
      <c r="I55" s="103">
        <f t="shared" si="1"/>
        <v>1.2738729115857641</v>
      </c>
    </row>
    <row r="56" spans="1:9" x14ac:dyDescent="0.15">
      <c r="A56" s="108" t="s">
        <v>1287</v>
      </c>
      <c r="B56" s="118" t="s">
        <v>1288</v>
      </c>
      <c r="C56" s="101">
        <v>0.30296852699999999</v>
      </c>
      <c r="D56" s="100"/>
      <c r="E56" s="102" t="str">
        <f t="shared" si="0"/>
        <v/>
      </c>
      <c r="F56" s="101">
        <v>1.0690479999999999E-2</v>
      </c>
      <c r="G56" s="100"/>
      <c r="H56" s="102"/>
      <c r="I56" s="103">
        <f t="shared" si="1"/>
        <v>3.528577739033599E-2</v>
      </c>
    </row>
    <row r="57" spans="1:9" x14ac:dyDescent="0.15">
      <c r="A57" s="106" t="s">
        <v>678</v>
      </c>
      <c r="B57" s="118" t="s">
        <v>679</v>
      </c>
      <c r="C57" s="101">
        <v>0.47595871500000003</v>
      </c>
      <c r="D57" s="100">
        <v>1.0789924799999999</v>
      </c>
      <c r="E57" s="102">
        <f t="shared" si="0"/>
        <v>-0.55888597573914511</v>
      </c>
      <c r="F57" s="101">
        <v>1.12956116</v>
      </c>
      <c r="G57" s="100">
        <v>0.16139776</v>
      </c>
      <c r="H57" s="102">
        <f t="shared" ref="H57:H88" si="3">IF(ISERROR(F57/G57-1),"",(F57/G57-1))</f>
        <v>5.9986173290137357</v>
      </c>
      <c r="I57" s="103">
        <f t="shared" si="1"/>
        <v>2.3732334851773853</v>
      </c>
    </row>
    <row r="58" spans="1:9" x14ac:dyDescent="0.15">
      <c r="A58" s="106" t="s">
        <v>680</v>
      </c>
      <c r="B58" s="118" t="s">
        <v>681</v>
      </c>
      <c r="C58" s="101">
        <v>0.55607216799999992</v>
      </c>
      <c r="D58" s="100">
        <v>0.12587374000000001</v>
      </c>
      <c r="E58" s="102">
        <f t="shared" si="0"/>
        <v>3.4176979884763883</v>
      </c>
      <c r="F58" s="101">
        <v>0.12059210000000001</v>
      </c>
      <c r="G58" s="100">
        <v>2.7628240000000002E-2</v>
      </c>
      <c r="H58" s="102">
        <f t="shared" si="3"/>
        <v>3.3648129594936194</v>
      </c>
      <c r="I58" s="103">
        <f t="shared" si="1"/>
        <v>0.21686411753662885</v>
      </c>
    </row>
    <row r="59" spans="1:9" x14ac:dyDescent="0.15">
      <c r="A59" s="106" t="s">
        <v>682</v>
      </c>
      <c r="B59" s="118" t="s">
        <v>683</v>
      </c>
      <c r="C59" s="101">
        <v>0.40410233299999998</v>
      </c>
      <c r="D59" s="100">
        <v>9.7977229999999998E-2</v>
      </c>
      <c r="E59" s="102">
        <f t="shared" si="0"/>
        <v>3.1244514975571365</v>
      </c>
      <c r="F59" s="101">
        <v>0.35511476000000003</v>
      </c>
      <c r="G59" s="100">
        <v>2.8197970000000003E-2</v>
      </c>
      <c r="H59" s="102">
        <f t="shared" si="3"/>
        <v>11.593628548438062</v>
      </c>
      <c r="I59" s="103">
        <f t="shared" si="1"/>
        <v>0.87877433758839507</v>
      </c>
    </row>
    <row r="60" spans="1:9" x14ac:dyDescent="0.15">
      <c r="A60" s="106" t="s">
        <v>684</v>
      </c>
      <c r="B60" s="118" t="s">
        <v>685</v>
      </c>
      <c r="C60" s="101">
        <v>0.21131855999999999</v>
      </c>
      <c r="D60" s="100">
        <v>5.0399680000000002E-2</v>
      </c>
      <c r="E60" s="102">
        <f t="shared" si="0"/>
        <v>3.1928551927313817</v>
      </c>
      <c r="F60" s="101">
        <v>5.4228809999999995E-2</v>
      </c>
      <c r="G60" s="100">
        <v>0</v>
      </c>
      <c r="H60" s="102" t="str">
        <f t="shared" si="3"/>
        <v/>
      </c>
      <c r="I60" s="103">
        <f t="shared" si="1"/>
        <v>0.25662114108670814</v>
      </c>
    </row>
    <row r="61" spans="1:9" x14ac:dyDescent="0.15">
      <c r="A61" s="106" t="s">
        <v>686</v>
      </c>
      <c r="B61" s="118" t="s">
        <v>687</v>
      </c>
      <c r="C61" s="101">
        <v>512.25079669700006</v>
      </c>
      <c r="D61" s="100">
        <v>361.44013522</v>
      </c>
      <c r="E61" s="102">
        <f t="shared" si="0"/>
        <v>0.41724934997936858</v>
      </c>
      <c r="F61" s="101">
        <v>548.83403576000001</v>
      </c>
      <c r="G61" s="100">
        <v>271.43571450999997</v>
      </c>
      <c r="H61" s="102">
        <f t="shared" si="3"/>
        <v>1.0219669204207849</v>
      </c>
      <c r="I61" s="103">
        <f t="shared" si="1"/>
        <v>1.0714166562529315</v>
      </c>
    </row>
    <row r="62" spans="1:9" x14ac:dyDescent="0.15">
      <c r="A62" s="106" t="s">
        <v>688</v>
      </c>
      <c r="B62" s="118" t="s">
        <v>689</v>
      </c>
      <c r="C62" s="101">
        <v>51.868586332</v>
      </c>
      <c r="D62" s="100">
        <v>9.0105555299999995</v>
      </c>
      <c r="E62" s="102">
        <f t="shared" si="0"/>
        <v>4.7564249129043441</v>
      </c>
      <c r="F62" s="101">
        <v>97.674259209999988</v>
      </c>
      <c r="G62" s="100">
        <v>27.752373350000003</v>
      </c>
      <c r="H62" s="102">
        <f t="shared" si="3"/>
        <v>2.5194921161580575</v>
      </c>
      <c r="I62" s="103">
        <f t="shared" si="1"/>
        <v>1.8831101080104138</v>
      </c>
    </row>
    <row r="63" spans="1:9" x14ac:dyDescent="0.15">
      <c r="A63" s="106" t="s">
        <v>355</v>
      </c>
      <c r="B63" s="118" t="s">
        <v>690</v>
      </c>
      <c r="C63" s="101">
        <v>347.31337607</v>
      </c>
      <c r="D63" s="100">
        <v>271.36796220999997</v>
      </c>
      <c r="E63" s="102">
        <f t="shared" si="0"/>
        <v>0.2798613854100771</v>
      </c>
      <c r="F63" s="101">
        <v>563.38598483999999</v>
      </c>
      <c r="G63" s="100">
        <v>1570.0119547000002</v>
      </c>
      <c r="H63" s="102">
        <f t="shared" si="3"/>
        <v>-0.64115815605515403</v>
      </c>
      <c r="I63" s="103">
        <f t="shared" si="1"/>
        <v>1.6221257908778359</v>
      </c>
    </row>
    <row r="64" spans="1:9" x14ac:dyDescent="0.15">
      <c r="A64" s="106" t="s">
        <v>356</v>
      </c>
      <c r="B64" s="118" t="s">
        <v>691</v>
      </c>
      <c r="C64" s="101">
        <v>320.27142414299999</v>
      </c>
      <c r="D64" s="100">
        <v>708.17307616999994</v>
      </c>
      <c r="E64" s="102">
        <f t="shared" si="0"/>
        <v>-0.54774978755882908</v>
      </c>
      <c r="F64" s="101">
        <v>321.43390297000002</v>
      </c>
      <c r="G64" s="100">
        <v>813.49918662000005</v>
      </c>
      <c r="H64" s="102">
        <f t="shared" si="3"/>
        <v>-0.60487495469353492</v>
      </c>
      <c r="I64" s="103">
        <f t="shared" si="1"/>
        <v>1.0036296676486536</v>
      </c>
    </row>
    <row r="65" spans="1:9" x14ac:dyDescent="0.15">
      <c r="A65" s="106" t="s">
        <v>961</v>
      </c>
      <c r="B65" s="118" t="s">
        <v>962</v>
      </c>
      <c r="C65" s="101">
        <v>116.28218929000001</v>
      </c>
      <c r="D65" s="100">
        <v>36.820261560000006</v>
      </c>
      <c r="E65" s="102">
        <f t="shared" si="0"/>
        <v>2.1581032932238622</v>
      </c>
      <c r="F65" s="101">
        <v>237.07297099000002</v>
      </c>
      <c r="G65" s="100">
        <v>95.646272699999997</v>
      </c>
      <c r="H65" s="102">
        <f t="shared" si="3"/>
        <v>1.4786430699039674</v>
      </c>
      <c r="I65" s="103">
        <f t="shared" si="1"/>
        <v>2.0387728545319685</v>
      </c>
    </row>
    <row r="66" spans="1:9" x14ac:dyDescent="0.15">
      <c r="A66" s="106" t="s">
        <v>357</v>
      </c>
      <c r="B66" s="118" t="s">
        <v>692</v>
      </c>
      <c r="C66" s="101">
        <v>9.2510375859999989</v>
      </c>
      <c r="D66" s="100">
        <v>1.7576907800000001</v>
      </c>
      <c r="E66" s="102">
        <f t="shared" si="0"/>
        <v>4.2631769428750141</v>
      </c>
      <c r="F66" s="101">
        <v>9.0949509000000006</v>
      </c>
      <c r="G66" s="100">
        <v>2.8850655499999998</v>
      </c>
      <c r="H66" s="102">
        <f t="shared" si="3"/>
        <v>2.1524243530619267</v>
      </c>
      <c r="I66" s="103">
        <f t="shared" si="1"/>
        <v>0.98312765627109644</v>
      </c>
    </row>
    <row r="67" spans="1:9" x14ac:dyDescent="0.15">
      <c r="A67" s="106" t="s">
        <v>1432</v>
      </c>
      <c r="B67" s="118" t="s">
        <v>1433</v>
      </c>
      <c r="C67" s="101">
        <v>6.9550539999999994E-2</v>
      </c>
      <c r="D67" s="100">
        <v>5.6891599999999995E-3</v>
      </c>
      <c r="E67" s="102">
        <f t="shared" si="0"/>
        <v>11.225098257036189</v>
      </c>
      <c r="F67" s="101">
        <v>8.9910160000000003E-2</v>
      </c>
      <c r="G67" s="100">
        <v>6.4835800000000001E-3</v>
      </c>
      <c r="H67" s="102">
        <f t="shared" si="3"/>
        <v>12.867363401083969</v>
      </c>
      <c r="I67" s="103">
        <f t="shared" si="1"/>
        <v>1.2927313001451894</v>
      </c>
    </row>
    <row r="68" spans="1:9" x14ac:dyDescent="0.15">
      <c r="A68" s="119" t="s">
        <v>693</v>
      </c>
      <c r="B68" s="119" t="s">
        <v>694</v>
      </c>
      <c r="C68" s="101">
        <v>20.186705599</v>
      </c>
      <c r="D68" s="100">
        <v>16.67735394</v>
      </c>
      <c r="E68" s="102">
        <f t="shared" si="0"/>
        <v>0.21042616662244917</v>
      </c>
      <c r="F68" s="101">
        <v>37.341458070000002</v>
      </c>
      <c r="G68" s="100">
        <v>22.57676687</v>
      </c>
      <c r="H68" s="102">
        <f t="shared" si="3"/>
        <v>0.65397721848380863</v>
      </c>
      <c r="I68" s="103">
        <f t="shared" si="1"/>
        <v>1.8498044610037709</v>
      </c>
    </row>
    <row r="69" spans="1:9" x14ac:dyDescent="0.15">
      <c r="A69" s="106" t="s">
        <v>695</v>
      </c>
      <c r="B69" s="119" t="s">
        <v>696</v>
      </c>
      <c r="C69" s="101">
        <v>3.5367778400000001</v>
      </c>
      <c r="D69" s="100">
        <v>2.9613554600000001</v>
      </c>
      <c r="E69" s="102">
        <f t="shared" si="0"/>
        <v>0.19431047294808712</v>
      </c>
      <c r="F69" s="101">
        <v>5.6360728700000005</v>
      </c>
      <c r="G69" s="100">
        <v>8.7309718099999998</v>
      </c>
      <c r="H69" s="102">
        <f t="shared" si="3"/>
        <v>-0.35447359209833473</v>
      </c>
      <c r="I69" s="103">
        <f t="shared" si="1"/>
        <v>1.5935614632781121</v>
      </c>
    </row>
    <row r="70" spans="1:9" x14ac:dyDescent="0.15">
      <c r="A70" s="106" t="s">
        <v>697</v>
      </c>
      <c r="B70" s="119" t="s">
        <v>698</v>
      </c>
      <c r="C70" s="101">
        <v>16.514568154999999</v>
      </c>
      <c r="D70" s="100">
        <v>14.383508519999999</v>
      </c>
      <c r="E70" s="102">
        <f t="shared" si="0"/>
        <v>0.14815993135727634</v>
      </c>
      <c r="F70" s="101">
        <v>26.382899289999997</v>
      </c>
      <c r="G70" s="100">
        <v>5.7800842900000005</v>
      </c>
      <c r="H70" s="102">
        <f t="shared" si="3"/>
        <v>3.5644488845334807</v>
      </c>
      <c r="I70" s="103">
        <f t="shared" si="1"/>
        <v>1.5975530841847798</v>
      </c>
    </row>
    <row r="71" spans="1:9" x14ac:dyDescent="0.15">
      <c r="A71" s="106" t="s">
        <v>382</v>
      </c>
      <c r="B71" s="119" t="s">
        <v>699</v>
      </c>
      <c r="C71" s="101">
        <v>8.2550272860000007</v>
      </c>
      <c r="D71" s="100">
        <v>2.0329982499999999</v>
      </c>
      <c r="E71" s="102">
        <f t="shared" ref="E71:E134" si="4">IF(ISERROR(C71/D71-1),"",(C71/D71-1))</f>
        <v>3.0605186384198815</v>
      </c>
      <c r="F71" s="101">
        <v>11.82628549</v>
      </c>
      <c r="G71" s="100">
        <v>2.7455323700000003</v>
      </c>
      <c r="H71" s="102">
        <f t="shared" si="3"/>
        <v>3.3074653277535386</v>
      </c>
      <c r="I71" s="103">
        <f t="shared" ref="I71:I134" si="5">IF(ISERROR(F71/C71),"",(F71/C71))</f>
        <v>1.4326161598589293</v>
      </c>
    </row>
    <row r="72" spans="1:9" x14ac:dyDescent="0.15">
      <c r="A72" s="106" t="s">
        <v>700</v>
      </c>
      <c r="B72" s="119" t="s">
        <v>701</v>
      </c>
      <c r="C72" s="101">
        <v>28.960876304999999</v>
      </c>
      <c r="D72" s="100">
        <v>9.0545960000000001</v>
      </c>
      <c r="E72" s="102">
        <f t="shared" si="4"/>
        <v>2.198472500043072</v>
      </c>
      <c r="F72" s="101">
        <v>20.029605069999999</v>
      </c>
      <c r="G72" s="100">
        <v>10.008312630000001</v>
      </c>
      <c r="H72" s="102">
        <f t="shared" si="3"/>
        <v>1.0012969029325771</v>
      </c>
      <c r="I72" s="103">
        <f t="shared" si="5"/>
        <v>0.69160908181987413</v>
      </c>
    </row>
    <row r="73" spans="1:9" x14ac:dyDescent="0.15">
      <c r="A73" s="106" t="s">
        <v>702</v>
      </c>
      <c r="B73" s="119" t="s">
        <v>703</v>
      </c>
      <c r="C73" s="101">
        <v>1.1139015719999998</v>
      </c>
      <c r="D73" s="100">
        <v>0.5013455</v>
      </c>
      <c r="E73" s="102">
        <f t="shared" si="4"/>
        <v>1.2218242150373344</v>
      </c>
      <c r="F73" s="101">
        <v>1.3140892200000001</v>
      </c>
      <c r="G73" s="100">
        <v>0.32609612999999998</v>
      </c>
      <c r="H73" s="102">
        <f t="shared" si="3"/>
        <v>3.0297602427848505</v>
      </c>
      <c r="I73" s="103">
        <f t="shared" si="5"/>
        <v>1.1797175379154599</v>
      </c>
    </row>
    <row r="74" spans="1:9" x14ac:dyDescent="0.15">
      <c r="A74" s="106" t="s">
        <v>704</v>
      </c>
      <c r="B74" s="119" t="s">
        <v>705</v>
      </c>
      <c r="C74" s="101">
        <v>2.851907873</v>
      </c>
      <c r="D74" s="100">
        <v>1.53762902</v>
      </c>
      <c r="E74" s="102">
        <f t="shared" si="4"/>
        <v>0.85474378793917416</v>
      </c>
      <c r="F74" s="101">
        <v>7.9806298499999997</v>
      </c>
      <c r="G74" s="100">
        <v>1.8179006599999998</v>
      </c>
      <c r="H74" s="102">
        <f t="shared" si="3"/>
        <v>3.3900252778388893</v>
      </c>
      <c r="I74" s="103">
        <f t="shared" si="5"/>
        <v>2.7983477045508334</v>
      </c>
    </row>
    <row r="75" spans="1:9" x14ac:dyDescent="0.15">
      <c r="A75" s="106" t="s">
        <v>706</v>
      </c>
      <c r="B75" s="119" t="s">
        <v>707</v>
      </c>
      <c r="C75" s="101">
        <v>8.0653360200000002</v>
      </c>
      <c r="D75" s="100">
        <v>2.5473479300000004</v>
      </c>
      <c r="E75" s="102">
        <f t="shared" si="4"/>
        <v>2.1661697740677299</v>
      </c>
      <c r="F75" s="101">
        <v>8.9576252100000016</v>
      </c>
      <c r="G75" s="100">
        <v>4.9691786599999999</v>
      </c>
      <c r="H75" s="102">
        <f t="shared" si="3"/>
        <v>0.80263697944802859</v>
      </c>
      <c r="I75" s="103">
        <f t="shared" si="5"/>
        <v>1.1106326119317718</v>
      </c>
    </row>
    <row r="76" spans="1:9" x14ac:dyDescent="0.15">
      <c r="A76" s="106" t="s">
        <v>383</v>
      </c>
      <c r="B76" s="119" t="s">
        <v>710</v>
      </c>
      <c r="C76" s="101">
        <v>14.444188535</v>
      </c>
      <c r="D76" s="100">
        <v>8.6705963599999993</v>
      </c>
      <c r="E76" s="102">
        <f t="shared" si="4"/>
        <v>0.6658817842836362</v>
      </c>
      <c r="F76" s="101">
        <v>32.304784929999997</v>
      </c>
      <c r="G76" s="100">
        <v>33.293721499999997</v>
      </c>
      <c r="H76" s="102">
        <f t="shared" si="3"/>
        <v>-2.9703395278295908E-2</v>
      </c>
      <c r="I76" s="103">
        <f t="shared" si="5"/>
        <v>2.2365247346170833</v>
      </c>
    </row>
    <row r="77" spans="1:9" x14ac:dyDescent="0.15">
      <c r="A77" s="106" t="s">
        <v>708</v>
      </c>
      <c r="B77" s="119" t="s">
        <v>709</v>
      </c>
      <c r="C77" s="101">
        <v>3.9381628799999997</v>
      </c>
      <c r="D77" s="100">
        <v>4.0807171800000006</v>
      </c>
      <c r="E77" s="102">
        <f t="shared" si="4"/>
        <v>-3.4933638797286282E-2</v>
      </c>
      <c r="F77" s="101">
        <v>3.7341822599999999</v>
      </c>
      <c r="G77" s="100">
        <v>7.6539994099999999</v>
      </c>
      <c r="H77" s="102">
        <f t="shared" si="3"/>
        <v>-0.5121266595446472</v>
      </c>
      <c r="I77" s="103">
        <f t="shared" si="5"/>
        <v>0.94820411795664483</v>
      </c>
    </row>
    <row r="78" spans="1:9" x14ac:dyDescent="0.15">
      <c r="A78" s="106" t="s">
        <v>711</v>
      </c>
      <c r="B78" s="118" t="s">
        <v>712</v>
      </c>
      <c r="C78" s="101">
        <v>1.0438974699999999</v>
      </c>
      <c r="D78" s="100">
        <v>1.2143515300000001</v>
      </c>
      <c r="E78" s="102">
        <f t="shared" si="4"/>
        <v>-0.14036632374482216</v>
      </c>
      <c r="F78" s="101">
        <v>1.53729998</v>
      </c>
      <c r="G78" s="100">
        <v>1.5766058799999998</v>
      </c>
      <c r="H78" s="102">
        <f t="shared" si="3"/>
        <v>-2.4930707476493619E-2</v>
      </c>
      <c r="I78" s="103">
        <f t="shared" si="5"/>
        <v>1.4726541870055496</v>
      </c>
    </row>
    <row r="79" spans="1:9" x14ac:dyDescent="0.15">
      <c r="A79" s="106" t="s">
        <v>713</v>
      </c>
      <c r="B79" s="118" t="s">
        <v>714</v>
      </c>
      <c r="C79" s="101">
        <v>1.50630515</v>
      </c>
      <c r="D79" s="100">
        <v>4.3069721200000002</v>
      </c>
      <c r="E79" s="102">
        <f t="shared" si="4"/>
        <v>-0.65026354756157567</v>
      </c>
      <c r="F79" s="101">
        <v>2.9252043700000003</v>
      </c>
      <c r="G79" s="100">
        <v>32.515027510000003</v>
      </c>
      <c r="H79" s="102">
        <f t="shared" si="3"/>
        <v>-0.91003531000856897</v>
      </c>
      <c r="I79" s="103">
        <f t="shared" si="5"/>
        <v>1.9419732914011483</v>
      </c>
    </row>
    <row r="80" spans="1:9" x14ac:dyDescent="0.15">
      <c r="A80" s="106" t="s">
        <v>715</v>
      </c>
      <c r="B80" s="119" t="s">
        <v>716</v>
      </c>
      <c r="C80" s="101">
        <v>4.9886816029999999</v>
      </c>
      <c r="D80" s="100">
        <v>5.4695713600000007</v>
      </c>
      <c r="E80" s="102">
        <f t="shared" si="4"/>
        <v>-8.7920922015358949E-2</v>
      </c>
      <c r="F80" s="101">
        <v>16.807106570000002</v>
      </c>
      <c r="G80" s="100">
        <v>5.0032375899999995</v>
      </c>
      <c r="H80" s="102">
        <f t="shared" si="3"/>
        <v>2.3592461416568473</v>
      </c>
      <c r="I80" s="103">
        <f t="shared" si="5"/>
        <v>3.3690477580074178</v>
      </c>
    </row>
    <row r="81" spans="1:9" x14ac:dyDescent="0.15">
      <c r="A81" s="106" t="s">
        <v>717</v>
      </c>
      <c r="B81" s="119" t="s">
        <v>718</v>
      </c>
      <c r="C81" s="101">
        <v>0.1930655</v>
      </c>
      <c r="D81" s="100">
        <v>0.25016090000000002</v>
      </c>
      <c r="E81" s="102">
        <f t="shared" si="4"/>
        <v>-0.22823470814183999</v>
      </c>
      <c r="F81" s="101">
        <v>0.33020059000000002</v>
      </c>
      <c r="G81" s="100">
        <v>0.20112722</v>
      </c>
      <c r="H81" s="102">
        <f t="shared" si="3"/>
        <v>0.6417498834817088</v>
      </c>
      <c r="I81" s="103">
        <f t="shared" si="5"/>
        <v>1.7103034462397477</v>
      </c>
    </row>
    <row r="82" spans="1:9" x14ac:dyDescent="0.15">
      <c r="A82" s="106" t="s">
        <v>719</v>
      </c>
      <c r="B82" s="119" t="s">
        <v>720</v>
      </c>
      <c r="C82" s="101">
        <v>7.3906907589999999</v>
      </c>
      <c r="D82" s="100">
        <v>5.9826245499999997</v>
      </c>
      <c r="E82" s="102">
        <f t="shared" si="4"/>
        <v>0.23535928040144194</v>
      </c>
      <c r="F82" s="101">
        <v>3.9223562900000002</v>
      </c>
      <c r="G82" s="100">
        <v>9.5250666899999992</v>
      </c>
      <c r="H82" s="102">
        <f t="shared" si="3"/>
        <v>-0.58820694724185696</v>
      </c>
      <c r="I82" s="103">
        <f t="shared" si="5"/>
        <v>0.53071579070245334</v>
      </c>
    </row>
    <row r="83" spans="1:9" x14ac:dyDescent="0.15">
      <c r="A83" s="106" t="s">
        <v>721</v>
      </c>
      <c r="B83" s="119" t="s">
        <v>722</v>
      </c>
      <c r="C83" s="101">
        <v>12.930389832000001</v>
      </c>
      <c r="D83" s="100">
        <v>5.4070237699999995</v>
      </c>
      <c r="E83" s="102">
        <f t="shared" si="4"/>
        <v>1.3914061380203626</v>
      </c>
      <c r="F83" s="101">
        <v>8.8963228000000001</v>
      </c>
      <c r="G83" s="100">
        <v>9.2806008000000002</v>
      </c>
      <c r="H83" s="102">
        <f t="shared" si="3"/>
        <v>-4.140658652185536E-2</v>
      </c>
      <c r="I83" s="103">
        <f t="shared" si="5"/>
        <v>0.68801659621920042</v>
      </c>
    </row>
    <row r="84" spans="1:9" x14ac:dyDescent="0.15">
      <c r="A84" s="106" t="s">
        <v>723</v>
      </c>
      <c r="B84" s="118" t="s">
        <v>724</v>
      </c>
      <c r="C84" s="101">
        <v>7.2215767280000005</v>
      </c>
      <c r="D84" s="100">
        <v>12.480717090000001</v>
      </c>
      <c r="E84" s="102">
        <f t="shared" si="4"/>
        <v>-0.42138126552149902</v>
      </c>
      <c r="F84" s="101">
        <v>48.638217070000003</v>
      </c>
      <c r="G84" s="100">
        <v>46.15946813</v>
      </c>
      <c r="H84" s="102">
        <f t="shared" si="3"/>
        <v>5.3699685902338423E-2</v>
      </c>
      <c r="I84" s="103">
        <f t="shared" si="5"/>
        <v>6.7351243228388782</v>
      </c>
    </row>
    <row r="85" spans="1:9" x14ac:dyDescent="0.15">
      <c r="A85" s="106" t="s">
        <v>1438</v>
      </c>
      <c r="B85" s="118" t="s">
        <v>331</v>
      </c>
      <c r="C85" s="101">
        <v>0.80032483999999993</v>
      </c>
      <c r="D85" s="100">
        <v>0.27476905000000001</v>
      </c>
      <c r="E85" s="102">
        <f t="shared" si="4"/>
        <v>1.9127182992407619</v>
      </c>
      <c r="F85" s="101">
        <v>1.5625991100000001</v>
      </c>
      <c r="G85" s="100">
        <v>0.62056833999999994</v>
      </c>
      <c r="H85" s="102">
        <f t="shared" si="3"/>
        <v>1.5180129395579547</v>
      </c>
      <c r="I85" s="103">
        <f t="shared" si="5"/>
        <v>1.9524560927035579</v>
      </c>
    </row>
    <row r="86" spans="1:9" x14ac:dyDescent="0.15">
      <c r="A86" s="106" t="s">
        <v>725</v>
      </c>
      <c r="B86" s="119" t="s">
        <v>726</v>
      </c>
      <c r="C86" s="101">
        <v>0.102550719</v>
      </c>
      <c r="D86" s="100">
        <v>7.7345919999999999E-2</v>
      </c>
      <c r="E86" s="102">
        <f t="shared" si="4"/>
        <v>0.32587108667141074</v>
      </c>
      <c r="F86" s="101">
        <v>0.11460910000000001</v>
      </c>
      <c r="G86" s="100">
        <v>6.9276600000000008E-2</v>
      </c>
      <c r="H86" s="102">
        <f t="shared" si="3"/>
        <v>0.65436958511243315</v>
      </c>
      <c r="I86" s="103">
        <f t="shared" si="5"/>
        <v>1.1175845583296204</v>
      </c>
    </row>
    <row r="87" spans="1:9" x14ac:dyDescent="0.15">
      <c r="A87" s="106" t="s">
        <v>727</v>
      </c>
      <c r="B87" s="119" t="s">
        <v>728</v>
      </c>
      <c r="C87" s="101">
        <v>7.0839320000000011E-2</v>
      </c>
      <c r="D87" s="100">
        <v>0</v>
      </c>
      <c r="E87" s="102" t="str">
        <f t="shared" si="4"/>
        <v/>
      </c>
      <c r="F87" s="101">
        <v>7.34157E-2</v>
      </c>
      <c r="G87" s="100">
        <v>1.2409000000000001E-4</v>
      </c>
      <c r="H87" s="102">
        <f t="shared" si="3"/>
        <v>590.63268595374325</v>
      </c>
      <c r="I87" s="103">
        <f t="shared" si="5"/>
        <v>1.0363693496775519</v>
      </c>
    </row>
    <row r="88" spans="1:9" x14ac:dyDescent="0.15">
      <c r="A88" s="106" t="s">
        <v>729</v>
      </c>
      <c r="B88" s="118" t="s">
        <v>730</v>
      </c>
      <c r="C88" s="101">
        <v>5.1205881299999998</v>
      </c>
      <c r="D88" s="100">
        <v>5.7318517499999997</v>
      </c>
      <c r="E88" s="102">
        <f t="shared" si="4"/>
        <v>-0.10664330597873539</v>
      </c>
      <c r="F88" s="101">
        <v>7.7083350499999996</v>
      </c>
      <c r="G88" s="100">
        <v>12.48587901</v>
      </c>
      <c r="H88" s="102">
        <f t="shared" si="3"/>
        <v>-0.38263577247333913</v>
      </c>
      <c r="I88" s="103">
        <f t="shared" si="5"/>
        <v>1.5053612698977217</v>
      </c>
    </row>
    <row r="89" spans="1:9" x14ac:dyDescent="0.15">
      <c r="A89" s="106" t="s">
        <v>731</v>
      </c>
      <c r="B89" s="118" t="s">
        <v>732</v>
      </c>
      <c r="C89" s="101">
        <v>22.877821416</v>
      </c>
      <c r="D89" s="100">
        <v>10.132682710000001</v>
      </c>
      <c r="E89" s="102">
        <f t="shared" si="4"/>
        <v>1.25782471145788</v>
      </c>
      <c r="F89" s="101">
        <v>24.011556760000001</v>
      </c>
      <c r="G89" s="100">
        <v>16.119443520000001</v>
      </c>
      <c r="H89" s="102">
        <f t="shared" ref="H89:H120" si="6">IF(ISERROR(F89/G89-1),"",(F89/G89-1))</f>
        <v>0.48960209018431433</v>
      </c>
      <c r="I89" s="103">
        <f t="shared" si="5"/>
        <v>1.0495560885533928</v>
      </c>
    </row>
    <row r="90" spans="1:9" x14ac:dyDescent="0.15">
      <c r="A90" s="106" t="s">
        <v>211</v>
      </c>
      <c r="B90" s="118" t="s">
        <v>212</v>
      </c>
      <c r="C90" s="101">
        <v>3.5263759640000001</v>
      </c>
      <c r="D90" s="100">
        <v>2.6847237100000001</v>
      </c>
      <c r="E90" s="102">
        <f t="shared" si="4"/>
        <v>0.31349678585734253</v>
      </c>
      <c r="F90" s="101">
        <v>4.8774755700000005</v>
      </c>
      <c r="G90" s="100">
        <v>3.4038379600000002</v>
      </c>
      <c r="H90" s="102">
        <f t="shared" si="6"/>
        <v>0.43293412533656572</v>
      </c>
      <c r="I90" s="103">
        <f t="shared" si="5"/>
        <v>1.3831411113826433</v>
      </c>
    </row>
    <row r="91" spans="1:9" x14ac:dyDescent="0.15">
      <c r="A91" s="106" t="s">
        <v>203</v>
      </c>
      <c r="B91" s="118" t="s">
        <v>733</v>
      </c>
      <c r="C91" s="101">
        <v>843.29232249200004</v>
      </c>
      <c r="D91" s="100">
        <v>743.17784633000008</v>
      </c>
      <c r="E91" s="102">
        <f t="shared" si="4"/>
        <v>0.13471133007582314</v>
      </c>
      <c r="F91" s="101">
        <v>2590.6690994099999</v>
      </c>
      <c r="G91" s="100">
        <v>1926.6150501700001</v>
      </c>
      <c r="H91" s="102">
        <f t="shared" si="6"/>
        <v>0.34467396545117057</v>
      </c>
      <c r="I91" s="103">
        <f t="shared" si="5"/>
        <v>3.0720890375882397</v>
      </c>
    </row>
    <row r="92" spans="1:9" x14ac:dyDescent="0.15">
      <c r="A92" s="122" t="s">
        <v>304</v>
      </c>
      <c r="B92" s="25" t="s">
        <v>204</v>
      </c>
      <c r="C92" s="101">
        <v>21.556949903</v>
      </c>
      <c r="D92" s="100">
        <v>64.139318090000003</v>
      </c>
      <c r="E92" s="102">
        <f t="shared" si="4"/>
        <v>-0.66390428609248098</v>
      </c>
      <c r="F92" s="101">
        <v>117.81941418000001</v>
      </c>
      <c r="G92" s="100">
        <v>77.773339019999995</v>
      </c>
      <c r="H92" s="102">
        <f t="shared" si="6"/>
        <v>0.51490749483832587</v>
      </c>
      <c r="I92" s="103">
        <f t="shared" si="5"/>
        <v>5.465495569185487</v>
      </c>
    </row>
    <row r="93" spans="1:9" x14ac:dyDescent="0.15">
      <c r="A93" s="106" t="s">
        <v>734</v>
      </c>
      <c r="B93" s="118" t="s">
        <v>735</v>
      </c>
      <c r="C93" s="101">
        <v>16.23963315</v>
      </c>
      <c r="D93" s="100">
        <v>10.39308716</v>
      </c>
      <c r="E93" s="102">
        <f t="shared" si="4"/>
        <v>0.56254180302669554</v>
      </c>
      <c r="F93" s="101">
        <v>57.683142018394001</v>
      </c>
      <c r="G93" s="100">
        <v>75.873426939018003</v>
      </c>
      <c r="H93" s="102">
        <f t="shared" si="6"/>
        <v>-0.23974513415934329</v>
      </c>
      <c r="I93" s="103">
        <f t="shared" si="5"/>
        <v>3.5519978490643429</v>
      </c>
    </row>
    <row r="94" spans="1:9" x14ac:dyDescent="0.15">
      <c r="A94" s="106" t="s">
        <v>736</v>
      </c>
      <c r="B94" s="118" t="s">
        <v>737</v>
      </c>
      <c r="C94" s="101">
        <v>38.771847318000006</v>
      </c>
      <c r="D94" s="100">
        <v>5.3261156600000001</v>
      </c>
      <c r="E94" s="102">
        <f t="shared" si="4"/>
        <v>6.2795729182493956</v>
      </c>
      <c r="F94" s="101">
        <v>50.259406869999999</v>
      </c>
      <c r="G94" s="100">
        <v>17.82688229</v>
      </c>
      <c r="H94" s="102">
        <f t="shared" si="6"/>
        <v>1.819304354648319</v>
      </c>
      <c r="I94" s="103">
        <f t="shared" si="5"/>
        <v>1.2962861031041677</v>
      </c>
    </row>
    <row r="95" spans="1:9" x14ac:dyDescent="0.15">
      <c r="A95" s="106" t="s">
        <v>305</v>
      </c>
      <c r="B95" s="118" t="s">
        <v>738</v>
      </c>
      <c r="C95" s="101">
        <v>9.992179823999999</v>
      </c>
      <c r="D95" s="100">
        <v>9.3724500899999992</v>
      </c>
      <c r="E95" s="102">
        <f t="shared" si="4"/>
        <v>6.6122489642406856E-2</v>
      </c>
      <c r="F95" s="101">
        <v>84.51541709</v>
      </c>
      <c r="G95" s="100">
        <v>34.677655979999997</v>
      </c>
      <c r="H95" s="102">
        <f t="shared" si="6"/>
        <v>1.4371721415871779</v>
      </c>
      <c r="I95" s="103">
        <f t="shared" si="5"/>
        <v>8.4581561359618718</v>
      </c>
    </row>
    <row r="96" spans="1:9" x14ac:dyDescent="0.15">
      <c r="A96" s="106" t="s">
        <v>306</v>
      </c>
      <c r="B96" s="118" t="s">
        <v>739</v>
      </c>
      <c r="C96" s="101">
        <v>8.7471689600000015</v>
      </c>
      <c r="D96" s="100">
        <v>3.09939871</v>
      </c>
      <c r="E96" s="102">
        <f t="shared" si="4"/>
        <v>1.8222148159828078</v>
      </c>
      <c r="F96" s="101">
        <v>11.103390640000001</v>
      </c>
      <c r="G96" s="100">
        <v>140.58642586000002</v>
      </c>
      <c r="H96" s="102">
        <f t="shared" si="6"/>
        <v>-0.92102089108476892</v>
      </c>
      <c r="I96" s="103">
        <f t="shared" si="5"/>
        <v>1.269369631565914</v>
      </c>
    </row>
    <row r="97" spans="1:9" x14ac:dyDescent="0.15">
      <c r="A97" s="106" t="s">
        <v>307</v>
      </c>
      <c r="B97" s="118" t="s">
        <v>740</v>
      </c>
      <c r="C97" s="101">
        <v>41.947220289999997</v>
      </c>
      <c r="D97" s="100">
        <v>54.149146719999997</v>
      </c>
      <c r="E97" s="102">
        <f t="shared" si="4"/>
        <v>-0.22533921897412312</v>
      </c>
      <c r="F97" s="101">
        <v>259.91688062000003</v>
      </c>
      <c r="G97" s="100">
        <v>132.94645197</v>
      </c>
      <c r="H97" s="102">
        <f t="shared" si="6"/>
        <v>0.9550493959677202</v>
      </c>
      <c r="I97" s="103">
        <f t="shared" si="5"/>
        <v>6.1962837781163511</v>
      </c>
    </row>
    <row r="98" spans="1:9" x14ac:dyDescent="0.15">
      <c r="A98" s="106" t="s">
        <v>308</v>
      </c>
      <c r="B98" s="118" t="s">
        <v>741</v>
      </c>
      <c r="C98" s="101">
        <v>0.96570666000000005</v>
      </c>
      <c r="D98" s="100">
        <v>5.0950147599999998</v>
      </c>
      <c r="E98" s="102">
        <f t="shared" si="4"/>
        <v>-0.81046047843048841</v>
      </c>
      <c r="F98" s="101">
        <v>1.1998565400000001</v>
      </c>
      <c r="G98" s="100">
        <v>17.2476387</v>
      </c>
      <c r="H98" s="102">
        <f t="shared" si="6"/>
        <v>-0.93043357639443136</v>
      </c>
      <c r="I98" s="103">
        <f t="shared" si="5"/>
        <v>1.2424648081022864</v>
      </c>
    </row>
    <row r="99" spans="1:9" x14ac:dyDescent="0.15">
      <c r="A99" s="106" t="s">
        <v>309</v>
      </c>
      <c r="B99" s="118" t="s">
        <v>742</v>
      </c>
      <c r="C99" s="101">
        <v>0.52949011000000001</v>
      </c>
      <c r="D99" s="100">
        <v>7.7108949100000004</v>
      </c>
      <c r="E99" s="102">
        <f t="shared" si="4"/>
        <v>-0.93133221031020375</v>
      </c>
      <c r="F99" s="101">
        <v>35.852464929999996</v>
      </c>
      <c r="G99" s="100">
        <v>7.8885437300000003</v>
      </c>
      <c r="H99" s="102">
        <f t="shared" si="6"/>
        <v>3.5448775030115725</v>
      </c>
      <c r="I99" s="103">
        <f t="shared" si="5"/>
        <v>67.711302350859768</v>
      </c>
    </row>
    <row r="100" spans="1:9" x14ac:dyDescent="0.15">
      <c r="A100" s="106" t="s">
        <v>310</v>
      </c>
      <c r="B100" s="119" t="s">
        <v>743</v>
      </c>
      <c r="C100" s="101">
        <v>17.296610830999999</v>
      </c>
      <c r="D100" s="100">
        <v>17.83310174</v>
      </c>
      <c r="E100" s="102">
        <f t="shared" si="4"/>
        <v>-3.0083993060872949E-2</v>
      </c>
      <c r="F100" s="101">
        <v>56.876504060000002</v>
      </c>
      <c r="G100" s="100">
        <v>42.853217640000004</v>
      </c>
      <c r="H100" s="102">
        <f t="shared" si="6"/>
        <v>0.32723998785357011</v>
      </c>
      <c r="I100" s="103">
        <f t="shared" si="5"/>
        <v>3.2883033916715405</v>
      </c>
    </row>
    <row r="101" spans="1:9" x14ac:dyDescent="0.15">
      <c r="A101" s="106" t="s">
        <v>311</v>
      </c>
      <c r="B101" s="119" t="s">
        <v>744</v>
      </c>
      <c r="C101" s="101">
        <v>17.070512350000001</v>
      </c>
      <c r="D101" s="100">
        <v>44.149627039999999</v>
      </c>
      <c r="E101" s="102">
        <f t="shared" si="4"/>
        <v>-0.61334866238996888</v>
      </c>
      <c r="F101" s="101">
        <v>60.711534329999999</v>
      </c>
      <c r="G101" s="100">
        <v>171.14687465</v>
      </c>
      <c r="H101" s="102">
        <f t="shared" si="6"/>
        <v>-0.64526647387422797</v>
      </c>
      <c r="I101" s="103">
        <f t="shared" si="5"/>
        <v>3.5565150644116428</v>
      </c>
    </row>
    <row r="102" spans="1:9" x14ac:dyDescent="0.15">
      <c r="A102" s="106" t="s">
        <v>312</v>
      </c>
      <c r="B102" s="119" t="s">
        <v>745</v>
      </c>
      <c r="C102" s="101">
        <v>2.8998058360000001</v>
      </c>
      <c r="D102" s="100">
        <v>3.1174833500000001</v>
      </c>
      <c r="E102" s="102">
        <f t="shared" si="4"/>
        <v>-6.9824755920508741E-2</v>
      </c>
      <c r="F102" s="101">
        <v>18.622077739999998</v>
      </c>
      <c r="G102" s="100">
        <v>139.26042903999999</v>
      </c>
      <c r="H102" s="102">
        <f t="shared" si="6"/>
        <v>-0.86627875651129038</v>
      </c>
      <c r="I102" s="103">
        <f t="shared" si="5"/>
        <v>6.4218360790967104</v>
      </c>
    </row>
    <row r="103" spans="1:9" x14ac:dyDescent="0.15">
      <c r="A103" s="106" t="s">
        <v>313</v>
      </c>
      <c r="B103" s="119" t="s">
        <v>746</v>
      </c>
      <c r="C103" s="101">
        <v>21.880206568999998</v>
      </c>
      <c r="D103" s="100">
        <v>5.1324022500000002</v>
      </c>
      <c r="E103" s="102">
        <f t="shared" si="4"/>
        <v>3.2631511528543964</v>
      </c>
      <c r="F103" s="101">
        <v>86.353943060000006</v>
      </c>
      <c r="G103" s="100">
        <v>134.13107486000001</v>
      </c>
      <c r="H103" s="102">
        <f t="shared" si="6"/>
        <v>-0.35619733793878583</v>
      </c>
      <c r="I103" s="103">
        <f t="shared" si="5"/>
        <v>3.9466694607146335</v>
      </c>
    </row>
    <row r="104" spans="1:9" x14ac:dyDescent="0.15">
      <c r="A104" s="106" t="s">
        <v>314</v>
      </c>
      <c r="B104" s="119" t="s">
        <v>747</v>
      </c>
      <c r="C104" s="101">
        <v>20.291242422</v>
      </c>
      <c r="D104" s="100">
        <v>8.5962419900000011</v>
      </c>
      <c r="E104" s="102">
        <f t="shared" si="4"/>
        <v>1.3604782701097502</v>
      </c>
      <c r="F104" s="101">
        <v>63.699208759999998</v>
      </c>
      <c r="G104" s="100">
        <v>20.503960800000002</v>
      </c>
      <c r="H104" s="102">
        <f t="shared" si="6"/>
        <v>2.106678235553396</v>
      </c>
      <c r="I104" s="103">
        <f t="shared" si="5"/>
        <v>3.1392463524528482</v>
      </c>
    </row>
    <row r="105" spans="1:9" x14ac:dyDescent="0.15">
      <c r="A105" s="106" t="s">
        <v>748</v>
      </c>
      <c r="B105" s="119" t="s">
        <v>749</v>
      </c>
      <c r="C105" s="101">
        <v>0.34455020000000003</v>
      </c>
      <c r="D105" s="100">
        <v>0.90208504</v>
      </c>
      <c r="E105" s="102">
        <f t="shared" si="4"/>
        <v>-0.6180513092202482</v>
      </c>
      <c r="F105" s="101">
        <v>0.93431211999999997</v>
      </c>
      <c r="G105" s="100">
        <v>2.5420711900000001</v>
      </c>
      <c r="H105" s="102">
        <f t="shared" si="6"/>
        <v>-0.63246028526840747</v>
      </c>
      <c r="I105" s="103">
        <f t="shared" si="5"/>
        <v>2.711686482840526</v>
      </c>
    </row>
    <row r="106" spans="1:9" x14ac:dyDescent="0.15">
      <c r="A106" s="106" t="s">
        <v>315</v>
      </c>
      <c r="B106" s="119" t="s">
        <v>750</v>
      </c>
      <c r="C106" s="101">
        <v>16.476940094</v>
      </c>
      <c r="D106" s="100">
        <v>2.0060353499999999</v>
      </c>
      <c r="E106" s="102">
        <f t="shared" si="4"/>
        <v>7.2136838186824583</v>
      </c>
      <c r="F106" s="101">
        <v>101.39050823000001</v>
      </c>
      <c r="G106" s="100">
        <v>196.79239016999998</v>
      </c>
      <c r="H106" s="102">
        <f t="shared" si="6"/>
        <v>-0.48478440582782001</v>
      </c>
      <c r="I106" s="103">
        <f t="shared" si="5"/>
        <v>6.1534792049720979</v>
      </c>
    </row>
    <row r="107" spans="1:9" x14ac:dyDescent="0.15">
      <c r="A107" s="106" t="s">
        <v>751</v>
      </c>
      <c r="B107" s="119" t="s">
        <v>752</v>
      </c>
      <c r="C107" s="101">
        <v>0.11092761</v>
      </c>
      <c r="D107" s="100">
        <v>5.5427480000000001E-2</v>
      </c>
      <c r="E107" s="102">
        <f t="shared" si="4"/>
        <v>1.0013107216853445</v>
      </c>
      <c r="F107" s="101">
        <v>0.66258431000000007</v>
      </c>
      <c r="G107" s="100">
        <v>0.38044117</v>
      </c>
      <c r="H107" s="102">
        <f t="shared" si="6"/>
        <v>0.74162094496765452</v>
      </c>
      <c r="I107" s="103">
        <f t="shared" si="5"/>
        <v>5.9731234631305954</v>
      </c>
    </row>
    <row r="108" spans="1:9" x14ac:dyDescent="0.15">
      <c r="A108" s="106" t="s">
        <v>316</v>
      </c>
      <c r="B108" s="119" t="s">
        <v>753</v>
      </c>
      <c r="C108" s="101">
        <v>8.7326627650000006</v>
      </c>
      <c r="D108" s="100">
        <v>9.9743334600000004</v>
      </c>
      <c r="E108" s="102">
        <f t="shared" si="4"/>
        <v>-0.12448658348745434</v>
      </c>
      <c r="F108" s="101">
        <v>66.384560399999998</v>
      </c>
      <c r="G108" s="100">
        <v>179.93186355</v>
      </c>
      <c r="H108" s="102">
        <f t="shared" si="6"/>
        <v>-0.63105722860724522</v>
      </c>
      <c r="I108" s="103">
        <f t="shared" si="5"/>
        <v>7.6018692335246723</v>
      </c>
    </row>
    <row r="109" spans="1:9" x14ac:dyDescent="0.15">
      <c r="A109" s="106" t="s">
        <v>922</v>
      </c>
      <c r="B109" s="120" t="s">
        <v>923</v>
      </c>
      <c r="C109" s="101">
        <v>0.26066670000000003</v>
      </c>
      <c r="D109" s="100">
        <v>3.3048550000000003E-2</v>
      </c>
      <c r="E109" s="102">
        <f t="shared" si="4"/>
        <v>6.8873868898938078</v>
      </c>
      <c r="F109" s="101">
        <v>0.50876080000000001</v>
      </c>
      <c r="G109" s="100">
        <v>0</v>
      </c>
      <c r="H109" s="102" t="str">
        <f t="shared" si="6"/>
        <v/>
      </c>
      <c r="I109" s="103">
        <f t="shared" si="5"/>
        <v>1.9517675253494211</v>
      </c>
    </row>
    <row r="110" spans="1:9" x14ac:dyDescent="0.15">
      <c r="A110" s="106" t="s">
        <v>920</v>
      </c>
      <c r="B110" s="120" t="s">
        <v>921</v>
      </c>
      <c r="C110" s="101">
        <v>2.9645250000000001E-2</v>
      </c>
      <c r="D110" s="100">
        <v>0</v>
      </c>
      <c r="E110" s="102" t="str">
        <f t="shared" si="4"/>
        <v/>
      </c>
      <c r="F110" s="101">
        <v>1.3032879999999998E-2</v>
      </c>
      <c r="G110" s="100">
        <v>0</v>
      </c>
      <c r="H110" s="102" t="str">
        <f t="shared" si="6"/>
        <v/>
      </c>
      <c r="I110" s="103">
        <f t="shared" si="5"/>
        <v>0.43962793364872949</v>
      </c>
    </row>
    <row r="111" spans="1:9" x14ac:dyDescent="0.15">
      <c r="A111" s="106" t="s">
        <v>754</v>
      </c>
      <c r="B111" s="119" t="s">
        <v>755</v>
      </c>
      <c r="C111" s="101">
        <v>1.2506469999999999E-2</v>
      </c>
      <c r="D111" s="100">
        <v>3.1843110000000001E-2</v>
      </c>
      <c r="E111" s="102">
        <f t="shared" si="4"/>
        <v>-0.60724721925716429</v>
      </c>
      <c r="F111" s="101">
        <v>1.2506469999999999E-2</v>
      </c>
      <c r="G111" s="100">
        <v>0.27655856000000001</v>
      </c>
      <c r="H111" s="102">
        <f t="shared" si="6"/>
        <v>-0.95477822129244527</v>
      </c>
      <c r="I111" s="103">
        <f t="shared" si="5"/>
        <v>1</v>
      </c>
    </row>
    <row r="112" spans="1:9" x14ac:dyDescent="0.15">
      <c r="A112" s="106" t="s">
        <v>317</v>
      </c>
      <c r="B112" s="119" t="s">
        <v>756</v>
      </c>
      <c r="C112" s="101">
        <v>0.56466189</v>
      </c>
      <c r="D112" s="100">
        <v>1.45023068</v>
      </c>
      <c r="E112" s="102">
        <f t="shared" si="4"/>
        <v>-0.61063995005263583</v>
      </c>
      <c r="F112" s="101">
        <v>1.2562081299999999</v>
      </c>
      <c r="G112" s="100">
        <v>3.16108448</v>
      </c>
      <c r="H112" s="102">
        <f t="shared" si="6"/>
        <v>-0.60260216455841131</v>
      </c>
      <c r="I112" s="103">
        <f t="shared" si="5"/>
        <v>2.2247085419559656</v>
      </c>
    </row>
    <row r="113" spans="1:9" x14ac:dyDescent="0.15">
      <c r="A113" s="106" t="s">
        <v>924</v>
      </c>
      <c r="B113" s="120" t="s">
        <v>925</v>
      </c>
      <c r="C113" s="101">
        <v>2.7889999999999998E-3</v>
      </c>
      <c r="D113" s="100">
        <v>0</v>
      </c>
      <c r="E113" s="102" t="str">
        <f t="shared" si="4"/>
        <v/>
      </c>
      <c r="F113" s="101">
        <v>2.7889999999999998E-3</v>
      </c>
      <c r="G113" s="100">
        <v>0</v>
      </c>
      <c r="H113" s="102" t="str">
        <f t="shared" si="6"/>
        <v/>
      </c>
      <c r="I113" s="103">
        <f t="shared" si="5"/>
        <v>1</v>
      </c>
    </row>
    <row r="114" spans="1:9" x14ac:dyDescent="0.15">
      <c r="A114" s="106" t="s">
        <v>944</v>
      </c>
      <c r="B114" s="120" t="s">
        <v>945</v>
      </c>
      <c r="C114" s="101">
        <v>9.5089399999999991E-2</v>
      </c>
      <c r="D114" s="100">
        <v>1.0356000000000001E-2</v>
      </c>
      <c r="E114" s="102">
        <f t="shared" si="4"/>
        <v>8.1820587099266113</v>
      </c>
      <c r="F114" s="101">
        <v>0.15101629999999999</v>
      </c>
      <c r="G114" s="100">
        <v>0</v>
      </c>
      <c r="H114" s="102" t="str">
        <f t="shared" si="6"/>
        <v/>
      </c>
      <c r="I114" s="103">
        <f t="shared" si="5"/>
        <v>1.5881507297343342</v>
      </c>
    </row>
    <row r="115" spans="1:9" x14ac:dyDescent="0.15">
      <c r="A115" s="106" t="s">
        <v>318</v>
      </c>
      <c r="B115" s="118" t="s">
        <v>210</v>
      </c>
      <c r="C115" s="101">
        <v>1.893478188</v>
      </c>
      <c r="D115" s="100">
        <v>0.88847094999999998</v>
      </c>
      <c r="E115" s="102">
        <f t="shared" si="4"/>
        <v>1.1311649953214564</v>
      </c>
      <c r="F115" s="101">
        <v>3.1695996699999998</v>
      </c>
      <c r="G115" s="100">
        <v>1.4427528700000001</v>
      </c>
      <c r="H115" s="102">
        <f t="shared" si="6"/>
        <v>1.1969110135958347</v>
      </c>
      <c r="I115" s="103">
        <f t="shared" si="5"/>
        <v>1.6739562621251594</v>
      </c>
    </row>
    <row r="116" spans="1:9" x14ac:dyDescent="0.15">
      <c r="A116" s="106" t="s">
        <v>757</v>
      </c>
      <c r="B116" s="119" t="s">
        <v>758</v>
      </c>
      <c r="C116" s="101">
        <v>0.25561973999999998</v>
      </c>
      <c r="D116" s="100">
        <v>2.4703366499999997</v>
      </c>
      <c r="E116" s="102">
        <f t="shared" si="4"/>
        <v>-0.89652432999364684</v>
      </c>
      <c r="F116" s="101">
        <v>0.40491532000000002</v>
      </c>
      <c r="G116" s="100">
        <v>15.82777521</v>
      </c>
      <c r="H116" s="102">
        <f t="shared" si="6"/>
        <v>-0.97441742034950218</v>
      </c>
      <c r="I116" s="103">
        <f t="shared" si="5"/>
        <v>1.5840534068300047</v>
      </c>
    </row>
    <row r="117" spans="1:9" x14ac:dyDescent="0.15">
      <c r="A117" s="106" t="s">
        <v>759</v>
      </c>
      <c r="B117" s="119" t="s">
        <v>760</v>
      </c>
      <c r="C117" s="101">
        <v>0.57629385600000005</v>
      </c>
      <c r="D117" s="100">
        <v>0.33024386999999999</v>
      </c>
      <c r="E117" s="102">
        <f t="shared" si="4"/>
        <v>0.74505542222479426</v>
      </c>
      <c r="F117" s="101">
        <v>0.59763959999999994</v>
      </c>
      <c r="G117" s="100">
        <v>0.28336561999999998</v>
      </c>
      <c r="H117" s="102">
        <f t="shared" si="6"/>
        <v>1.1090758998921606</v>
      </c>
      <c r="I117" s="103">
        <f t="shared" si="5"/>
        <v>1.0370396869197229</v>
      </c>
    </row>
    <row r="118" spans="1:9" x14ac:dyDescent="0.15">
      <c r="A118" s="106" t="s">
        <v>761</v>
      </c>
      <c r="B118" s="119" t="s">
        <v>762</v>
      </c>
      <c r="C118" s="101">
        <v>20.503021727</v>
      </c>
      <c r="D118" s="100">
        <v>16.107857630000002</v>
      </c>
      <c r="E118" s="102">
        <f t="shared" si="4"/>
        <v>0.27285838985901179</v>
      </c>
      <c r="F118" s="101">
        <v>21.954056269999999</v>
      </c>
      <c r="G118" s="100">
        <v>20.270243920000002</v>
      </c>
      <c r="H118" s="102">
        <f t="shared" si="6"/>
        <v>8.3068183917542004E-2</v>
      </c>
      <c r="I118" s="103">
        <f t="shared" si="5"/>
        <v>1.0707717409814359</v>
      </c>
    </row>
    <row r="119" spans="1:9" x14ac:dyDescent="0.15">
      <c r="A119" s="106" t="s">
        <v>763</v>
      </c>
      <c r="B119" s="119" t="s">
        <v>764</v>
      </c>
      <c r="C119" s="101">
        <v>30.420067068999998</v>
      </c>
      <c r="D119" s="100">
        <v>6.81309129</v>
      </c>
      <c r="E119" s="102">
        <f t="shared" si="4"/>
        <v>3.4649434117592746</v>
      </c>
      <c r="F119" s="101">
        <v>21.78202898</v>
      </c>
      <c r="G119" s="100">
        <v>74.293853630000001</v>
      </c>
      <c r="H119" s="102">
        <f t="shared" si="6"/>
        <v>-0.70681250311123489</v>
      </c>
      <c r="I119" s="103">
        <f t="shared" si="5"/>
        <v>0.7160414515389838</v>
      </c>
    </row>
    <row r="120" spans="1:9" x14ac:dyDescent="0.15">
      <c r="A120" s="106" t="s">
        <v>765</v>
      </c>
      <c r="B120" s="118" t="s">
        <v>766</v>
      </c>
      <c r="C120" s="101">
        <v>8.8452056170000013</v>
      </c>
      <c r="D120" s="100">
        <v>4.0048967599999994</v>
      </c>
      <c r="E120" s="102">
        <f t="shared" si="4"/>
        <v>1.2085976610792839</v>
      </c>
      <c r="F120" s="101">
        <v>23.81277691</v>
      </c>
      <c r="G120" s="100">
        <v>11.89934892</v>
      </c>
      <c r="H120" s="102">
        <f t="shared" si="6"/>
        <v>1.0011831798609028</v>
      </c>
      <c r="I120" s="103">
        <f t="shared" si="5"/>
        <v>2.6921677054327766</v>
      </c>
    </row>
    <row r="121" spans="1:9" x14ac:dyDescent="0.15">
      <c r="A121" s="106" t="s">
        <v>767</v>
      </c>
      <c r="B121" s="118" t="s">
        <v>768</v>
      </c>
      <c r="C121" s="101">
        <v>19.836509905</v>
      </c>
      <c r="D121" s="100">
        <v>9.75991769</v>
      </c>
      <c r="E121" s="102">
        <f t="shared" si="4"/>
        <v>1.03244643398217</v>
      </c>
      <c r="F121" s="101">
        <v>21.933379429999999</v>
      </c>
      <c r="G121" s="100">
        <v>19.890108949999998</v>
      </c>
      <c r="H121" s="102">
        <f t="shared" ref="H121:H152" si="7">IF(ISERROR(F121/G121-1),"",(F121/G121-1))</f>
        <v>0.10272796821457342</v>
      </c>
      <c r="I121" s="103">
        <f t="shared" si="5"/>
        <v>1.1057075833925534</v>
      </c>
    </row>
    <row r="122" spans="1:9" x14ac:dyDescent="0.15">
      <c r="A122" s="106" t="s">
        <v>769</v>
      </c>
      <c r="B122" s="119" t="s">
        <v>770</v>
      </c>
      <c r="C122" s="101">
        <v>105.83710053599999</v>
      </c>
      <c r="D122" s="100">
        <v>17.013897059999998</v>
      </c>
      <c r="E122" s="102">
        <f t="shared" si="4"/>
        <v>5.2206265949983361</v>
      </c>
      <c r="F122" s="101">
        <v>70.036217980000004</v>
      </c>
      <c r="G122" s="100">
        <v>30.539318399999999</v>
      </c>
      <c r="H122" s="102">
        <f t="shared" si="7"/>
        <v>1.2933130681790201</v>
      </c>
      <c r="I122" s="103">
        <f t="shared" si="5"/>
        <v>0.66173598506865283</v>
      </c>
    </row>
    <row r="123" spans="1:9" x14ac:dyDescent="0.15">
      <c r="A123" s="106" t="s">
        <v>771</v>
      </c>
      <c r="B123" s="119" t="s">
        <v>772</v>
      </c>
      <c r="C123" s="101">
        <v>1.6122362819999998</v>
      </c>
      <c r="D123" s="100">
        <v>0.2169373</v>
      </c>
      <c r="E123" s="102">
        <f t="shared" si="4"/>
        <v>6.4318076328966933</v>
      </c>
      <c r="F123" s="101">
        <v>2.5673519700000003</v>
      </c>
      <c r="G123" s="100">
        <v>1.0539643600000002</v>
      </c>
      <c r="H123" s="102">
        <f t="shared" si="7"/>
        <v>1.435900175979385</v>
      </c>
      <c r="I123" s="103">
        <f t="shared" si="5"/>
        <v>1.5924166939198063</v>
      </c>
    </row>
    <row r="124" spans="1:9" x14ac:dyDescent="0.15">
      <c r="A124" s="106" t="s">
        <v>773</v>
      </c>
      <c r="B124" s="119" t="s">
        <v>774</v>
      </c>
      <c r="C124" s="101">
        <v>7.3942812230000001</v>
      </c>
      <c r="D124" s="100">
        <v>0.99576836000000002</v>
      </c>
      <c r="E124" s="102">
        <f t="shared" si="4"/>
        <v>6.4257041296230781</v>
      </c>
      <c r="F124" s="101">
        <v>6.9026830599999993</v>
      </c>
      <c r="G124" s="100">
        <v>2.2809472899999998</v>
      </c>
      <c r="H124" s="102">
        <f t="shared" si="7"/>
        <v>2.0262352357997715</v>
      </c>
      <c r="I124" s="103">
        <f t="shared" si="5"/>
        <v>0.93351643680106744</v>
      </c>
    </row>
    <row r="125" spans="1:9" x14ac:dyDescent="0.15">
      <c r="A125" s="106" t="s">
        <v>775</v>
      </c>
      <c r="B125" s="118" t="s">
        <v>776</v>
      </c>
      <c r="C125" s="101">
        <v>59.050598954999998</v>
      </c>
      <c r="D125" s="100">
        <v>25.059339219999998</v>
      </c>
      <c r="E125" s="102">
        <f t="shared" si="4"/>
        <v>1.3564308075558267</v>
      </c>
      <c r="F125" s="101">
        <v>169.69380181</v>
      </c>
      <c r="G125" s="100">
        <v>217.52135294999999</v>
      </c>
      <c r="H125" s="102">
        <f t="shared" si="7"/>
        <v>-0.21987520071647293</v>
      </c>
      <c r="I125" s="103">
        <f t="shared" si="5"/>
        <v>2.873701618832293</v>
      </c>
    </row>
    <row r="126" spans="1:9" x14ac:dyDescent="0.15">
      <c r="A126" s="106" t="s">
        <v>777</v>
      </c>
      <c r="B126" s="118" t="s">
        <v>778</v>
      </c>
      <c r="C126" s="101">
        <v>25.855913170000001</v>
      </c>
      <c r="D126" s="100">
        <v>21.80873115</v>
      </c>
      <c r="E126" s="102">
        <f t="shared" si="4"/>
        <v>0.18557622596947843</v>
      </c>
      <c r="F126" s="101">
        <v>80.262834930000011</v>
      </c>
      <c r="G126" s="100">
        <v>30.895414880000001</v>
      </c>
      <c r="H126" s="102">
        <f t="shared" si="7"/>
        <v>1.5978882381656501</v>
      </c>
      <c r="I126" s="103">
        <f t="shared" si="5"/>
        <v>3.1042351667210526</v>
      </c>
    </row>
    <row r="127" spans="1:9" x14ac:dyDescent="0.15">
      <c r="A127" s="106" t="s">
        <v>779</v>
      </c>
      <c r="B127" s="118" t="s">
        <v>780</v>
      </c>
      <c r="C127" s="101">
        <v>4.1327559769999995</v>
      </c>
      <c r="D127" s="100">
        <v>5.1359293600000004</v>
      </c>
      <c r="E127" s="102">
        <f t="shared" si="4"/>
        <v>-0.19532460683999764</v>
      </c>
      <c r="F127" s="101">
        <v>5.2359503299999997</v>
      </c>
      <c r="G127" s="100">
        <v>7.1962190499999998</v>
      </c>
      <c r="H127" s="102">
        <f t="shared" si="7"/>
        <v>-0.27240259174712034</v>
      </c>
      <c r="I127" s="103">
        <f t="shared" si="5"/>
        <v>1.2669391464532629</v>
      </c>
    </row>
    <row r="128" spans="1:9" x14ac:dyDescent="0.15">
      <c r="A128" s="106" t="s">
        <v>781</v>
      </c>
      <c r="B128" s="119" t="s">
        <v>782</v>
      </c>
      <c r="C128" s="101">
        <v>11.204444726</v>
      </c>
      <c r="D128" s="100">
        <v>10.919899730000001</v>
      </c>
      <c r="E128" s="102">
        <f t="shared" si="4"/>
        <v>2.6057473331762893E-2</v>
      </c>
      <c r="F128" s="101">
        <v>23.299037850000001</v>
      </c>
      <c r="G128" s="100">
        <v>43.00710376</v>
      </c>
      <c r="H128" s="102">
        <f t="shared" si="7"/>
        <v>-0.4582514093481006</v>
      </c>
      <c r="I128" s="103">
        <f t="shared" si="5"/>
        <v>2.0794460073451391</v>
      </c>
    </row>
    <row r="129" spans="1:9" x14ac:dyDescent="0.15">
      <c r="A129" s="106" t="s">
        <v>783</v>
      </c>
      <c r="B129" s="119" t="s">
        <v>784</v>
      </c>
      <c r="C129" s="101">
        <v>4.1667460910000003</v>
      </c>
      <c r="D129" s="100">
        <v>4.8837068700000001</v>
      </c>
      <c r="E129" s="102">
        <f t="shared" si="4"/>
        <v>-0.1468066774040433</v>
      </c>
      <c r="F129" s="101">
        <v>4.2935101200000005</v>
      </c>
      <c r="G129" s="100">
        <v>6.6840212999999995</v>
      </c>
      <c r="H129" s="102">
        <f t="shared" si="7"/>
        <v>-0.35764565561752459</v>
      </c>
      <c r="I129" s="103">
        <f t="shared" si="5"/>
        <v>1.030422787045701</v>
      </c>
    </row>
    <row r="130" spans="1:9" x14ac:dyDescent="0.15">
      <c r="A130" s="106" t="s">
        <v>785</v>
      </c>
      <c r="B130" s="119" t="s">
        <v>786</v>
      </c>
      <c r="C130" s="101">
        <v>76.588137818000007</v>
      </c>
      <c r="D130" s="100">
        <v>43.132029930000002</v>
      </c>
      <c r="E130" s="102">
        <f t="shared" si="4"/>
        <v>0.77566736233598843</v>
      </c>
      <c r="F130" s="101">
        <v>236.58646128999999</v>
      </c>
      <c r="G130" s="100">
        <v>181.15591671999999</v>
      </c>
      <c r="H130" s="102">
        <f t="shared" si="7"/>
        <v>0.30598252363832579</v>
      </c>
      <c r="I130" s="103">
        <f t="shared" si="5"/>
        <v>3.0890744706734026</v>
      </c>
    </row>
    <row r="131" spans="1:9" x14ac:dyDescent="0.15">
      <c r="A131" s="106" t="s">
        <v>787</v>
      </c>
      <c r="B131" s="119" t="s">
        <v>788</v>
      </c>
      <c r="C131" s="101">
        <v>61.785001755000003</v>
      </c>
      <c r="D131" s="100">
        <v>44.950026510000001</v>
      </c>
      <c r="E131" s="102">
        <f t="shared" si="4"/>
        <v>0.37452648089661822</v>
      </c>
      <c r="F131" s="101">
        <v>143.95748763999998</v>
      </c>
      <c r="G131" s="100">
        <v>102.06548476</v>
      </c>
      <c r="H131" s="102">
        <f t="shared" si="7"/>
        <v>0.41044240350698535</v>
      </c>
      <c r="I131" s="103">
        <f t="shared" si="5"/>
        <v>2.3299746467733993</v>
      </c>
    </row>
    <row r="132" spans="1:9" x14ac:dyDescent="0.15">
      <c r="A132" s="108" t="s">
        <v>1243</v>
      </c>
      <c r="B132" s="118" t="s">
        <v>1244</v>
      </c>
      <c r="C132" s="101">
        <v>28.739353960000003</v>
      </c>
      <c r="D132" s="100"/>
      <c r="E132" s="102" t="str">
        <f t="shared" si="4"/>
        <v/>
      </c>
      <c r="F132" s="101">
        <v>13.477149320000001</v>
      </c>
      <c r="G132" s="100"/>
      <c r="H132" s="102"/>
      <c r="I132" s="103">
        <f t="shared" si="5"/>
        <v>0.46894405972930919</v>
      </c>
    </row>
    <row r="133" spans="1:9" x14ac:dyDescent="0.15">
      <c r="A133" s="106" t="s">
        <v>1436</v>
      </c>
      <c r="B133" s="118" t="s">
        <v>1437</v>
      </c>
      <c r="C133" s="101">
        <v>0.20695884000000001</v>
      </c>
      <c r="D133" s="100">
        <v>0.42486631000000002</v>
      </c>
      <c r="E133" s="102">
        <f t="shared" si="4"/>
        <v>-0.51288479427799305</v>
      </c>
      <c r="F133" s="101">
        <v>0.19321178999999999</v>
      </c>
      <c r="G133" s="100">
        <v>0.52659237000000003</v>
      </c>
      <c r="H133" s="102">
        <f t="shared" ref="H133:H164" si="8">IF(ISERROR(F133/G133-1),"",(F133/G133-1))</f>
        <v>-0.6330904110897011</v>
      </c>
      <c r="I133" s="103">
        <f t="shared" si="5"/>
        <v>0.93357592263273215</v>
      </c>
    </row>
    <row r="134" spans="1:9" x14ac:dyDescent="0.15">
      <c r="A134" s="106" t="s">
        <v>789</v>
      </c>
      <c r="B134" s="118" t="s">
        <v>790</v>
      </c>
      <c r="C134" s="101">
        <v>31.274583006</v>
      </c>
      <c r="D134" s="100">
        <v>37.340528920000004</v>
      </c>
      <c r="E134" s="102">
        <f t="shared" si="4"/>
        <v>-0.16244938380481844</v>
      </c>
      <c r="F134" s="101">
        <v>37.613734119999997</v>
      </c>
      <c r="G134" s="100">
        <v>90.26554501999999</v>
      </c>
      <c r="H134" s="102">
        <f t="shared" si="8"/>
        <v>-0.58329909699580296</v>
      </c>
      <c r="I134" s="103">
        <f t="shared" si="5"/>
        <v>1.2026933856411079</v>
      </c>
    </row>
    <row r="135" spans="1:9" x14ac:dyDescent="0.15">
      <c r="A135" s="106" t="s">
        <v>800</v>
      </c>
      <c r="B135" s="118" t="s">
        <v>801</v>
      </c>
      <c r="C135" s="101">
        <v>8.519892861999999</v>
      </c>
      <c r="D135" s="100">
        <v>3.4725702699999998</v>
      </c>
      <c r="E135" s="102">
        <f t="shared" ref="E135:E198" si="9">IF(ISERROR(C135/D135-1),"",(C135/D135-1))</f>
        <v>1.4534832125945716</v>
      </c>
      <c r="F135" s="101">
        <v>9.50079457</v>
      </c>
      <c r="G135" s="100">
        <v>10.06469457</v>
      </c>
      <c r="H135" s="102">
        <f t="shared" si="8"/>
        <v>-5.6027532289040005E-2</v>
      </c>
      <c r="I135" s="103">
        <f t="shared" ref="I135:I198" si="10">IF(ISERROR(F135/C135),"",(F135/C135))</f>
        <v>1.1151307562064507</v>
      </c>
    </row>
    <row r="136" spans="1:9" x14ac:dyDescent="0.15">
      <c r="A136" s="106" t="s">
        <v>1430</v>
      </c>
      <c r="B136" s="118" t="s">
        <v>1431</v>
      </c>
      <c r="C136" s="101">
        <v>1.748005E-2</v>
      </c>
      <c r="D136" s="100">
        <v>1.80225E-3</v>
      </c>
      <c r="E136" s="102">
        <f t="shared" si="9"/>
        <v>8.6990151199889034</v>
      </c>
      <c r="F136" s="101">
        <v>5.1594050000000002E-2</v>
      </c>
      <c r="G136" s="100">
        <v>5.7047499999999998E-3</v>
      </c>
      <c r="H136" s="102">
        <f t="shared" si="8"/>
        <v>8.0440510101231446</v>
      </c>
      <c r="I136" s="103">
        <f t="shared" si="10"/>
        <v>2.9515962482944844</v>
      </c>
    </row>
    <row r="137" spans="1:9" x14ac:dyDescent="0.15">
      <c r="A137" s="106" t="s">
        <v>802</v>
      </c>
      <c r="B137" s="118" t="s">
        <v>803</v>
      </c>
      <c r="C137" s="101">
        <v>6.612147996</v>
      </c>
      <c r="D137" s="100">
        <v>1.74475932</v>
      </c>
      <c r="E137" s="102">
        <f t="shared" si="9"/>
        <v>2.7897192582413028</v>
      </c>
      <c r="F137" s="101">
        <v>3.9155725600000002</v>
      </c>
      <c r="G137" s="100">
        <v>7.5339148499999995</v>
      </c>
      <c r="H137" s="102">
        <f t="shared" si="8"/>
        <v>-0.48027384992279276</v>
      </c>
      <c r="I137" s="103">
        <f t="shared" si="10"/>
        <v>0.5921786025310859</v>
      </c>
    </row>
    <row r="138" spans="1:9" x14ac:dyDescent="0.15">
      <c r="A138" s="106" t="s">
        <v>1434</v>
      </c>
      <c r="B138" s="118" t="s">
        <v>1435</v>
      </c>
      <c r="C138" s="101">
        <v>5.5909999999999996E-3</v>
      </c>
      <c r="D138" s="100">
        <v>3.0791099999999999E-3</v>
      </c>
      <c r="E138" s="102">
        <f t="shared" si="9"/>
        <v>0.81578443121551358</v>
      </c>
      <c r="F138" s="101">
        <v>3.101986E-2</v>
      </c>
      <c r="G138" s="100">
        <v>6.89809E-3</v>
      </c>
      <c r="H138" s="102">
        <f t="shared" si="8"/>
        <v>3.496876671658387</v>
      </c>
      <c r="I138" s="103">
        <f t="shared" si="10"/>
        <v>5.5481774280093008</v>
      </c>
    </row>
    <row r="139" spans="1:9" x14ac:dyDescent="0.15">
      <c r="A139" s="106" t="s">
        <v>804</v>
      </c>
      <c r="B139" s="118" t="s">
        <v>805</v>
      </c>
      <c r="C139" s="101">
        <v>2.0935303329999999</v>
      </c>
      <c r="D139" s="100">
        <v>0.86699484999999998</v>
      </c>
      <c r="E139" s="102">
        <f t="shared" si="9"/>
        <v>1.4146975417443368</v>
      </c>
      <c r="F139" s="101">
        <v>2.8182503300000001</v>
      </c>
      <c r="G139" s="100">
        <v>1.36102312</v>
      </c>
      <c r="H139" s="102">
        <f t="shared" si="8"/>
        <v>1.0706851254664946</v>
      </c>
      <c r="I139" s="103">
        <f t="shared" si="10"/>
        <v>1.346171242697729</v>
      </c>
    </row>
    <row r="140" spans="1:9" x14ac:dyDescent="0.15">
      <c r="A140" s="106" t="s">
        <v>806</v>
      </c>
      <c r="B140" s="118" t="s">
        <v>807</v>
      </c>
      <c r="C140" s="101">
        <v>3.3246904829999999</v>
      </c>
      <c r="D140" s="100">
        <v>14.51035942</v>
      </c>
      <c r="E140" s="102">
        <f t="shared" si="9"/>
        <v>-0.77087469808518361</v>
      </c>
      <c r="F140" s="101">
        <v>3.3297752900000002</v>
      </c>
      <c r="G140" s="100">
        <v>15.63337917</v>
      </c>
      <c r="H140" s="102">
        <f t="shared" si="8"/>
        <v>-0.78700860167264786</v>
      </c>
      <c r="I140" s="103">
        <f t="shared" si="10"/>
        <v>1.0015294076323797</v>
      </c>
    </row>
    <row r="141" spans="1:9" x14ac:dyDescent="0.15">
      <c r="A141" s="106" t="s">
        <v>808</v>
      </c>
      <c r="B141" s="118" t="s">
        <v>809</v>
      </c>
      <c r="C141" s="101">
        <v>1.2376395500000001</v>
      </c>
      <c r="D141" s="100">
        <v>1.22391936</v>
      </c>
      <c r="E141" s="102">
        <f t="shared" si="9"/>
        <v>1.121004409963744E-2</v>
      </c>
      <c r="F141" s="101">
        <v>1.5312032</v>
      </c>
      <c r="G141" s="100">
        <v>5.51017096</v>
      </c>
      <c r="H141" s="102">
        <f t="shared" si="8"/>
        <v>-0.72211330444818</v>
      </c>
      <c r="I141" s="103">
        <f t="shared" si="10"/>
        <v>1.2371964034277991</v>
      </c>
    </row>
    <row r="142" spans="1:9" x14ac:dyDescent="0.15">
      <c r="A142" s="106" t="s">
        <v>810</v>
      </c>
      <c r="B142" s="118" t="s">
        <v>811</v>
      </c>
      <c r="C142" s="101">
        <v>618.73673685899996</v>
      </c>
      <c r="D142" s="100">
        <v>905.9737384199999</v>
      </c>
      <c r="E142" s="102">
        <f t="shared" si="9"/>
        <v>-0.31704782311012181</v>
      </c>
      <c r="F142" s="101">
        <v>534.05629120999993</v>
      </c>
      <c r="G142" s="100">
        <v>962.91818151999996</v>
      </c>
      <c r="H142" s="102">
        <f t="shared" si="8"/>
        <v>-0.44537729013801208</v>
      </c>
      <c r="I142" s="103">
        <f t="shared" si="10"/>
        <v>0.86313978045189621</v>
      </c>
    </row>
    <row r="143" spans="1:9" x14ac:dyDescent="0.15">
      <c r="A143" s="106" t="s">
        <v>812</v>
      </c>
      <c r="B143" s="118" t="s">
        <v>813</v>
      </c>
      <c r="C143" s="101">
        <v>0.47712632599999999</v>
      </c>
      <c r="D143" s="100">
        <v>2.319384E-2</v>
      </c>
      <c r="E143" s="102">
        <f t="shared" si="9"/>
        <v>19.571251935858832</v>
      </c>
      <c r="F143" s="101">
        <v>0.49781280999999999</v>
      </c>
      <c r="G143" s="100">
        <v>0.38654741999999997</v>
      </c>
      <c r="H143" s="102">
        <f t="shared" si="8"/>
        <v>0.2878440890900269</v>
      </c>
      <c r="I143" s="103">
        <f t="shared" si="10"/>
        <v>1.0433564087176359</v>
      </c>
    </row>
    <row r="144" spans="1:9" x14ac:dyDescent="0.15">
      <c r="A144" s="106" t="s">
        <v>814</v>
      </c>
      <c r="B144" s="118" t="s">
        <v>815</v>
      </c>
      <c r="C144" s="101">
        <v>34.760283784999999</v>
      </c>
      <c r="D144" s="100">
        <v>56.130038319999997</v>
      </c>
      <c r="E144" s="102">
        <f t="shared" si="9"/>
        <v>-0.38071868779369111</v>
      </c>
      <c r="F144" s="101">
        <v>34.554349880000004</v>
      </c>
      <c r="G144" s="100">
        <v>62.369755779999998</v>
      </c>
      <c r="H144" s="102">
        <f t="shared" si="8"/>
        <v>-0.44597586686269364</v>
      </c>
      <c r="I144" s="103">
        <f t="shared" si="10"/>
        <v>0.9940755977058835</v>
      </c>
    </row>
    <row r="145" spans="1:9" x14ac:dyDescent="0.15">
      <c r="A145" s="106" t="s">
        <v>818</v>
      </c>
      <c r="B145" s="118" t="s">
        <v>819</v>
      </c>
      <c r="C145" s="101">
        <v>1.412884426</v>
      </c>
      <c r="D145" s="100">
        <v>0.89321740999999999</v>
      </c>
      <c r="E145" s="102">
        <f t="shared" si="9"/>
        <v>0.58179230519028957</v>
      </c>
      <c r="F145" s="101">
        <v>0.53116485999999996</v>
      </c>
      <c r="G145" s="100">
        <v>0.50119418000000004</v>
      </c>
      <c r="H145" s="102">
        <f t="shared" si="8"/>
        <v>5.9798539560056208E-2</v>
      </c>
      <c r="I145" s="103">
        <f t="shared" si="10"/>
        <v>0.37594360177341213</v>
      </c>
    </row>
    <row r="146" spans="1:9" x14ac:dyDescent="0.15">
      <c r="A146" s="106" t="s">
        <v>820</v>
      </c>
      <c r="B146" s="118" t="s">
        <v>821</v>
      </c>
      <c r="C146" s="101">
        <v>5.0259861629999998</v>
      </c>
      <c r="D146" s="100">
        <v>9.4506893100000013</v>
      </c>
      <c r="E146" s="102">
        <f t="shared" si="9"/>
        <v>-0.46818840423820907</v>
      </c>
      <c r="F146" s="101">
        <v>2.0072644400000001</v>
      </c>
      <c r="G146" s="100">
        <v>23.77669938</v>
      </c>
      <c r="H146" s="102">
        <f t="shared" si="8"/>
        <v>-0.91557850785258987</v>
      </c>
      <c r="I146" s="103">
        <f t="shared" si="10"/>
        <v>0.39937723163206412</v>
      </c>
    </row>
    <row r="147" spans="1:9" x14ac:dyDescent="0.15">
      <c r="A147" s="106" t="s">
        <v>822</v>
      </c>
      <c r="B147" s="118" t="s">
        <v>823</v>
      </c>
      <c r="C147" s="101">
        <v>13.416377670999999</v>
      </c>
      <c r="D147" s="100">
        <v>11.67340819</v>
      </c>
      <c r="E147" s="102">
        <f t="shared" si="9"/>
        <v>0.14931110543132653</v>
      </c>
      <c r="F147" s="101">
        <v>19.18050818</v>
      </c>
      <c r="G147" s="100">
        <v>4.5080715199999997</v>
      </c>
      <c r="H147" s="102">
        <f t="shared" si="8"/>
        <v>3.2547036121556481</v>
      </c>
      <c r="I147" s="103">
        <f t="shared" si="10"/>
        <v>1.4296338885464879</v>
      </c>
    </row>
    <row r="148" spans="1:9" x14ac:dyDescent="0.15">
      <c r="A148" s="106" t="s">
        <v>824</v>
      </c>
      <c r="B148" s="118" t="s">
        <v>825</v>
      </c>
      <c r="C148" s="101">
        <v>36.040862230999998</v>
      </c>
      <c r="D148" s="100">
        <v>12.028268240000001</v>
      </c>
      <c r="E148" s="102">
        <f t="shared" si="9"/>
        <v>1.9963467318716859</v>
      </c>
      <c r="F148" s="101">
        <v>15.875017869999999</v>
      </c>
      <c r="G148" s="100">
        <v>28.996616850000002</v>
      </c>
      <c r="H148" s="102">
        <f t="shared" si="8"/>
        <v>-0.45252172168492144</v>
      </c>
      <c r="I148" s="103">
        <f t="shared" si="10"/>
        <v>0.44047275473740871</v>
      </c>
    </row>
    <row r="149" spans="1:9" x14ac:dyDescent="0.15">
      <c r="A149" s="106" t="s">
        <v>826</v>
      </c>
      <c r="B149" s="118" t="s">
        <v>827</v>
      </c>
      <c r="C149" s="101">
        <v>3.0756016329999998</v>
      </c>
      <c r="D149" s="100">
        <v>7.3609867099999997</v>
      </c>
      <c r="E149" s="102">
        <f t="shared" si="9"/>
        <v>-0.58217535852608537</v>
      </c>
      <c r="F149" s="101">
        <v>0.24666307999999998</v>
      </c>
      <c r="G149" s="100">
        <v>2.3235389999999998E-2</v>
      </c>
      <c r="H149" s="102">
        <f t="shared" si="8"/>
        <v>9.6158355852860655</v>
      </c>
      <c r="I149" s="103">
        <f t="shared" si="10"/>
        <v>8.0199944411981652E-2</v>
      </c>
    </row>
    <row r="150" spans="1:9" x14ac:dyDescent="0.15">
      <c r="A150" s="106" t="s">
        <v>828</v>
      </c>
      <c r="B150" s="118" t="s">
        <v>829</v>
      </c>
      <c r="C150" s="101">
        <v>1.8299648000000002E-2</v>
      </c>
      <c r="D150" s="100">
        <v>1.03301E-3</v>
      </c>
      <c r="E150" s="102">
        <f t="shared" si="9"/>
        <v>16.714879817233136</v>
      </c>
      <c r="F150" s="101">
        <v>3.3339029999999999E-2</v>
      </c>
      <c r="G150" s="100">
        <v>0.89685353000000001</v>
      </c>
      <c r="H150" s="102">
        <f t="shared" si="8"/>
        <v>-0.96282667248909637</v>
      </c>
      <c r="I150" s="103">
        <f t="shared" si="10"/>
        <v>1.821839961074661</v>
      </c>
    </row>
    <row r="151" spans="1:9" x14ac:dyDescent="0.15">
      <c r="A151" s="106" t="s">
        <v>830</v>
      </c>
      <c r="B151" s="118" t="s">
        <v>831</v>
      </c>
      <c r="C151" s="101">
        <v>7.6769999999999998E-3</v>
      </c>
      <c r="D151" s="100">
        <v>9.7999999999999997E-4</v>
      </c>
      <c r="E151" s="102">
        <f t="shared" si="9"/>
        <v>6.8336734693877554</v>
      </c>
      <c r="F151" s="101">
        <v>2.9919999999999999E-3</v>
      </c>
      <c r="G151" s="100">
        <v>0.13345000000000001</v>
      </c>
      <c r="H151" s="102">
        <f t="shared" si="8"/>
        <v>-0.97757961783439495</v>
      </c>
      <c r="I151" s="103">
        <f t="shared" si="10"/>
        <v>0.38973557379184576</v>
      </c>
    </row>
    <row r="152" spans="1:9" x14ac:dyDescent="0.15">
      <c r="A152" s="106" t="s">
        <v>425</v>
      </c>
      <c r="B152" s="118" t="s">
        <v>817</v>
      </c>
      <c r="C152" s="101">
        <v>4.5131013099999997</v>
      </c>
      <c r="D152" s="100">
        <v>0.36945801</v>
      </c>
      <c r="E152" s="102">
        <f t="shared" si="9"/>
        <v>11.21546478312921</v>
      </c>
      <c r="F152" s="101">
        <v>1.53597826</v>
      </c>
      <c r="G152" s="100">
        <v>8.1103720000000004E-2</v>
      </c>
      <c r="H152" s="102">
        <f t="shared" si="8"/>
        <v>17.938444007253921</v>
      </c>
      <c r="I152" s="103">
        <f t="shared" si="10"/>
        <v>0.34033764245367676</v>
      </c>
    </row>
    <row r="153" spans="1:9" x14ac:dyDescent="0.15">
      <c r="A153" s="106" t="s">
        <v>358</v>
      </c>
      <c r="B153" s="118" t="s">
        <v>816</v>
      </c>
      <c r="C153" s="101">
        <v>0.31387101000000001</v>
      </c>
      <c r="D153" s="100">
        <v>3.3256000000000001E-2</v>
      </c>
      <c r="E153" s="102">
        <f t="shared" si="9"/>
        <v>8.4380265215299488</v>
      </c>
      <c r="F153" s="101">
        <v>4.315944E-2</v>
      </c>
      <c r="G153" s="100">
        <v>8.76913E-3</v>
      </c>
      <c r="H153" s="102">
        <f t="shared" si="8"/>
        <v>3.9217470832340267</v>
      </c>
      <c r="I153" s="103">
        <f t="shared" si="10"/>
        <v>0.13750693318251977</v>
      </c>
    </row>
    <row r="154" spans="1:9" x14ac:dyDescent="0.15">
      <c r="A154" s="106" t="s">
        <v>832</v>
      </c>
      <c r="B154" s="118" t="s">
        <v>833</v>
      </c>
      <c r="C154" s="101">
        <v>2.7554385099999998</v>
      </c>
      <c r="D154" s="100">
        <v>1.5404328700000001</v>
      </c>
      <c r="E154" s="102">
        <f t="shared" si="9"/>
        <v>0.78874299793408054</v>
      </c>
      <c r="F154" s="101">
        <v>0.21611368</v>
      </c>
      <c r="G154" s="100">
        <v>0.13807767000000001</v>
      </c>
      <c r="H154" s="102">
        <f t="shared" si="8"/>
        <v>0.56516024640334672</v>
      </c>
      <c r="I154" s="103">
        <f t="shared" si="10"/>
        <v>7.8431683093519666E-2</v>
      </c>
    </row>
    <row r="155" spans="1:9" x14ac:dyDescent="0.15">
      <c r="A155" s="106" t="s">
        <v>834</v>
      </c>
      <c r="B155" s="118" t="s">
        <v>835</v>
      </c>
      <c r="C155" s="101">
        <v>57.704185748</v>
      </c>
      <c r="D155" s="100">
        <v>39.191198350000001</v>
      </c>
      <c r="E155" s="102">
        <f t="shared" si="9"/>
        <v>0.47237615019240664</v>
      </c>
      <c r="F155" s="101">
        <v>14.77222216</v>
      </c>
      <c r="G155" s="100">
        <v>3.2773713500000001</v>
      </c>
      <c r="H155" s="102">
        <f t="shared" si="8"/>
        <v>3.5073385290928352</v>
      </c>
      <c r="I155" s="103">
        <f t="shared" si="10"/>
        <v>0.25599914405710156</v>
      </c>
    </row>
    <row r="156" spans="1:9" x14ac:dyDescent="0.15">
      <c r="A156" s="106" t="s">
        <v>231</v>
      </c>
      <c r="B156" s="118" t="s">
        <v>232</v>
      </c>
      <c r="C156" s="101">
        <v>5.1657919190000001</v>
      </c>
      <c r="D156" s="100">
        <v>2.1149527400000001</v>
      </c>
      <c r="E156" s="102">
        <f t="shared" si="9"/>
        <v>1.4425093862853879</v>
      </c>
      <c r="F156" s="101">
        <v>0.20492150000000001</v>
      </c>
      <c r="G156" s="100">
        <v>0</v>
      </c>
      <c r="H156" s="102" t="str">
        <f t="shared" si="8"/>
        <v/>
      </c>
      <c r="I156" s="103">
        <f t="shared" si="10"/>
        <v>3.9668941996345249E-2</v>
      </c>
    </row>
    <row r="157" spans="1:9" x14ac:dyDescent="0.15">
      <c r="A157" s="106" t="s">
        <v>408</v>
      </c>
      <c r="B157" s="118" t="s">
        <v>836</v>
      </c>
      <c r="C157" s="101">
        <v>37.944617356000002</v>
      </c>
      <c r="D157" s="100">
        <v>46.778469299999998</v>
      </c>
      <c r="E157" s="102">
        <f t="shared" si="9"/>
        <v>-0.18884439948957454</v>
      </c>
      <c r="F157" s="101">
        <v>66.112812009999999</v>
      </c>
      <c r="G157" s="100">
        <v>75.73767251000001</v>
      </c>
      <c r="H157" s="102">
        <f t="shared" si="8"/>
        <v>-0.12708154582818998</v>
      </c>
      <c r="I157" s="103">
        <f t="shared" si="10"/>
        <v>1.7423502097734527</v>
      </c>
    </row>
    <row r="158" spans="1:9" x14ac:dyDescent="0.15">
      <c r="A158" s="106" t="s">
        <v>233</v>
      </c>
      <c r="B158" s="118" t="s">
        <v>234</v>
      </c>
      <c r="C158" s="101">
        <v>1.1637190020000001</v>
      </c>
      <c r="D158" s="100">
        <v>1.1100165</v>
      </c>
      <c r="E158" s="102">
        <f t="shared" si="9"/>
        <v>4.837991327155966E-2</v>
      </c>
      <c r="F158" s="101">
        <v>3.9823799999999998E-3</v>
      </c>
      <c r="G158" s="100">
        <v>0</v>
      </c>
      <c r="H158" s="102" t="str">
        <f t="shared" si="8"/>
        <v/>
      </c>
      <c r="I158" s="103">
        <f t="shared" si="10"/>
        <v>3.4221147829981034E-3</v>
      </c>
    </row>
    <row r="159" spans="1:9" x14ac:dyDescent="0.15">
      <c r="A159" s="106" t="s">
        <v>837</v>
      </c>
      <c r="B159" s="118" t="s">
        <v>838</v>
      </c>
      <c r="C159" s="101">
        <v>0.23585612</v>
      </c>
      <c r="D159" s="100">
        <v>2.1561E-4</v>
      </c>
      <c r="E159" s="102">
        <f t="shared" si="9"/>
        <v>1092.9015815592968</v>
      </c>
      <c r="F159" s="101">
        <v>0</v>
      </c>
      <c r="G159" s="100">
        <v>4.7748999999999995E-3</v>
      </c>
      <c r="H159" s="102">
        <f t="shared" si="8"/>
        <v>-1</v>
      </c>
      <c r="I159" s="103">
        <f t="shared" si="10"/>
        <v>0</v>
      </c>
    </row>
    <row r="160" spans="1:9" x14ac:dyDescent="0.15">
      <c r="A160" s="106" t="s">
        <v>839</v>
      </c>
      <c r="B160" s="118" t="s">
        <v>840</v>
      </c>
      <c r="C160" s="101">
        <v>0.35933745</v>
      </c>
      <c r="D160" s="100">
        <v>0.21888784999999999</v>
      </c>
      <c r="E160" s="102">
        <f t="shared" si="9"/>
        <v>0.64165096418097223</v>
      </c>
      <c r="F160" s="101">
        <v>0</v>
      </c>
      <c r="G160" s="100">
        <v>0</v>
      </c>
      <c r="H160" s="102" t="str">
        <f t="shared" si="8"/>
        <v/>
      </c>
      <c r="I160" s="103">
        <f t="shared" si="10"/>
        <v>0</v>
      </c>
    </row>
    <row r="161" spans="1:9" x14ac:dyDescent="0.15">
      <c r="A161" s="106" t="s">
        <v>841</v>
      </c>
      <c r="B161" s="118" t="s">
        <v>842</v>
      </c>
      <c r="C161" s="101">
        <v>0.29335710100000001</v>
      </c>
      <c r="D161" s="100">
        <v>0.15247720000000001</v>
      </c>
      <c r="E161" s="102">
        <f t="shared" si="9"/>
        <v>0.92394076622603238</v>
      </c>
      <c r="F161" s="101">
        <v>2.9910000000000002E-3</v>
      </c>
      <c r="G161" s="100">
        <v>2.9480000000000001E-3</v>
      </c>
      <c r="H161" s="102">
        <f t="shared" si="8"/>
        <v>1.4586160108548185E-2</v>
      </c>
      <c r="I161" s="103">
        <f t="shared" si="10"/>
        <v>1.0195764785663055E-2</v>
      </c>
    </row>
    <row r="162" spans="1:9" x14ac:dyDescent="0.15">
      <c r="A162" s="106" t="s">
        <v>1441</v>
      </c>
      <c r="B162" s="118" t="s">
        <v>1442</v>
      </c>
      <c r="C162" s="101">
        <v>0.81307130599999999</v>
      </c>
      <c r="D162" s="100">
        <v>0.26244066999999999</v>
      </c>
      <c r="E162" s="102">
        <f t="shared" si="9"/>
        <v>2.0981147319887579</v>
      </c>
      <c r="F162" s="101">
        <v>7.2252000000000002E-3</v>
      </c>
      <c r="G162" s="100">
        <v>0</v>
      </c>
      <c r="H162" s="102" t="str">
        <f t="shared" si="8"/>
        <v/>
      </c>
      <c r="I162" s="103">
        <f t="shared" si="10"/>
        <v>8.8863054773697797E-3</v>
      </c>
    </row>
    <row r="163" spans="1:9" x14ac:dyDescent="0.15">
      <c r="A163" s="106" t="s">
        <v>1439</v>
      </c>
      <c r="B163" s="118" t="s">
        <v>1440</v>
      </c>
      <c r="C163" s="101">
        <v>0.51105966000000003</v>
      </c>
      <c r="D163" s="100">
        <v>2.0970683500000002</v>
      </c>
      <c r="E163" s="102">
        <f t="shared" si="9"/>
        <v>-0.75629804340902862</v>
      </c>
      <c r="F163" s="101">
        <v>0</v>
      </c>
      <c r="G163" s="100">
        <v>0</v>
      </c>
      <c r="H163" s="102" t="str">
        <f t="shared" si="8"/>
        <v/>
      </c>
      <c r="I163" s="103">
        <f t="shared" si="10"/>
        <v>0</v>
      </c>
    </row>
    <row r="164" spans="1:9" x14ac:dyDescent="0.15">
      <c r="A164" s="106" t="s">
        <v>1443</v>
      </c>
      <c r="B164" s="118" t="s">
        <v>1444</v>
      </c>
      <c r="C164" s="101">
        <v>11.853511795999999</v>
      </c>
      <c r="D164" s="100">
        <v>0.4719719</v>
      </c>
      <c r="E164" s="102">
        <f t="shared" si="9"/>
        <v>24.114867635128277</v>
      </c>
      <c r="F164" s="101">
        <v>9.6095859399999988</v>
      </c>
      <c r="G164" s="100">
        <v>0.12898486000000001</v>
      </c>
      <c r="H164" s="102">
        <f t="shared" si="8"/>
        <v>73.501658101578727</v>
      </c>
      <c r="I164" s="103">
        <f t="shared" si="10"/>
        <v>0.81069526950171678</v>
      </c>
    </row>
    <row r="165" spans="1:9" x14ac:dyDescent="0.15">
      <c r="A165" s="108" t="s">
        <v>1037</v>
      </c>
      <c r="B165" s="118" t="s">
        <v>1248</v>
      </c>
      <c r="C165" s="101">
        <v>0.65148190000000006</v>
      </c>
      <c r="D165" s="100"/>
      <c r="E165" s="102" t="str">
        <f t="shared" si="9"/>
        <v/>
      </c>
      <c r="F165" s="101">
        <v>2.0373580000000002E-2</v>
      </c>
      <c r="G165" s="100"/>
      <c r="H165" s="102"/>
      <c r="I165" s="103">
        <f t="shared" si="10"/>
        <v>3.1272672348993884E-2</v>
      </c>
    </row>
    <row r="166" spans="1:9" x14ac:dyDescent="0.15">
      <c r="A166" s="108" t="s">
        <v>1061</v>
      </c>
      <c r="B166" s="118" t="s">
        <v>1246</v>
      </c>
      <c r="C166" s="101">
        <v>7.5708800000000007E-2</v>
      </c>
      <c r="D166" s="100"/>
      <c r="E166" s="102" t="str">
        <f t="shared" si="9"/>
        <v/>
      </c>
      <c r="F166" s="101">
        <v>0</v>
      </c>
      <c r="G166" s="100"/>
      <c r="H166" s="102"/>
      <c r="I166" s="103">
        <f t="shared" si="10"/>
        <v>0</v>
      </c>
    </row>
    <row r="167" spans="1:9" x14ac:dyDescent="0.15">
      <c r="A167" s="108" t="s">
        <v>1045</v>
      </c>
      <c r="B167" s="118" t="s">
        <v>1249</v>
      </c>
      <c r="C167" s="101">
        <v>0.11044824</v>
      </c>
      <c r="D167" s="100"/>
      <c r="E167" s="102" t="str">
        <f t="shared" si="9"/>
        <v/>
      </c>
      <c r="F167" s="101">
        <v>0</v>
      </c>
      <c r="G167" s="100"/>
      <c r="H167" s="102"/>
      <c r="I167" s="103">
        <f t="shared" si="10"/>
        <v>0</v>
      </c>
    </row>
    <row r="168" spans="1:9" x14ac:dyDescent="0.15">
      <c r="A168" s="108" t="s">
        <v>1047</v>
      </c>
      <c r="B168" s="118" t="s">
        <v>1250</v>
      </c>
      <c r="C168" s="101">
        <v>0.54288017</v>
      </c>
      <c r="D168" s="100"/>
      <c r="E168" s="102" t="str">
        <f t="shared" si="9"/>
        <v/>
      </c>
      <c r="F168" s="101">
        <v>0</v>
      </c>
      <c r="G168" s="100"/>
      <c r="H168" s="102"/>
      <c r="I168" s="103">
        <f t="shared" si="10"/>
        <v>0</v>
      </c>
    </row>
    <row r="169" spans="1:9" x14ac:dyDescent="0.15">
      <c r="A169" s="108" t="s">
        <v>1057</v>
      </c>
      <c r="B169" s="118" t="s">
        <v>1247</v>
      </c>
      <c r="C169" s="101">
        <v>0.11226542</v>
      </c>
      <c r="D169" s="100"/>
      <c r="E169" s="102" t="str">
        <f t="shared" si="9"/>
        <v/>
      </c>
      <c r="F169" s="101">
        <v>0</v>
      </c>
      <c r="G169" s="100"/>
      <c r="H169" s="102"/>
      <c r="I169" s="103">
        <f t="shared" si="10"/>
        <v>0</v>
      </c>
    </row>
    <row r="170" spans="1:9" x14ac:dyDescent="0.15">
      <c r="A170" s="108" t="s">
        <v>376</v>
      </c>
      <c r="B170" s="118" t="s">
        <v>1245</v>
      </c>
      <c r="C170" s="101">
        <v>5.4582230000000002E-2</v>
      </c>
      <c r="D170" s="100"/>
      <c r="E170" s="102" t="str">
        <f t="shared" si="9"/>
        <v/>
      </c>
      <c r="F170" s="101">
        <v>0</v>
      </c>
      <c r="G170" s="100"/>
      <c r="H170" s="102"/>
      <c r="I170" s="103">
        <f t="shared" si="10"/>
        <v>0</v>
      </c>
    </row>
    <row r="171" spans="1:9" x14ac:dyDescent="0.15">
      <c r="A171" s="106" t="s">
        <v>843</v>
      </c>
      <c r="B171" s="118" t="s">
        <v>844</v>
      </c>
      <c r="C171" s="101">
        <v>25.2279202</v>
      </c>
      <c r="D171" s="100">
        <v>7.2213960999999998</v>
      </c>
      <c r="E171" s="102">
        <f t="shared" si="9"/>
        <v>2.4934962506765141</v>
      </c>
      <c r="F171" s="101">
        <v>31.36904152</v>
      </c>
      <c r="G171" s="100">
        <v>8.0934195599999992</v>
      </c>
      <c r="H171" s="102">
        <f t="shared" ref="H171:H202" si="11">IF(ISERROR(F171/G171-1),"",(F171/G171-1))</f>
        <v>2.8758699320414327</v>
      </c>
      <c r="I171" s="103">
        <f t="shared" si="10"/>
        <v>1.243425588447834</v>
      </c>
    </row>
    <row r="172" spans="1:9" x14ac:dyDescent="0.15">
      <c r="A172" s="107" t="s">
        <v>845</v>
      </c>
      <c r="B172" s="118" t="s">
        <v>846</v>
      </c>
      <c r="C172" s="101">
        <v>2.66224572</v>
      </c>
      <c r="D172" s="100">
        <v>2.7427823399999998</v>
      </c>
      <c r="E172" s="102">
        <f t="shared" si="9"/>
        <v>-2.9363110162069828E-2</v>
      </c>
      <c r="F172" s="101">
        <v>2.5806055699999999</v>
      </c>
      <c r="G172" s="100">
        <v>0.51774966</v>
      </c>
      <c r="H172" s="102">
        <f t="shared" si="11"/>
        <v>3.984272843366039</v>
      </c>
      <c r="I172" s="103">
        <f t="shared" si="10"/>
        <v>0.96933410414122101</v>
      </c>
    </row>
    <row r="173" spans="1:9" x14ac:dyDescent="0.15">
      <c r="A173" s="107" t="s">
        <v>847</v>
      </c>
      <c r="B173" s="118" t="s">
        <v>848</v>
      </c>
      <c r="C173" s="101">
        <v>9.4810434039999993</v>
      </c>
      <c r="D173" s="100">
        <v>2.3199295699999998</v>
      </c>
      <c r="E173" s="102">
        <f t="shared" si="9"/>
        <v>3.0867807051573557</v>
      </c>
      <c r="F173" s="101">
        <v>1.9906570800000001</v>
      </c>
      <c r="G173" s="100">
        <v>0.52130458000000002</v>
      </c>
      <c r="H173" s="102">
        <f t="shared" si="11"/>
        <v>2.8186065428391212</v>
      </c>
      <c r="I173" s="103">
        <f t="shared" si="10"/>
        <v>0.20996181487368287</v>
      </c>
    </row>
    <row r="174" spans="1:9" x14ac:dyDescent="0.15">
      <c r="A174" s="106" t="s">
        <v>849</v>
      </c>
      <c r="B174" s="118" t="s">
        <v>850</v>
      </c>
      <c r="C174" s="101">
        <v>12.748903705</v>
      </c>
      <c r="D174" s="100">
        <v>14.213748599999999</v>
      </c>
      <c r="E174" s="102">
        <f t="shared" si="9"/>
        <v>-0.10305830898120705</v>
      </c>
      <c r="F174" s="101">
        <v>26.30530602</v>
      </c>
      <c r="G174" s="100">
        <v>12.4168143</v>
      </c>
      <c r="H174" s="102">
        <f t="shared" si="11"/>
        <v>1.1185229467432722</v>
      </c>
      <c r="I174" s="103">
        <f t="shared" si="10"/>
        <v>2.0633386704209951</v>
      </c>
    </row>
    <row r="175" spans="1:9" x14ac:dyDescent="0.15">
      <c r="A175" s="106" t="s">
        <v>851</v>
      </c>
      <c r="B175" s="118" t="s">
        <v>852</v>
      </c>
      <c r="C175" s="101">
        <v>4.6046428170000002</v>
      </c>
      <c r="D175" s="100">
        <v>2.3701686200000003</v>
      </c>
      <c r="E175" s="102">
        <f t="shared" si="9"/>
        <v>0.94274904247107938</v>
      </c>
      <c r="F175" s="101">
        <v>15.816439859999999</v>
      </c>
      <c r="G175" s="100">
        <v>1.7056806</v>
      </c>
      <c r="H175" s="102">
        <f t="shared" si="11"/>
        <v>8.2728028096233253</v>
      </c>
      <c r="I175" s="103">
        <f t="shared" si="10"/>
        <v>3.4348896295727598</v>
      </c>
    </row>
    <row r="176" spans="1:9" x14ac:dyDescent="0.15">
      <c r="A176" s="106" t="s">
        <v>853</v>
      </c>
      <c r="B176" s="118" t="s">
        <v>854</v>
      </c>
      <c r="C176" s="101">
        <v>104.38163268000001</v>
      </c>
      <c r="D176" s="100">
        <v>40.035538250000002</v>
      </c>
      <c r="E176" s="102">
        <f t="shared" si="9"/>
        <v>1.6072244121758499</v>
      </c>
      <c r="F176" s="101">
        <v>155.87769555</v>
      </c>
      <c r="G176" s="100">
        <v>80.02477098</v>
      </c>
      <c r="H176" s="102">
        <f t="shared" si="11"/>
        <v>0.94786806186496131</v>
      </c>
      <c r="I176" s="103">
        <f t="shared" si="10"/>
        <v>1.4933441022892417</v>
      </c>
    </row>
    <row r="177" spans="1:9" x14ac:dyDescent="0.15">
      <c r="A177" s="106" t="s">
        <v>855</v>
      </c>
      <c r="B177" s="118" t="s">
        <v>856</v>
      </c>
      <c r="C177" s="101">
        <v>26.035221030000002</v>
      </c>
      <c r="D177" s="100">
        <v>44.336154289999996</v>
      </c>
      <c r="E177" s="102">
        <f t="shared" si="9"/>
        <v>-0.41277674063236836</v>
      </c>
      <c r="F177" s="101">
        <v>9.0566453500000001</v>
      </c>
      <c r="G177" s="100">
        <v>54.697514259999998</v>
      </c>
      <c r="H177" s="102">
        <f t="shared" si="11"/>
        <v>-0.83442309083827826</v>
      </c>
      <c r="I177" s="103">
        <f t="shared" si="10"/>
        <v>0.34786128143733297</v>
      </c>
    </row>
    <row r="178" spans="1:9" x14ac:dyDescent="0.15">
      <c r="A178" s="106" t="s">
        <v>857</v>
      </c>
      <c r="B178" s="118" t="s">
        <v>858</v>
      </c>
      <c r="C178" s="101">
        <v>6.4106439999999996</v>
      </c>
      <c r="D178" s="100">
        <v>6.2309975999999994</v>
      </c>
      <c r="E178" s="102">
        <f t="shared" si="9"/>
        <v>2.8831081559074878E-2</v>
      </c>
      <c r="F178" s="101">
        <v>11.834869039999999</v>
      </c>
      <c r="G178" s="100">
        <v>6.9901352800000005</v>
      </c>
      <c r="H178" s="102">
        <f t="shared" si="11"/>
        <v>0.69308154505416075</v>
      </c>
      <c r="I178" s="103">
        <f t="shared" si="10"/>
        <v>1.8461279459598754</v>
      </c>
    </row>
    <row r="179" spans="1:9" x14ac:dyDescent="0.15">
      <c r="A179" s="106" t="s">
        <v>859</v>
      </c>
      <c r="B179" s="118" t="s">
        <v>860</v>
      </c>
      <c r="C179" s="101">
        <v>23.340881089</v>
      </c>
      <c r="D179" s="100">
        <v>27.692511639999999</v>
      </c>
      <c r="E179" s="102">
        <f t="shared" si="9"/>
        <v>-0.15714105703270187</v>
      </c>
      <c r="F179" s="101">
        <v>25.42028247</v>
      </c>
      <c r="G179" s="100">
        <v>23.73642568</v>
      </c>
      <c r="H179" s="102">
        <f t="shared" si="11"/>
        <v>7.0939778916199403E-2</v>
      </c>
      <c r="I179" s="103">
        <f t="shared" si="10"/>
        <v>1.0890883841561565</v>
      </c>
    </row>
    <row r="180" spans="1:9" x14ac:dyDescent="0.15">
      <c r="A180" s="106" t="s">
        <v>861</v>
      </c>
      <c r="B180" s="118" t="s">
        <v>862</v>
      </c>
      <c r="C180" s="101">
        <v>20.004749199999999</v>
      </c>
      <c r="D180" s="100">
        <v>24.49887069</v>
      </c>
      <c r="E180" s="102">
        <f t="shared" si="9"/>
        <v>-0.1834419858313886</v>
      </c>
      <c r="F180" s="101">
        <v>37.89712205</v>
      </c>
      <c r="G180" s="100">
        <v>39.106982590000001</v>
      </c>
      <c r="H180" s="102">
        <f t="shared" si="11"/>
        <v>-3.0937199954398253E-2</v>
      </c>
      <c r="I180" s="103">
        <f t="shared" si="10"/>
        <v>1.8944062567902626</v>
      </c>
    </row>
    <row r="181" spans="1:9" x14ac:dyDescent="0.15">
      <c r="A181" s="106" t="s">
        <v>863</v>
      </c>
      <c r="B181" s="118" t="s">
        <v>864</v>
      </c>
      <c r="C181" s="101">
        <v>15.005539859999999</v>
      </c>
      <c r="D181" s="100">
        <v>6.8848392999999994</v>
      </c>
      <c r="E181" s="102">
        <f t="shared" si="9"/>
        <v>1.1795047358621717</v>
      </c>
      <c r="F181" s="101">
        <v>12.32645263</v>
      </c>
      <c r="G181" s="100">
        <v>6.1344128499999995</v>
      </c>
      <c r="H181" s="102">
        <f t="shared" si="11"/>
        <v>1.0093940416807783</v>
      </c>
      <c r="I181" s="103">
        <f t="shared" si="10"/>
        <v>0.82146012372793109</v>
      </c>
    </row>
    <row r="182" spans="1:9" x14ac:dyDescent="0.15">
      <c r="A182" s="106" t="s">
        <v>865</v>
      </c>
      <c r="B182" s="118" t="s">
        <v>866</v>
      </c>
      <c r="C182" s="101">
        <v>5.6056667290000002</v>
      </c>
      <c r="D182" s="100">
        <v>11.372595609999999</v>
      </c>
      <c r="E182" s="102">
        <f t="shared" si="9"/>
        <v>-0.50708994487846737</v>
      </c>
      <c r="F182" s="101">
        <v>2.7042264500000002</v>
      </c>
      <c r="G182" s="100">
        <v>5.8084229000000001</v>
      </c>
      <c r="H182" s="102">
        <f t="shared" si="11"/>
        <v>-0.53443017208681542</v>
      </c>
      <c r="I182" s="103">
        <f t="shared" si="10"/>
        <v>0.48240942259555442</v>
      </c>
    </row>
    <row r="183" spans="1:9" x14ac:dyDescent="0.15">
      <c r="A183" s="106" t="s">
        <v>867</v>
      </c>
      <c r="B183" s="118" t="s">
        <v>868</v>
      </c>
      <c r="C183" s="101">
        <v>1024.8725005449999</v>
      </c>
      <c r="D183" s="100">
        <v>1415.5504221600002</v>
      </c>
      <c r="E183" s="102">
        <f t="shared" si="9"/>
        <v>-0.27599011345626356</v>
      </c>
      <c r="F183" s="101">
        <v>753.31418351000002</v>
      </c>
      <c r="G183" s="100">
        <v>599.53035276000003</v>
      </c>
      <c r="H183" s="102">
        <f t="shared" si="11"/>
        <v>0.2565071643863237</v>
      </c>
      <c r="I183" s="103">
        <f t="shared" si="10"/>
        <v>0.73503209727005814</v>
      </c>
    </row>
    <row r="184" spans="1:9" x14ac:dyDescent="0.15">
      <c r="A184" s="106" t="s">
        <v>869</v>
      </c>
      <c r="B184" s="118" t="s">
        <v>870</v>
      </c>
      <c r="C184" s="101">
        <v>34.639425898999995</v>
      </c>
      <c r="D184" s="100">
        <v>30.056618969999999</v>
      </c>
      <c r="E184" s="102">
        <f t="shared" si="9"/>
        <v>0.15247246982683493</v>
      </c>
      <c r="F184" s="101">
        <v>10.796745039999999</v>
      </c>
      <c r="G184" s="100">
        <v>7.0282230500000002</v>
      </c>
      <c r="H184" s="102">
        <f t="shared" si="11"/>
        <v>0.5361984050861901</v>
      </c>
      <c r="I184" s="103">
        <f t="shared" si="10"/>
        <v>0.31168949137553953</v>
      </c>
    </row>
    <row r="185" spans="1:9" x14ac:dyDescent="0.15">
      <c r="A185" s="106" t="s">
        <v>872</v>
      </c>
      <c r="B185" s="118" t="s">
        <v>873</v>
      </c>
      <c r="C185" s="101">
        <v>2.412505329</v>
      </c>
      <c r="D185" s="100">
        <v>1.66800503</v>
      </c>
      <c r="E185" s="102">
        <f t="shared" si="9"/>
        <v>0.44634175893342487</v>
      </c>
      <c r="F185" s="101">
        <v>0.13318036999999999</v>
      </c>
      <c r="G185" s="100">
        <v>1.0048500000000001E-3</v>
      </c>
      <c r="H185" s="102">
        <f t="shared" si="11"/>
        <v>131.53756282032143</v>
      </c>
      <c r="I185" s="103">
        <f t="shared" si="10"/>
        <v>5.5204176504432496E-2</v>
      </c>
    </row>
    <row r="186" spans="1:9" x14ac:dyDescent="0.15">
      <c r="A186" s="106" t="s">
        <v>384</v>
      </c>
      <c r="B186" s="118" t="s">
        <v>871</v>
      </c>
      <c r="C186" s="101">
        <v>5.4411120310000003</v>
      </c>
      <c r="D186" s="100">
        <v>2.0029671100000002</v>
      </c>
      <c r="E186" s="102">
        <f t="shared" si="9"/>
        <v>1.7165258999185462</v>
      </c>
      <c r="F186" s="101">
        <v>0.50393549000000004</v>
      </c>
      <c r="G186" s="100">
        <v>0.99107862999999996</v>
      </c>
      <c r="H186" s="102">
        <f t="shared" si="11"/>
        <v>-0.49152824534214801</v>
      </c>
      <c r="I186" s="103">
        <f t="shared" si="10"/>
        <v>9.2616267985091233E-2</v>
      </c>
    </row>
    <row r="187" spans="1:9" x14ac:dyDescent="0.15">
      <c r="A187" s="106" t="s">
        <v>874</v>
      </c>
      <c r="B187" s="118" t="s">
        <v>875</v>
      </c>
      <c r="C187" s="101">
        <v>5.1756076799999997</v>
      </c>
      <c r="D187" s="100">
        <v>2.5980902400000003</v>
      </c>
      <c r="E187" s="102">
        <f t="shared" si="9"/>
        <v>0.99208156834460026</v>
      </c>
      <c r="F187" s="101">
        <v>0.39415549</v>
      </c>
      <c r="G187" s="100">
        <v>0.33126222</v>
      </c>
      <c r="H187" s="102">
        <f t="shared" si="11"/>
        <v>0.18985947144832882</v>
      </c>
      <c r="I187" s="103">
        <f t="shared" si="10"/>
        <v>7.6156369332847113E-2</v>
      </c>
    </row>
    <row r="188" spans="1:9" x14ac:dyDescent="0.15">
      <c r="A188" s="106" t="s">
        <v>534</v>
      </c>
      <c r="B188" s="118" t="s">
        <v>876</v>
      </c>
      <c r="C188" s="101">
        <v>37.258516008000001</v>
      </c>
      <c r="D188" s="100">
        <v>37.597075680000003</v>
      </c>
      <c r="E188" s="102">
        <f t="shared" si="9"/>
        <v>-9.0049469507039737E-3</v>
      </c>
      <c r="F188" s="101">
        <v>88.823589989999988</v>
      </c>
      <c r="G188" s="100">
        <v>65.1130864</v>
      </c>
      <c r="H188" s="102">
        <f t="shared" si="11"/>
        <v>0.36414344490357298</v>
      </c>
      <c r="I188" s="103">
        <f t="shared" si="10"/>
        <v>2.3839808856296942</v>
      </c>
    </row>
    <row r="189" spans="1:9" x14ac:dyDescent="0.15">
      <c r="A189" s="106" t="s">
        <v>566</v>
      </c>
      <c r="B189" s="118" t="s">
        <v>877</v>
      </c>
      <c r="C189" s="101">
        <v>462.83734366300001</v>
      </c>
      <c r="D189" s="100">
        <v>270.56642314999999</v>
      </c>
      <c r="E189" s="102">
        <f t="shared" si="9"/>
        <v>0.71062372882242841</v>
      </c>
      <c r="F189" s="101">
        <v>740.94413338000004</v>
      </c>
      <c r="G189" s="100">
        <v>845.1635589</v>
      </c>
      <c r="H189" s="102">
        <f t="shared" si="11"/>
        <v>-0.12331272973440066</v>
      </c>
      <c r="I189" s="103">
        <f t="shared" si="10"/>
        <v>1.6008737054706943</v>
      </c>
    </row>
    <row r="190" spans="1:9" x14ac:dyDescent="0.15">
      <c r="A190" s="106" t="s">
        <v>360</v>
      </c>
      <c r="B190" s="118" t="s">
        <v>878</v>
      </c>
      <c r="C190" s="101">
        <v>913.06846842100003</v>
      </c>
      <c r="D190" s="100">
        <v>1156.2516962499999</v>
      </c>
      <c r="E190" s="102">
        <f t="shared" si="9"/>
        <v>-0.21032032092813446</v>
      </c>
      <c r="F190" s="101">
        <v>1110.0514138199999</v>
      </c>
      <c r="G190" s="100">
        <v>1659.4081223399999</v>
      </c>
      <c r="H190" s="102">
        <f t="shared" si="11"/>
        <v>-0.33105581509708981</v>
      </c>
      <c r="I190" s="103">
        <f t="shared" si="10"/>
        <v>1.2157373211448743</v>
      </c>
    </row>
    <row r="191" spans="1:9" x14ac:dyDescent="0.15">
      <c r="A191" s="106" t="s">
        <v>209</v>
      </c>
      <c r="B191" s="118" t="s">
        <v>879</v>
      </c>
      <c r="C191" s="101">
        <v>8.6500835449999993</v>
      </c>
      <c r="D191" s="100">
        <v>15.00671908</v>
      </c>
      <c r="E191" s="102">
        <f t="shared" si="9"/>
        <v>-0.42358596180238495</v>
      </c>
      <c r="F191" s="101">
        <v>14.620581189999999</v>
      </c>
      <c r="G191" s="100">
        <v>21.911365679999999</v>
      </c>
      <c r="H191" s="102">
        <f t="shared" si="11"/>
        <v>-0.33273984819005586</v>
      </c>
      <c r="I191" s="103">
        <f t="shared" si="10"/>
        <v>1.690224275169125</v>
      </c>
    </row>
    <row r="192" spans="1:9" x14ac:dyDescent="0.15">
      <c r="A192" s="106" t="s">
        <v>362</v>
      </c>
      <c r="B192" s="118" t="s">
        <v>880</v>
      </c>
      <c r="C192" s="101">
        <v>5.2469130750000001</v>
      </c>
      <c r="D192" s="100">
        <v>2.2385676400000003</v>
      </c>
      <c r="E192" s="102">
        <f t="shared" si="9"/>
        <v>1.34387068822276</v>
      </c>
      <c r="F192" s="101">
        <v>3.9483268499999999</v>
      </c>
      <c r="G192" s="100">
        <v>0.87541765999999999</v>
      </c>
      <c r="H192" s="102">
        <f t="shared" si="11"/>
        <v>3.5102206985406257</v>
      </c>
      <c r="I192" s="103">
        <f t="shared" si="10"/>
        <v>0.75250471916766026</v>
      </c>
    </row>
    <row r="193" spans="1:9" x14ac:dyDescent="0.15">
      <c r="A193" s="106" t="s">
        <v>363</v>
      </c>
      <c r="B193" s="118" t="s">
        <v>881</v>
      </c>
      <c r="C193" s="101">
        <v>2.112185421</v>
      </c>
      <c r="D193" s="100">
        <v>0.36485962</v>
      </c>
      <c r="E193" s="102">
        <f t="shared" si="9"/>
        <v>4.7890358516516569</v>
      </c>
      <c r="F193" s="101">
        <v>1.99581024</v>
      </c>
      <c r="G193" s="100">
        <v>7.2829060000000001E-2</v>
      </c>
      <c r="H193" s="102">
        <f t="shared" si="11"/>
        <v>26.404036795202355</v>
      </c>
      <c r="I193" s="103">
        <f t="shared" si="10"/>
        <v>0.94490295224890675</v>
      </c>
    </row>
    <row r="194" spans="1:9" x14ac:dyDescent="0.15">
      <c r="A194" s="106" t="s">
        <v>567</v>
      </c>
      <c r="B194" s="118" t="s">
        <v>882</v>
      </c>
      <c r="C194" s="101">
        <v>3.7623738339999999</v>
      </c>
      <c r="D194" s="100">
        <v>1.47347692</v>
      </c>
      <c r="E194" s="102">
        <f t="shared" si="9"/>
        <v>1.5533985520451856</v>
      </c>
      <c r="F194" s="101">
        <v>3.8552404999999998</v>
      </c>
      <c r="G194" s="100">
        <v>2.4001071600000001</v>
      </c>
      <c r="H194" s="102">
        <f t="shared" si="11"/>
        <v>0.6062784879988441</v>
      </c>
      <c r="I194" s="103">
        <f t="shared" si="10"/>
        <v>1.0246829980478755</v>
      </c>
    </row>
    <row r="195" spans="1:9" x14ac:dyDescent="0.15">
      <c r="A195" s="106" t="s">
        <v>364</v>
      </c>
      <c r="B195" s="118" t="s">
        <v>883</v>
      </c>
      <c r="C195" s="101">
        <v>4.1369690200000004</v>
      </c>
      <c r="D195" s="100">
        <v>1.70687012</v>
      </c>
      <c r="E195" s="102">
        <f t="shared" si="9"/>
        <v>1.4237163516577351</v>
      </c>
      <c r="F195" s="101">
        <v>5.7081622100000002</v>
      </c>
      <c r="G195" s="100">
        <v>1.5037744900000001</v>
      </c>
      <c r="H195" s="102">
        <f t="shared" si="11"/>
        <v>2.7958897746696048</v>
      </c>
      <c r="I195" s="103">
        <f t="shared" si="10"/>
        <v>1.3797933178624575</v>
      </c>
    </row>
    <row r="196" spans="1:9" x14ac:dyDescent="0.15">
      <c r="A196" s="106" t="s">
        <v>365</v>
      </c>
      <c r="B196" s="118" t="s">
        <v>884</v>
      </c>
      <c r="C196" s="101">
        <v>23.166500894999999</v>
      </c>
      <c r="D196" s="100">
        <v>13.349811499999999</v>
      </c>
      <c r="E196" s="102">
        <f t="shared" si="9"/>
        <v>0.73534292188320416</v>
      </c>
      <c r="F196" s="101">
        <v>13.86800002</v>
      </c>
      <c r="G196" s="100">
        <v>9.355210060000001</v>
      </c>
      <c r="H196" s="102">
        <f t="shared" si="11"/>
        <v>0.4823825366888661</v>
      </c>
      <c r="I196" s="103">
        <f t="shared" si="10"/>
        <v>0.59862298941283432</v>
      </c>
    </row>
    <row r="197" spans="1:9" x14ac:dyDescent="0.15">
      <c r="A197" s="106" t="s">
        <v>366</v>
      </c>
      <c r="B197" s="118" t="s">
        <v>885</v>
      </c>
      <c r="C197" s="101">
        <v>4.2702269610000005</v>
      </c>
      <c r="D197" s="100">
        <v>1.9179253200000002</v>
      </c>
      <c r="E197" s="102">
        <f t="shared" si="9"/>
        <v>1.2264823955710642</v>
      </c>
      <c r="F197" s="101">
        <v>5.4551516700000002</v>
      </c>
      <c r="G197" s="100">
        <v>2.3200475099999998</v>
      </c>
      <c r="H197" s="102">
        <f t="shared" si="11"/>
        <v>1.3513103272613587</v>
      </c>
      <c r="I197" s="103">
        <f t="shared" si="10"/>
        <v>1.2774851828303089</v>
      </c>
    </row>
    <row r="198" spans="1:9" x14ac:dyDescent="0.15">
      <c r="A198" s="106" t="s">
        <v>538</v>
      </c>
      <c r="B198" s="118" t="s">
        <v>886</v>
      </c>
      <c r="C198" s="101">
        <v>2.2691734530000001</v>
      </c>
      <c r="D198" s="100">
        <v>6.1111724599999997</v>
      </c>
      <c r="E198" s="102">
        <f t="shared" si="9"/>
        <v>-0.62868443529410722</v>
      </c>
      <c r="F198" s="101">
        <v>4.7080525</v>
      </c>
      <c r="G198" s="100">
        <v>12.838037210000001</v>
      </c>
      <c r="H198" s="102">
        <f t="shared" si="11"/>
        <v>-0.63327318475656613</v>
      </c>
      <c r="I198" s="103">
        <f t="shared" si="10"/>
        <v>2.0747874049802748</v>
      </c>
    </row>
    <row r="199" spans="1:9" x14ac:dyDescent="0.15">
      <c r="A199" s="106" t="s">
        <v>426</v>
      </c>
      <c r="B199" s="118" t="s">
        <v>1230</v>
      </c>
      <c r="C199" s="101">
        <v>2.8575522580000001</v>
      </c>
      <c r="D199" s="100">
        <v>0.77055901999999998</v>
      </c>
      <c r="E199" s="102">
        <f t="shared" ref="E199:E262" si="12">IF(ISERROR(C199/D199-1),"",(C199/D199-1))</f>
        <v>2.7084145196301774</v>
      </c>
      <c r="F199" s="101">
        <v>1.4975802900000001</v>
      </c>
      <c r="G199" s="100">
        <v>0.19884752</v>
      </c>
      <c r="H199" s="102">
        <f t="shared" si="11"/>
        <v>6.5312998120368819</v>
      </c>
      <c r="I199" s="103">
        <f t="shared" ref="I199:I262" si="13">IF(ISERROR(F199/C199),"",(F199/C199))</f>
        <v>0.52407800620526745</v>
      </c>
    </row>
    <row r="200" spans="1:9" x14ac:dyDescent="0.15">
      <c r="A200" s="106" t="s">
        <v>367</v>
      </c>
      <c r="B200" s="118" t="s">
        <v>887</v>
      </c>
      <c r="C200" s="101">
        <v>2.6192083149999998</v>
      </c>
      <c r="D200" s="100">
        <v>1.5898016799999999</v>
      </c>
      <c r="E200" s="102">
        <f t="shared" si="12"/>
        <v>0.64750631978197437</v>
      </c>
      <c r="F200" s="101">
        <v>4.1083296200000001</v>
      </c>
      <c r="G200" s="100">
        <v>1.0270074300000001</v>
      </c>
      <c r="H200" s="102">
        <f t="shared" si="11"/>
        <v>3.0002920134667379</v>
      </c>
      <c r="I200" s="103">
        <f t="shared" si="13"/>
        <v>1.5685387055592026</v>
      </c>
    </row>
    <row r="201" spans="1:9" x14ac:dyDescent="0.15">
      <c r="A201" s="106" t="s">
        <v>368</v>
      </c>
      <c r="B201" s="118" t="s">
        <v>888</v>
      </c>
      <c r="C201" s="101">
        <v>7.5200174670000006</v>
      </c>
      <c r="D201" s="100">
        <v>3.42386824</v>
      </c>
      <c r="E201" s="102">
        <f t="shared" si="12"/>
        <v>1.1963513020582828</v>
      </c>
      <c r="F201" s="101">
        <v>3.35352513</v>
      </c>
      <c r="G201" s="100">
        <v>0.83632282999999996</v>
      </c>
      <c r="H201" s="102">
        <f t="shared" si="11"/>
        <v>3.0098452531781303</v>
      </c>
      <c r="I201" s="103">
        <f t="shared" si="13"/>
        <v>0.44594645487410539</v>
      </c>
    </row>
    <row r="202" spans="1:9" x14ac:dyDescent="0.15">
      <c r="A202" s="106" t="s">
        <v>889</v>
      </c>
      <c r="B202" s="118" t="s">
        <v>890</v>
      </c>
      <c r="C202" s="101">
        <v>4.3413393139999998</v>
      </c>
      <c r="D202" s="100">
        <v>3.54950447</v>
      </c>
      <c r="E202" s="102">
        <f t="shared" si="12"/>
        <v>0.22308320800621506</v>
      </c>
      <c r="F202" s="101">
        <v>0.24042590999999999</v>
      </c>
      <c r="G202" s="100">
        <v>1.1580229199999998</v>
      </c>
      <c r="H202" s="102">
        <f t="shared" si="11"/>
        <v>-0.79238242538411929</v>
      </c>
      <c r="I202" s="103">
        <f t="shared" si="13"/>
        <v>5.5380584794344871E-2</v>
      </c>
    </row>
    <row r="203" spans="1:9" x14ac:dyDescent="0.15">
      <c r="A203" s="106" t="s">
        <v>891</v>
      </c>
      <c r="B203" s="118" t="s">
        <v>892</v>
      </c>
      <c r="C203" s="101">
        <v>42.264685193000005</v>
      </c>
      <c r="D203" s="100">
        <v>15.926959570000001</v>
      </c>
      <c r="E203" s="102">
        <f t="shared" si="12"/>
        <v>1.6536568393511657</v>
      </c>
      <c r="F203" s="101">
        <v>22.155648420000002</v>
      </c>
      <c r="G203" s="100">
        <v>16.853845829999997</v>
      </c>
      <c r="H203" s="102">
        <f t="shared" ref="H203:H234" si="14">IF(ISERROR(F203/G203-1),"",(F203/G203-1))</f>
        <v>0.31457523959088007</v>
      </c>
      <c r="I203" s="103">
        <f t="shared" si="13"/>
        <v>0.52421184066146742</v>
      </c>
    </row>
    <row r="204" spans="1:9" x14ac:dyDescent="0.15">
      <c r="A204" s="106" t="s">
        <v>893</v>
      </c>
      <c r="B204" s="118" t="s">
        <v>894</v>
      </c>
      <c r="C204" s="101">
        <v>116.774439445</v>
      </c>
      <c r="D204" s="100">
        <v>88.076019560000006</v>
      </c>
      <c r="E204" s="102">
        <f t="shared" si="12"/>
        <v>0.32583693073742714</v>
      </c>
      <c r="F204" s="101">
        <v>44.296550780000004</v>
      </c>
      <c r="G204" s="100">
        <v>102.16451526</v>
      </c>
      <c r="H204" s="102">
        <f t="shared" si="14"/>
        <v>-0.56641941022997022</v>
      </c>
      <c r="I204" s="103">
        <f t="shared" si="13"/>
        <v>0.3793343045835248</v>
      </c>
    </row>
    <row r="205" spans="1:9" x14ac:dyDescent="0.15">
      <c r="A205" s="106" t="s">
        <v>895</v>
      </c>
      <c r="B205" s="118" t="s">
        <v>896</v>
      </c>
      <c r="C205" s="101">
        <v>140.94348845600001</v>
      </c>
      <c r="D205" s="100">
        <v>74.925409579999993</v>
      </c>
      <c r="E205" s="102">
        <f t="shared" si="12"/>
        <v>0.88111735719656803</v>
      </c>
      <c r="F205" s="101">
        <v>58.900415989999999</v>
      </c>
      <c r="G205" s="100">
        <v>35.399984680000003</v>
      </c>
      <c r="H205" s="102">
        <f t="shared" si="14"/>
        <v>0.66385427910303818</v>
      </c>
      <c r="I205" s="103">
        <f t="shared" si="13"/>
        <v>0.41790093771084458</v>
      </c>
    </row>
    <row r="206" spans="1:9" x14ac:dyDescent="0.15">
      <c r="A206" s="106" t="s">
        <v>897</v>
      </c>
      <c r="B206" s="118" t="s">
        <v>898</v>
      </c>
      <c r="C206" s="101">
        <v>107.796082904</v>
      </c>
      <c r="D206" s="100">
        <v>63.023412860000001</v>
      </c>
      <c r="E206" s="102">
        <f t="shared" si="12"/>
        <v>0.71041328947795734</v>
      </c>
      <c r="F206" s="101">
        <v>84.420909309999999</v>
      </c>
      <c r="G206" s="100">
        <v>80.822991220000006</v>
      </c>
      <c r="H206" s="102">
        <f t="shared" si="14"/>
        <v>4.4516022429885949E-2</v>
      </c>
      <c r="I206" s="103">
        <f t="shared" si="13"/>
        <v>0.78315377549648779</v>
      </c>
    </row>
    <row r="207" spans="1:9" x14ac:dyDescent="0.15">
      <c r="A207" s="106" t="s">
        <v>899</v>
      </c>
      <c r="B207" s="118" t="s">
        <v>900</v>
      </c>
      <c r="C207" s="101">
        <v>2.3892387990000001</v>
      </c>
      <c r="D207" s="100">
        <v>3.2247812699999998</v>
      </c>
      <c r="E207" s="102">
        <f t="shared" si="12"/>
        <v>-0.25910050978434263</v>
      </c>
      <c r="F207" s="101">
        <v>0.17580639000000001</v>
      </c>
      <c r="G207" s="100">
        <v>4.9068205599999999</v>
      </c>
      <c r="H207" s="102">
        <f t="shared" si="14"/>
        <v>-0.9641710170872847</v>
      </c>
      <c r="I207" s="103">
        <f t="shared" si="13"/>
        <v>7.3582594621174988E-2</v>
      </c>
    </row>
    <row r="208" spans="1:9" x14ac:dyDescent="0.15">
      <c r="A208" s="106" t="s">
        <v>901</v>
      </c>
      <c r="B208" s="118" t="s">
        <v>902</v>
      </c>
      <c r="C208" s="101">
        <v>0.81542901199999995</v>
      </c>
      <c r="D208" s="100">
        <v>2.1795756699999997</v>
      </c>
      <c r="E208" s="102">
        <f t="shared" si="12"/>
        <v>-0.62587717268838849</v>
      </c>
      <c r="F208" s="101">
        <v>12.391342550000001</v>
      </c>
      <c r="G208" s="100">
        <v>17.048591600000002</v>
      </c>
      <c r="H208" s="102">
        <f t="shared" si="14"/>
        <v>-0.27317500232687841</v>
      </c>
      <c r="I208" s="103">
        <f t="shared" si="13"/>
        <v>15.196102134761919</v>
      </c>
    </row>
    <row r="209" spans="1:9" x14ac:dyDescent="0.15">
      <c r="A209" s="106" t="s">
        <v>903</v>
      </c>
      <c r="B209" s="118" t="s">
        <v>904</v>
      </c>
      <c r="C209" s="101">
        <v>19.873275984000003</v>
      </c>
      <c r="D209" s="100">
        <v>47.629867709999999</v>
      </c>
      <c r="E209" s="102">
        <f t="shared" si="12"/>
        <v>-0.58275601131204557</v>
      </c>
      <c r="F209" s="101">
        <v>20.460737379999998</v>
      </c>
      <c r="G209" s="100">
        <v>81.19635427</v>
      </c>
      <c r="H209" s="102">
        <f t="shared" si="14"/>
        <v>-0.74800916169262388</v>
      </c>
      <c r="I209" s="103">
        <f t="shared" si="13"/>
        <v>1.0295603702415728</v>
      </c>
    </row>
    <row r="210" spans="1:9" x14ac:dyDescent="0.15">
      <c r="A210" s="106" t="s">
        <v>905</v>
      </c>
      <c r="B210" s="118" t="s">
        <v>906</v>
      </c>
      <c r="C210" s="101">
        <v>2.106003141</v>
      </c>
      <c r="D210" s="100">
        <v>0.86283374999999995</v>
      </c>
      <c r="E210" s="102">
        <f t="shared" si="12"/>
        <v>1.4407982893575966</v>
      </c>
      <c r="F210" s="101">
        <v>10.54700925</v>
      </c>
      <c r="G210" s="100">
        <v>12.798652800000001</v>
      </c>
      <c r="H210" s="102">
        <f t="shared" si="14"/>
        <v>-0.17592816878351447</v>
      </c>
      <c r="I210" s="103">
        <f t="shared" si="13"/>
        <v>5.00806909765193</v>
      </c>
    </row>
    <row r="211" spans="1:9" x14ac:dyDescent="0.15">
      <c r="A211" s="106" t="s">
        <v>907</v>
      </c>
      <c r="B211" s="118" t="s">
        <v>908</v>
      </c>
      <c r="C211" s="101">
        <v>25.671970054999999</v>
      </c>
      <c r="D211" s="100">
        <v>47.83566184</v>
      </c>
      <c r="E211" s="102">
        <f t="shared" si="12"/>
        <v>-0.4633298867930955</v>
      </c>
      <c r="F211" s="101">
        <v>19.190663620000002</v>
      </c>
      <c r="G211" s="100">
        <v>107.0486576</v>
      </c>
      <c r="H211" s="102">
        <f t="shared" si="14"/>
        <v>-0.82072952571055868</v>
      </c>
      <c r="I211" s="103">
        <f t="shared" si="13"/>
        <v>0.74753373344101159</v>
      </c>
    </row>
    <row r="212" spans="1:9" x14ac:dyDescent="0.15">
      <c r="A212" s="106" t="s">
        <v>909</v>
      </c>
      <c r="B212" s="118" t="s">
        <v>910</v>
      </c>
      <c r="C212" s="101">
        <v>7.5100723069999997</v>
      </c>
      <c r="D212" s="100">
        <v>2.2700127700000001</v>
      </c>
      <c r="E212" s="102">
        <f t="shared" si="12"/>
        <v>2.3083832858790481</v>
      </c>
      <c r="F212" s="101">
        <v>10.92359474</v>
      </c>
      <c r="G212" s="100">
        <v>20.279926920000001</v>
      </c>
      <c r="H212" s="102">
        <f t="shared" si="14"/>
        <v>-0.4613592650954188</v>
      </c>
      <c r="I212" s="103">
        <f t="shared" si="13"/>
        <v>1.4545259078022883</v>
      </c>
    </row>
    <row r="213" spans="1:9" x14ac:dyDescent="0.15">
      <c r="A213" s="106" t="s">
        <v>911</v>
      </c>
      <c r="B213" s="118" t="s">
        <v>912</v>
      </c>
      <c r="C213" s="101">
        <v>4.3604504790000007</v>
      </c>
      <c r="D213" s="100">
        <v>3.4424854200000001</v>
      </c>
      <c r="E213" s="102">
        <f t="shared" si="12"/>
        <v>0.26665764614915943</v>
      </c>
      <c r="F213" s="101">
        <v>0.64047443000000004</v>
      </c>
      <c r="G213" s="100">
        <v>1.16142791</v>
      </c>
      <c r="H213" s="102">
        <f t="shared" si="14"/>
        <v>-0.44854568717915511</v>
      </c>
      <c r="I213" s="103">
        <f t="shared" si="13"/>
        <v>0.14688262900462581</v>
      </c>
    </row>
    <row r="214" spans="1:9" x14ac:dyDescent="0.15">
      <c r="A214" s="106" t="s">
        <v>913</v>
      </c>
      <c r="B214" s="118" t="s">
        <v>914</v>
      </c>
      <c r="C214" s="101">
        <v>2.4775900060000002</v>
      </c>
      <c r="D214" s="100">
        <v>8.1078410000000004E-2</v>
      </c>
      <c r="E214" s="102">
        <f t="shared" si="12"/>
        <v>29.55795008806907</v>
      </c>
      <c r="F214" s="101">
        <v>7.6290235700000002</v>
      </c>
      <c r="G214" s="100">
        <v>12.77554003</v>
      </c>
      <c r="H214" s="102">
        <f t="shared" si="14"/>
        <v>-0.40284140223542475</v>
      </c>
      <c r="I214" s="103">
        <f t="shared" si="13"/>
        <v>3.0792114722471156</v>
      </c>
    </row>
    <row r="215" spans="1:9" x14ac:dyDescent="0.15">
      <c r="A215" s="106" t="s">
        <v>957</v>
      </c>
      <c r="B215" s="118" t="s">
        <v>958</v>
      </c>
      <c r="C215" s="101">
        <v>3.7970182349999999</v>
      </c>
      <c r="D215" s="100">
        <v>3.3638078</v>
      </c>
      <c r="E215" s="102">
        <f t="shared" si="12"/>
        <v>0.12878572759121365</v>
      </c>
      <c r="F215" s="101">
        <v>5.5799666100000005</v>
      </c>
      <c r="G215" s="100">
        <v>2.0111894399999999</v>
      </c>
      <c r="H215" s="102">
        <f t="shared" si="14"/>
        <v>1.7744609727067782</v>
      </c>
      <c r="I215" s="103">
        <f t="shared" si="13"/>
        <v>1.4695653970173785</v>
      </c>
    </row>
    <row r="216" spans="1:9" x14ac:dyDescent="0.15">
      <c r="A216" s="106" t="s">
        <v>959</v>
      </c>
      <c r="B216" s="118" t="s">
        <v>960</v>
      </c>
      <c r="C216" s="101">
        <v>6.342099857</v>
      </c>
      <c r="D216" s="100">
        <v>2.5616970000000003E-2</v>
      </c>
      <c r="E216" s="102">
        <f t="shared" si="12"/>
        <v>246.57416107369448</v>
      </c>
      <c r="F216" s="101">
        <v>62.264306420000004</v>
      </c>
      <c r="G216" s="100">
        <v>12.230895390000001</v>
      </c>
      <c r="H216" s="102">
        <f t="shared" si="14"/>
        <v>4.0907398383038576</v>
      </c>
      <c r="I216" s="103">
        <f t="shared" si="13"/>
        <v>9.8176168499265568</v>
      </c>
    </row>
    <row r="217" spans="1:9" x14ac:dyDescent="0.15">
      <c r="A217" s="106" t="s">
        <v>1063</v>
      </c>
      <c r="B217" s="118" t="s">
        <v>1064</v>
      </c>
      <c r="C217" s="101">
        <v>5.1622301950000002</v>
      </c>
      <c r="D217" s="100">
        <v>2.1939573700000001</v>
      </c>
      <c r="E217" s="102">
        <f t="shared" si="12"/>
        <v>1.3529309482435385</v>
      </c>
      <c r="F217" s="101">
        <v>23.406908089999998</v>
      </c>
      <c r="G217" s="100">
        <v>0.27426071999999996</v>
      </c>
      <c r="H217" s="102">
        <f t="shared" si="14"/>
        <v>84.345462850093881</v>
      </c>
      <c r="I217" s="103">
        <f t="shared" si="13"/>
        <v>4.5342627519151142</v>
      </c>
    </row>
    <row r="218" spans="1:9" x14ac:dyDescent="0.15">
      <c r="A218" s="106" t="s">
        <v>1065</v>
      </c>
      <c r="B218" s="118" t="s">
        <v>1066</v>
      </c>
      <c r="C218" s="101">
        <v>1.1588010279999998</v>
      </c>
      <c r="D218" s="100">
        <v>0.45933025</v>
      </c>
      <c r="E218" s="102">
        <f t="shared" si="12"/>
        <v>1.5228058199955257</v>
      </c>
      <c r="F218" s="101">
        <v>34.214102500000003</v>
      </c>
      <c r="G218" s="100">
        <v>10.05710389</v>
      </c>
      <c r="H218" s="102">
        <f t="shared" si="14"/>
        <v>2.401983600270833</v>
      </c>
      <c r="I218" s="103">
        <f t="shared" si="13"/>
        <v>29.525433334358421</v>
      </c>
    </row>
    <row r="219" spans="1:9" x14ac:dyDescent="0.15">
      <c r="A219" s="106" t="s">
        <v>1067</v>
      </c>
      <c r="B219" s="118" t="s">
        <v>1068</v>
      </c>
      <c r="C219" s="101">
        <v>9.5104325089999993</v>
      </c>
      <c r="D219" s="100">
        <v>7.6523723600000002</v>
      </c>
      <c r="E219" s="102">
        <f t="shared" si="12"/>
        <v>0.24280838171340613</v>
      </c>
      <c r="F219" s="101">
        <v>2.6876851899999998</v>
      </c>
      <c r="G219" s="100">
        <v>4.6366223600000005</v>
      </c>
      <c r="H219" s="102">
        <f t="shared" si="14"/>
        <v>-0.42033554140907015</v>
      </c>
      <c r="I219" s="103">
        <f t="shared" si="13"/>
        <v>0.28260388656946622</v>
      </c>
    </row>
    <row r="220" spans="1:9" x14ac:dyDescent="0.15">
      <c r="A220" s="106" t="s">
        <v>1069</v>
      </c>
      <c r="B220" s="118" t="s">
        <v>1070</v>
      </c>
      <c r="C220" s="101">
        <v>3.4085331669999999</v>
      </c>
      <c r="D220" s="100">
        <v>1.0501024999999999</v>
      </c>
      <c r="E220" s="102">
        <f t="shared" si="12"/>
        <v>2.2459052016350785</v>
      </c>
      <c r="F220" s="101">
        <v>5.7306703200000007</v>
      </c>
      <c r="G220" s="100">
        <v>12.376028230000001</v>
      </c>
      <c r="H220" s="102">
        <f t="shared" si="14"/>
        <v>-0.53695400386138259</v>
      </c>
      <c r="I220" s="103">
        <f t="shared" si="13"/>
        <v>1.6812716905565028</v>
      </c>
    </row>
    <row r="221" spans="1:9" x14ac:dyDescent="0.15">
      <c r="A221" s="106" t="s">
        <v>1071</v>
      </c>
      <c r="B221" s="118" t="s">
        <v>1072</v>
      </c>
      <c r="C221" s="101">
        <v>24.526265298000002</v>
      </c>
      <c r="D221" s="100">
        <v>25.02832123</v>
      </c>
      <c r="E221" s="102">
        <f t="shared" si="12"/>
        <v>-2.00595128768849E-2</v>
      </c>
      <c r="F221" s="101">
        <v>22.715638859999999</v>
      </c>
      <c r="G221" s="100">
        <v>50.715511710000001</v>
      </c>
      <c r="H221" s="102">
        <f t="shared" si="14"/>
        <v>-0.55209682217361977</v>
      </c>
      <c r="I221" s="103">
        <f t="shared" si="13"/>
        <v>0.9261760232958236</v>
      </c>
    </row>
    <row r="222" spans="1:9" x14ac:dyDescent="0.15">
      <c r="A222" s="106" t="s">
        <v>1073</v>
      </c>
      <c r="B222" s="118" t="s">
        <v>1074</v>
      </c>
      <c r="C222" s="101">
        <v>3.9769935219999999</v>
      </c>
      <c r="D222" s="100">
        <v>5.87135389</v>
      </c>
      <c r="E222" s="102">
        <f t="shared" si="12"/>
        <v>-0.32264455583684803</v>
      </c>
      <c r="F222" s="101">
        <v>55.506766820000003</v>
      </c>
      <c r="G222" s="100">
        <v>44.980013829999997</v>
      </c>
      <c r="H222" s="102">
        <f t="shared" si="14"/>
        <v>0.23403178642375289</v>
      </c>
      <c r="I222" s="103">
        <f t="shared" si="13"/>
        <v>13.95696686779768</v>
      </c>
    </row>
    <row r="223" spans="1:9" x14ac:dyDescent="0.15">
      <c r="A223" s="106" t="s">
        <v>1075</v>
      </c>
      <c r="B223" s="118" t="s">
        <v>1076</v>
      </c>
      <c r="C223" s="101">
        <v>2.0908457560000002</v>
      </c>
      <c r="D223" s="100">
        <v>2.4998417400000004</v>
      </c>
      <c r="E223" s="102">
        <f t="shared" si="12"/>
        <v>-0.16360875068835357</v>
      </c>
      <c r="F223" s="101">
        <v>4.8786164200000002</v>
      </c>
      <c r="G223" s="100">
        <v>3.6247465600000002</v>
      </c>
      <c r="H223" s="102">
        <f t="shared" si="14"/>
        <v>0.34591931856333691</v>
      </c>
      <c r="I223" s="103">
        <f t="shared" si="13"/>
        <v>2.3333220090482847</v>
      </c>
    </row>
    <row r="224" spans="1:9" x14ac:dyDescent="0.15">
      <c r="A224" s="106" t="s">
        <v>1077</v>
      </c>
      <c r="B224" s="118" t="s">
        <v>1078</v>
      </c>
      <c r="C224" s="101">
        <v>1.1602514529999999</v>
      </c>
      <c r="D224" s="100">
        <v>7.4025259999999996E-2</v>
      </c>
      <c r="E224" s="102">
        <f t="shared" si="12"/>
        <v>14.673723442511379</v>
      </c>
      <c r="F224" s="101">
        <v>18.789611820000001</v>
      </c>
      <c r="G224" s="100">
        <v>3.5546080600000001</v>
      </c>
      <c r="H224" s="102">
        <f t="shared" si="14"/>
        <v>4.2859869506963308</v>
      </c>
      <c r="I224" s="103">
        <f t="shared" si="13"/>
        <v>16.194430760174193</v>
      </c>
    </row>
    <row r="225" spans="1:9" x14ac:dyDescent="0.15">
      <c r="A225" s="106" t="s">
        <v>1079</v>
      </c>
      <c r="B225" s="118" t="s">
        <v>1080</v>
      </c>
      <c r="C225" s="101">
        <v>16.426126728</v>
      </c>
      <c r="D225" s="100">
        <v>11.739429019999999</v>
      </c>
      <c r="E225" s="102">
        <f t="shared" si="12"/>
        <v>0.39922705780796153</v>
      </c>
      <c r="F225" s="101">
        <v>22.97846959</v>
      </c>
      <c r="G225" s="100">
        <v>27.96491412</v>
      </c>
      <c r="H225" s="102">
        <f t="shared" si="14"/>
        <v>-0.17831073997233504</v>
      </c>
      <c r="I225" s="103">
        <f t="shared" si="13"/>
        <v>1.3988976202667953</v>
      </c>
    </row>
    <row r="226" spans="1:9" x14ac:dyDescent="0.15">
      <c r="A226" s="106" t="s">
        <v>1081</v>
      </c>
      <c r="B226" s="118" t="s">
        <v>1082</v>
      </c>
      <c r="C226" s="101">
        <v>2.6938905049999997</v>
      </c>
      <c r="D226" s="100">
        <v>0.84704343999999998</v>
      </c>
      <c r="E226" s="102">
        <f t="shared" si="12"/>
        <v>2.1803451603379393</v>
      </c>
      <c r="F226" s="101">
        <v>17.235233879999999</v>
      </c>
      <c r="G226" s="100">
        <v>16.482968700000001</v>
      </c>
      <c r="H226" s="102">
        <f t="shared" si="14"/>
        <v>4.5638937602302088E-2</v>
      </c>
      <c r="I226" s="103">
        <f t="shared" si="13"/>
        <v>6.3978969627794875</v>
      </c>
    </row>
    <row r="227" spans="1:9" x14ac:dyDescent="0.15">
      <c r="A227" s="106" t="s">
        <v>1083</v>
      </c>
      <c r="B227" s="118" t="s">
        <v>1084</v>
      </c>
      <c r="C227" s="101">
        <v>0.37093454999999997</v>
      </c>
      <c r="D227" s="100">
        <v>2.9527155199999999</v>
      </c>
      <c r="E227" s="102">
        <f t="shared" si="12"/>
        <v>-0.87437511419996194</v>
      </c>
      <c r="F227" s="101">
        <v>1.5603351299999999</v>
      </c>
      <c r="G227" s="100">
        <v>0.18841696999999999</v>
      </c>
      <c r="H227" s="102">
        <f t="shared" si="14"/>
        <v>7.2812876674537339</v>
      </c>
      <c r="I227" s="103">
        <f t="shared" si="13"/>
        <v>4.2064971569782328</v>
      </c>
    </row>
    <row r="228" spans="1:9" x14ac:dyDescent="0.15">
      <c r="A228" s="106" t="s">
        <v>1085</v>
      </c>
      <c r="B228" s="118" t="s">
        <v>1086</v>
      </c>
      <c r="C228" s="101">
        <v>2.45075742</v>
      </c>
      <c r="D228" s="100">
        <v>0.69745000000000001</v>
      </c>
      <c r="E228" s="102">
        <f t="shared" si="12"/>
        <v>2.5138826009032904</v>
      </c>
      <c r="F228" s="101">
        <v>24.905978699999999</v>
      </c>
      <c r="G228" s="100">
        <v>11.166434730000001</v>
      </c>
      <c r="H228" s="102">
        <f t="shared" si="14"/>
        <v>1.2304324793201022</v>
      </c>
      <c r="I228" s="103">
        <f t="shared" si="13"/>
        <v>10.162563824860316</v>
      </c>
    </row>
    <row r="229" spans="1:9" x14ac:dyDescent="0.15">
      <c r="A229" s="106" t="s">
        <v>1087</v>
      </c>
      <c r="B229" s="118" t="s">
        <v>1088</v>
      </c>
      <c r="C229" s="101">
        <v>35.738668913000005</v>
      </c>
      <c r="D229" s="100">
        <v>19.139440579999999</v>
      </c>
      <c r="E229" s="102">
        <f t="shared" si="12"/>
        <v>0.86727865757714895</v>
      </c>
      <c r="F229" s="101">
        <v>44.829827020000003</v>
      </c>
      <c r="G229" s="100">
        <v>9.8711888100000014</v>
      </c>
      <c r="H229" s="102">
        <f t="shared" si="14"/>
        <v>3.5414820730189227</v>
      </c>
      <c r="I229" s="103">
        <f t="shared" si="13"/>
        <v>1.2543787550994401</v>
      </c>
    </row>
    <row r="230" spans="1:9" x14ac:dyDescent="0.15">
      <c r="A230" s="106" t="s">
        <v>1089</v>
      </c>
      <c r="B230" s="118" t="s">
        <v>1090</v>
      </c>
      <c r="C230" s="101">
        <v>6.0890408600000008</v>
      </c>
      <c r="D230" s="100">
        <v>0.93972540000000004</v>
      </c>
      <c r="E230" s="102">
        <f t="shared" si="12"/>
        <v>5.4795959117418773</v>
      </c>
      <c r="F230" s="101">
        <v>16.106906130000002</v>
      </c>
      <c r="G230" s="100">
        <v>23.371472539999999</v>
      </c>
      <c r="H230" s="102">
        <f t="shared" si="14"/>
        <v>-0.31083049634834847</v>
      </c>
      <c r="I230" s="103">
        <f t="shared" si="13"/>
        <v>2.6452287807442962</v>
      </c>
    </row>
    <row r="231" spans="1:9" x14ac:dyDescent="0.15">
      <c r="A231" s="106" t="s">
        <v>1091</v>
      </c>
      <c r="B231" s="118" t="s">
        <v>1092</v>
      </c>
      <c r="C231" s="101">
        <v>3.6202645099999997</v>
      </c>
      <c r="D231" s="100">
        <v>3.0734834700000002</v>
      </c>
      <c r="E231" s="102">
        <f t="shared" si="12"/>
        <v>0.17790271050327111</v>
      </c>
      <c r="F231" s="101">
        <v>8.3977791899999996</v>
      </c>
      <c r="G231" s="100">
        <v>1.90112244</v>
      </c>
      <c r="H231" s="102">
        <f t="shared" si="14"/>
        <v>3.4172742445773245</v>
      </c>
      <c r="I231" s="103">
        <f t="shared" si="13"/>
        <v>2.3196590102196706</v>
      </c>
    </row>
    <row r="232" spans="1:9" x14ac:dyDescent="0.15">
      <c r="A232" s="106" t="s">
        <v>1093</v>
      </c>
      <c r="B232" s="118" t="s">
        <v>1094</v>
      </c>
      <c r="C232" s="101">
        <v>1.19479991</v>
      </c>
      <c r="D232" s="100">
        <v>1.18520169</v>
      </c>
      <c r="E232" s="102">
        <f t="shared" si="12"/>
        <v>8.0983853473917122E-3</v>
      </c>
      <c r="F232" s="101">
        <v>19.666712190000002</v>
      </c>
      <c r="G232" s="100">
        <v>20.368673739999998</v>
      </c>
      <c r="H232" s="102">
        <f t="shared" si="14"/>
        <v>-3.4462801012983157E-2</v>
      </c>
      <c r="I232" s="103">
        <f t="shared" si="13"/>
        <v>16.460255834803338</v>
      </c>
    </row>
    <row r="233" spans="1:9" x14ac:dyDescent="0.15">
      <c r="A233" s="106" t="s">
        <v>1095</v>
      </c>
      <c r="B233" s="118" t="s">
        <v>1096</v>
      </c>
      <c r="C233" s="101">
        <v>3.0476066589999999</v>
      </c>
      <c r="D233" s="100">
        <v>0.78893027999999998</v>
      </c>
      <c r="E233" s="102">
        <f t="shared" si="12"/>
        <v>2.8629606902653046</v>
      </c>
      <c r="F233" s="101">
        <v>1.1867976499999999</v>
      </c>
      <c r="G233" s="100">
        <v>0.12602103000000001</v>
      </c>
      <c r="H233" s="102">
        <f t="shared" si="14"/>
        <v>8.4174571498106303</v>
      </c>
      <c r="I233" s="103">
        <f t="shared" si="13"/>
        <v>0.38941956190285382</v>
      </c>
    </row>
    <row r="234" spans="1:9" x14ac:dyDescent="0.15">
      <c r="A234" s="106" t="s">
        <v>1097</v>
      </c>
      <c r="B234" s="118" t="s">
        <v>1098</v>
      </c>
      <c r="C234" s="101">
        <v>3.6252842200000002</v>
      </c>
      <c r="D234" s="100">
        <v>2.5646532999999998</v>
      </c>
      <c r="E234" s="102">
        <f t="shared" si="12"/>
        <v>0.41355723208279271</v>
      </c>
      <c r="F234" s="101">
        <v>0.1099367</v>
      </c>
      <c r="G234" s="100">
        <v>1.1505432900000001</v>
      </c>
      <c r="H234" s="102">
        <f t="shared" si="14"/>
        <v>-0.90444801081756776</v>
      </c>
      <c r="I234" s="103">
        <f t="shared" si="13"/>
        <v>3.0324987870882024E-2</v>
      </c>
    </row>
    <row r="235" spans="1:9" x14ac:dyDescent="0.15">
      <c r="A235" s="106" t="s">
        <v>1099</v>
      </c>
      <c r="B235" s="118" t="s">
        <v>1100</v>
      </c>
      <c r="C235" s="101">
        <v>0.63996804200000001</v>
      </c>
      <c r="D235" s="100">
        <v>1.1877065600000001</v>
      </c>
      <c r="E235" s="102">
        <f t="shared" si="12"/>
        <v>-0.46117326993630481</v>
      </c>
      <c r="F235" s="101">
        <v>24.647543149999997</v>
      </c>
      <c r="G235" s="100">
        <v>14.94288109</v>
      </c>
      <c r="H235" s="102">
        <f t="shared" ref="H235:H266" si="15">IF(ISERROR(F235/G235-1),"",(F235/G235-1))</f>
        <v>0.64945053109567352</v>
      </c>
      <c r="I235" s="103">
        <f t="shared" si="13"/>
        <v>38.513709329879312</v>
      </c>
    </row>
    <row r="236" spans="1:9" x14ac:dyDescent="0.15">
      <c r="A236" s="106" t="s">
        <v>1101</v>
      </c>
      <c r="B236" s="118" t="s">
        <v>1102</v>
      </c>
      <c r="C236" s="101">
        <v>5.3742933279999994</v>
      </c>
      <c r="D236" s="100">
        <v>4.82683003</v>
      </c>
      <c r="E236" s="102">
        <f t="shared" si="12"/>
        <v>0.11342087759406749</v>
      </c>
      <c r="F236" s="101">
        <v>2.3118321399999999</v>
      </c>
      <c r="G236" s="100">
        <v>7.0339649199999998</v>
      </c>
      <c r="H236" s="102">
        <f t="shared" si="15"/>
        <v>-0.67133300118875194</v>
      </c>
      <c r="I236" s="103">
        <f t="shared" si="13"/>
        <v>0.43016486055113218</v>
      </c>
    </row>
    <row r="237" spans="1:9" x14ac:dyDescent="0.15">
      <c r="A237" s="106" t="s">
        <v>1103</v>
      </c>
      <c r="B237" s="118" t="s">
        <v>1104</v>
      </c>
      <c r="C237" s="101">
        <v>1.2391192</v>
      </c>
      <c r="D237" s="100">
        <v>1.8497617200000001</v>
      </c>
      <c r="E237" s="102">
        <f t="shared" si="12"/>
        <v>-0.33011955723680997</v>
      </c>
      <c r="F237" s="101">
        <v>21.481489870000001</v>
      </c>
      <c r="G237" s="100">
        <v>25.117057089999999</v>
      </c>
      <c r="H237" s="102">
        <f t="shared" si="15"/>
        <v>-0.14474495188560321</v>
      </c>
      <c r="I237" s="103">
        <f t="shared" si="13"/>
        <v>17.336096373940457</v>
      </c>
    </row>
    <row r="238" spans="1:9" x14ac:dyDescent="0.15">
      <c r="A238" s="106" t="s">
        <v>1105</v>
      </c>
      <c r="B238" s="118" t="s">
        <v>1106</v>
      </c>
      <c r="C238" s="101">
        <v>11.510389807999999</v>
      </c>
      <c r="D238" s="100">
        <v>12.842310210000001</v>
      </c>
      <c r="E238" s="102">
        <f t="shared" si="12"/>
        <v>-0.10371345810996424</v>
      </c>
      <c r="F238" s="101">
        <v>8.0368389600000008</v>
      </c>
      <c r="G238" s="100">
        <v>10.249904519999999</v>
      </c>
      <c r="H238" s="102">
        <f t="shared" si="15"/>
        <v>-0.21591084635781554</v>
      </c>
      <c r="I238" s="103">
        <f t="shared" si="13"/>
        <v>0.69822474252037958</v>
      </c>
    </row>
    <row r="239" spans="1:9" x14ac:dyDescent="0.15">
      <c r="A239" s="106" t="s">
        <v>1107</v>
      </c>
      <c r="B239" s="118" t="s">
        <v>1108</v>
      </c>
      <c r="C239" s="101">
        <v>14.028452481</v>
      </c>
      <c r="D239" s="100">
        <v>2.73397011</v>
      </c>
      <c r="E239" s="102">
        <f t="shared" si="12"/>
        <v>4.1311652712252949</v>
      </c>
      <c r="F239" s="101">
        <v>66.187151189999994</v>
      </c>
      <c r="G239" s="100">
        <v>24.964078870000002</v>
      </c>
      <c r="H239" s="102">
        <f t="shared" si="15"/>
        <v>1.6512955488831937</v>
      </c>
      <c r="I239" s="103">
        <f t="shared" si="13"/>
        <v>4.7180650381532265</v>
      </c>
    </row>
    <row r="240" spans="1:9" x14ac:dyDescent="0.15">
      <c r="A240" s="106" t="s">
        <v>1109</v>
      </c>
      <c r="B240" s="118" t="s">
        <v>1110</v>
      </c>
      <c r="C240" s="101">
        <v>0.33176766999999996</v>
      </c>
      <c r="D240" s="100">
        <v>3.6418455000000001</v>
      </c>
      <c r="E240" s="102">
        <f t="shared" si="12"/>
        <v>-0.90890122329461809</v>
      </c>
      <c r="F240" s="101">
        <v>0.22353126999999998</v>
      </c>
      <c r="G240" s="100">
        <v>1.07497128</v>
      </c>
      <c r="H240" s="102">
        <f t="shared" si="15"/>
        <v>-0.79205837945735635</v>
      </c>
      <c r="I240" s="103">
        <f t="shared" si="13"/>
        <v>0.67375844668650209</v>
      </c>
    </row>
    <row r="241" spans="1:9" x14ac:dyDescent="0.15">
      <c r="A241" s="106" t="s">
        <v>1111</v>
      </c>
      <c r="B241" s="118" t="s">
        <v>1112</v>
      </c>
      <c r="C241" s="101">
        <v>7.4249600000000004E-3</v>
      </c>
      <c r="D241" s="100">
        <v>0</v>
      </c>
      <c r="E241" s="102" t="str">
        <f t="shared" si="12"/>
        <v/>
      </c>
      <c r="F241" s="101">
        <v>17.429414059999999</v>
      </c>
      <c r="G241" s="100">
        <v>15.091815070000001</v>
      </c>
      <c r="H241" s="102">
        <f t="shared" si="15"/>
        <v>0.15489183899733527</v>
      </c>
      <c r="I241" s="103">
        <f t="shared" si="13"/>
        <v>2347.4084789682365</v>
      </c>
    </row>
    <row r="242" spans="1:9" x14ac:dyDescent="0.15">
      <c r="A242" s="106" t="s">
        <v>1113</v>
      </c>
      <c r="B242" s="118" t="s">
        <v>1114</v>
      </c>
      <c r="C242" s="101">
        <v>15.884958086999999</v>
      </c>
      <c r="D242" s="100">
        <v>14.65465298</v>
      </c>
      <c r="E242" s="102">
        <f t="shared" si="12"/>
        <v>8.3953206444332906E-2</v>
      </c>
      <c r="F242" s="101">
        <v>9.1454026099999997</v>
      </c>
      <c r="G242" s="100">
        <v>6.1955900100000001</v>
      </c>
      <c r="H242" s="102">
        <f t="shared" si="15"/>
        <v>0.47611488094577759</v>
      </c>
      <c r="I242" s="103">
        <f t="shared" si="13"/>
        <v>0.57572721060463194</v>
      </c>
    </row>
    <row r="243" spans="1:9" x14ac:dyDescent="0.15">
      <c r="A243" s="106" t="s">
        <v>1115</v>
      </c>
      <c r="B243" s="118" t="s">
        <v>1116</v>
      </c>
      <c r="C243" s="101">
        <v>4.4167045570000001</v>
      </c>
      <c r="D243" s="100">
        <v>0.13539001000000001</v>
      </c>
      <c r="E243" s="102">
        <f t="shared" si="12"/>
        <v>31.622086053468792</v>
      </c>
      <c r="F243" s="101">
        <v>16.544912710000002</v>
      </c>
      <c r="G243" s="100">
        <v>19.506155</v>
      </c>
      <c r="H243" s="102">
        <f t="shared" si="15"/>
        <v>-0.15181066130152243</v>
      </c>
      <c r="I243" s="103">
        <f t="shared" si="13"/>
        <v>3.7459858354750266</v>
      </c>
    </row>
    <row r="244" spans="1:9" x14ac:dyDescent="0.15">
      <c r="A244" s="106" t="s">
        <v>1117</v>
      </c>
      <c r="B244" s="118" t="s">
        <v>1118</v>
      </c>
      <c r="C244" s="101">
        <v>0.52835580000000004</v>
      </c>
      <c r="D244" s="100">
        <v>0.19045359000000001</v>
      </c>
      <c r="E244" s="102">
        <f t="shared" si="12"/>
        <v>1.7741971154232381</v>
      </c>
      <c r="F244" s="101">
        <v>0.86315372999999995</v>
      </c>
      <c r="G244" s="100">
        <v>0.28227922</v>
      </c>
      <c r="H244" s="102">
        <f t="shared" si="15"/>
        <v>2.0578011728954047</v>
      </c>
      <c r="I244" s="103">
        <f t="shared" si="13"/>
        <v>1.6336599882124885</v>
      </c>
    </row>
    <row r="245" spans="1:9" x14ac:dyDescent="0.15">
      <c r="A245" s="106" t="s">
        <v>1119</v>
      </c>
      <c r="B245" s="118" t="s">
        <v>1120</v>
      </c>
      <c r="C245" s="101">
        <v>1.08821539</v>
      </c>
      <c r="D245" s="100">
        <v>0.34724126</v>
      </c>
      <c r="E245" s="102">
        <f t="shared" si="12"/>
        <v>2.1338884958544386</v>
      </c>
      <c r="F245" s="101">
        <v>0.22701529999999998</v>
      </c>
      <c r="G245" s="100">
        <v>4.8651559999999996E-2</v>
      </c>
      <c r="H245" s="102">
        <f t="shared" si="15"/>
        <v>3.6661463681740107</v>
      </c>
      <c r="I245" s="103">
        <f t="shared" si="13"/>
        <v>0.20861246963250535</v>
      </c>
    </row>
    <row r="246" spans="1:9" x14ac:dyDescent="0.15">
      <c r="A246" s="106" t="s">
        <v>1121</v>
      </c>
      <c r="B246" s="118" t="s">
        <v>1122</v>
      </c>
      <c r="C246" s="101">
        <v>4.074605579</v>
      </c>
      <c r="D246" s="100">
        <v>1.69170208</v>
      </c>
      <c r="E246" s="102">
        <f t="shared" si="12"/>
        <v>1.4085834185414017</v>
      </c>
      <c r="F246" s="101">
        <v>0.72560212000000002</v>
      </c>
      <c r="G246" s="100">
        <v>10.17623264</v>
      </c>
      <c r="H246" s="102">
        <f t="shared" si="15"/>
        <v>-0.92869639033723983</v>
      </c>
      <c r="I246" s="103">
        <f t="shared" si="13"/>
        <v>0.178079106291824</v>
      </c>
    </row>
    <row r="247" spans="1:9" x14ac:dyDescent="0.15">
      <c r="A247" s="106" t="s">
        <v>532</v>
      </c>
      <c r="B247" s="118" t="s">
        <v>1125</v>
      </c>
      <c r="C247" s="101">
        <v>3.857151548</v>
      </c>
      <c r="D247" s="100">
        <v>0.45100041999999996</v>
      </c>
      <c r="E247" s="102">
        <f t="shared" si="12"/>
        <v>7.5524344921896098</v>
      </c>
      <c r="F247" s="101">
        <v>22.146588770000001</v>
      </c>
      <c r="G247" s="100">
        <v>2.1394669999999998E-2</v>
      </c>
      <c r="H247" s="102">
        <f t="shared" si="15"/>
        <v>1034.1451445617065</v>
      </c>
      <c r="I247" s="103">
        <f t="shared" si="13"/>
        <v>5.7416952625269264</v>
      </c>
    </row>
    <row r="248" spans="1:9" x14ac:dyDescent="0.15">
      <c r="A248" s="106" t="s">
        <v>533</v>
      </c>
      <c r="B248" s="118" t="s">
        <v>1126</v>
      </c>
      <c r="C248" s="101">
        <v>12.413639653999999</v>
      </c>
      <c r="D248" s="100">
        <v>4.0084962500000003</v>
      </c>
      <c r="E248" s="102">
        <f t="shared" si="12"/>
        <v>2.0968320486766072</v>
      </c>
      <c r="F248" s="101">
        <v>2.22498007</v>
      </c>
      <c r="G248" s="100">
        <v>8.3070286699999993</v>
      </c>
      <c r="H248" s="102">
        <f t="shared" si="15"/>
        <v>-0.73215692898288742</v>
      </c>
      <c r="I248" s="103">
        <f t="shared" si="13"/>
        <v>0.17923672122084303</v>
      </c>
    </row>
    <row r="249" spans="1:9" x14ac:dyDescent="0.15">
      <c r="A249" s="106" t="s">
        <v>1123</v>
      </c>
      <c r="B249" s="118" t="s">
        <v>1124</v>
      </c>
      <c r="C249" s="101">
        <v>7.071924256</v>
      </c>
      <c r="D249" s="100">
        <v>2.1147083599999998</v>
      </c>
      <c r="E249" s="102">
        <f t="shared" si="12"/>
        <v>2.3441605423075931</v>
      </c>
      <c r="F249" s="101">
        <v>2.9465911400000002</v>
      </c>
      <c r="G249" s="100">
        <v>0.41884110999999996</v>
      </c>
      <c r="H249" s="102">
        <f t="shared" si="15"/>
        <v>6.0351048873879654</v>
      </c>
      <c r="I249" s="103">
        <f t="shared" si="13"/>
        <v>0.41666044959404613</v>
      </c>
    </row>
    <row r="250" spans="1:9" x14ac:dyDescent="0.15">
      <c r="A250" s="106" t="s">
        <v>536</v>
      </c>
      <c r="B250" s="118" t="s">
        <v>1127</v>
      </c>
      <c r="C250" s="101">
        <v>8.4748686989999999</v>
      </c>
      <c r="D250" s="100">
        <v>6.1424278399999999</v>
      </c>
      <c r="E250" s="102">
        <f t="shared" si="12"/>
        <v>0.37972621246129279</v>
      </c>
      <c r="F250" s="101">
        <v>1.2066343799999999</v>
      </c>
      <c r="G250" s="100">
        <v>2.3873619500000003</v>
      </c>
      <c r="H250" s="102">
        <f t="shared" si="15"/>
        <v>-0.4945741763204361</v>
      </c>
      <c r="I250" s="103">
        <f t="shared" si="13"/>
        <v>0.14237794387804237</v>
      </c>
    </row>
    <row r="251" spans="1:9" x14ac:dyDescent="0.15">
      <c r="A251" s="106" t="s">
        <v>1128</v>
      </c>
      <c r="B251" s="118" t="s">
        <v>1129</v>
      </c>
      <c r="C251" s="101">
        <v>5.3695216869999998</v>
      </c>
      <c r="D251" s="100">
        <v>2.3399079399999998</v>
      </c>
      <c r="E251" s="102">
        <f t="shared" si="12"/>
        <v>1.2947576676884136</v>
      </c>
      <c r="F251" s="101">
        <v>2.2992819900000003</v>
      </c>
      <c r="G251" s="100">
        <v>3.1672951899999999</v>
      </c>
      <c r="H251" s="102">
        <f t="shared" si="15"/>
        <v>-0.27405503684675492</v>
      </c>
      <c r="I251" s="103">
        <f t="shared" si="13"/>
        <v>0.42820983395350248</v>
      </c>
    </row>
    <row r="252" spans="1:9" x14ac:dyDescent="0.15">
      <c r="A252" s="106" t="s">
        <v>1130</v>
      </c>
      <c r="B252" s="118" t="s">
        <v>1131</v>
      </c>
      <c r="C252" s="101">
        <v>24.121024596999998</v>
      </c>
      <c r="D252" s="100">
        <v>4.9498215800000001</v>
      </c>
      <c r="E252" s="102">
        <f t="shared" si="12"/>
        <v>3.873109910559644</v>
      </c>
      <c r="F252" s="101">
        <v>14.38471779</v>
      </c>
      <c r="G252" s="100">
        <v>2.3400353199999997</v>
      </c>
      <c r="H252" s="102">
        <f t="shared" si="15"/>
        <v>5.1472225085901702</v>
      </c>
      <c r="I252" s="103">
        <f t="shared" si="13"/>
        <v>0.59635600188348004</v>
      </c>
    </row>
    <row r="253" spans="1:9" x14ac:dyDescent="0.15">
      <c r="A253" s="106" t="s">
        <v>1132</v>
      </c>
      <c r="B253" s="118" t="s">
        <v>1133</v>
      </c>
      <c r="C253" s="101">
        <v>167.49785472799999</v>
      </c>
      <c r="D253" s="100">
        <v>135.39885652000001</v>
      </c>
      <c r="E253" s="102">
        <f t="shared" si="12"/>
        <v>0.23706993569224544</v>
      </c>
      <c r="F253" s="101">
        <v>48.61952067</v>
      </c>
      <c r="G253" s="100">
        <v>81.898646569999997</v>
      </c>
      <c r="H253" s="102">
        <f t="shared" si="15"/>
        <v>-0.40634524859401466</v>
      </c>
      <c r="I253" s="103">
        <f t="shared" si="13"/>
        <v>0.29026951269885404</v>
      </c>
    </row>
    <row r="254" spans="1:9" x14ac:dyDescent="0.15">
      <c r="A254" s="106" t="s">
        <v>1134</v>
      </c>
      <c r="B254" s="118" t="s">
        <v>1135</v>
      </c>
      <c r="C254" s="101">
        <v>129.21293074100001</v>
      </c>
      <c r="D254" s="100">
        <v>86.613012480000009</v>
      </c>
      <c r="E254" s="102">
        <f t="shared" si="12"/>
        <v>0.49184201127788785</v>
      </c>
      <c r="F254" s="101">
        <v>111.09836347</v>
      </c>
      <c r="G254" s="100">
        <v>97.469557640000005</v>
      </c>
      <c r="H254" s="102">
        <f t="shared" si="15"/>
        <v>0.13982628176417355</v>
      </c>
      <c r="I254" s="103">
        <f t="shared" si="13"/>
        <v>0.85980840178209694</v>
      </c>
    </row>
    <row r="255" spans="1:9" x14ac:dyDescent="0.15">
      <c r="A255" s="106" t="s">
        <v>1136</v>
      </c>
      <c r="B255" s="118" t="s">
        <v>1137</v>
      </c>
      <c r="C255" s="101">
        <v>30.307336136</v>
      </c>
      <c r="D255" s="100">
        <v>47.847663840000003</v>
      </c>
      <c r="E255" s="102">
        <f t="shared" si="12"/>
        <v>-0.36658691974291391</v>
      </c>
      <c r="F255" s="101">
        <v>83.422724439999996</v>
      </c>
      <c r="G255" s="100">
        <v>50.00456896</v>
      </c>
      <c r="H255" s="102">
        <f t="shared" si="15"/>
        <v>0.66830204069416288</v>
      </c>
      <c r="I255" s="103">
        <f t="shared" si="13"/>
        <v>2.7525587885933622</v>
      </c>
    </row>
    <row r="256" spans="1:9" x14ac:dyDescent="0.15">
      <c r="A256" s="106" t="s">
        <v>1138</v>
      </c>
      <c r="B256" s="118" t="s">
        <v>1139</v>
      </c>
      <c r="C256" s="101">
        <v>99.368939656999999</v>
      </c>
      <c r="D256" s="100">
        <v>142.77804187999999</v>
      </c>
      <c r="E256" s="102">
        <f t="shared" si="12"/>
        <v>-0.30403206019230777</v>
      </c>
      <c r="F256" s="101">
        <v>40.802482810000001</v>
      </c>
      <c r="G256" s="100">
        <v>113.31071056</v>
      </c>
      <c r="H256" s="102">
        <f t="shared" si="15"/>
        <v>-0.63990621355785804</v>
      </c>
      <c r="I256" s="103">
        <f t="shared" si="13"/>
        <v>0.410616063237077</v>
      </c>
    </row>
    <row r="257" spans="1:9" x14ac:dyDescent="0.15">
      <c r="A257" s="106" t="s">
        <v>1140</v>
      </c>
      <c r="B257" s="118" t="s">
        <v>1141</v>
      </c>
      <c r="C257" s="101">
        <v>106.60157386100001</v>
      </c>
      <c r="D257" s="100">
        <v>124.07955987999999</v>
      </c>
      <c r="E257" s="102">
        <f t="shared" si="12"/>
        <v>-0.14086112197612022</v>
      </c>
      <c r="F257" s="101">
        <v>86.08717351</v>
      </c>
      <c r="G257" s="100">
        <v>96.201115549999997</v>
      </c>
      <c r="H257" s="102">
        <f t="shared" si="15"/>
        <v>-0.10513331349825494</v>
      </c>
      <c r="I257" s="103">
        <f t="shared" si="13"/>
        <v>0.80756006118869172</v>
      </c>
    </row>
    <row r="258" spans="1:9" x14ac:dyDescent="0.15">
      <c r="A258" s="106" t="s">
        <v>1142</v>
      </c>
      <c r="B258" s="118" t="s">
        <v>1143</v>
      </c>
      <c r="C258" s="101">
        <v>140.57725689899999</v>
      </c>
      <c r="D258" s="100">
        <v>85.826653350000001</v>
      </c>
      <c r="E258" s="102">
        <f t="shared" si="12"/>
        <v>0.63792075552250327</v>
      </c>
      <c r="F258" s="101">
        <v>137.29831138999998</v>
      </c>
      <c r="G258" s="100">
        <v>36.738922430000002</v>
      </c>
      <c r="H258" s="102">
        <f t="shared" si="15"/>
        <v>2.7371349595677286</v>
      </c>
      <c r="I258" s="103">
        <f t="shared" si="13"/>
        <v>0.9766751352151094</v>
      </c>
    </row>
    <row r="259" spans="1:9" x14ac:dyDescent="0.15">
      <c r="A259" s="106" t="s">
        <v>1428</v>
      </c>
      <c r="B259" s="118" t="s">
        <v>1429</v>
      </c>
      <c r="C259" s="101">
        <v>239.11160791</v>
      </c>
      <c r="D259" s="100">
        <v>150.86315664</v>
      </c>
      <c r="E259" s="102">
        <f t="shared" si="12"/>
        <v>0.5849569453235326</v>
      </c>
      <c r="F259" s="101">
        <v>102.54228698999999</v>
      </c>
      <c r="G259" s="100">
        <v>170.81604303</v>
      </c>
      <c r="H259" s="102">
        <f t="shared" si="15"/>
        <v>-0.39969170827829825</v>
      </c>
      <c r="I259" s="103">
        <f t="shared" si="13"/>
        <v>0.42884696350081097</v>
      </c>
    </row>
    <row r="260" spans="1:9" x14ac:dyDescent="0.15">
      <c r="A260" s="106" t="s">
        <v>1144</v>
      </c>
      <c r="B260" s="118" t="s">
        <v>1145</v>
      </c>
      <c r="C260" s="101">
        <v>6.3256190000000004E-2</v>
      </c>
      <c r="D260" s="100">
        <v>1.9326300000000001E-3</v>
      </c>
      <c r="E260" s="102">
        <f t="shared" si="12"/>
        <v>31.730626141579094</v>
      </c>
      <c r="F260" s="101">
        <v>1.1972979999999999E-2</v>
      </c>
      <c r="G260" s="100">
        <v>0</v>
      </c>
      <c r="H260" s="102" t="str">
        <f t="shared" si="15"/>
        <v/>
      </c>
      <c r="I260" s="103">
        <f t="shared" si="13"/>
        <v>0.18927760271366326</v>
      </c>
    </row>
    <row r="261" spans="1:9" x14ac:dyDescent="0.15">
      <c r="A261" s="106" t="s">
        <v>1146</v>
      </c>
      <c r="B261" s="118" t="s">
        <v>1147</v>
      </c>
      <c r="C261" s="101">
        <v>15.364830739</v>
      </c>
      <c r="D261" s="100">
        <v>8.4425339200000007</v>
      </c>
      <c r="E261" s="102">
        <f t="shared" si="12"/>
        <v>0.81993118234341655</v>
      </c>
      <c r="F261" s="101">
        <v>5.6761868499999997</v>
      </c>
      <c r="G261" s="100">
        <v>1.9818697599999999</v>
      </c>
      <c r="H261" s="102">
        <f t="shared" si="15"/>
        <v>1.8640564403182576</v>
      </c>
      <c r="I261" s="103">
        <f t="shared" si="13"/>
        <v>0.36942722939292377</v>
      </c>
    </row>
    <row r="262" spans="1:9" x14ac:dyDescent="0.15">
      <c r="A262" s="106" t="s">
        <v>1148</v>
      </c>
      <c r="B262" s="118" t="s">
        <v>1149</v>
      </c>
      <c r="C262" s="101">
        <v>11.232209513000001</v>
      </c>
      <c r="D262" s="100">
        <v>1.97111514</v>
      </c>
      <c r="E262" s="102">
        <f t="shared" si="12"/>
        <v>4.6984035508955611</v>
      </c>
      <c r="F262" s="101">
        <v>3.2323746899999999</v>
      </c>
      <c r="G262" s="100">
        <v>1.0986397999999999</v>
      </c>
      <c r="H262" s="102">
        <f t="shared" si="15"/>
        <v>1.9421605607224497</v>
      </c>
      <c r="I262" s="103">
        <f t="shared" si="13"/>
        <v>0.28777727892797006</v>
      </c>
    </row>
    <row r="263" spans="1:9" x14ac:dyDescent="0.15">
      <c r="A263" s="106" t="s">
        <v>1150</v>
      </c>
      <c r="B263" s="118" t="s">
        <v>1151</v>
      </c>
      <c r="C263" s="101">
        <v>3.420390587</v>
      </c>
      <c r="D263" s="100">
        <v>1.6756964599999999</v>
      </c>
      <c r="E263" s="102">
        <f t="shared" ref="E263:E326" si="16">IF(ISERROR(C263/D263-1),"",(C263/D263-1))</f>
        <v>1.0411755163581358</v>
      </c>
      <c r="F263" s="101">
        <v>4.0561197199999999</v>
      </c>
      <c r="G263" s="100">
        <v>2.0768403799999997</v>
      </c>
      <c r="H263" s="102">
        <f t="shared" si="15"/>
        <v>0.95302429549255985</v>
      </c>
      <c r="I263" s="103">
        <f t="shared" ref="I263:I326" si="17">IF(ISERROR(F263/C263),"",(F263/C263))</f>
        <v>1.1858644844294211</v>
      </c>
    </row>
    <row r="264" spans="1:9" x14ac:dyDescent="0.15">
      <c r="A264" s="106" t="s">
        <v>1152</v>
      </c>
      <c r="B264" s="118" t="s">
        <v>1153</v>
      </c>
      <c r="C264" s="101">
        <v>8.1145752000000009</v>
      </c>
      <c r="D264" s="100">
        <v>4.4682926900000002</v>
      </c>
      <c r="E264" s="102">
        <f t="shared" si="16"/>
        <v>0.81603483992003234</v>
      </c>
      <c r="F264" s="101">
        <v>8.33981393</v>
      </c>
      <c r="G264" s="100">
        <v>1.9784528100000001</v>
      </c>
      <c r="H264" s="102">
        <f t="shared" si="15"/>
        <v>3.2153211276239642</v>
      </c>
      <c r="I264" s="103">
        <f t="shared" si="17"/>
        <v>1.0277573039190024</v>
      </c>
    </row>
    <row r="265" spans="1:9" x14ac:dyDescent="0.15">
      <c r="A265" s="106" t="s">
        <v>1154</v>
      </c>
      <c r="B265" s="118" t="s">
        <v>1155</v>
      </c>
      <c r="C265" s="101">
        <v>8.2443652509999996</v>
      </c>
      <c r="D265" s="100">
        <v>6.3911731600000001</v>
      </c>
      <c r="E265" s="102">
        <f t="shared" si="16"/>
        <v>0.28996117686162015</v>
      </c>
      <c r="F265" s="101">
        <v>6.34684195</v>
      </c>
      <c r="G265" s="100">
        <v>3.03274556</v>
      </c>
      <c r="H265" s="102">
        <f t="shared" si="15"/>
        <v>1.0927709972477877</v>
      </c>
      <c r="I265" s="103">
        <f t="shared" si="17"/>
        <v>0.76983997636812129</v>
      </c>
    </row>
    <row r="266" spans="1:9" x14ac:dyDescent="0.15">
      <c r="A266" s="106" t="s">
        <v>1156</v>
      </c>
      <c r="B266" s="118" t="s">
        <v>1157</v>
      </c>
      <c r="C266" s="101">
        <v>5.9991016950000002</v>
      </c>
      <c r="D266" s="100">
        <v>4.0631069799999997</v>
      </c>
      <c r="E266" s="102">
        <f t="shared" si="16"/>
        <v>0.47648135393176405</v>
      </c>
      <c r="F266" s="101">
        <v>2.6289151299999998</v>
      </c>
      <c r="G266" s="100">
        <v>1.2628457</v>
      </c>
      <c r="H266" s="102">
        <f t="shared" si="15"/>
        <v>1.0817389883815576</v>
      </c>
      <c r="I266" s="103">
        <f t="shared" si="17"/>
        <v>0.43821813058963316</v>
      </c>
    </row>
    <row r="267" spans="1:9" x14ac:dyDescent="0.15">
      <c r="A267" s="106" t="s">
        <v>1158</v>
      </c>
      <c r="B267" s="118" t="s">
        <v>1159</v>
      </c>
      <c r="C267" s="101">
        <v>5.3008141469999996</v>
      </c>
      <c r="D267" s="100">
        <v>2.9132528199999999</v>
      </c>
      <c r="E267" s="102">
        <f t="shared" si="16"/>
        <v>0.81955170886953788</v>
      </c>
      <c r="F267" s="101">
        <v>6.0593674400000008</v>
      </c>
      <c r="G267" s="100">
        <v>4.1669751899999996</v>
      </c>
      <c r="H267" s="102">
        <f t="shared" ref="H267:H298" si="18">IF(ISERROR(F267/G267-1),"",(F267/G267-1))</f>
        <v>0.45414051289323876</v>
      </c>
      <c r="I267" s="103">
        <f t="shared" si="17"/>
        <v>1.1431012806644627</v>
      </c>
    </row>
    <row r="268" spans="1:9" x14ac:dyDescent="0.15">
      <c r="A268" s="106" t="s">
        <v>1160</v>
      </c>
      <c r="B268" s="118" t="s">
        <v>1167</v>
      </c>
      <c r="C268" s="101">
        <v>26.49315992</v>
      </c>
      <c r="D268" s="100">
        <v>11.125379259999999</v>
      </c>
      <c r="E268" s="102">
        <f t="shared" si="16"/>
        <v>1.3813264519667263</v>
      </c>
      <c r="F268" s="101">
        <v>40.632880159999999</v>
      </c>
      <c r="G268" s="100">
        <v>3.6514375800000001</v>
      </c>
      <c r="H268" s="102">
        <f t="shared" si="18"/>
        <v>10.127913121823104</v>
      </c>
      <c r="I268" s="103">
        <f t="shared" si="17"/>
        <v>1.5337121084346665</v>
      </c>
    </row>
    <row r="269" spans="1:9" x14ac:dyDescent="0.15">
      <c r="A269" s="106" t="s">
        <v>1168</v>
      </c>
      <c r="B269" s="118" t="s">
        <v>1169</v>
      </c>
      <c r="C269" s="101">
        <v>9.4844662629999998</v>
      </c>
      <c r="D269" s="100">
        <v>10.339223669999999</v>
      </c>
      <c r="E269" s="102">
        <f t="shared" si="16"/>
        <v>-8.2671333388418589E-2</v>
      </c>
      <c r="F269" s="101">
        <v>5.7590074800000002</v>
      </c>
      <c r="G269" s="100">
        <v>9.4024946899999993</v>
      </c>
      <c r="H269" s="102">
        <f t="shared" si="18"/>
        <v>-0.38750218214693821</v>
      </c>
      <c r="I269" s="103">
        <f t="shared" si="17"/>
        <v>0.60720417156910078</v>
      </c>
    </row>
    <row r="270" spans="1:9" x14ac:dyDescent="0.15">
      <c r="A270" s="106" t="s">
        <v>1170</v>
      </c>
      <c r="B270" s="118" t="s">
        <v>1171</v>
      </c>
      <c r="C270" s="101">
        <v>0.17381725000000001</v>
      </c>
      <c r="D270" s="100">
        <v>2.4456083399999997</v>
      </c>
      <c r="E270" s="102">
        <f t="shared" si="16"/>
        <v>-0.92892678391831129</v>
      </c>
      <c r="F270" s="101">
        <v>7.3129499999999995E-3</v>
      </c>
      <c r="G270" s="100">
        <v>3.5898476800000001</v>
      </c>
      <c r="H270" s="102">
        <f t="shared" si="18"/>
        <v>-0.99796288014092005</v>
      </c>
      <c r="I270" s="103">
        <f t="shared" si="17"/>
        <v>4.207263663416605E-2</v>
      </c>
    </row>
    <row r="271" spans="1:9" x14ac:dyDescent="0.15">
      <c r="A271" s="106" t="s">
        <v>1172</v>
      </c>
      <c r="B271" s="118" t="s">
        <v>1173</v>
      </c>
      <c r="C271" s="101">
        <v>1.3205041599999998</v>
      </c>
      <c r="D271" s="100">
        <v>0.3054</v>
      </c>
      <c r="E271" s="102">
        <f t="shared" si="16"/>
        <v>3.3238512115258674</v>
      </c>
      <c r="F271" s="101">
        <v>2.0947311200000001</v>
      </c>
      <c r="G271" s="100">
        <v>0.57872156000000008</v>
      </c>
      <c r="H271" s="102">
        <f t="shared" si="18"/>
        <v>2.6195836906439078</v>
      </c>
      <c r="I271" s="103">
        <f t="shared" si="17"/>
        <v>1.5863116402450412</v>
      </c>
    </row>
    <row r="272" spans="1:9" x14ac:dyDescent="0.15">
      <c r="A272" s="106" t="s">
        <v>1174</v>
      </c>
      <c r="B272" s="118" t="s">
        <v>1175</v>
      </c>
      <c r="C272" s="101">
        <v>24.975597596</v>
      </c>
      <c r="D272" s="100">
        <v>6.3710813699999997</v>
      </c>
      <c r="E272" s="102">
        <f t="shared" si="16"/>
        <v>2.9201504651321071</v>
      </c>
      <c r="F272" s="101">
        <v>87.265560400000012</v>
      </c>
      <c r="G272" s="100">
        <v>17.160788570000001</v>
      </c>
      <c r="H272" s="102">
        <f t="shared" si="18"/>
        <v>4.0851719339142241</v>
      </c>
      <c r="I272" s="103">
        <f t="shared" si="17"/>
        <v>3.4940329281240561</v>
      </c>
    </row>
    <row r="273" spans="1:9" x14ac:dyDescent="0.15">
      <c r="A273" s="106" t="s">
        <v>1176</v>
      </c>
      <c r="B273" s="118" t="s">
        <v>1177</v>
      </c>
      <c r="C273" s="101">
        <v>11.2367329</v>
      </c>
      <c r="D273" s="100">
        <v>7.9370465299999999</v>
      </c>
      <c r="E273" s="102">
        <f t="shared" si="16"/>
        <v>0.41573226987243084</v>
      </c>
      <c r="F273" s="101">
        <v>24.16467857</v>
      </c>
      <c r="G273" s="100">
        <v>7.7785300800000003</v>
      </c>
      <c r="H273" s="102">
        <f t="shared" si="18"/>
        <v>2.1065867614411795</v>
      </c>
      <c r="I273" s="103">
        <f t="shared" si="17"/>
        <v>2.1505075171805497</v>
      </c>
    </row>
    <row r="274" spans="1:9" x14ac:dyDescent="0.15">
      <c r="A274" s="106" t="s">
        <v>1178</v>
      </c>
      <c r="B274" s="118" t="s">
        <v>1179</v>
      </c>
      <c r="C274" s="101">
        <v>14.626186063999999</v>
      </c>
      <c r="D274" s="100">
        <v>6.1281044699999994</v>
      </c>
      <c r="E274" s="102">
        <f t="shared" si="16"/>
        <v>1.386739021112021</v>
      </c>
      <c r="F274" s="101">
        <v>12.10605135</v>
      </c>
      <c r="G274" s="100">
        <v>3.58240954</v>
      </c>
      <c r="H274" s="102">
        <f t="shared" si="18"/>
        <v>2.3793041289187724</v>
      </c>
      <c r="I274" s="103">
        <f t="shared" si="17"/>
        <v>0.82769706996939518</v>
      </c>
    </row>
    <row r="275" spans="1:9" x14ac:dyDescent="0.15">
      <c r="A275" s="106" t="s">
        <v>1180</v>
      </c>
      <c r="B275" s="118" t="s">
        <v>1181</v>
      </c>
      <c r="C275" s="101">
        <v>22.052031410000001</v>
      </c>
      <c r="D275" s="100">
        <v>30.359322890000001</v>
      </c>
      <c r="E275" s="102">
        <f t="shared" si="16"/>
        <v>-0.27363230432047358</v>
      </c>
      <c r="F275" s="101">
        <v>42.250788540000002</v>
      </c>
      <c r="G275" s="100">
        <v>13.44460774</v>
      </c>
      <c r="H275" s="102">
        <f t="shared" si="18"/>
        <v>2.1425824655558157</v>
      </c>
      <c r="I275" s="103">
        <f t="shared" si="17"/>
        <v>1.9159590222985265</v>
      </c>
    </row>
    <row r="276" spans="1:9" x14ac:dyDescent="0.15">
      <c r="A276" s="106" t="s">
        <v>1182</v>
      </c>
      <c r="B276" s="118" t="s">
        <v>1183</v>
      </c>
      <c r="C276" s="101">
        <v>48.536322112999997</v>
      </c>
      <c r="D276" s="100">
        <v>47.813813539999998</v>
      </c>
      <c r="E276" s="102">
        <f t="shared" si="16"/>
        <v>1.5110875278659064E-2</v>
      </c>
      <c r="F276" s="101">
        <v>35.14774774</v>
      </c>
      <c r="G276" s="100">
        <v>45.116871279999998</v>
      </c>
      <c r="H276" s="102">
        <f t="shared" si="18"/>
        <v>-0.22096220897345875</v>
      </c>
      <c r="I276" s="103">
        <f t="shared" si="17"/>
        <v>0.72415350421835956</v>
      </c>
    </row>
    <row r="277" spans="1:9" x14ac:dyDescent="0.15">
      <c r="A277" s="106" t="s">
        <v>1184</v>
      </c>
      <c r="B277" s="118" t="s">
        <v>1185</v>
      </c>
      <c r="C277" s="101">
        <v>9.477833167</v>
      </c>
      <c r="D277" s="100">
        <v>12.151147249999999</v>
      </c>
      <c r="E277" s="102">
        <f t="shared" si="16"/>
        <v>-0.22000507672228231</v>
      </c>
      <c r="F277" s="101">
        <v>3.2949514600000001</v>
      </c>
      <c r="G277" s="100">
        <v>6.1236388899999996</v>
      </c>
      <c r="H277" s="102">
        <f t="shared" si="18"/>
        <v>-0.46192917002654932</v>
      </c>
      <c r="I277" s="103">
        <f t="shared" si="17"/>
        <v>0.34764818096528538</v>
      </c>
    </row>
    <row r="278" spans="1:9" x14ac:dyDescent="0.15">
      <c r="A278" s="106" t="s">
        <v>1186</v>
      </c>
      <c r="B278" s="118" t="s">
        <v>1187</v>
      </c>
      <c r="C278" s="101">
        <v>13.018931881999999</v>
      </c>
      <c r="D278" s="100">
        <v>15.757186449999999</v>
      </c>
      <c r="E278" s="102">
        <f t="shared" si="16"/>
        <v>-0.17377814095739152</v>
      </c>
      <c r="F278" s="101">
        <v>28.406983329999999</v>
      </c>
      <c r="G278" s="100">
        <v>5.9480462800000007</v>
      </c>
      <c r="H278" s="102">
        <f t="shared" si="18"/>
        <v>3.7758510934114646</v>
      </c>
      <c r="I278" s="103">
        <f t="shared" si="17"/>
        <v>2.1819749567378528</v>
      </c>
    </row>
    <row r="279" spans="1:9" x14ac:dyDescent="0.15">
      <c r="A279" s="108" t="s">
        <v>1188</v>
      </c>
      <c r="B279" s="118" t="s">
        <v>1189</v>
      </c>
      <c r="C279" s="101">
        <v>66.096077542000003</v>
      </c>
      <c r="D279" s="100">
        <v>23.139154720000001</v>
      </c>
      <c r="E279" s="102">
        <f t="shared" si="16"/>
        <v>1.8564603306304357</v>
      </c>
      <c r="F279" s="101">
        <v>52.886313450000003</v>
      </c>
      <c r="G279" s="100">
        <v>6.5200256200000002</v>
      </c>
      <c r="H279" s="102">
        <f t="shared" si="18"/>
        <v>7.1113658952156076</v>
      </c>
      <c r="I279" s="103">
        <f t="shared" si="17"/>
        <v>0.80014299511788722</v>
      </c>
    </row>
    <row r="280" spans="1:9" x14ac:dyDescent="0.15">
      <c r="A280" s="106" t="s">
        <v>1190</v>
      </c>
      <c r="B280" s="118" t="s">
        <v>1191</v>
      </c>
      <c r="C280" s="101">
        <v>17.637797146</v>
      </c>
      <c r="D280" s="100">
        <v>5.19472779</v>
      </c>
      <c r="E280" s="102">
        <f t="shared" si="16"/>
        <v>2.3953265424134957</v>
      </c>
      <c r="F280" s="101">
        <v>18.977723489999999</v>
      </c>
      <c r="G280" s="100">
        <v>1.80213552</v>
      </c>
      <c r="H280" s="102">
        <f t="shared" si="18"/>
        <v>9.5306861106649734</v>
      </c>
      <c r="I280" s="103">
        <f t="shared" si="17"/>
        <v>1.0759690301973948</v>
      </c>
    </row>
    <row r="281" spans="1:9" x14ac:dyDescent="0.15">
      <c r="A281" s="106" t="s">
        <v>1192</v>
      </c>
      <c r="B281" s="118" t="s">
        <v>1193</v>
      </c>
      <c r="C281" s="101">
        <v>26.067119183999999</v>
      </c>
      <c r="D281" s="100">
        <v>11.65447473</v>
      </c>
      <c r="E281" s="102">
        <f t="shared" si="16"/>
        <v>1.2366618648972776</v>
      </c>
      <c r="F281" s="101">
        <v>22.393145180000001</v>
      </c>
      <c r="G281" s="100">
        <v>39.922657659999999</v>
      </c>
      <c r="H281" s="102">
        <f t="shared" si="18"/>
        <v>-0.43908681203765321</v>
      </c>
      <c r="I281" s="103">
        <f t="shared" si="17"/>
        <v>0.85905715249673298</v>
      </c>
    </row>
    <row r="282" spans="1:9" x14ac:dyDescent="0.15">
      <c r="A282" s="106" t="s">
        <v>1194</v>
      </c>
      <c r="B282" s="118" t="s">
        <v>1195</v>
      </c>
      <c r="C282" s="101">
        <v>39.464617773999997</v>
      </c>
      <c r="D282" s="100">
        <v>12.65385058</v>
      </c>
      <c r="E282" s="102">
        <f t="shared" si="16"/>
        <v>2.1187832924450412</v>
      </c>
      <c r="F282" s="101">
        <v>57.505799609999997</v>
      </c>
      <c r="G282" s="100">
        <v>4.0665381900000002</v>
      </c>
      <c r="H282" s="102">
        <f t="shared" si="18"/>
        <v>13.141217154043252</v>
      </c>
      <c r="I282" s="103">
        <f t="shared" si="17"/>
        <v>1.4571482723921338</v>
      </c>
    </row>
    <row r="283" spans="1:9" x14ac:dyDescent="0.15">
      <c r="A283" s="106" t="s">
        <v>1196</v>
      </c>
      <c r="B283" s="118" t="s">
        <v>1197</v>
      </c>
      <c r="C283" s="101">
        <v>40.616630078</v>
      </c>
      <c r="D283" s="100">
        <v>10.767445859999999</v>
      </c>
      <c r="E283" s="102">
        <f t="shared" si="16"/>
        <v>2.7721694268170674</v>
      </c>
      <c r="F283" s="101">
        <v>37.867888520000001</v>
      </c>
      <c r="G283" s="100">
        <v>8.3407388700000009</v>
      </c>
      <c r="H283" s="102">
        <f t="shared" si="18"/>
        <v>3.540111986505579</v>
      </c>
      <c r="I283" s="103">
        <f t="shared" si="17"/>
        <v>0.93232472628277319</v>
      </c>
    </row>
    <row r="284" spans="1:9" x14ac:dyDescent="0.15">
      <c r="A284" s="106" t="s">
        <v>1198</v>
      </c>
      <c r="B284" s="118" t="s">
        <v>1199</v>
      </c>
      <c r="C284" s="101">
        <v>5.4407154699999998</v>
      </c>
      <c r="D284" s="100">
        <v>7.0382768799999997</v>
      </c>
      <c r="E284" s="102">
        <f t="shared" si="16"/>
        <v>-0.22698189304538985</v>
      </c>
      <c r="F284" s="101">
        <v>4.7314125100000002</v>
      </c>
      <c r="G284" s="100">
        <v>0.72556678000000008</v>
      </c>
      <c r="H284" s="102">
        <f t="shared" si="18"/>
        <v>5.5209883368695571</v>
      </c>
      <c r="I284" s="103">
        <f t="shared" si="17"/>
        <v>0.86963057268642652</v>
      </c>
    </row>
    <row r="285" spans="1:9" x14ac:dyDescent="0.15">
      <c r="A285" s="106" t="s">
        <v>1200</v>
      </c>
      <c r="B285" s="118" t="s">
        <v>1201</v>
      </c>
      <c r="C285" s="101">
        <v>5.4122334000000007</v>
      </c>
      <c r="D285" s="100">
        <v>2.4901499900000004</v>
      </c>
      <c r="E285" s="102">
        <f t="shared" si="16"/>
        <v>1.1734567884402818</v>
      </c>
      <c r="F285" s="101">
        <v>14.38849699</v>
      </c>
      <c r="G285" s="100">
        <v>1.3064074399999999</v>
      </c>
      <c r="H285" s="102">
        <f t="shared" si="18"/>
        <v>10.013789840327304</v>
      </c>
      <c r="I285" s="103">
        <f t="shared" si="17"/>
        <v>2.6585137643916092</v>
      </c>
    </row>
    <row r="286" spans="1:9" x14ac:dyDescent="0.15">
      <c r="A286" s="106" t="s">
        <v>1202</v>
      </c>
      <c r="B286" s="118" t="s">
        <v>1203</v>
      </c>
      <c r="C286" s="101">
        <v>34.117926052000001</v>
      </c>
      <c r="D286" s="100">
        <v>9.3403428300000009</v>
      </c>
      <c r="E286" s="102">
        <f t="shared" si="16"/>
        <v>2.6527487987290503</v>
      </c>
      <c r="F286" s="101">
        <v>23.186363800000002</v>
      </c>
      <c r="G286" s="100">
        <v>5.1945961900000004</v>
      </c>
      <c r="H286" s="102">
        <f t="shared" si="18"/>
        <v>3.4635546155898602</v>
      </c>
      <c r="I286" s="103">
        <f t="shared" si="17"/>
        <v>0.67959476096703753</v>
      </c>
    </row>
    <row r="287" spans="1:9" x14ac:dyDescent="0.15">
      <c r="A287" s="106" t="s">
        <v>1204</v>
      </c>
      <c r="B287" s="118" t="s">
        <v>1205</v>
      </c>
      <c r="C287" s="101">
        <v>4.7899058700000001</v>
      </c>
      <c r="D287" s="100">
        <v>2.4300135800000002</v>
      </c>
      <c r="E287" s="102">
        <f t="shared" si="16"/>
        <v>0.97114366332059743</v>
      </c>
      <c r="F287" s="101">
        <v>0.94407587999999998</v>
      </c>
      <c r="G287" s="100">
        <v>1.5775552500000001</v>
      </c>
      <c r="H287" s="102">
        <f t="shared" si="18"/>
        <v>-0.40155764433607</v>
      </c>
      <c r="I287" s="103">
        <f t="shared" si="17"/>
        <v>0.19709695881768965</v>
      </c>
    </row>
    <row r="288" spans="1:9" x14ac:dyDescent="0.15">
      <c r="A288" s="106" t="s">
        <v>1206</v>
      </c>
      <c r="B288" s="118" t="s">
        <v>1207</v>
      </c>
      <c r="C288" s="101">
        <v>2.1157701639999997</v>
      </c>
      <c r="D288" s="100">
        <v>1.9549433000000001</v>
      </c>
      <c r="E288" s="102">
        <f t="shared" si="16"/>
        <v>8.2266766509289324E-2</v>
      </c>
      <c r="F288" s="101">
        <v>7.2836097199999994</v>
      </c>
      <c r="G288" s="100">
        <v>0.40721659000000004</v>
      </c>
      <c r="H288" s="102">
        <f t="shared" si="18"/>
        <v>16.886328550612337</v>
      </c>
      <c r="I288" s="103">
        <f t="shared" si="17"/>
        <v>3.4425335246385487</v>
      </c>
    </row>
    <row r="289" spans="1:9" x14ac:dyDescent="0.15">
      <c r="A289" s="108" t="s">
        <v>1208</v>
      </c>
      <c r="B289" s="118" t="s">
        <v>1209</v>
      </c>
      <c r="C289" s="101">
        <v>0</v>
      </c>
      <c r="D289" s="100">
        <v>0</v>
      </c>
      <c r="E289" s="102" t="str">
        <f t="shared" si="16"/>
        <v/>
      </c>
      <c r="F289" s="101">
        <v>0</v>
      </c>
      <c r="G289" s="100">
        <v>0</v>
      </c>
      <c r="H289" s="102" t="str">
        <f t="shared" si="18"/>
        <v/>
      </c>
      <c r="I289" s="103" t="str">
        <f t="shared" si="17"/>
        <v/>
      </c>
    </row>
    <row r="290" spans="1:9" x14ac:dyDescent="0.15">
      <c r="A290" s="106" t="s">
        <v>1210</v>
      </c>
      <c r="B290" s="118" t="s">
        <v>1211</v>
      </c>
      <c r="C290" s="101">
        <v>57.702052187</v>
      </c>
      <c r="D290" s="100">
        <v>44.163989969999996</v>
      </c>
      <c r="E290" s="102">
        <f t="shared" si="16"/>
        <v>0.30654074113766061</v>
      </c>
      <c r="F290" s="101">
        <v>36.691200119999998</v>
      </c>
      <c r="G290" s="100">
        <v>53.626522649999998</v>
      </c>
      <c r="H290" s="102">
        <f t="shared" si="18"/>
        <v>-0.31580124336105919</v>
      </c>
      <c r="I290" s="103">
        <f t="shared" si="17"/>
        <v>0.63587340015380511</v>
      </c>
    </row>
    <row r="291" spans="1:9" x14ac:dyDescent="0.15">
      <c r="A291" s="106" t="s">
        <v>1212</v>
      </c>
      <c r="B291" s="118" t="s">
        <v>1213</v>
      </c>
      <c r="C291" s="101">
        <v>1.20865E-2</v>
      </c>
      <c r="D291" s="100">
        <v>6.012E-2</v>
      </c>
      <c r="E291" s="102">
        <f t="shared" si="16"/>
        <v>-0.79896041250831673</v>
      </c>
      <c r="F291" s="101">
        <v>0</v>
      </c>
      <c r="G291" s="100">
        <v>0</v>
      </c>
      <c r="H291" s="102" t="str">
        <f t="shared" si="18"/>
        <v/>
      </c>
      <c r="I291" s="103">
        <f t="shared" si="17"/>
        <v>0</v>
      </c>
    </row>
    <row r="292" spans="1:9" x14ac:dyDescent="0.15">
      <c r="A292" s="106" t="s">
        <v>414</v>
      </c>
      <c r="B292" s="118" t="s">
        <v>1214</v>
      </c>
      <c r="C292" s="101">
        <v>17.828996174</v>
      </c>
      <c r="D292" s="100">
        <v>9.5395468999999995</v>
      </c>
      <c r="E292" s="102">
        <f t="shared" si="16"/>
        <v>0.86895628910844813</v>
      </c>
      <c r="F292" s="101">
        <v>32.545632050000002</v>
      </c>
      <c r="G292" s="100">
        <v>12.28735284</v>
      </c>
      <c r="H292" s="102">
        <f t="shared" si="18"/>
        <v>1.6487098135614375</v>
      </c>
      <c r="I292" s="103">
        <f t="shared" si="17"/>
        <v>1.8254326677943455</v>
      </c>
    </row>
    <row r="293" spans="1:9" x14ac:dyDescent="0.15">
      <c r="A293" s="106" t="s">
        <v>1215</v>
      </c>
      <c r="B293" s="118" t="s">
        <v>1216</v>
      </c>
      <c r="C293" s="101">
        <v>42.300400556999996</v>
      </c>
      <c r="D293" s="100">
        <v>19.361450550000001</v>
      </c>
      <c r="E293" s="102">
        <f t="shared" si="16"/>
        <v>1.184774350855649</v>
      </c>
      <c r="F293" s="101">
        <v>73.032216599999998</v>
      </c>
      <c r="G293" s="100">
        <v>19.014909329999998</v>
      </c>
      <c r="H293" s="102">
        <f t="shared" si="18"/>
        <v>2.8407870020592942</v>
      </c>
      <c r="I293" s="103">
        <f t="shared" si="17"/>
        <v>1.726513594158257</v>
      </c>
    </row>
    <row r="294" spans="1:9" x14ac:dyDescent="0.15">
      <c r="A294" s="106" t="s">
        <v>1217</v>
      </c>
      <c r="B294" s="118" t="s">
        <v>1218</v>
      </c>
      <c r="C294" s="101">
        <v>205.53394133500001</v>
      </c>
      <c r="D294" s="100">
        <v>114.20149643000001</v>
      </c>
      <c r="E294" s="102">
        <f t="shared" si="16"/>
        <v>0.79974823237962012</v>
      </c>
      <c r="F294" s="101">
        <v>154.00722719999999</v>
      </c>
      <c r="G294" s="100">
        <v>213.99640334999998</v>
      </c>
      <c r="H294" s="102">
        <f t="shared" si="18"/>
        <v>-0.28032796444660435</v>
      </c>
      <c r="I294" s="103">
        <f t="shared" si="17"/>
        <v>0.74930313796193604</v>
      </c>
    </row>
    <row r="295" spans="1:9" x14ac:dyDescent="0.15">
      <c r="A295" s="106" t="s">
        <v>1219</v>
      </c>
      <c r="B295" s="118" t="s">
        <v>1220</v>
      </c>
      <c r="C295" s="101">
        <v>12.253328091</v>
      </c>
      <c r="D295" s="100">
        <v>5.9477827000000003</v>
      </c>
      <c r="E295" s="102">
        <f t="shared" si="16"/>
        <v>1.0601505988105449</v>
      </c>
      <c r="F295" s="101">
        <v>4.47024095</v>
      </c>
      <c r="G295" s="100">
        <v>1.17422538</v>
      </c>
      <c r="H295" s="102">
        <f t="shared" si="18"/>
        <v>2.8069701320882707</v>
      </c>
      <c r="I295" s="103">
        <f t="shared" si="17"/>
        <v>0.36481851434985785</v>
      </c>
    </row>
    <row r="296" spans="1:9" x14ac:dyDescent="0.15">
      <c r="A296" s="106" t="s">
        <v>369</v>
      </c>
      <c r="B296" s="118" t="s">
        <v>1221</v>
      </c>
      <c r="C296" s="101">
        <v>1.9301691350000001</v>
      </c>
      <c r="D296" s="100">
        <v>0.84588839999999998</v>
      </c>
      <c r="E296" s="102">
        <f t="shared" si="16"/>
        <v>1.2818248069130633</v>
      </c>
      <c r="F296" s="101">
        <v>1.3013256599999998</v>
      </c>
      <c r="G296" s="100">
        <v>0.47975413</v>
      </c>
      <c r="H296" s="102">
        <f t="shared" si="18"/>
        <v>1.7124845386948517</v>
      </c>
      <c r="I296" s="103">
        <f t="shared" si="17"/>
        <v>0.67420291641954977</v>
      </c>
    </row>
    <row r="297" spans="1:9" x14ac:dyDescent="0.15">
      <c r="A297" s="106" t="s">
        <v>1222</v>
      </c>
      <c r="B297" s="118" t="s">
        <v>1223</v>
      </c>
      <c r="C297" s="101">
        <v>3.9634611409999998</v>
      </c>
      <c r="D297" s="100">
        <v>3.6085268900000003</v>
      </c>
      <c r="E297" s="102">
        <f t="shared" si="16"/>
        <v>9.8359874214488441E-2</v>
      </c>
      <c r="F297" s="101">
        <v>1.77188127</v>
      </c>
      <c r="G297" s="100">
        <v>1.04396015</v>
      </c>
      <c r="H297" s="102">
        <f t="shared" si="18"/>
        <v>0.69726906721487403</v>
      </c>
      <c r="I297" s="103">
        <f t="shared" si="17"/>
        <v>0.44705402852844572</v>
      </c>
    </row>
    <row r="298" spans="1:9" x14ac:dyDescent="0.15">
      <c r="A298" s="106" t="s">
        <v>1224</v>
      </c>
      <c r="B298" s="118" t="s">
        <v>1225</v>
      </c>
      <c r="C298" s="101">
        <v>0.21307499999999999</v>
      </c>
      <c r="D298" s="100">
        <v>0.13106278999999998</v>
      </c>
      <c r="E298" s="102">
        <f t="shared" si="16"/>
        <v>0.62574747569466527</v>
      </c>
      <c r="F298" s="101">
        <v>1.9714E-4</v>
      </c>
      <c r="G298" s="100">
        <v>6.796373E-2</v>
      </c>
      <c r="H298" s="102">
        <f t="shared" si="18"/>
        <v>-0.99709933518951943</v>
      </c>
      <c r="I298" s="103">
        <f t="shared" si="17"/>
        <v>9.25214126481286E-4</v>
      </c>
    </row>
    <row r="299" spans="1:9" x14ac:dyDescent="0.15">
      <c r="A299" s="106" t="s">
        <v>1226</v>
      </c>
      <c r="B299" s="118" t="s">
        <v>1227</v>
      </c>
      <c r="C299" s="101">
        <v>17.84934647</v>
      </c>
      <c r="D299" s="100">
        <v>12.662797699999999</v>
      </c>
      <c r="E299" s="102">
        <f t="shared" si="16"/>
        <v>0.40958948353095792</v>
      </c>
      <c r="F299" s="101">
        <v>6.2855931100000006</v>
      </c>
      <c r="G299" s="100">
        <v>3.7925911600000002</v>
      </c>
      <c r="H299" s="102">
        <f t="shared" ref="H299:H330" si="19">IF(ISERROR(F299/G299-1),"",(F299/G299-1))</f>
        <v>0.65733474683308613</v>
      </c>
      <c r="I299" s="103">
        <f t="shared" si="17"/>
        <v>0.35214696070606333</v>
      </c>
    </row>
    <row r="300" spans="1:9" x14ac:dyDescent="0.15">
      <c r="A300" s="106" t="s">
        <v>1228</v>
      </c>
      <c r="B300" s="118" t="s">
        <v>1229</v>
      </c>
      <c r="C300" s="101">
        <v>11.283535003000001</v>
      </c>
      <c r="D300" s="100">
        <v>12.118849170000001</v>
      </c>
      <c r="E300" s="102">
        <f t="shared" si="16"/>
        <v>-6.8926855618255067E-2</v>
      </c>
      <c r="F300" s="101">
        <v>7.0759672800000004</v>
      </c>
      <c r="G300" s="100">
        <v>24.452702089999999</v>
      </c>
      <c r="H300" s="102">
        <f t="shared" si="19"/>
        <v>-0.7106263653825915</v>
      </c>
      <c r="I300" s="103">
        <f t="shared" si="17"/>
        <v>0.62710553723799178</v>
      </c>
    </row>
    <row r="301" spans="1:9" x14ac:dyDescent="0.15">
      <c r="A301" s="106" t="s">
        <v>1231</v>
      </c>
      <c r="B301" s="118" t="s">
        <v>1232</v>
      </c>
      <c r="C301" s="101">
        <v>18.837809434999997</v>
      </c>
      <c r="D301" s="100">
        <v>35.483576979999995</v>
      </c>
      <c r="E301" s="102">
        <f t="shared" si="16"/>
        <v>-0.46911188109311075</v>
      </c>
      <c r="F301" s="101">
        <v>3.27390808</v>
      </c>
      <c r="G301" s="100">
        <v>5.5561850100000001</v>
      </c>
      <c r="H301" s="102">
        <f t="shared" si="19"/>
        <v>-0.41076330717792275</v>
      </c>
      <c r="I301" s="103">
        <f t="shared" si="17"/>
        <v>0.17379452166647319</v>
      </c>
    </row>
    <row r="302" spans="1:9" x14ac:dyDescent="0.15">
      <c r="A302" s="106" t="s">
        <v>1233</v>
      </c>
      <c r="B302" s="118" t="s">
        <v>1234</v>
      </c>
      <c r="C302" s="101">
        <v>43.165057191999999</v>
      </c>
      <c r="D302" s="100">
        <v>33.650226850000003</v>
      </c>
      <c r="E302" s="102">
        <f t="shared" si="16"/>
        <v>0.28275679639288964</v>
      </c>
      <c r="F302" s="101">
        <v>7.2314714100000002</v>
      </c>
      <c r="G302" s="100">
        <v>8.572179199999999</v>
      </c>
      <c r="H302" s="102">
        <f t="shared" si="19"/>
        <v>-0.15640221217027273</v>
      </c>
      <c r="I302" s="103">
        <f t="shared" si="17"/>
        <v>0.16753068061126641</v>
      </c>
    </row>
    <row r="303" spans="1:9" x14ac:dyDescent="0.15">
      <c r="A303" s="106" t="s">
        <v>1235</v>
      </c>
      <c r="B303" s="118" t="s">
        <v>1236</v>
      </c>
      <c r="C303" s="101">
        <v>37.038126633000005</v>
      </c>
      <c r="D303" s="100">
        <v>7.3168147300000008</v>
      </c>
      <c r="E303" s="102">
        <f t="shared" si="16"/>
        <v>4.0620560995125814</v>
      </c>
      <c r="F303" s="101">
        <v>7.6168381500000004</v>
      </c>
      <c r="G303" s="100">
        <v>0.98963623999999994</v>
      </c>
      <c r="H303" s="102">
        <f t="shared" si="19"/>
        <v>6.6966039056936726</v>
      </c>
      <c r="I303" s="103">
        <f t="shared" si="17"/>
        <v>0.2056485800557093</v>
      </c>
    </row>
    <row r="304" spans="1:9" x14ac:dyDescent="0.15">
      <c r="A304" s="106" t="s">
        <v>1237</v>
      </c>
      <c r="B304" s="118" t="s">
        <v>1238</v>
      </c>
      <c r="C304" s="101">
        <v>2.2040486519999996</v>
      </c>
      <c r="D304" s="100">
        <v>0.81031557999999992</v>
      </c>
      <c r="E304" s="102">
        <f t="shared" si="16"/>
        <v>1.7199879977625505</v>
      </c>
      <c r="F304" s="101">
        <v>0.63079489</v>
      </c>
      <c r="G304" s="100">
        <v>0.56154835999999997</v>
      </c>
      <c r="H304" s="102">
        <f t="shared" si="19"/>
        <v>0.1233135646589727</v>
      </c>
      <c r="I304" s="103">
        <f t="shared" si="17"/>
        <v>0.28619826038213975</v>
      </c>
    </row>
    <row r="305" spans="1:9" x14ac:dyDescent="0.15">
      <c r="A305" s="106" t="s">
        <v>1239</v>
      </c>
      <c r="B305" s="118" t="s">
        <v>1240</v>
      </c>
      <c r="C305" s="101">
        <v>271.97280282200001</v>
      </c>
      <c r="D305" s="100">
        <v>186.32150497000001</v>
      </c>
      <c r="E305" s="102">
        <f t="shared" si="16"/>
        <v>0.45969625388003865</v>
      </c>
      <c r="F305" s="101">
        <v>46.891338439999998</v>
      </c>
      <c r="G305" s="100">
        <v>24.294101899999998</v>
      </c>
      <c r="H305" s="102">
        <f t="shared" si="19"/>
        <v>0.93015319656661211</v>
      </c>
      <c r="I305" s="103">
        <f t="shared" si="17"/>
        <v>0.17241186601547548</v>
      </c>
    </row>
    <row r="306" spans="1:9" x14ac:dyDescent="0.15">
      <c r="A306" s="106" t="s">
        <v>1241</v>
      </c>
      <c r="B306" s="118" t="s">
        <v>1242</v>
      </c>
      <c r="C306" s="101">
        <v>0.79331397199999998</v>
      </c>
      <c r="D306" s="100">
        <v>2.5218585400000002</v>
      </c>
      <c r="E306" s="102">
        <f t="shared" si="16"/>
        <v>-0.68542487240382644</v>
      </c>
      <c r="F306" s="101">
        <v>6.3539120000000004E-2</v>
      </c>
      <c r="G306" s="100">
        <v>9.816163E-2</v>
      </c>
      <c r="H306" s="102">
        <f t="shared" si="19"/>
        <v>-0.35270920012228801</v>
      </c>
      <c r="I306" s="103">
        <f t="shared" si="17"/>
        <v>8.0093282411014946E-2</v>
      </c>
    </row>
    <row r="307" spans="1:9" x14ac:dyDescent="0.15">
      <c r="A307" s="106" t="s">
        <v>1321</v>
      </c>
      <c r="B307" s="118" t="s">
        <v>1322</v>
      </c>
      <c r="C307" s="101">
        <v>5.2075435499999996</v>
      </c>
      <c r="D307" s="100">
        <v>1.7793952</v>
      </c>
      <c r="E307" s="102">
        <f t="shared" si="16"/>
        <v>1.9265806438052659</v>
      </c>
      <c r="F307" s="101">
        <v>1.02537674</v>
      </c>
      <c r="G307" s="100">
        <v>9.7651619999999995E-2</v>
      </c>
      <c r="H307" s="102">
        <f t="shared" si="19"/>
        <v>9.5003556520618915</v>
      </c>
      <c r="I307" s="103">
        <f t="shared" si="17"/>
        <v>0.19690219201335341</v>
      </c>
    </row>
    <row r="308" spans="1:9" x14ac:dyDescent="0.15">
      <c r="A308" s="106" t="s">
        <v>370</v>
      </c>
      <c r="B308" s="118" t="s">
        <v>1323</v>
      </c>
      <c r="C308" s="101">
        <v>123.946622717</v>
      </c>
      <c r="D308" s="100">
        <v>138.85403588999998</v>
      </c>
      <c r="E308" s="102">
        <f t="shared" si="16"/>
        <v>-0.10736031601421814</v>
      </c>
      <c r="F308" s="101">
        <v>61.010522760000001</v>
      </c>
      <c r="G308" s="100">
        <v>32.411526940000002</v>
      </c>
      <c r="H308" s="102">
        <f t="shared" si="19"/>
        <v>0.88237113521193455</v>
      </c>
      <c r="I308" s="103">
        <f t="shared" si="17"/>
        <v>0.49223223208995154</v>
      </c>
    </row>
    <row r="309" spans="1:9" x14ac:dyDescent="0.15">
      <c r="A309" s="106" t="s">
        <v>1324</v>
      </c>
      <c r="B309" s="118" t="s">
        <v>1325</v>
      </c>
      <c r="C309" s="101">
        <v>2.0813602630000001</v>
      </c>
      <c r="D309" s="100">
        <v>1.03124734</v>
      </c>
      <c r="E309" s="102">
        <f t="shared" si="16"/>
        <v>1.0182939458539599</v>
      </c>
      <c r="F309" s="101">
        <v>3.9086989999999995E-2</v>
      </c>
      <c r="G309" s="100">
        <v>4.6072500000000002E-2</v>
      </c>
      <c r="H309" s="102">
        <f t="shared" si="19"/>
        <v>-0.15161994682294222</v>
      </c>
      <c r="I309" s="103">
        <f t="shared" si="17"/>
        <v>1.8779540810326307E-2</v>
      </c>
    </row>
    <row r="310" spans="1:9" x14ac:dyDescent="0.15">
      <c r="A310" s="106" t="s">
        <v>1326</v>
      </c>
      <c r="B310" s="118" t="s">
        <v>1327</v>
      </c>
      <c r="C310" s="101">
        <v>0.99584048000000003</v>
      </c>
      <c r="D310" s="100">
        <v>1.0600735400000001</v>
      </c>
      <c r="E310" s="102">
        <f t="shared" si="16"/>
        <v>-6.0593022631241333E-2</v>
      </c>
      <c r="F310" s="101">
        <v>0.10421364</v>
      </c>
      <c r="G310" s="100">
        <v>0</v>
      </c>
      <c r="H310" s="102" t="str">
        <f t="shared" si="19"/>
        <v/>
      </c>
      <c r="I310" s="103">
        <f t="shared" si="17"/>
        <v>0.10464892931446208</v>
      </c>
    </row>
    <row r="311" spans="1:9" x14ac:dyDescent="0.15">
      <c r="A311" s="106" t="s">
        <v>1328</v>
      </c>
      <c r="B311" s="118" t="s">
        <v>1329</v>
      </c>
      <c r="C311" s="101">
        <v>6.8416715259999998</v>
      </c>
      <c r="D311" s="100">
        <v>5.7566301299999996</v>
      </c>
      <c r="E311" s="102">
        <f t="shared" si="16"/>
        <v>0.18848551522277512</v>
      </c>
      <c r="F311" s="101">
        <v>2.2356199300000004</v>
      </c>
      <c r="G311" s="100">
        <v>2.3906616600000001</v>
      </c>
      <c r="H311" s="102">
        <f t="shared" si="19"/>
        <v>-6.4853062478108958E-2</v>
      </c>
      <c r="I311" s="103">
        <f t="shared" si="17"/>
        <v>0.32676516572070236</v>
      </c>
    </row>
    <row r="312" spans="1:9" x14ac:dyDescent="0.15">
      <c r="A312" s="106" t="s">
        <v>1330</v>
      </c>
      <c r="B312" s="118" t="s">
        <v>1331</v>
      </c>
      <c r="C312" s="101">
        <v>5.4382322759999999</v>
      </c>
      <c r="D312" s="100">
        <v>4.1441849599999996</v>
      </c>
      <c r="E312" s="102">
        <f t="shared" si="16"/>
        <v>0.31225616821890112</v>
      </c>
      <c r="F312" s="101">
        <v>1.9069050000000001</v>
      </c>
      <c r="G312" s="100">
        <v>9.3307903599999999</v>
      </c>
      <c r="H312" s="102">
        <f t="shared" si="19"/>
        <v>-0.79563306789372557</v>
      </c>
      <c r="I312" s="103">
        <f t="shared" si="17"/>
        <v>0.35064795014651196</v>
      </c>
    </row>
    <row r="313" spans="1:9" x14ac:dyDescent="0.15">
      <c r="A313" s="106" t="s">
        <v>1332</v>
      </c>
      <c r="B313" s="118" t="s">
        <v>1333</v>
      </c>
      <c r="C313" s="101">
        <v>0.23159766399999998</v>
      </c>
      <c r="D313" s="100">
        <v>0.26224833000000003</v>
      </c>
      <c r="E313" s="102">
        <f t="shared" si="16"/>
        <v>-0.11687649641086384</v>
      </c>
      <c r="F313" s="101">
        <v>0</v>
      </c>
      <c r="G313" s="100">
        <v>0</v>
      </c>
      <c r="H313" s="102" t="str">
        <f t="shared" si="19"/>
        <v/>
      </c>
      <c r="I313" s="103">
        <f t="shared" si="17"/>
        <v>0</v>
      </c>
    </row>
    <row r="314" spans="1:9" x14ac:dyDescent="0.15">
      <c r="A314" s="106" t="s">
        <v>1334</v>
      </c>
      <c r="B314" s="118" t="s">
        <v>1335</v>
      </c>
      <c r="C314" s="101">
        <v>6.8173917800000003</v>
      </c>
      <c r="D314" s="100">
        <v>1.1524600000000001E-3</v>
      </c>
      <c r="E314" s="102">
        <f t="shared" si="16"/>
        <v>5914.5127119379413</v>
      </c>
      <c r="F314" s="101">
        <v>0.92248945999999998</v>
      </c>
      <c r="G314" s="100">
        <v>0</v>
      </c>
      <c r="H314" s="102" t="str">
        <f t="shared" si="19"/>
        <v/>
      </c>
      <c r="I314" s="103">
        <f t="shared" si="17"/>
        <v>0.13531413328866951</v>
      </c>
    </row>
    <row r="315" spans="1:9" x14ac:dyDescent="0.15">
      <c r="A315" s="106" t="s">
        <v>320</v>
      </c>
      <c r="B315" s="118" t="s">
        <v>1336</v>
      </c>
      <c r="C315" s="101">
        <v>0.17283620000000002</v>
      </c>
      <c r="D315" s="100">
        <v>0.87462665000000006</v>
      </c>
      <c r="E315" s="102">
        <f t="shared" si="16"/>
        <v>-0.80238859632278525</v>
      </c>
      <c r="F315" s="101">
        <v>3.1487939999999999E-2</v>
      </c>
      <c r="G315" s="100">
        <v>5.6798720000000004E-2</v>
      </c>
      <c r="H315" s="102">
        <f t="shared" si="19"/>
        <v>-0.44562236613782846</v>
      </c>
      <c r="I315" s="103">
        <f t="shared" si="17"/>
        <v>0.18218370919980881</v>
      </c>
    </row>
    <row r="316" spans="1:9" x14ac:dyDescent="0.15">
      <c r="A316" s="106" t="s">
        <v>1337</v>
      </c>
      <c r="B316" s="118" t="s">
        <v>1338</v>
      </c>
      <c r="C316" s="101">
        <v>0.59062124800000004</v>
      </c>
      <c r="D316" s="100">
        <v>2.3352321000000003</v>
      </c>
      <c r="E316" s="102">
        <f t="shared" si="16"/>
        <v>-0.74708242148606985</v>
      </c>
      <c r="F316" s="101">
        <v>5.3100000000000001E-2</v>
      </c>
      <c r="G316" s="100">
        <v>6.1057605800000001</v>
      </c>
      <c r="H316" s="102">
        <f t="shared" si="19"/>
        <v>-0.99130329476495782</v>
      </c>
      <c r="I316" s="103">
        <f t="shared" si="17"/>
        <v>8.990533303671458E-2</v>
      </c>
    </row>
    <row r="317" spans="1:9" x14ac:dyDescent="0.15">
      <c r="A317" s="106" t="s">
        <v>1339</v>
      </c>
      <c r="B317" s="118" t="s">
        <v>1340</v>
      </c>
      <c r="C317" s="101">
        <v>3.066262182</v>
      </c>
      <c r="D317" s="100">
        <v>4.67066012</v>
      </c>
      <c r="E317" s="102">
        <f t="shared" si="16"/>
        <v>-0.34350560665501817</v>
      </c>
      <c r="F317" s="101">
        <v>33.905886969999997</v>
      </c>
      <c r="G317" s="100">
        <v>1.8218785200000001</v>
      </c>
      <c r="H317" s="102">
        <f t="shared" si="19"/>
        <v>17.610399429924666</v>
      </c>
      <c r="I317" s="103">
        <f t="shared" si="17"/>
        <v>11.057725973023137</v>
      </c>
    </row>
    <row r="318" spans="1:9" x14ac:dyDescent="0.15">
      <c r="A318" s="106" t="s">
        <v>1341</v>
      </c>
      <c r="B318" s="118" t="s">
        <v>1342</v>
      </c>
      <c r="C318" s="101">
        <v>7.3183499999999999E-2</v>
      </c>
      <c r="D318" s="100">
        <v>1.8843499999999999E-3</v>
      </c>
      <c r="E318" s="102">
        <f t="shared" si="16"/>
        <v>37.837530182821666</v>
      </c>
      <c r="F318" s="101">
        <v>0</v>
      </c>
      <c r="G318" s="100">
        <v>0</v>
      </c>
      <c r="H318" s="102" t="str">
        <f t="shared" si="19"/>
        <v/>
      </c>
      <c r="I318" s="103">
        <f t="shared" si="17"/>
        <v>0</v>
      </c>
    </row>
    <row r="319" spans="1:9" x14ac:dyDescent="0.15">
      <c r="A319" s="106" t="s">
        <v>1343</v>
      </c>
      <c r="B319" s="118" t="s">
        <v>1344</v>
      </c>
      <c r="C319" s="101">
        <v>2.4263297000000001</v>
      </c>
      <c r="D319" s="100">
        <v>0.41511315000000004</v>
      </c>
      <c r="E319" s="102">
        <f t="shared" si="16"/>
        <v>4.8449839519658671</v>
      </c>
      <c r="F319" s="101">
        <v>1.81447851</v>
      </c>
      <c r="G319" s="100">
        <v>0</v>
      </c>
      <c r="H319" s="102" t="str">
        <f t="shared" si="19"/>
        <v/>
      </c>
      <c r="I319" s="103">
        <f t="shared" si="17"/>
        <v>0.7478285040981858</v>
      </c>
    </row>
    <row r="320" spans="1:9" x14ac:dyDescent="0.15">
      <c r="A320" s="106" t="s">
        <v>1345</v>
      </c>
      <c r="B320" s="118" t="s">
        <v>1346</v>
      </c>
      <c r="C320" s="101">
        <v>1.7054853000000001</v>
      </c>
      <c r="D320" s="100">
        <v>1.01775E-3</v>
      </c>
      <c r="E320" s="102">
        <f t="shared" si="16"/>
        <v>1674.7408990420045</v>
      </c>
      <c r="F320" s="101">
        <v>1.6117907900000001</v>
      </c>
      <c r="G320" s="100">
        <v>0</v>
      </c>
      <c r="H320" s="102" t="str">
        <f t="shared" si="19"/>
        <v/>
      </c>
      <c r="I320" s="103">
        <f t="shared" si="17"/>
        <v>0.94506284516201933</v>
      </c>
    </row>
    <row r="321" spans="1:9" x14ac:dyDescent="0.15">
      <c r="A321" s="106" t="s">
        <v>1347</v>
      </c>
      <c r="B321" s="118" t="s">
        <v>1348</v>
      </c>
      <c r="C321" s="101">
        <v>5.1674206189999996</v>
      </c>
      <c r="D321" s="100">
        <v>3.0638926099999999</v>
      </c>
      <c r="E321" s="102">
        <f t="shared" si="16"/>
        <v>0.6865540920508959</v>
      </c>
      <c r="F321" s="101">
        <v>2.6041422000000001</v>
      </c>
      <c r="G321" s="100">
        <v>0.26721834</v>
      </c>
      <c r="H321" s="102">
        <f t="shared" si="19"/>
        <v>8.7453722674873298</v>
      </c>
      <c r="I321" s="103">
        <f t="shared" si="17"/>
        <v>0.50395398246174783</v>
      </c>
    </row>
    <row r="322" spans="1:9" x14ac:dyDescent="0.15">
      <c r="A322" s="106" t="s">
        <v>1349</v>
      </c>
      <c r="B322" s="118" t="s">
        <v>1350</v>
      </c>
      <c r="C322" s="101">
        <v>0.19189922000000001</v>
      </c>
      <c r="D322" s="100">
        <v>7.0470000000000003E-3</v>
      </c>
      <c r="E322" s="102">
        <f t="shared" si="16"/>
        <v>26.231335319994322</v>
      </c>
      <c r="F322" s="101">
        <v>2.4446619999999999E-2</v>
      </c>
      <c r="G322" s="100">
        <v>0</v>
      </c>
      <c r="H322" s="102" t="str">
        <f t="shared" si="19"/>
        <v/>
      </c>
      <c r="I322" s="103">
        <f t="shared" si="17"/>
        <v>0.12739301389552285</v>
      </c>
    </row>
    <row r="323" spans="1:9" x14ac:dyDescent="0.15">
      <c r="A323" s="106" t="s">
        <v>1351</v>
      </c>
      <c r="B323" s="118" t="s">
        <v>1352</v>
      </c>
      <c r="C323" s="101">
        <v>1.03796</v>
      </c>
      <c r="D323" s="100">
        <v>1.50304E-3</v>
      </c>
      <c r="E323" s="102">
        <f t="shared" si="16"/>
        <v>689.57377049180332</v>
      </c>
      <c r="F323" s="101">
        <v>0</v>
      </c>
      <c r="G323" s="100">
        <v>0</v>
      </c>
      <c r="H323" s="102" t="str">
        <f t="shared" si="19"/>
        <v/>
      </c>
      <c r="I323" s="103">
        <f t="shared" si="17"/>
        <v>0</v>
      </c>
    </row>
    <row r="324" spans="1:9" x14ac:dyDescent="0.15">
      <c r="A324" s="106" t="s">
        <v>1353</v>
      </c>
      <c r="B324" s="118" t="s">
        <v>1354</v>
      </c>
      <c r="C324" s="101">
        <v>0.123903868</v>
      </c>
      <c r="D324" s="100">
        <v>1.0275013</v>
      </c>
      <c r="E324" s="102">
        <f t="shared" si="16"/>
        <v>-0.87941244648546912</v>
      </c>
      <c r="F324" s="101">
        <v>0</v>
      </c>
      <c r="G324" s="100">
        <v>0</v>
      </c>
      <c r="H324" s="102" t="str">
        <f t="shared" si="19"/>
        <v/>
      </c>
      <c r="I324" s="103">
        <f t="shared" si="17"/>
        <v>0</v>
      </c>
    </row>
    <row r="325" spans="1:9" x14ac:dyDescent="0.15">
      <c r="A325" s="106" t="s">
        <v>1355</v>
      </c>
      <c r="B325" s="118" t="s">
        <v>1356</v>
      </c>
      <c r="C325" s="101">
        <v>13.67041466</v>
      </c>
      <c r="D325" s="100">
        <v>1.718912</v>
      </c>
      <c r="E325" s="102">
        <f t="shared" si="16"/>
        <v>6.952946200852633</v>
      </c>
      <c r="F325" s="101">
        <v>9.0740130399999988</v>
      </c>
      <c r="G325" s="100">
        <v>0</v>
      </c>
      <c r="H325" s="102" t="str">
        <f t="shared" si="19"/>
        <v/>
      </c>
      <c r="I325" s="103">
        <f t="shared" si="17"/>
        <v>0.66377013906906601</v>
      </c>
    </row>
    <row r="326" spans="1:9" x14ac:dyDescent="0.15">
      <c r="A326" s="106" t="s">
        <v>1357</v>
      </c>
      <c r="B326" s="118" t="s">
        <v>1358</v>
      </c>
      <c r="C326" s="101">
        <v>0.25749499999999997</v>
      </c>
      <c r="D326" s="100">
        <v>5.1115999999999998E-4</v>
      </c>
      <c r="E326" s="102">
        <f t="shared" si="16"/>
        <v>502.74638078096876</v>
      </c>
      <c r="F326" s="101">
        <v>0</v>
      </c>
      <c r="G326" s="100">
        <v>0</v>
      </c>
      <c r="H326" s="102" t="str">
        <f t="shared" si="19"/>
        <v/>
      </c>
      <c r="I326" s="103">
        <f t="shared" si="17"/>
        <v>0</v>
      </c>
    </row>
    <row r="327" spans="1:9" x14ac:dyDescent="0.15">
      <c r="A327" s="106" t="s">
        <v>1359</v>
      </c>
      <c r="B327" s="118" t="s">
        <v>1360</v>
      </c>
      <c r="C327" s="101">
        <v>3.3911901960000002</v>
      </c>
      <c r="D327" s="100">
        <v>1.1500107099999999</v>
      </c>
      <c r="E327" s="102">
        <f t="shared" ref="E327:E390" si="20">IF(ISERROR(C327/D327-1),"",(C327/D327-1))</f>
        <v>1.9488335773846841</v>
      </c>
      <c r="F327" s="101">
        <v>0.18566022000000001</v>
      </c>
      <c r="G327" s="100">
        <v>0.18222470000000002</v>
      </c>
      <c r="H327" s="102">
        <f t="shared" si="19"/>
        <v>1.8853207057001553E-2</v>
      </c>
      <c r="I327" s="103">
        <f t="shared" ref="I327:I390" si="21">IF(ISERROR(F327/C327),"",(F327/C327))</f>
        <v>5.4747805127235628E-2</v>
      </c>
    </row>
    <row r="328" spans="1:9" x14ac:dyDescent="0.15">
      <c r="A328" s="106" t="s">
        <v>1361</v>
      </c>
      <c r="B328" s="118" t="s">
        <v>1362</v>
      </c>
      <c r="C328" s="101">
        <v>0.87298944099999998</v>
      </c>
      <c r="D328" s="100">
        <v>0.45892172999999997</v>
      </c>
      <c r="E328" s="102">
        <f t="shared" si="20"/>
        <v>0.90226215917036656</v>
      </c>
      <c r="F328" s="101">
        <v>0.29929262000000001</v>
      </c>
      <c r="G328" s="100">
        <v>0</v>
      </c>
      <c r="H328" s="102" t="str">
        <f t="shared" si="19"/>
        <v/>
      </c>
      <c r="I328" s="103">
        <f t="shared" si="21"/>
        <v>0.34283647194766015</v>
      </c>
    </row>
    <row r="329" spans="1:9" x14ac:dyDescent="0.15">
      <c r="A329" s="106" t="s">
        <v>321</v>
      </c>
      <c r="B329" s="118" t="s">
        <v>1363</v>
      </c>
      <c r="C329" s="101">
        <v>10.224156835</v>
      </c>
      <c r="D329" s="100">
        <v>5.5903833499999998</v>
      </c>
      <c r="E329" s="102">
        <f t="shared" si="20"/>
        <v>0.828882957552455</v>
      </c>
      <c r="F329" s="101">
        <v>2.74727063</v>
      </c>
      <c r="G329" s="100">
        <v>3.9802038399999997</v>
      </c>
      <c r="H329" s="102">
        <f t="shared" si="19"/>
        <v>-0.30976634854962593</v>
      </c>
      <c r="I329" s="103">
        <f t="shared" si="21"/>
        <v>0.26870388182968441</v>
      </c>
    </row>
    <row r="330" spans="1:9" x14ac:dyDescent="0.15">
      <c r="A330" s="108" t="s">
        <v>1364</v>
      </c>
      <c r="B330" s="118" t="s">
        <v>1365</v>
      </c>
      <c r="C330" s="101">
        <v>13.813176391000001</v>
      </c>
      <c r="D330" s="100">
        <v>24.323904829999996</v>
      </c>
      <c r="E330" s="102">
        <f t="shared" si="20"/>
        <v>-0.43211517691997137</v>
      </c>
      <c r="F330" s="101">
        <v>3.8749847100000001</v>
      </c>
      <c r="G330" s="100">
        <v>1.4726018600000002</v>
      </c>
      <c r="H330" s="102">
        <f t="shared" si="19"/>
        <v>1.6313865378385435</v>
      </c>
      <c r="I330" s="103">
        <f t="shared" si="21"/>
        <v>0.28052814213859989</v>
      </c>
    </row>
    <row r="331" spans="1:9" x14ac:dyDescent="0.15">
      <c r="A331" s="106" t="s">
        <v>1366</v>
      </c>
      <c r="B331" s="118" t="s">
        <v>1367</v>
      </c>
      <c r="C331" s="101">
        <v>137.155627764</v>
      </c>
      <c r="D331" s="100">
        <v>80.472683739999994</v>
      </c>
      <c r="E331" s="102">
        <f t="shared" si="20"/>
        <v>0.70437496787279397</v>
      </c>
      <c r="F331" s="101">
        <v>28.332561269999999</v>
      </c>
      <c r="G331" s="100">
        <v>422.23405231999999</v>
      </c>
      <c r="H331" s="102">
        <f t="shared" ref="H331:H362" si="22">IF(ISERROR(F331/G331-1),"",(F331/G331-1))</f>
        <v>-0.93289844550830425</v>
      </c>
      <c r="I331" s="103">
        <f t="shared" si="21"/>
        <v>0.20657235675922153</v>
      </c>
    </row>
    <row r="332" spans="1:9" x14ac:dyDescent="0.15">
      <c r="A332" s="106" t="s">
        <v>1368</v>
      </c>
      <c r="B332" s="118" t="s">
        <v>1369</v>
      </c>
      <c r="C332" s="101">
        <v>7.4379489409999993</v>
      </c>
      <c r="D332" s="100">
        <v>1.5657757800000001</v>
      </c>
      <c r="E332" s="102">
        <f t="shared" si="20"/>
        <v>3.7503282628372236</v>
      </c>
      <c r="F332" s="101">
        <v>0.22357639999999998</v>
      </c>
      <c r="G332" s="100">
        <v>7.8421699999999997E-2</v>
      </c>
      <c r="H332" s="102">
        <f t="shared" si="22"/>
        <v>1.850950693494275</v>
      </c>
      <c r="I332" s="103">
        <f t="shared" si="21"/>
        <v>3.0058878028536334E-2</v>
      </c>
    </row>
    <row r="333" spans="1:9" x14ac:dyDescent="0.15">
      <c r="A333" s="108" t="s">
        <v>1370</v>
      </c>
      <c r="B333" s="118" t="s">
        <v>1371</v>
      </c>
      <c r="C333" s="101">
        <v>45.255010931999998</v>
      </c>
      <c r="D333" s="100">
        <v>5.0132687100000002</v>
      </c>
      <c r="E333" s="102">
        <f t="shared" si="20"/>
        <v>8.0270467333477509</v>
      </c>
      <c r="F333" s="101">
        <v>29.468577700000001</v>
      </c>
      <c r="G333" s="100">
        <v>7.7139760000000002E-2</v>
      </c>
      <c r="H333" s="102">
        <f t="shared" si="22"/>
        <v>381.01541850791341</v>
      </c>
      <c r="I333" s="103">
        <f t="shared" si="21"/>
        <v>0.65116717669739088</v>
      </c>
    </row>
    <row r="334" spans="1:9" x14ac:dyDescent="0.15">
      <c r="A334" s="106" t="s">
        <v>1372</v>
      </c>
      <c r="B334" s="118" t="s">
        <v>1373</v>
      </c>
      <c r="C334" s="101">
        <v>0.46313323000000001</v>
      </c>
      <c r="D334" s="100">
        <v>1.5987999999999999E-2</v>
      </c>
      <c r="E334" s="102">
        <f t="shared" si="20"/>
        <v>27.967552539404558</v>
      </c>
      <c r="F334" s="101">
        <v>0</v>
      </c>
      <c r="G334" s="100">
        <v>0</v>
      </c>
      <c r="H334" s="102" t="str">
        <f t="shared" si="22"/>
        <v/>
      </c>
      <c r="I334" s="103">
        <f t="shared" si="21"/>
        <v>0</v>
      </c>
    </row>
    <row r="335" spans="1:9" x14ac:dyDescent="0.15">
      <c r="A335" s="106" t="s">
        <v>1374</v>
      </c>
      <c r="B335" s="118" t="s">
        <v>1375</v>
      </c>
      <c r="C335" s="101">
        <v>45.461383871999999</v>
      </c>
      <c r="D335" s="100">
        <v>25.928594889999999</v>
      </c>
      <c r="E335" s="102">
        <f t="shared" si="20"/>
        <v>0.75333002289041517</v>
      </c>
      <c r="F335" s="101">
        <v>3.3599091899999998</v>
      </c>
      <c r="G335" s="100">
        <v>6.1495871200000005</v>
      </c>
      <c r="H335" s="102">
        <f t="shared" si="22"/>
        <v>-0.45363662235587621</v>
      </c>
      <c r="I335" s="103">
        <f t="shared" si="21"/>
        <v>7.3906883245351288E-2</v>
      </c>
    </row>
    <row r="336" spans="1:9" x14ac:dyDescent="0.15">
      <c r="A336" s="106" t="s">
        <v>1376</v>
      </c>
      <c r="B336" s="118" t="s">
        <v>1377</v>
      </c>
      <c r="C336" s="101">
        <v>7.7435572099999996</v>
      </c>
      <c r="D336" s="100">
        <v>8.3757509999999993</v>
      </c>
      <c r="E336" s="102">
        <f t="shared" si="20"/>
        <v>-7.5479057340649192E-2</v>
      </c>
      <c r="F336" s="101">
        <v>8.4457956599999999</v>
      </c>
      <c r="G336" s="100">
        <v>3.0421458800000001</v>
      </c>
      <c r="H336" s="102">
        <f t="shared" si="22"/>
        <v>1.7762625439908226</v>
      </c>
      <c r="I336" s="103">
        <f t="shared" si="21"/>
        <v>1.0906868033586854</v>
      </c>
    </row>
    <row r="337" spans="1:9" x14ac:dyDescent="0.15">
      <c r="A337" s="106" t="s">
        <v>1378</v>
      </c>
      <c r="B337" s="118" t="s">
        <v>1379</v>
      </c>
      <c r="C337" s="101">
        <v>2.1117229010000003</v>
      </c>
      <c r="D337" s="100">
        <v>12.42842538</v>
      </c>
      <c r="E337" s="102">
        <f t="shared" si="20"/>
        <v>-0.83008926421216522</v>
      </c>
      <c r="F337" s="101">
        <v>1.23965711</v>
      </c>
      <c r="G337" s="100">
        <v>6.8445595700000004</v>
      </c>
      <c r="H337" s="102">
        <f t="shared" si="22"/>
        <v>-0.81888431281488572</v>
      </c>
      <c r="I337" s="103">
        <f t="shared" si="21"/>
        <v>0.58703587928745948</v>
      </c>
    </row>
    <row r="338" spans="1:9" x14ac:dyDescent="0.15">
      <c r="A338" s="106" t="s">
        <v>1380</v>
      </c>
      <c r="B338" s="118" t="s">
        <v>1381</v>
      </c>
      <c r="C338" s="101">
        <v>1.7863004709999999</v>
      </c>
      <c r="D338" s="100">
        <v>0.12874924000000001</v>
      </c>
      <c r="E338" s="102">
        <f t="shared" si="20"/>
        <v>12.874260314080297</v>
      </c>
      <c r="F338" s="101">
        <v>4.0387120000000006E-2</v>
      </c>
      <c r="G338" s="100">
        <v>0</v>
      </c>
      <c r="H338" s="102" t="str">
        <f t="shared" si="22"/>
        <v/>
      </c>
      <c r="I338" s="103">
        <f t="shared" si="21"/>
        <v>2.2609365364714168E-2</v>
      </c>
    </row>
    <row r="339" spans="1:9" x14ac:dyDescent="0.15">
      <c r="A339" s="106" t="s">
        <v>1382</v>
      </c>
      <c r="B339" s="118" t="s">
        <v>1383</v>
      </c>
      <c r="C339" s="101">
        <v>5.0946854149999998</v>
      </c>
      <c r="D339" s="100">
        <v>0.89418741000000002</v>
      </c>
      <c r="E339" s="102">
        <f t="shared" si="20"/>
        <v>4.6975588763881158</v>
      </c>
      <c r="F339" s="101">
        <v>1.3251569999999999E-2</v>
      </c>
      <c r="G339" s="100">
        <v>6.1307000000000006E-4</v>
      </c>
      <c r="H339" s="102">
        <f t="shared" si="22"/>
        <v>20.61510104881987</v>
      </c>
      <c r="I339" s="103">
        <f t="shared" si="21"/>
        <v>2.601057557152427E-3</v>
      </c>
    </row>
    <row r="340" spans="1:9" x14ac:dyDescent="0.15">
      <c r="A340" s="106" t="s">
        <v>1384</v>
      </c>
      <c r="B340" s="118" t="s">
        <v>1385</v>
      </c>
      <c r="C340" s="101">
        <v>4.1093897960000003</v>
      </c>
      <c r="D340" s="100">
        <v>1.4272255700000001</v>
      </c>
      <c r="E340" s="102">
        <f t="shared" si="20"/>
        <v>1.879285434887493</v>
      </c>
      <c r="F340" s="101">
        <v>0.41611397999999999</v>
      </c>
      <c r="G340" s="100">
        <v>3.2619549999999997E-2</v>
      </c>
      <c r="H340" s="102">
        <f t="shared" si="22"/>
        <v>11.756582478912186</v>
      </c>
      <c r="I340" s="103">
        <f t="shared" si="21"/>
        <v>0.10125931115248235</v>
      </c>
    </row>
    <row r="341" spans="1:9" x14ac:dyDescent="0.15">
      <c r="A341" s="106" t="s">
        <v>1386</v>
      </c>
      <c r="B341" s="118" t="s">
        <v>1387</v>
      </c>
      <c r="C341" s="101">
        <v>1.3486312169999999</v>
      </c>
      <c r="D341" s="100">
        <v>0.99061092000000006</v>
      </c>
      <c r="E341" s="102">
        <f t="shared" si="20"/>
        <v>0.36141363856558306</v>
      </c>
      <c r="F341" s="101">
        <v>0</v>
      </c>
      <c r="G341" s="100">
        <v>4.945132E-2</v>
      </c>
      <c r="H341" s="102">
        <f t="shared" si="22"/>
        <v>-1</v>
      </c>
      <c r="I341" s="103">
        <f t="shared" si="21"/>
        <v>0</v>
      </c>
    </row>
    <row r="342" spans="1:9" x14ac:dyDescent="0.15">
      <c r="A342" s="106" t="s">
        <v>1388</v>
      </c>
      <c r="B342" s="118" t="s">
        <v>1389</v>
      </c>
      <c r="C342" s="101">
        <v>0.97907179200000005</v>
      </c>
      <c r="D342" s="100">
        <v>0.16448948000000002</v>
      </c>
      <c r="E342" s="102">
        <f t="shared" si="20"/>
        <v>4.9521848570498239</v>
      </c>
      <c r="F342" s="101">
        <v>1.97082058</v>
      </c>
      <c r="G342" s="100">
        <v>0</v>
      </c>
      <c r="H342" s="102" t="str">
        <f t="shared" si="22"/>
        <v/>
      </c>
      <c r="I342" s="103">
        <f t="shared" si="21"/>
        <v>2.0129479738907645</v>
      </c>
    </row>
    <row r="343" spans="1:9" x14ac:dyDescent="0.15">
      <c r="A343" s="108" t="s">
        <v>1390</v>
      </c>
      <c r="B343" s="118" t="s">
        <v>1391</v>
      </c>
      <c r="C343" s="101">
        <v>0.82372759299999998</v>
      </c>
      <c r="D343" s="100">
        <v>8.7159500000000001E-2</v>
      </c>
      <c r="E343" s="102">
        <f t="shared" si="20"/>
        <v>8.450806773788285</v>
      </c>
      <c r="F343" s="101">
        <v>0.10201517</v>
      </c>
      <c r="G343" s="100">
        <v>1.022E-2</v>
      </c>
      <c r="H343" s="102">
        <f t="shared" si="22"/>
        <v>8.9819148727984341</v>
      </c>
      <c r="I343" s="103">
        <f t="shared" si="21"/>
        <v>0.12384576025729904</v>
      </c>
    </row>
    <row r="344" spans="1:9" x14ac:dyDescent="0.15">
      <c r="A344" s="108" t="s">
        <v>1392</v>
      </c>
      <c r="B344" s="118" t="s">
        <v>1393</v>
      </c>
      <c r="C344" s="101">
        <v>0.88160655899999996</v>
      </c>
      <c r="D344" s="100">
        <v>0.20212676999999998</v>
      </c>
      <c r="E344" s="102">
        <f t="shared" si="20"/>
        <v>3.3616516456479273</v>
      </c>
      <c r="F344" s="101">
        <v>0.25169507999999996</v>
      </c>
      <c r="G344" s="100">
        <v>1.4592809999999999E-2</v>
      </c>
      <c r="H344" s="102">
        <f t="shared" si="22"/>
        <v>16.24788303280862</v>
      </c>
      <c r="I344" s="103">
        <f t="shared" si="21"/>
        <v>0.28549592494581244</v>
      </c>
    </row>
    <row r="345" spans="1:9" x14ac:dyDescent="0.15">
      <c r="A345" s="108" t="s">
        <v>1394</v>
      </c>
      <c r="B345" s="118" t="s">
        <v>1395</v>
      </c>
      <c r="C345" s="101">
        <v>16.844010893</v>
      </c>
      <c r="D345" s="100">
        <v>13.7263746</v>
      </c>
      <c r="E345" s="102">
        <f t="shared" si="20"/>
        <v>0.22712743778681377</v>
      </c>
      <c r="F345" s="101">
        <v>19.335158249999999</v>
      </c>
      <c r="G345" s="100">
        <v>0.57738182999999998</v>
      </c>
      <c r="H345" s="102">
        <f t="shared" si="22"/>
        <v>32.487645861664888</v>
      </c>
      <c r="I345" s="103">
        <f t="shared" si="21"/>
        <v>1.1478951404641555</v>
      </c>
    </row>
    <row r="346" spans="1:9" x14ac:dyDescent="0.15">
      <c r="A346" s="108" t="s">
        <v>1396</v>
      </c>
      <c r="B346" s="118" t="s">
        <v>1397</v>
      </c>
      <c r="C346" s="101">
        <v>12.799247656</v>
      </c>
      <c r="D346" s="100">
        <v>7.5099344299999995</v>
      </c>
      <c r="E346" s="102">
        <f t="shared" si="20"/>
        <v>0.7043088425473778</v>
      </c>
      <c r="F346" s="101">
        <v>7.0100223799999997</v>
      </c>
      <c r="G346" s="100">
        <v>1.5730743500000002</v>
      </c>
      <c r="H346" s="102">
        <f t="shared" si="22"/>
        <v>3.45625623480543</v>
      </c>
      <c r="I346" s="103">
        <f t="shared" si="21"/>
        <v>0.54769018995533369</v>
      </c>
    </row>
    <row r="347" spans="1:9" x14ac:dyDescent="0.15">
      <c r="A347" s="106" t="s">
        <v>1398</v>
      </c>
      <c r="B347" s="118" t="s">
        <v>1399</v>
      </c>
      <c r="C347" s="101">
        <v>128.32302670299998</v>
      </c>
      <c r="D347" s="100">
        <v>95.168310000000005</v>
      </c>
      <c r="E347" s="102">
        <f t="shared" si="20"/>
        <v>0.34837979893727211</v>
      </c>
      <c r="F347" s="101">
        <v>44.116675499999999</v>
      </c>
      <c r="G347" s="100">
        <v>40.950844090000004</v>
      </c>
      <c r="H347" s="102">
        <f t="shared" si="22"/>
        <v>7.7308086813601795E-2</v>
      </c>
      <c r="I347" s="103">
        <f t="shared" si="21"/>
        <v>0.34379391316966673</v>
      </c>
    </row>
    <row r="348" spans="1:9" x14ac:dyDescent="0.15">
      <c r="A348" s="106" t="s">
        <v>409</v>
      </c>
      <c r="B348" s="118" t="s">
        <v>1400</v>
      </c>
      <c r="C348" s="101">
        <v>23.272511089000002</v>
      </c>
      <c r="D348" s="100">
        <v>27.68080934</v>
      </c>
      <c r="E348" s="102">
        <f t="shared" si="20"/>
        <v>-0.15925467340399657</v>
      </c>
      <c r="F348" s="101">
        <v>48.604299619999999</v>
      </c>
      <c r="G348" s="100">
        <v>24.977615920000002</v>
      </c>
      <c r="H348" s="102">
        <f t="shared" si="22"/>
        <v>0.94591428484100071</v>
      </c>
      <c r="I348" s="103">
        <f t="shared" si="21"/>
        <v>2.0884853995396027</v>
      </c>
    </row>
    <row r="349" spans="1:9" x14ac:dyDescent="0.15">
      <c r="A349" s="106" t="s">
        <v>1401</v>
      </c>
      <c r="B349" s="118" t="s">
        <v>1402</v>
      </c>
      <c r="C349" s="101">
        <v>19.183599883000003</v>
      </c>
      <c r="D349" s="100">
        <v>7.5514604299999997</v>
      </c>
      <c r="E349" s="102">
        <f t="shared" si="20"/>
        <v>1.540382759179737</v>
      </c>
      <c r="F349" s="101">
        <v>4.03377198</v>
      </c>
      <c r="G349" s="100">
        <v>0.68615844999999998</v>
      </c>
      <c r="H349" s="102">
        <f t="shared" si="22"/>
        <v>4.8787762214398152</v>
      </c>
      <c r="I349" s="103">
        <f t="shared" si="21"/>
        <v>0.210271899153538</v>
      </c>
    </row>
    <row r="350" spans="1:9" x14ac:dyDescent="0.15">
      <c r="A350" s="122" t="s">
        <v>1162</v>
      </c>
      <c r="B350" s="25" t="s">
        <v>1163</v>
      </c>
      <c r="C350" s="101">
        <v>3.5904346299999998</v>
      </c>
      <c r="D350" s="100">
        <v>0.58440113999999999</v>
      </c>
      <c r="E350" s="102">
        <f t="shared" si="20"/>
        <v>5.1437844388873026</v>
      </c>
      <c r="F350" s="101">
        <v>0.10127243</v>
      </c>
      <c r="G350" s="100">
        <v>0</v>
      </c>
      <c r="H350" s="102"/>
      <c r="I350" s="103">
        <f t="shared" si="21"/>
        <v>2.8206175696339025E-2</v>
      </c>
    </row>
    <row r="351" spans="1:9" x14ac:dyDescent="0.15">
      <c r="A351" s="106" t="s">
        <v>1403</v>
      </c>
      <c r="B351" s="118" t="s">
        <v>1404</v>
      </c>
      <c r="C351" s="101">
        <v>4.8651296359999998</v>
      </c>
      <c r="D351" s="100">
        <v>3.7170172300000002</v>
      </c>
      <c r="E351" s="102">
        <f t="shared" si="20"/>
        <v>0.30888003335943637</v>
      </c>
      <c r="F351" s="101">
        <v>8.6508639999999998E-2</v>
      </c>
      <c r="G351" s="100">
        <v>3.3739499999999999E-2</v>
      </c>
      <c r="H351" s="102">
        <f t="shared" ref="H351:H388" si="23">IF(ISERROR(F351/G351-1),"",(F351/G351-1))</f>
        <v>1.5640166570340401</v>
      </c>
      <c r="I351" s="103">
        <f t="shared" si="21"/>
        <v>1.7781363801669517E-2</v>
      </c>
    </row>
    <row r="352" spans="1:9" x14ac:dyDescent="0.15">
      <c r="A352" s="106" t="s">
        <v>1405</v>
      </c>
      <c r="B352" s="118" t="s">
        <v>1406</v>
      </c>
      <c r="C352" s="101">
        <v>19.297965430000001</v>
      </c>
      <c r="D352" s="100">
        <v>6.4727727699999997</v>
      </c>
      <c r="E352" s="102">
        <f t="shared" si="20"/>
        <v>1.9814062868763433</v>
      </c>
      <c r="F352" s="101">
        <v>1.06236321</v>
      </c>
      <c r="G352" s="100">
        <v>0.35845821999999999</v>
      </c>
      <c r="H352" s="102">
        <f t="shared" si="23"/>
        <v>1.9637016274867403</v>
      </c>
      <c r="I352" s="103">
        <f t="shared" si="21"/>
        <v>5.5050529230842339E-2</v>
      </c>
    </row>
    <row r="353" spans="1:9" x14ac:dyDescent="0.15">
      <c r="A353" s="106" t="s">
        <v>917</v>
      </c>
      <c r="B353" s="120" t="s">
        <v>173</v>
      </c>
      <c r="C353" s="101">
        <v>0.30859684999999998</v>
      </c>
      <c r="D353" s="100">
        <v>2.3835643599999998</v>
      </c>
      <c r="E353" s="102">
        <f t="shared" si="20"/>
        <v>-0.87053135414392591</v>
      </c>
      <c r="F353" s="101">
        <v>9.02449631</v>
      </c>
      <c r="G353" s="100">
        <v>0</v>
      </c>
      <c r="H353" s="102" t="str">
        <f t="shared" si="23"/>
        <v/>
      </c>
      <c r="I353" s="103">
        <f t="shared" si="21"/>
        <v>29.243643640562112</v>
      </c>
    </row>
    <row r="354" spans="1:9" x14ac:dyDescent="0.15">
      <c r="A354" s="108" t="s">
        <v>1407</v>
      </c>
      <c r="B354" s="118" t="s">
        <v>1408</v>
      </c>
      <c r="C354" s="101">
        <v>1.236376009</v>
      </c>
      <c r="D354" s="100">
        <v>7.6522528200000002</v>
      </c>
      <c r="E354" s="102">
        <f t="shared" si="20"/>
        <v>-0.8384298012516529</v>
      </c>
      <c r="F354" s="101">
        <v>0.1122471</v>
      </c>
      <c r="G354" s="100">
        <v>2.2697476400000003</v>
      </c>
      <c r="H354" s="102">
        <f t="shared" si="23"/>
        <v>-0.95054644048445847</v>
      </c>
      <c r="I354" s="103">
        <f t="shared" si="21"/>
        <v>9.0787187055487426E-2</v>
      </c>
    </row>
    <row r="355" spans="1:9" x14ac:dyDescent="0.15">
      <c r="A355" s="106" t="s">
        <v>1409</v>
      </c>
      <c r="B355" s="119" t="s">
        <v>1410</v>
      </c>
      <c r="C355" s="101">
        <v>6.2145326059999997</v>
      </c>
      <c r="D355" s="100">
        <v>0.73737805000000001</v>
      </c>
      <c r="E355" s="102">
        <f t="shared" si="20"/>
        <v>7.4278784891956029</v>
      </c>
      <c r="F355" s="101">
        <v>1.0794982399999999</v>
      </c>
      <c r="G355" s="100">
        <v>7.898297E-2</v>
      </c>
      <c r="H355" s="102">
        <f t="shared" si="23"/>
        <v>12.667480977228381</v>
      </c>
      <c r="I355" s="103">
        <f t="shared" si="21"/>
        <v>0.17370545919378833</v>
      </c>
    </row>
    <row r="356" spans="1:9" x14ac:dyDescent="0.15">
      <c r="A356" s="106" t="s">
        <v>1411</v>
      </c>
      <c r="B356" s="119" t="s">
        <v>1412</v>
      </c>
      <c r="C356" s="101">
        <v>6.6042110049999998</v>
      </c>
      <c r="D356" s="100">
        <v>2.4622045699999999</v>
      </c>
      <c r="E356" s="102">
        <f t="shared" si="20"/>
        <v>1.6822348904177367</v>
      </c>
      <c r="F356" s="101">
        <v>15.515607769999999</v>
      </c>
      <c r="G356" s="100">
        <v>3.912707E-2</v>
      </c>
      <c r="H356" s="102">
        <f t="shared" si="23"/>
        <v>395.54407472882582</v>
      </c>
      <c r="I356" s="103">
        <f t="shared" si="21"/>
        <v>2.3493507034001859</v>
      </c>
    </row>
    <row r="357" spans="1:9" x14ac:dyDescent="0.15">
      <c r="A357" s="106" t="s">
        <v>1413</v>
      </c>
      <c r="B357" s="119" t="s">
        <v>1414</v>
      </c>
      <c r="C357" s="101">
        <v>16.749304098</v>
      </c>
      <c r="D357" s="100">
        <v>12.9347116</v>
      </c>
      <c r="E357" s="102">
        <f t="shared" si="20"/>
        <v>0.29491129110292635</v>
      </c>
      <c r="F357" s="101">
        <v>24.414414449999999</v>
      </c>
      <c r="G357" s="100">
        <v>7.6432605899999997</v>
      </c>
      <c r="H357" s="102">
        <f t="shared" si="23"/>
        <v>2.1942407513806881</v>
      </c>
      <c r="I357" s="103">
        <f t="shared" si="21"/>
        <v>1.4576375416645087</v>
      </c>
    </row>
    <row r="358" spans="1:9" x14ac:dyDescent="0.15">
      <c r="A358" s="106" t="s">
        <v>1415</v>
      </c>
      <c r="B358" s="119" t="s">
        <v>1416</v>
      </c>
      <c r="C358" s="101">
        <v>0.71731564999999997</v>
      </c>
      <c r="D358" s="100">
        <v>0.36452633000000001</v>
      </c>
      <c r="E358" s="102">
        <f t="shared" si="20"/>
        <v>0.96780202406778115</v>
      </c>
      <c r="F358" s="101">
        <v>0</v>
      </c>
      <c r="G358" s="100">
        <v>0</v>
      </c>
      <c r="H358" s="102" t="str">
        <f t="shared" si="23"/>
        <v/>
      </c>
      <c r="I358" s="103">
        <f t="shared" si="21"/>
        <v>0</v>
      </c>
    </row>
    <row r="359" spans="1:9" x14ac:dyDescent="0.15">
      <c r="A359" s="106" t="s">
        <v>1417</v>
      </c>
      <c r="B359" s="119" t="s">
        <v>1418</v>
      </c>
      <c r="C359" s="101">
        <v>18.340565963</v>
      </c>
      <c r="D359" s="100">
        <v>8.76750337</v>
      </c>
      <c r="E359" s="102">
        <f t="shared" si="20"/>
        <v>1.091880115581866</v>
      </c>
      <c r="F359" s="101">
        <v>3.9846976499999998</v>
      </c>
      <c r="G359" s="100">
        <v>0.51079253999999996</v>
      </c>
      <c r="H359" s="102">
        <f t="shared" si="23"/>
        <v>6.8010098777088643</v>
      </c>
      <c r="I359" s="103">
        <f t="shared" si="21"/>
        <v>0.21726143337335788</v>
      </c>
    </row>
    <row r="360" spans="1:9" x14ac:dyDescent="0.15">
      <c r="A360" s="108" t="s">
        <v>1419</v>
      </c>
      <c r="B360" s="118" t="s">
        <v>1420</v>
      </c>
      <c r="C360" s="101">
        <v>5.7429726749999999</v>
      </c>
      <c r="D360" s="100">
        <v>10.722205560000001</v>
      </c>
      <c r="E360" s="102">
        <f t="shared" si="20"/>
        <v>-0.46438513579476648</v>
      </c>
      <c r="F360" s="101">
        <v>6.5240000000000003E-3</v>
      </c>
      <c r="G360" s="100">
        <v>4.7563149999999998E-2</v>
      </c>
      <c r="H360" s="102">
        <f t="shared" si="23"/>
        <v>-0.86283498885166354</v>
      </c>
      <c r="I360" s="103">
        <f t="shared" si="21"/>
        <v>1.1359970470345309E-3</v>
      </c>
    </row>
    <row r="361" spans="1:9" x14ac:dyDescent="0.15">
      <c r="A361" s="106" t="s">
        <v>390</v>
      </c>
      <c r="B361" s="120" t="s">
        <v>180</v>
      </c>
      <c r="C361" s="101">
        <v>0.19784254000000001</v>
      </c>
      <c r="D361" s="100">
        <v>1.0019500000000001E-2</v>
      </c>
      <c r="E361" s="102">
        <f t="shared" si="20"/>
        <v>18.745749787913567</v>
      </c>
      <c r="F361" s="101">
        <v>3.8760000000000001E-3</v>
      </c>
      <c r="G361" s="100">
        <v>0</v>
      </c>
      <c r="H361" s="102" t="str">
        <f t="shared" si="23"/>
        <v/>
      </c>
      <c r="I361" s="103">
        <f t="shared" si="21"/>
        <v>1.9591337636486066E-2</v>
      </c>
    </row>
    <row r="362" spans="1:9" x14ac:dyDescent="0.15">
      <c r="A362" s="106" t="s">
        <v>916</v>
      </c>
      <c r="B362" s="120" t="s">
        <v>183</v>
      </c>
      <c r="C362" s="101">
        <v>3.2961269999999994E-2</v>
      </c>
      <c r="D362" s="100">
        <v>4.8534899999999999E-2</v>
      </c>
      <c r="E362" s="102">
        <f t="shared" si="20"/>
        <v>-0.32087487560497718</v>
      </c>
      <c r="F362" s="101">
        <v>0</v>
      </c>
      <c r="G362" s="100">
        <v>4.3806570000000003E-2</v>
      </c>
      <c r="H362" s="102">
        <f t="shared" si="23"/>
        <v>-1</v>
      </c>
      <c r="I362" s="103">
        <f t="shared" si="21"/>
        <v>0</v>
      </c>
    </row>
    <row r="363" spans="1:9" x14ac:dyDescent="0.15">
      <c r="A363" s="106" t="s">
        <v>389</v>
      </c>
      <c r="B363" s="120" t="s">
        <v>151</v>
      </c>
      <c r="C363" s="101">
        <v>0.38277450000000002</v>
      </c>
      <c r="D363" s="100">
        <v>9.0975990000000007E-2</v>
      </c>
      <c r="E363" s="102">
        <f t="shared" si="20"/>
        <v>3.2074232992683012</v>
      </c>
      <c r="F363" s="101">
        <v>4.0200000000000001E-3</v>
      </c>
      <c r="G363" s="100">
        <v>0</v>
      </c>
      <c r="H363" s="102" t="str">
        <f t="shared" si="23"/>
        <v/>
      </c>
      <c r="I363" s="103">
        <f t="shared" si="21"/>
        <v>1.0502267000544708E-2</v>
      </c>
    </row>
    <row r="364" spans="1:9" x14ac:dyDescent="0.15">
      <c r="A364" s="108" t="s">
        <v>1422</v>
      </c>
      <c r="B364" s="118" t="s">
        <v>1423</v>
      </c>
      <c r="C364" s="101">
        <v>12.09900006</v>
      </c>
      <c r="D364" s="100">
        <v>5.4124172100000001</v>
      </c>
      <c r="E364" s="102">
        <f t="shared" si="20"/>
        <v>1.235415266518229</v>
      </c>
      <c r="F364" s="101">
        <v>0.75059417000000006</v>
      </c>
      <c r="G364" s="100">
        <v>0.18578215000000001</v>
      </c>
      <c r="H364" s="102">
        <f t="shared" si="23"/>
        <v>3.0401845387191395</v>
      </c>
      <c r="I364" s="103">
        <f t="shared" si="21"/>
        <v>6.2037702808309607E-2</v>
      </c>
    </row>
    <row r="365" spans="1:9" x14ac:dyDescent="0.15">
      <c r="A365" s="106" t="s">
        <v>1424</v>
      </c>
      <c r="B365" s="119" t="s">
        <v>1425</v>
      </c>
      <c r="C365" s="101">
        <v>27.774499348000003</v>
      </c>
      <c r="D365" s="100">
        <v>20.965752210000002</v>
      </c>
      <c r="E365" s="102">
        <f t="shared" si="20"/>
        <v>0.3247556810650678</v>
      </c>
      <c r="F365" s="101">
        <v>8.2321932400000009</v>
      </c>
      <c r="G365" s="100">
        <v>9.9854889199999999</v>
      </c>
      <c r="H365" s="102">
        <f t="shared" si="23"/>
        <v>-0.17558435986928111</v>
      </c>
      <c r="I365" s="103">
        <f t="shared" si="21"/>
        <v>0.29639393808165215</v>
      </c>
    </row>
    <row r="366" spans="1:9" x14ac:dyDescent="0.15">
      <c r="A366" s="108" t="s">
        <v>413</v>
      </c>
      <c r="B366" s="118" t="s">
        <v>1421</v>
      </c>
      <c r="C366" s="101">
        <v>3.2701388259999997</v>
      </c>
      <c r="D366" s="100">
        <v>0.88294737000000001</v>
      </c>
      <c r="E366" s="102">
        <f t="shared" si="20"/>
        <v>2.7036622307397549</v>
      </c>
      <c r="F366" s="101">
        <v>0.75614130000000002</v>
      </c>
      <c r="G366" s="100">
        <v>0.44943707999999999</v>
      </c>
      <c r="H366" s="102">
        <f t="shared" si="23"/>
        <v>0.68241859349922795</v>
      </c>
      <c r="I366" s="103">
        <f t="shared" si="21"/>
        <v>0.2312260549882845</v>
      </c>
    </row>
    <row r="367" spans="1:9" x14ac:dyDescent="0.15">
      <c r="A367" s="108" t="s">
        <v>1426</v>
      </c>
      <c r="B367" s="118" t="s">
        <v>1427</v>
      </c>
      <c r="C367" s="101">
        <v>9.7943954089999998</v>
      </c>
      <c r="D367" s="100">
        <v>2.99509033</v>
      </c>
      <c r="E367" s="102">
        <f t="shared" si="20"/>
        <v>2.2701502558689106</v>
      </c>
      <c r="F367" s="101">
        <v>4.2672140299999999</v>
      </c>
      <c r="G367" s="100">
        <v>0.30821284999999998</v>
      </c>
      <c r="H367" s="102">
        <f t="shared" si="23"/>
        <v>12.845023106596626</v>
      </c>
      <c r="I367" s="103">
        <f t="shared" si="21"/>
        <v>0.43567916668739831</v>
      </c>
    </row>
    <row r="368" spans="1:9" x14ac:dyDescent="0.15">
      <c r="A368" s="106" t="s">
        <v>915</v>
      </c>
      <c r="B368" s="120" t="s">
        <v>1029</v>
      </c>
      <c r="C368" s="101">
        <v>1.57893452</v>
      </c>
      <c r="D368" s="100">
        <v>0.14924846</v>
      </c>
      <c r="E368" s="102">
        <f t="shared" si="20"/>
        <v>9.5792349214189549</v>
      </c>
      <c r="F368" s="101">
        <v>0.12168527999999999</v>
      </c>
      <c r="G368" s="100">
        <v>2.2495000000000001E-2</v>
      </c>
      <c r="H368" s="102">
        <f t="shared" si="23"/>
        <v>4.4094367637252718</v>
      </c>
      <c r="I368" s="103">
        <f t="shared" si="21"/>
        <v>7.706797112777039E-2</v>
      </c>
    </row>
    <row r="369" spans="1:9" x14ac:dyDescent="0.15">
      <c r="A369" s="108" t="s">
        <v>1459</v>
      </c>
      <c r="B369" s="118" t="s">
        <v>1460</v>
      </c>
      <c r="C369" s="101">
        <v>0.152590949</v>
      </c>
      <c r="D369" s="100">
        <v>0.56799433999999993</v>
      </c>
      <c r="E369" s="102">
        <f t="shared" si="20"/>
        <v>-0.73135128600049071</v>
      </c>
      <c r="F369" s="101">
        <v>9.7664279999999992E-2</v>
      </c>
      <c r="G369" s="100">
        <v>3.5986193900000001</v>
      </c>
      <c r="H369" s="102">
        <f t="shared" si="23"/>
        <v>-0.97286062530775175</v>
      </c>
      <c r="I369" s="103">
        <f t="shared" si="21"/>
        <v>0.640039796855841</v>
      </c>
    </row>
    <row r="370" spans="1:9" x14ac:dyDescent="0.15">
      <c r="A370" s="108" t="s">
        <v>575</v>
      </c>
      <c r="B370" s="118" t="s">
        <v>576</v>
      </c>
      <c r="C370" s="101">
        <v>21.950518650999999</v>
      </c>
      <c r="D370" s="100">
        <v>27.44218321</v>
      </c>
      <c r="E370" s="102">
        <f t="shared" si="20"/>
        <v>-0.20011762610049277</v>
      </c>
      <c r="F370" s="101">
        <v>13.311874029999998</v>
      </c>
      <c r="G370" s="100">
        <v>28.865646569999999</v>
      </c>
      <c r="H370" s="102">
        <f t="shared" si="23"/>
        <v>-0.53883333263579147</v>
      </c>
      <c r="I370" s="103">
        <f t="shared" si="21"/>
        <v>0.6064491797050795</v>
      </c>
    </row>
    <row r="371" spans="1:9" x14ac:dyDescent="0.15">
      <c r="A371" s="106" t="s">
        <v>302</v>
      </c>
      <c r="B371" s="120" t="s">
        <v>303</v>
      </c>
      <c r="C371" s="101">
        <v>1.56350462</v>
      </c>
      <c r="D371" s="100">
        <v>0.8082993100000001</v>
      </c>
      <c r="E371" s="102">
        <f t="shared" si="20"/>
        <v>0.93431393625710224</v>
      </c>
      <c r="F371" s="101">
        <v>0</v>
      </c>
      <c r="G371" s="100">
        <v>0</v>
      </c>
      <c r="H371" s="102" t="str">
        <f t="shared" si="23"/>
        <v/>
      </c>
      <c r="I371" s="103">
        <f t="shared" si="21"/>
        <v>0</v>
      </c>
    </row>
    <row r="372" spans="1:9" x14ac:dyDescent="0.15">
      <c r="A372" s="108" t="s">
        <v>577</v>
      </c>
      <c r="B372" s="118" t="s">
        <v>578</v>
      </c>
      <c r="C372" s="101">
        <v>2.5735714199999999</v>
      </c>
      <c r="D372" s="100">
        <v>3.7036448499999999</v>
      </c>
      <c r="E372" s="102">
        <f t="shared" si="20"/>
        <v>-0.30512467468364302</v>
      </c>
      <c r="F372" s="101">
        <v>0.23918763000000001</v>
      </c>
      <c r="G372" s="100">
        <v>6.2299E-3</v>
      </c>
      <c r="H372" s="102">
        <f t="shared" si="23"/>
        <v>37.393494277596751</v>
      </c>
      <c r="I372" s="103">
        <f t="shared" si="21"/>
        <v>9.2939962008126445E-2</v>
      </c>
    </row>
    <row r="373" spans="1:9" x14ac:dyDescent="0.15">
      <c r="A373" s="108" t="s">
        <v>579</v>
      </c>
      <c r="B373" s="118" t="s">
        <v>580</v>
      </c>
      <c r="C373" s="101">
        <v>3.7934961700000001</v>
      </c>
      <c r="D373" s="100">
        <v>3.8748281600000003</v>
      </c>
      <c r="E373" s="102">
        <f t="shared" si="20"/>
        <v>-2.0989831456164509E-2</v>
      </c>
      <c r="F373" s="101">
        <v>0.34860143999999998</v>
      </c>
      <c r="G373" s="100">
        <v>5.9985739999999996E-2</v>
      </c>
      <c r="H373" s="102">
        <f t="shared" si="23"/>
        <v>4.8114051772971376</v>
      </c>
      <c r="I373" s="103">
        <f t="shared" si="21"/>
        <v>9.1894501635940748E-2</v>
      </c>
    </row>
    <row r="374" spans="1:9" x14ac:dyDescent="0.15">
      <c r="A374" s="108" t="s">
        <v>581</v>
      </c>
      <c r="B374" s="118" t="s">
        <v>582</v>
      </c>
      <c r="C374" s="101">
        <v>3.8027338130000001</v>
      </c>
      <c r="D374" s="100">
        <v>0.76420291000000007</v>
      </c>
      <c r="E374" s="102">
        <f t="shared" si="20"/>
        <v>3.9760786870073552</v>
      </c>
      <c r="F374" s="101">
        <v>1.07177685</v>
      </c>
      <c r="G374" s="100">
        <v>3.789464E-2</v>
      </c>
      <c r="H374" s="102">
        <f t="shared" si="23"/>
        <v>27.283072487296355</v>
      </c>
      <c r="I374" s="103">
        <f t="shared" si="21"/>
        <v>0.2818437741647945</v>
      </c>
    </row>
    <row r="375" spans="1:9" x14ac:dyDescent="0.15">
      <c r="A375" s="108" t="s">
        <v>529</v>
      </c>
      <c r="B375" s="118" t="s">
        <v>583</v>
      </c>
      <c r="C375" s="101">
        <v>21.109590170000001</v>
      </c>
      <c r="D375" s="100">
        <v>11.419510369999999</v>
      </c>
      <c r="E375" s="102">
        <f t="shared" si="20"/>
        <v>0.84855475287772797</v>
      </c>
      <c r="F375" s="101">
        <v>16.29708291</v>
      </c>
      <c r="G375" s="100">
        <v>19.59213703</v>
      </c>
      <c r="H375" s="102">
        <f t="shared" si="23"/>
        <v>-0.16818247621249915</v>
      </c>
      <c r="I375" s="103">
        <f t="shared" si="21"/>
        <v>0.77202270526126471</v>
      </c>
    </row>
    <row r="376" spans="1:9" x14ac:dyDescent="0.15">
      <c r="A376" s="108" t="s">
        <v>584</v>
      </c>
      <c r="B376" s="118" t="s">
        <v>585</v>
      </c>
      <c r="C376" s="101">
        <v>1.4583040649999999</v>
      </c>
      <c r="D376" s="100">
        <v>0.48066948999999998</v>
      </c>
      <c r="E376" s="102">
        <f t="shared" si="20"/>
        <v>2.03390187090926</v>
      </c>
      <c r="F376" s="101">
        <v>3.9024929999999999E-2</v>
      </c>
      <c r="G376" s="100">
        <v>2.085528E-2</v>
      </c>
      <c r="H376" s="102">
        <f t="shared" si="23"/>
        <v>0.87122541629745553</v>
      </c>
      <c r="I376" s="103">
        <f t="shared" si="21"/>
        <v>2.6760489075369889E-2</v>
      </c>
    </row>
    <row r="377" spans="1:9" x14ac:dyDescent="0.15">
      <c r="A377" s="108" t="s">
        <v>586</v>
      </c>
      <c r="B377" s="118" t="s">
        <v>587</v>
      </c>
      <c r="C377" s="101">
        <v>7.0095191909999999</v>
      </c>
      <c r="D377" s="100">
        <v>0.97195399999999998</v>
      </c>
      <c r="E377" s="102">
        <f t="shared" si="20"/>
        <v>6.2117807951816646</v>
      </c>
      <c r="F377" s="101">
        <v>5.4141373000000002</v>
      </c>
      <c r="G377" s="100">
        <v>0.16482959</v>
      </c>
      <c r="H377" s="102">
        <f t="shared" si="23"/>
        <v>31.846877189951151</v>
      </c>
      <c r="I377" s="103">
        <f t="shared" si="21"/>
        <v>0.77239781395442653</v>
      </c>
    </row>
    <row r="378" spans="1:9" x14ac:dyDescent="0.15">
      <c r="A378" s="108" t="s">
        <v>588</v>
      </c>
      <c r="B378" s="118" t="s">
        <v>589</v>
      </c>
      <c r="C378" s="101">
        <v>2.6667281250000001</v>
      </c>
      <c r="D378" s="100">
        <v>2.1957378300000001</v>
      </c>
      <c r="E378" s="102">
        <f t="shared" si="20"/>
        <v>0.21450206329960619</v>
      </c>
      <c r="F378" s="101">
        <v>5.8727081800000001</v>
      </c>
      <c r="G378" s="100">
        <v>18.333426190000001</v>
      </c>
      <c r="H378" s="102">
        <f t="shared" si="23"/>
        <v>-0.67967208534085799</v>
      </c>
      <c r="I378" s="103">
        <f t="shared" si="21"/>
        <v>2.2022148133304738</v>
      </c>
    </row>
    <row r="379" spans="1:9" x14ac:dyDescent="0.15">
      <c r="A379" s="108" t="s">
        <v>590</v>
      </c>
      <c r="B379" s="118" t="s">
        <v>591</v>
      </c>
      <c r="C379" s="101">
        <v>1.87183502</v>
      </c>
      <c r="D379" s="100">
        <v>0.89136881000000001</v>
      </c>
      <c r="E379" s="102">
        <f t="shared" si="20"/>
        <v>1.099955707447291</v>
      </c>
      <c r="F379" s="101">
        <v>0.14318423999999999</v>
      </c>
      <c r="G379" s="100">
        <v>9.986362E-2</v>
      </c>
      <c r="H379" s="102">
        <f t="shared" si="23"/>
        <v>0.43379781345799384</v>
      </c>
      <c r="I379" s="103">
        <f t="shared" si="21"/>
        <v>7.6494049139010117E-2</v>
      </c>
    </row>
    <row r="380" spans="1:9" x14ac:dyDescent="0.15">
      <c r="A380" s="106" t="s">
        <v>592</v>
      </c>
      <c r="B380" s="118" t="s">
        <v>593</v>
      </c>
      <c r="C380" s="101">
        <v>1.3858688729999999</v>
      </c>
      <c r="D380" s="100">
        <v>0.14439234000000001</v>
      </c>
      <c r="E380" s="102">
        <f t="shared" si="20"/>
        <v>8.5979390111691512</v>
      </c>
      <c r="F380" s="101">
        <v>2.5679740000000003E-2</v>
      </c>
      <c r="G380" s="100">
        <v>4.0696349999999999E-2</v>
      </c>
      <c r="H380" s="102">
        <f t="shared" si="23"/>
        <v>-0.36899156803988553</v>
      </c>
      <c r="I380" s="103">
        <f t="shared" si="21"/>
        <v>1.8529704000358197E-2</v>
      </c>
    </row>
    <row r="381" spans="1:9" x14ac:dyDescent="0.15">
      <c r="A381" s="106" t="s">
        <v>594</v>
      </c>
      <c r="B381" s="118" t="s">
        <v>595</v>
      </c>
      <c r="C381" s="101">
        <v>32.818535239999996</v>
      </c>
      <c r="D381" s="100">
        <v>9.3429791499999997</v>
      </c>
      <c r="E381" s="102">
        <f t="shared" si="20"/>
        <v>2.5126413869820095</v>
      </c>
      <c r="F381" s="101">
        <v>24.108074469999998</v>
      </c>
      <c r="G381" s="100">
        <v>3.9295666000000002</v>
      </c>
      <c r="H381" s="102">
        <f t="shared" si="23"/>
        <v>5.1350466664695276</v>
      </c>
      <c r="I381" s="103">
        <f t="shared" si="21"/>
        <v>0.73458715612074343</v>
      </c>
    </row>
    <row r="382" spans="1:9" x14ac:dyDescent="0.15">
      <c r="A382" s="106" t="s">
        <v>415</v>
      </c>
      <c r="B382" s="118" t="s">
        <v>596</v>
      </c>
      <c r="C382" s="101">
        <v>5.5685329100000001</v>
      </c>
      <c r="D382" s="100">
        <v>4.6039892099999999</v>
      </c>
      <c r="E382" s="102">
        <f t="shared" si="20"/>
        <v>0.20950172904510356</v>
      </c>
      <c r="F382" s="101">
        <v>0.67291116000000006</v>
      </c>
      <c r="G382" s="100">
        <v>1.5206615800000001</v>
      </c>
      <c r="H382" s="102">
        <f t="shared" si="23"/>
        <v>-0.55748789286831324</v>
      </c>
      <c r="I382" s="103">
        <f t="shared" si="21"/>
        <v>0.12084173172283542</v>
      </c>
    </row>
    <row r="383" spans="1:9" x14ac:dyDescent="0.15">
      <c r="A383" s="106" t="s">
        <v>416</v>
      </c>
      <c r="B383" s="118" t="s">
        <v>597</v>
      </c>
      <c r="C383" s="101">
        <v>1.2093035300000001</v>
      </c>
      <c r="D383" s="100">
        <v>1.2938043000000001</v>
      </c>
      <c r="E383" s="102">
        <f t="shared" si="20"/>
        <v>-6.5311863625743038E-2</v>
      </c>
      <c r="F383" s="101">
        <v>9.2157820000000001E-2</v>
      </c>
      <c r="G383" s="100">
        <v>4.9891779999999997E-2</v>
      </c>
      <c r="H383" s="102">
        <f t="shared" si="23"/>
        <v>0.84715438094211115</v>
      </c>
      <c r="I383" s="103">
        <f t="shared" si="21"/>
        <v>7.620735217733135E-2</v>
      </c>
    </row>
    <row r="384" spans="1:9" x14ac:dyDescent="0.15">
      <c r="A384" s="106" t="s">
        <v>598</v>
      </c>
      <c r="B384" s="118" t="s">
        <v>599</v>
      </c>
      <c r="C384" s="101">
        <v>0.221540395</v>
      </c>
      <c r="D384" s="100">
        <v>0.10672701</v>
      </c>
      <c r="E384" s="102">
        <f t="shared" si="20"/>
        <v>1.0757669028674184</v>
      </c>
      <c r="F384" s="101">
        <v>2.411102E-2</v>
      </c>
      <c r="G384" s="100">
        <v>4.1130000000000003E-3</v>
      </c>
      <c r="H384" s="102">
        <f t="shared" si="23"/>
        <v>4.8621492827619734</v>
      </c>
      <c r="I384" s="103">
        <f t="shared" si="21"/>
        <v>0.10883351544082966</v>
      </c>
    </row>
    <row r="385" spans="1:9" x14ac:dyDescent="0.15">
      <c r="A385" s="106" t="s">
        <v>600</v>
      </c>
      <c r="B385" s="118" t="s">
        <v>601</v>
      </c>
      <c r="C385" s="101">
        <v>1.1668E-3</v>
      </c>
      <c r="D385" s="100">
        <v>4.5779999999999996E-3</v>
      </c>
      <c r="E385" s="102">
        <f t="shared" si="20"/>
        <v>-0.74512887723896903</v>
      </c>
      <c r="F385" s="101">
        <v>0</v>
      </c>
      <c r="G385" s="100">
        <v>0</v>
      </c>
      <c r="H385" s="102" t="str">
        <f t="shared" si="23"/>
        <v/>
      </c>
      <c r="I385" s="103">
        <f t="shared" si="21"/>
        <v>0</v>
      </c>
    </row>
    <row r="386" spans="1:9" x14ac:dyDescent="0.15">
      <c r="A386" s="106" t="s">
        <v>602</v>
      </c>
      <c r="B386" s="118" t="s">
        <v>603</v>
      </c>
      <c r="C386" s="101">
        <v>5.0504919999999995E-2</v>
      </c>
      <c r="D386" s="100">
        <v>1.01724E-2</v>
      </c>
      <c r="E386" s="102">
        <f t="shared" si="20"/>
        <v>3.9648971727419289</v>
      </c>
      <c r="F386" s="101">
        <v>0</v>
      </c>
      <c r="G386" s="100">
        <v>0</v>
      </c>
      <c r="H386" s="102" t="str">
        <f t="shared" si="23"/>
        <v/>
      </c>
      <c r="I386" s="103">
        <f t="shared" si="21"/>
        <v>0</v>
      </c>
    </row>
    <row r="387" spans="1:9" x14ac:dyDescent="0.15">
      <c r="A387" s="106" t="s">
        <v>604</v>
      </c>
      <c r="B387" s="118" t="s">
        <v>605</v>
      </c>
      <c r="C387" s="101">
        <v>1.9676400000000001E-3</v>
      </c>
      <c r="D387" s="100">
        <v>0.73541500000000004</v>
      </c>
      <c r="E387" s="102">
        <f t="shared" si="20"/>
        <v>-0.99732444946050869</v>
      </c>
      <c r="F387" s="101">
        <v>0</v>
      </c>
      <c r="G387" s="100">
        <v>0</v>
      </c>
      <c r="H387" s="102" t="str">
        <f t="shared" si="23"/>
        <v/>
      </c>
      <c r="I387" s="103">
        <f t="shared" si="21"/>
        <v>0</v>
      </c>
    </row>
    <row r="388" spans="1:9" x14ac:dyDescent="0.15">
      <c r="A388" s="106" t="s">
        <v>606</v>
      </c>
      <c r="B388" s="118" t="s">
        <v>607</v>
      </c>
      <c r="C388" s="101">
        <v>2.7437025499999996</v>
      </c>
      <c r="D388" s="100">
        <v>1.11003531</v>
      </c>
      <c r="E388" s="102">
        <f t="shared" si="20"/>
        <v>1.4717254715077486</v>
      </c>
      <c r="F388" s="101">
        <v>0.40296528000000004</v>
      </c>
      <c r="G388" s="100">
        <v>0.74110490000000007</v>
      </c>
      <c r="H388" s="102">
        <f t="shared" si="23"/>
        <v>-0.45626418068481267</v>
      </c>
      <c r="I388" s="103">
        <f t="shared" si="21"/>
        <v>0.14686915678960902</v>
      </c>
    </row>
    <row r="389" spans="1:9" x14ac:dyDescent="0.15">
      <c r="A389" s="122" t="s">
        <v>953</v>
      </c>
      <c r="B389" s="25" t="s">
        <v>951</v>
      </c>
      <c r="C389" s="101">
        <v>0.10363550000000001</v>
      </c>
      <c r="D389" s="100">
        <v>3.2500177999999997</v>
      </c>
      <c r="E389" s="102">
        <f t="shared" si="20"/>
        <v>-0.96811232849247775</v>
      </c>
      <c r="F389" s="101">
        <v>0.50729540000000006</v>
      </c>
      <c r="G389" s="100">
        <v>2.6767238999999998</v>
      </c>
      <c r="H389" s="102"/>
      <c r="I389" s="103">
        <f t="shared" si="21"/>
        <v>4.8949964056718018</v>
      </c>
    </row>
    <row r="390" spans="1:9" x14ac:dyDescent="0.15">
      <c r="A390" s="106" t="s">
        <v>608</v>
      </c>
      <c r="B390" s="118" t="s">
        <v>609</v>
      </c>
      <c r="C390" s="101">
        <v>0.24207526999999998</v>
      </c>
      <c r="D390" s="100">
        <v>3.1130250000000002E-2</v>
      </c>
      <c r="E390" s="102">
        <f t="shared" si="20"/>
        <v>6.7762070654748987</v>
      </c>
      <c r="F390" s="101">
        <v>3.0262319999999999E-2</v>
      </c>
      <c r="G390" s="100">
        <v>0</v>
      </c>
      <c r="H390" s="102" t="str">
        <f t="shared" ref="H390:H406" si="24">IF(ISERROR(F390/G390-1),"",(F390/G390-1))</f>
        <v/>
      </c>
      <c r="I390" s="103">
        <f t="shared" si="21"/>
        <v>0.12501202621812629</v>
      </c>
    </row>
    <row r="391" spans="1:9" x14ac:dyDescent="0.15">
      <c r="A391" s="106" t="s">
        <v>610</v>
      </c>
      <c r="B391" s="118" t="s">
        <v>611</v>
      </c>
      <c r="C391" s="101">
        <v>0.26491982000000003</v>
      </c>
      <c r="D391" s="100">
        <v>5.2598620000000006E-2</v>
      </c>
      <c r="E391" s="102">
        <f t="shared" ref="E391:E454" si="25">IF(ISERROR(C391/D391-1),"",(C391/D391-1))</f>
        <v>4.0366306188261216</v>
      </c>
      <c r="F391" s="101">
        <v>0.17281162</v>
      </c>
      <c r="G391" s="100">
        <v>0</v>
      </c>
      <c r="H391" s="102" t="str">
        <f t="shared" si="24"/>
        <v/>
      </c>
      <c r="I391" s="103">
        <f t="shared" ref="I391:I406" si="26">IF(ISERROR(F391/C391),"",(F391/C391))</f>
        <v>0.65231668963084743</v>
      </c>
    </row>
    <row r="392" spans="1:9" x14ac:dyDescent="0.15">
      <c r="A392" s="106" t="s">
        <v>612</v>
      </c>
      <c r="B392" s="118" t="s">
        <v>613</v>
      </c>
      <c r="C392" s="101">
        <v>1.849218E-2</v>
      </c>
      <c r="D392" s="100">
        <v>4.0882699999999998E-3</v>
      </c>
      <c r="E392" s="102">
        <f t="shared" si="25"/>
        <v>3.5232286517279929</v>
      </c>
      <c r="F392" s="101">
        <v>1.542E-3</v>
      </c>
      <c r="G392" s="100">
        <v>0</v>
      </c>
      <c r="H392" s="102" t="str">
        <f t="shared" si="24"/>
        <v/>
      </c>
      <c r="I392" s="103">
        <f t="shared" si="26"/>
        <v>8.3386599092156788E-2</v>
      </c>
    </row>
    <row r="393" spans="1:9" x14ac:dyDescent="0.15">
      <c r="A393" s="106" t="s">
        <v>614</v>
      </c>
      <c r="B393" s="120" t="s">
        <v>615</v>
      </c>
      <c r="C393" s="101">
        <v>7.6382799999999999E-3</v>
      </c>
      <c r="D393" s="100">
        <v>8.0105999999999997E-3</v>
      </c>
      <c r="E393" s="102">
        <f t="shared" si="25"/>
        <v>-4.6478416098669206E-2</v>
      </c>
      <c r="F393" s="101">
        <v>0</v>
      </c>
      <c r="G393" s="100">
        <v>0</v>
      </c>
      <c r="H393" s="102" t="str">
        <f t="shared" si="24"/>
        <v/>
      </c>
      <c r="I393" s="103">
        <f t="shared" si="26"/>
        <v>0</v>
      </c>
    </row>
    <row r="394" spans="1:9" x14ac:dyDescent="0.15">
      <c r="A394" s="106" t="s">
        <v>616</v>
      </c>
      <c r="B394" s="120" t="s">
        <v>617</v>
      </c>
      <c r="C394" s="101">
        <v>0.182226414</v>
      </c>
      <c r="D394" s="100">
        <v>0.62022074999999999</v>
      </c>
      <c r="E394" s="102">
        <f t="shared" si="25"/>
        <v>-0.70619103923885163</v>
      </c>
      <c r="F394" s="101">
        <v>4.712E-3</v>
      </c>
      <c r="G394" s="100">
        <v>8.829671E-2</v>
      </c>
      <c r="H394" s="102">
        <f t="shared" si="24"/>
        <v>-0.94663447822687841</v>
      </c>
      <c r="I394" s="103">
        <f t="shared" si="26"/>
        <v>2.585794175810319E-2</v>
      </c>
    </row>
    <row r="395" spans="1:9" x14ac:dyDescent="0.15">
      <c r="A395" s="106" t="s">
        <v>618</v>
      </c>
      <c r="B395" s="120" t="s">
        <v>619</v>
      </c>
      <c r="C395" s="101">
        <v>1.270486E-2</v>
      </c>
      <c r="D395" s="100">
        <v>2.1849999999999999E-3</v>
      </c>
      <c r="E395" s="102">
        <f t="shared" si="25"/>
        <v>4.8145812356979407</v>
      </c>
      <c r="F395" s="101">
        <v>0</v>
      </c>
      <c r="G395" s="100">
        <v>0</v>
      </c>
      <c r="H395" s="102" t="str">
        <f t="shared" si="24"/>
        <v/>
      </c>
      <c r="I395" s="103">
        <f t="shared" si="26"/>
        <v>0</v>
      </c>
    </row>
    <row r="396" spans="1:9" x14ac:dyDescent="0.15">
      <c r="A396" s="106" t="s">
        <v>620</v>
      </c>
      <c r="B396" s="120" t="s">
        <v>621</v>
      </c>
      <c r="C396" s="101">
        <v>0.11900086500000001</v>
      </c>
      <c r="D396" s="100">
        <v>6.6397799999999996E-3</v>
      </c>
      <c r="E396" s="102">
        <f t="shared" si="25"/>
        <v>16.922410832889046</v>
      </c>
      <c r="F396" s="101">
        <v>0</v>
      </c>
      <c r="G396" s="100">
        <v>0</v>
      </c>
      <c r="H396" s="102" t="str">
        <f t="shared" si="24"/>
        <v/>
      </c>
      <c r="I396" s="103">
        <f t="shared" si="26"/>
        <v>0</v>
      </c>
    </row>
    <row r="397" spans="1:9" x14ac:dyDescent="0.15">
      <c r="A397" s="106" t="s">
        <v>246</v>
      </c>
      <c r="B397" s="120" t="s">
        <v>247</v>
      </c>
      <c r="C397" s="101">
        <v>0.19159646999999999</v>
      </c>
      <c r="D397" s="100">
        <v>0.12787001000000001</v>
      </c>
      <c r="E397" s="102">
        <f t="shared" si="25"/>
        <v>0.49836908591780027</v>
      </c>
      <c r="F397" s="101">
        <v>0</v>
      </c>
      <c r="G397" s="100">
        <v>0</v>
      </c>
      <c r="H397" s="102" t="str">
        <f t="shared" si="24"/>
        <v/>
      </c>
      <c r="I397" s="103">
        <f t="shared" si="26"/>
        <v>0</v>
      </c>
    </row>
    <row r="398" spans="1:9" x14ac:dyDescent="0.15">
      <c r="A398" s="106" t="s">
        <v>380</v>
      </c>
      <c r="B398" s="120" t="s">
        <v>622</v>
      </c>
      <c r="C398" s="101">
        <v>14.911138299000001</v>
      </c>
      <c r="D398" s="100">
        <v>14.33627414</v>
      </c>
      <c r="E398" s="102">
        <f t="shared" si="25"/>
        <v>4.0098574663556263E-2</v>
      </c>
      <c r="F398" s="101">
        <v>25.103132550000002</v>
      </c>
      <c r="G398" s="100">
        <v>29.821107379999997</v>
      </c>
      <c r="H398" s="102">
        <f t="shared" si="24"/>
        <v>-0.15820924320081353</v>
      </c>
      <c r="I398" s="103">
        <f t="shared" si="26"/>
        <v>1.6835155067727805</v>
      </c>
    </row>
    <row r="399" spans="1:9" x14ac:dyDescent="0.15">
      <c r="A399" s="106" t="s">
        <v>530</v>
      </c>
      <c r="B399" s="120" t="s">
        <v>624</v>
      </c>
      <c r="C399" s="101">
        <v>0.85829849999999996</v>
      </c>
      <c r="D399" s="100">
        <v>0.56238999999999995</v>
      </c>
      <c r="E399" s="102">
        <f t="shared" si="25"/>
        <v>0.52616244954568892</v>
      </c>
      <c r="F399" s="101">
        <v>42.228073670000001</v>
      </c>
      <c r="G399" s="100">
        <v>3.02395214</v>
      </c>
      <c r="H399" s="102">
        <f t="shared" si="24"/>
        <v>12.964531088775763</v>
      </c>
      <c r="I399" s="103">
        <f t="shared" si="26"/>
        <v>49.199752382184059</v>
      </c>
    </row>
    <row r="400" spans="1:9" x14ac:dyDescent="0.15">
      <c r="A400" s="106" t="s">
        <v>628</v>
      </c>
      <c r="B400" s="120" t="s">
        <v>629</v>
      </c>
      <c r="C400" s="101">
        <v>0.83000673000000003</v>
      </c>
      <c r="D400" s="100">
        <v>4.5693339999999999E-2</v>
      </c>
      <c r="E400" s="102">
        <f t="shared" si="25"/>
        <v>17.164720066425435</v>
      </c>
      <c r="F400" s="101">
        <v>4.1388649999999999E-2</v>
      </c>
      <c r="G400" s="100">
        <v>0</v>
      </c>
      <c r="H400" s="102" t="str">
        <f t="shared" si="24"/>
        <v/>
      </c>
      <c r="I400" s="103">
        <f t="shared" si="26"/>
        <v>4.9865439042885831E-2</v>
      </c>
    </row>
    <row r="401" spans="1:9" x14ac:dyDescent="0.15">
      <c r="A401" s="106" t="s">
        <v>225</v>
      </c>
      <c r="B401" s="120" t="s">
        <v>625</v>
      </c>
      <c r="C401" s="101">
        <v>1.2373846550000001</v>
      </c>
      <c r="D401" s="100">
        <v>5.2469829900000002</v>
      </c>
      <c r="E401" s="102">
        <f t="shared" si="25"/>
        <v>-0.76417216191508941</v>
      </c>
      <c r="F401" s="101">
        <v>23.772468359999998</v>
      </c>
      <c r="G401" s="100">
        <v>24.497293120000002</v>
      </c>
      <c r="H401" s="102">
        <f t="shared" si="24"/>
        <v>-2.9587953103612286E-2</v>
      </c>
      <c r="I401" s="103">
        <f t="shared" si="26"/>
        <v>19.211866143596225</v>
      </c>
    </row>
    <row r="402" spans="1:9" x14ac:dyDescent="0.15">
      <c r="A402" s="106" t="s">
        <v>226</v>
      </c>
      <c r="B402" s="120" t="s">
        <v>627</v>
      </c>
      <c r="C402" s="101">
        <v>3.061811235</v>
      </c>
      <c r="D402" s="100">
        <v>5.1025744699999995</v>
      </c>
      <c r="E402" s="102">
        <f t="shared" si="25"/>
        <v>-0.39994776107598873</v>
      </c>
      <c r="F402" s="101">
        <v>0.36248981000000002</v>
      </c>
      <c r="G402" s="100">
        <v>0.99212047999999997</v>
      </c>
      <c r="H402" s="102">
        <f t="shared" si="24"/>
        <v>-0.63463125970345857</v>
      </c>
      <c r="I402" s="103">
        <f t="shared" si="26"/>
        <v>0.11839064598637807</v>
      </c>
    </row>
    <row r="403" spans="1:9" x14ac:dyDescent="0.15">
      <c r="A403" s="106" t="s">
        <v>227</v>
      </c>
      <c r="B403" s="120" t="s">
        <v>626</v>
      </c>
      <c r="C403" s="101">
        <v>4.1563291009999999</v>
      </c>
      <c r="D403" s="100">
        <v>2.8054877500000002</v>
      </c>
      <c r="E403" s="102">
        <f t="shared" si="25"/>
        <v>0.48149964333296391</v>
      </c>
      <c r="F403" s="101">
        <v>0.71122074000000002</v>
      </c>
      <c r="G403" s="100">
        <v>7.6908009999999999E-2</v>
      </c>
      <c r="H403" s="102">
        <f t="shared" si="24"/>
        <v>8.2476809632702768</v>
      </c>
      <c r="I403" s="103">
        <f t="shared" si="26"/>
        <v>0.17111752287105525</v>
      </c>
    </row>
    <row r="404" spans="1:9" x14ac:dyDescent="0.15">
      <c r="A404" s="106" t="s">
        <v>294</v>
      </c>
      <c r="B404" s="118" t="s">
        <v>295</v>
      </c>
      <c r="C404" s="101">
        <v>2.1163696910000001</v>
      </c>
      <c r="D404" s="100">
        <v>1.7120701999999999</v>
      </c>
      <c r="E404" s="102">
        <f t="shared" si="25"/>
        <v>0.23614656163047543</v>
      </c>
      <c r="F404" s="101">
        <v>0.14720374</v>
      </c>
      <c r="G404" s="100">
        <v>0.32971587000000002</v>
      </c>
      <c r="H404" s="102">
        <f t="shared" si="24"/>
        <v>-0.55354366169878322</v>
      </c>
      <c r="I404" s="103">
        <f t="shared" si="26"/>
        <v>6.9554832799767208E-2</v>
      </c>
    </row>
    <row r="405" spans="1:9" x14ac:dyDescent="0.15">
      <c r="A405" s="109" t="s">
        <v>630</v>
      </c>
      <c r="B405" s="121" t="s">
        <v>631</v>
      </c>
      <c r="C405" s="101">
        <v>32.270807677999997</v>
      </c>
      <c r="D405" s="100">
        <v>9.3529175999999996</v>
      </c>
      <c r="E405" s="102">
        <f t="shared" si="25"/>
        <v>2.4503466253140087</v>
      </c>
      <c r="F405" s="101">
        <v>20.123894449999998</v>
      </c>
      <c r="G405" s="110">
        <v>3.9989203399999997</v>
      </c>
      <c r="H405" s="102">
        <f t="shared" si="24"/>
        <v>4.0323319143686671</v>
      </c>
      <c r="I405" s="103">
        <f t="shared" si="26"/>
        <v>0.62359438446032689</v>
      </c>
    </row>
    <row r="406" spans="1:9" x14ac:dyDescent="0.15">
      <c r="A406" s="104"/>
      <c r="B406" s="131"/>
      <c r="C406" s="11">
        <f>SUM(C7:C405)</f>
        <v>11019.29812261699</v>
      </c>
      <c r="D406" s="13">
        <f>SUM(D7:D405)</f>
        <v>9955.1062385099922</v>
      </c>
      <c r="E406" s="12">
        <f t="shared" si="25"/>
        <v>0.10689909867463943</v>
      </c>
      <c r="F406" s="11">
        <f>SUM(F7:F405)</f>
        <v>13554.38554830439</v>
      </c>
      <c r="G406" s="13">
        <f>SUM(G7:G405)</f>
        <v>14786.2694680963</v>
      </c>
      <c r="H406" s="12">
        <f t="shared" si="24"/>
        <v>-8.3312692390051013E-2</v>
      </c>
      <c r="I406" s="17">
        <f t="shared" si="26"/>
        <v>1.2300588837399871</v>
      </c>
    </row>
  </sheetData>
  <mergeCells count="2">
    <mergeCell ref="C5:E5"/>
    <mergeCell ref="F5:I5"/>
  </mergeCells>
  <phoneticPr fontId="2" type="noConversion"/>
  <pageMargins left="0.75" right="0.75" top="1" bottom="1" header="0.5" footer="0.5"/>
  <headerFooter alignWithMargin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XTF Exchange Traded Funds</vt:lpstr>
      <vt:lpstr>XTF - Cascade OTC</vt:lpstr>
      <vt:lpstr>'XTF Exchange Traded Funds'!Print_Area</vt:lpstr>
    </vt:vector>
  </TitlesOfParts>
  <Company>Deutsche Börse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wojcdag</dc:creator>
  <cp:lastModifiedBy>Microsoft Office User</cp:lastModifiedBy>
  <cp:lastPrinted>2009-01-07T10:09:38Z</cp:lastPrinted>
  <dcterms:created xsi:type="dcterms:W3CDTF">2008-04-23T07:36:26Z</dcterms:created>
  <dcterms:modified xsi:type="dcterms:W3CDTF">2022-10-31T17:18:43Z</dcterms:modified>
</cp:coreProperties>
</file>