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118ADB13-219F-C145-BDD4-A99361B45DD6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Funds'!$A$410:$B$744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92" i="2" l="1"/>
  <c r="D407" i="3"/>
  <c r="C407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233" i="3"/>
  <c r="I234" i="3"/>
  <c r="I235" i="3"/>
  <c r="I236" i="3"/>
  <c r="I237" i="3"/>
  <c r="I238" i="3"/>
  <c r="I239" i="3"/>
  <c r="I240" i="3"/>
  <c r="I241" i="3"/>
  <c r="I242" i="3"/>
  <c r="I243" i="3"/>
  <c r="I29" i="3"/>
  <c r="I30" i="3"/>
  <c r="I31" i="3"/>
  <c r="I32" i="3"/>
  <c r="I33" i="3"/>
  <c r="I34" i="3"/>
  <c r="I35" i="3"/>
  <c r="I36" i="3"/>
  <c r="I37" i="3"/>
  <c r="I38" i="3"/>
  <c r="I39" i="3"/>
  <c r="E457" i="2"/>
  <c r="C834" i="2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94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7" i="3"/>
  <c r="E94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94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400" i="3"/>
  <c r="I401" i="3"/>
  <c r="I402" i="3"/>
  <c r="I403" i="3"/>
  <c r="I404" i="3"/>
  <c r="I405" i="3"/>
  <c r="I406" i="3"/>
  <c r="C406" i="2"/>
  <c r="C745" i="2"/>
  <c r="C1038" i="2"/>
  <c r="C1225" i="2"/>
  <c r="C1377" i="2"/>
  <c r="C1410" i="2"/>
  <c r="C1422" i="2"/>
  <c r="C1445" i="2"/>
  <c r="C1471" i="2"/>
  <c r="E1455" i="2"/>
  <c r="E1456" i="2"/>
  <c r="E1457" i="2"/>
  <c r="E1458" i="2"/>
  <c r="E1459" i="2"/>
  <c r="E1449" i="2"/>
  <c r="E1434" i="2"/>
  <c r="E1435" i="2"/>
  <c r="E1436" i="2"/>
  <c r="E1437" i="2"/>
  <c r="E1426" i="2"/>
  <c r="E1427" i="2"/>
  <c r="E1404" i="2"/>
  <c r="E1370" i="2"/>
  <c r="E1371" i="2"/>
  <c r="E1375" i="2"/>
  <c r="E1376" i="2"/>
  <c r="E1369" i="2"/>
  <c r="E1372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282" i="2"/>
  <c r="E1283" i="2"/>
  <c r="E1284" i="2"/>
  <c r="E1285" i="2"/>
  <c r="E1286" i="2"/>
  <c r="E1235" i="2"/>
  <c r="E1236" i="2"/>
  <c r="E1237" i="2"/>
  <c r="E1238" i="2"/>
  <c r="E1239" i="2"/>
  <c r="E1240" i="2"/>
  <c r="E1241" i="2"/>
  <c r="E1242" i="2"/>
  <c r="E1243" i="2"/>
  <c r="E1244" i="2"/>
  <c r="E1098" i="2"/>
  <c r="E1219" i="2"/>
  <c r="E1220" i="2"/>
  <c r="E1221" i="2"/>
  <c r="E1222" i="2"/>
  <c r="E1223" i="2"/>
  <c r="E1224" i="2"/>
  <c r="E1205" i="2"/>
  <c r="E1206" i="2"/>
  <c r="E1207" i="2"/>
  <c r="E1177" i="2"/>
  <c r="E1178" i="2"/>
  <c r="E1179" i="2"/>
  <c r="E1180" i="2"/>
  <c r="E1181" i="2"/>
  <c r="E1182" i="2"/>
  <c r="E1183" i="2"/>
  <c r="E1184" i="2"/>
  <c r="E1185" i="2"/>
  <c r="E1186" i="2"/>
  <c r="E1187" i="2"/>
  <c r="E1163" i="2"/>
  <c r="E1164" i="2"/>
  <c r="E1165" i="2"/>
  <c r="E1166" i="2"/>
  <c r="E1167" i="2"/>
  <c r="E1168" i="2"/>
  <c r="E1169" i="2"/>
  <c r="E1170" i="2"/>
  <c r="E1171" i="2"/>
  <c r="E1172" i="2"/>
  <c r="E1173" i="2"/>
  <c r="E1093" i="2"/>
  <c r="E1094" i="2"/>
  <c r="E1095" i="2"/>
  <c r="E1087" i="2"/>
  <c r="E1096" i="2"/>
  <c r="E1097" i="2"/>
  <c r="E1099" i="2"/>
  <c r="E1100" i="2"/>
  <c r="E1101" i="2"/>
  <c r="E1102" i="2"/>
  <c r="E1103" i="2"/>
  <c r="E1104" i="2"/>
  <c r="E1105" i="2"/>
  <c r="E1106" i="2"/>
  <c r="E1107" i="2"/>
  <c r="E1108" i="2"/>
  <c r="E1089" i="2"/>
  <c r="E1090" i="2"/>
  <c r="E1091" i="2"/>
  <c r="E1092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45" i="2"/>
  <c r="E1032" i="2"/>
  <c r="E1033" i="2"/>
  <c r="E1034" i="2"/>
  <c r="E1035" i="2"/>
  <c r="E1036" i="2"/>
  <c r="E1037" i="2"/>
  <c r="E1011" i="2"/>
  <c r="E1012" i="2"/>
  <c r="E998" i="2"/>
  <c r="E999" i="2"/>
  <c r="E1000" i="2"/>
  <c r="E1001" i="2"/>
  <c r="E1002" i="2"/>
  <c r="E1003" i="2"/>
  <c r="E936" i="2"/>
  <c r="E937" i="2"/>
  <c r="E938" i="2"/>
  <c r="E920" i="2"/>
  <c r="E921" i="2"/>
  <c r="E922" i="2"/>
  <c r="E923" i="2"/>
  <c r="E924" i="2"/>
  <c r="E925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862" i="2"/>
  <c r="E803" i="2"/>
  <c r="E744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289" i="2"/>
  <c r="E165" i="2"/>
  <c r="E166" i="2"/>
  <c r="E167" i="2"/>
  <c r="E168" i="2"/>
  <c r="E169" i="2"/>
  <c r="E170" i="2"/>
  <c r="E171" i="2"/>
  <c r="E139" i="2"/>
  <c r="E140" i="2"/>
  <c r="E141" i="2"/>
  <c r="E142" i="2"/>
  <c r="E143" i="2"/>
  <c r="E144" i="2"/>
  <c r="E93" i="2"/>
  <c r="E145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6" i="2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7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11" i="3"/>
  <c r="E12" i="3"/>
  <c r="E13" i="3"/>
  <c r="E7" i="3"/>
  <c r="E1460" i="2"/>
  <c r="E1461" i="2"/>
  <c r="E1462" i="2"/>
  <c r="E1463" i="2"/>
  <c r="E1464" i="2"/>
  <c r="E1465" i="2"/>
  <c r="E1466" i="2"/>
  <c r="E1467" i="2"/>
  <c r="E1468" i="2"/>
  <c r="E1469" i="2"/>
  <c r="E1470" i="2"/>
  <c r="E1428" i="2"/>
  <c r="E1429" i="2"/>
  <c r="E1430" i="2"/>
  <c r="E1431" i="2"/>
  <c r="E1432" i="2"/>
  <c r="E1433" i="2"/>
  <c r="E1402" i="2"/>
  <c r="E1403" i="2"/>
  <c r="E1405" i="2"/>
  <c r="E1406" i="2"/>
  <c r="E1407" i="2"/>
  <c r="E1408" i="2"/>
  <c r="E1409" i="2"/>
  <c r="E1388" i="2"/>
  <c r="E1350" i="2"/>
  <c r="E1351" i="2"/>
  <c r="E1146" i="2"/>
  <c r="E1147" i="2"/>
  <c r="E1148" i="2"/>
  <c r="E1149" i="2"/>
  <c r="E1079" i="2"/>
  <c r="E1080" i="2"/>
  <c r="E1081" i="2"/>
  <c r="E1082" i="2"/>
  <c r="E1083" i="2"/>
  <c r="E1084" i="2"/>
  <c r="E1085" i="2"/>
  <c r="E1086" i="2"/>
  <c r="E1088" i="2"/>
  <c r="E1046" i="2"/>
  <c r="E1047" i="2"/>
  <c r="E1048" i="2"/>
  <c r="E1049" i="2"/>
  <c r="E1050" i="2"/>
  <c r="E1051" i="2"/>
  <c r="E1052" i="2"/>
  <c r="E1053" i="2"/>
  <c r="E1054" i="2"/>
  <c r="E1055" i="2"/>
  <c r="E1022" i="2"/>
  <c r="E1023" i="2"/>
  <c r="E1024" i="2"/>
  <c r="E1025" i="2"/>
  <c r="E1026" i="2"/>
  <c r="E1027" i="2"/>
  <c r="E1028" i="2"/>
  <c r="E1029" i="2"/>
  <c r="E1030" i="2"/>
  <c r="E1031" i="2"/>
  <c r="E1004" i="2"/>
  <c r="E1005" i="2"/>
  <c r="E1006" i="2"/>
  <c r="E1007" i="2"/>
  <c r="E1008" i="2"/>
  <c r="E1009" i="2"/>
  <c r="E1010" i="2"/>
  <c r="E983" i="2"/>
  <c r="E929" i="2"/>
  <c r="E930" i="2"/>
  <c r="E931" i="2"/>
  <c r="E790" i="2"/>
  <c r="E553" i="2"/>
  <c r="E554" i="2"/>
  <c r="E555" i="2"/>
  <c r="E556" i="2"/>
  <c r="E557" i="2"/>
  <c r="E558" i="2"/>
  <c r="E559" i="2"/>
  <c r="E560" i="2"/>
  <c r="E513" i="2"/>
  <c r="E514" i="2"/>
  <c r="E515" i="2"/>
  <c r="E516" i="2"/>
  <c r="E517" i="2"/>
  <c r="E518" i="2"/>
  <c r="E519" i="2"/>
  <c r="E497" i="2"/>
  <c r="E427" i="2"/>
  <c r="E428" i="2"/>
  <c r="E429" i="2"/>
  <c r="E430" i="2"/>
  <c r="E350" i="2"/>
  <c r="E389" i="2"/>
  <c r="C1477" i="2"/>
  <c r="C1483" i="2"/>
  <c r="C1488" i="2"/>
  <c r="C1493" i="2"/>
  <c r="C1498" i="2"/>
  <c r="C1503" i="2"/>
  <c r="C1508" i="2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253" i="2"/>
  <c r="E1254" i="2"/>
  <c r="E1255" i="2"/>
  <c r="E1234" i="2"/>
  <c r="E1245" i="2"/>
  <c r="E1246" i="2"/>
  <c r="E1247" i="2"/>
  <c r="E1248" i="2"/>
  <c r="E1249" i="2"/>
  <c r="E1250" i="2"/>
  <c r="E1251" i="2"/>
  <c r="E1252" i="2"/>
  <c r="D1225" i="2"/>
  <c r="E1109" i="2"/>
  <c r="E1215" i="2"/>
  <c r="H8" i="3"/>
  <c r="H9" i="3"/>
  <c r="H10" i="3"/>
  <c r="E8" i="3"/>
  <c r="E9" i="3"/>
  <c r="E10" i="3"/>
  <c r="E14" i="3"/>
  <c r="E15" i="3"/>
  <c r="E16" i="3"/>
  <c r="E17" i="3"/>
  <c r="E18" i="3"/>
  <c r="E1476" i="2"/>
  <c r="E1389" i="2"/>
  <c r="E1390" i="2"/>
  <c r="E1391" i="2"/>
  <c r="E1392" i="2"/>
  <c r="E1333" i="2"/>
  <c r="E1334" i="2"/>
  <c r="E1335" i="2"/>
  <c r="E1337" i="2"/>
  <c r="E1338" i="2"/>
  <c r="E1339" i="2"/>
  <c r="E1340" i="2"/>
  <c r="E1341" i="2"/>
  <c r="E1342" i="2"/>
  <c r="E1343" i="2"/>
  <c r="E1344" i="2"/>
  <c r="E1308" i="2"/>
  <c r="E1309" i="2"/>
  <c r="E1310" i="2"/>
  <c r="E1311" i="2"/>
  <c r="E1312" i="2"/>
  <c r="E1313" i="2"/>
  <c r="E1314" i="2"/>
  <c r="E1315" i="2"/>
  <c r="E1316" i="2"/>
  <c r="E1336" i="2"/>
  <c r="E1204" i="2"/>
  <c r="E1208" i="2"/>
  <c r="E1209" i="2"/>
  <c r="E1210" i="2"/>
  <c r="E1211" i="2"/>
  <c r="E1212" i="2"/>
  <c r="E1213" i="2"/>
  <c r="E1214" i="2"/>
  <c r="E1216" i="2"/>
  <c r="E1217" i="2"/>
  <c r="E1218" i="2"/>
  <c r="E432" i="2"/>
  <c r="E433" i="2"/>
  <c r="E434" i="2"/>
  <c r="E435" i="2"/>
  <c r="E436" i="2"/>
  <c r="E437" i="2"/>
  <c r="E438" i="2"/>
  <c r="E439" i="2"/>
  <c r="E440" i="2"/>
  <c r="E441" i="2"/>
  <c r="E442" i="2"/>
  <c r="E431" i="2"/>
  <c r="E7" i="2"/>
  <c r="E8" i="2"/>
  <c r="E9" i="2"/>
  <c r="E371" i="2"/>
  <c r="E368" i="2"/>
  <c r="E363" i="2"/>
  <c r="E362" i="2"/>
  <c r="E361" i="2"/>
  <c r="E353" i="2"/>
  <c r="G407" i="3"/>
  <c r="F407" i="3"/>
  <c r="I8" i="3"/>
  <c r="I9" i="3"/>
  <c r="I10" i="3"/>
  <c r="E1145" i="2"/>
  <c r="E1150" i="2"/>
  <c r="E1151" i="2"/>
  <c r="E1110" i="2"/>
  <c r="E1056" i="2"/>
  <c r="E1057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386" i="2"/>
  <c r="D1488" i="2"/>
  <c r="E1488" i="2"/>
  <c r="E407" i="3"/>
  <c r="D1377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365" i="2"/>
  <c r="E366" i="2"/>
  <c r="E367" i="2"/>
  <c r="E369" i="2"/>
  <c r="E370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7" i="2"/>
  <c r="E388" i="2"/>
  <c r="E390" i="2"/>
  <c r="E391" i="2"/>
  <c r="E392" i="2"/>
  <c r="E393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1" i="2"/>
  <c r="E352" i="2"/>
  <c r="E354" i="2"/>
  <c r="E355" i="2"/>
  <c r="E356" i="2"/>
  <c r="E357" i="2"/>
  <c r="E358" i="2"/>
  <c r="E359" i="2"/>
  <c r="E360" i="2"/>
  <c r="E364" i="2"/>
  <c r="E296" i="2"/>
  <c r="E297" i="2"/>
  <c r="E298" i="2"/>
  <c r="E299" i="2"/>
  <c r="E300" i="2"/>
  <c r="E198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266" i="2"/>
  <c r="E267" i="2"/>
  <c r="E268" i="2"/>
  <c r="E269" i="2"/>
  <c r="E270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90" i="2"/>
  <c r="E291" i="2"/>
  <c r="E292" i="2"/>
  <c r="E293" i="2"/>
  <c r="E294" i="2"/>
  <c r="E295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271" i="2"/>
  <c r="D406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D745" i="2"/>
  <c r="E1441" i="2"/>
  <c r="E1444" i="2"/>
  <c r="E1354" i="2"/>
  <c r="E1358" i="2"/>
  <c r="E1191" i="2"/>
  <c r="E1174" i="2"/>
  <c r="E1175" i="2"/>
  <c r="E1176" i="2"/>
  <c r="E1152" i="2"/>
  <c r="E1153" i="2"/>
  <c r="E1154" i="2"/>
  <c r="E1155" i="2"/>
  <c r="E1156" i="2"/>
  <c r="E1157" i="2"/>
  <c r="E993" i="2"/>
  <c r="E991" i="2"/>
  <c r="E793" i="2"/>
  <c r="E791" i="2"/>
  <c r="E794" i="2"/>
  <c r="E792" i="2"/>
  <c r="E789" i="2"/>
  <c r="D1521" i="2"/>
  <c r="D1038" i="2"/>
  <c r="D1410" i="2"/>
  <c r="D1422" i="2"/>
  <c r="D1445" i="2"/>
  <c r="D1471" i="2"/>
  <c r="D1477" i="2"/>
  <c r="D1511" i="2" s="1"/>
  <c r="D1483" i="2"/>
  <c r="D1493" i="2"/>
  <c r="D1498" i="2"/>
  <c r="D1503" i="2"/>
  <c r="D1508" i="2"/>
  <c r="E775" i="2"/>
  <c r="E795" i="2"/>
  <c r="E1013" i="2"/>
  <c r="E1014" i="2"/>
  <c r="E1015" i="2"/>
  <c r="E1016" i="2"/>
  <c r="E971" i="2"/>
  <c r="E972" i="2"/>
  <c r="E926" i="2"/>
  <c r="E927" i="2"/>
  <c r="E928" i="2"/>
  <c r="E780" i="2"/>
  <c r="E781" i="2"/>
  <c r="E410" i="2"/>
  <c r="C1521" i="2"/>
  <c r="E1265" i="2"/>
  <c r="E777" i="2"/>
  <c r="E1393" i="2"/>
  <c r="E1507" i="2"/>
  <c r="E1038" i="2"/>
  <c r="E753" i="2"/>
  <c r="E752" i="2"/>
  <c r="E1021" i="2"/>
  <c r="E1020" i="2"/>
  <c r="E1019" i="2"/>
  <c r="E1018" i="2"/>
  <c r="E1017" i="2"/>
  <c r="E997" i="2"/>
  <c r="E996" i="2"/>
  <c r="E995" i="2"/>
  <c r="E994" i="2"/>
  <c r="E992" i="2"/>
  <c r="E990" i="2"/>
  <c r="E989" i="2"/>
  <c r="E988" i="2"/>
  <c r="E987" i="2"/>
  <c r="E986" i="2"/>
  <c r="E985" i="2"/>
  <c r="E984" i="2"/>
  <c r="E982" i="2"/>
  <c r="E981" i="2"/>
  <c r="E980" i="2"/>
  <c r="E979" i="2"/>
  <c r="E978" i="2"/>
  <c r="E977" i="2"/>
  <c r="E976" i="2"/>
  <c r="E975" i="2"/>
  <c r="E974" i="2"/>
  <c r="E973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5" i="2"/>
  <c r="E934" i="2"/>
  <c r="E933" i="2"/>
  <c r="E932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63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23" i="2"/>
  <c r="E822" i="2"/>
  <c r="E821" i="2"/>
  <c r="E826" i="2"/>
  <c r="E825" i="2"/>
  <c r="E824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2" i="2"/>
  <c r="E801" i="2"/>
  <c r="E800" i="2"/>
  <c r="E799" i="2"/>
  <c r="E798" i="2"/>
  <c r="E797" i="2"/>
  <c r="E796" i="2"/>
  <c r="E788" i="2"/>
  <c r="E787" i="2"/>
  <c r="E786" i="2"/>
  <c r="E785" i="2"/>
  <c r="E784" i="2"/>
  <c r="E783" i="2"/>
  <c r="E782" i="2"/>
  <c r="E779" i="2"/>
  <c r="E778" i="2"/>
  <c r="E776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1" i="2"/>
  <c r="E750" i="2"/>
  <c r="E749" i="2"/>
  <c r="I407" i="3"/>
  <c r="H407" i="3"/>
  <c r="E1521" i="2"/>
  <c r="E1517" i="2"/>
  <c r="E1518" i="2"/>
  <c r="E1520" i="2"/>
  <c r="E1519" i="2"/>
  <c r="E1516" i="2"/>
  <c r="E1508" i="2"/>
  <c r="E1503" i="2"/>
  <c r="E1502" i="2"/>
  <c r="E1497" i="2"/>
  <c r="E1382" i="2"/>
  <c r="E1383" i="2"/>
  <c r="E1384" i="2"/>
  <c r="E1385" i="2"/>
  <c r="E1386" i="2"/>
  <c r="E1387" i="2"/>
  <c r="E1394" i="2"/>
  <c r="E1395" i="2"/>
  <c r="E1396" i="2"/>
  <c r="E1397" i="2"/>
  <c r="E1398" i="2"/>
  <c r="E1399" i="2"/>
  <c r="E1400" i="2"/>
  <c r="E1401" i="2"/>
  <c r="E1410" i="2"/>
  <c r="E1381" i="2"/>
  <c r="E1487" i="2"/>
  <c r="E1482" i="2"/>
  <c r="E1481" i="2"/>
  <c r="E1417" i="2"/>
  <c r="E1414" i="2"/>
  <c r="E1418" i="2"/>
  <c r="E1419" i="2"/>
  <c r="E1421" i="2"/>
  <c r="E1416" i="2"/>
  <c r="E1420" i="2"/>
  <c r="E1415" i="2"/>
  <c r="E1475" i="2"/>
  <c r="E1450" i="2"/>
  <c r="E1451" i="2"/>
  <c r="E1452" i="2"/>
  <c r="E1453" i="2"/>
  <c r="E1454" i="2"/>
  <c r="E1471" i="2"/>
  <c r="E1472" i="2"/>
  <c r="E1438" i="2"/>
  <c r="E1439" i="2"/>
  <c r="E1443" i="2"/>
  <c r="E1442" i="2"/>
  <c r="E1440" i="2"/>
  <c r="E1445" i="2"/>
  <c r="E1446" i="2"/>
  <c r="E1230" i="2"/>
  <c r="E1231" i="2"/>
  <c r="E1232" i="2"/>
  <c r="E1233" i="2"/>
  <c r="E1256" i="2"/>
  <c r="E1271" i="2"/>
  <c r="E1278" i="2"/>
  <c r="E1257" i="2"/>
  <c r="E1258" i="2"/>
  <c r="E1259" i="2"/>
  <c r="E1260" i="2"/>
  <c r="E1261" i="2"/>
  <c r="E1262" i="2"/>
  <c r="E1263" i="2"/>
  <c r="E1264" i="2"/>
  <c r="E1266" i="2"/>
  <c r="E1267" i="2"/>
  <c r="E1268" i="2"/>
  <c r="E1269" i="2"/>
  <c r="E1270" i="2"/>
  <c r="E1272" i="2"/>
  <c r="E1273" i="2"/>
  <c r="E1274" i="2"/>
  <c r="E1275" i="2"/>
  <c r="E1276" i="2"/>
  <c r="E1277" i="2"/>
  <c r="E1279" i="2"/>
  <c r="E1280" i="2"/>
  <c r="E1281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7" i="2"/>
  <c r="E1332" i="2"/>
  <c r="E1345" i="2"/>
  <c r="E1346" i="2"/>
  <c r="E1347" i="2"/>
  <c r="E1348" i="2"/>
  <c r="E1349" i="2"/>
  <c r="E1306" i="2"/>
  <c r="E1352" i="2"/>
  <c r="E1357" i="2"/>
  <c r="E1355" i="2"/>
  <c r="E1356" i="2"/>
  <c r="E1353" i="2"/>
  <c r="E1359" i="2"/>
  <c r="E1360" i="2"/>
  <c r="E1361" i="2"/>
  <c r="E1362" i="2"/>
  <c r="E1363" i="2"/>
  <c r="E1364" i="2"/>
  <c r="E1365" i="2"/>
  <c r="E1366" i="2"/>
  <c r="E1367" i="2"/>
  <c r="E1368" i="2"/>
  <c r="E1373" i="2"/>
  <c r="E1374" i="2"/>
  <c r="E1377" i="2"/>
  <c r="E1229" i="2"/>
  <c r="E1189" i="2"/>
  <c r="E1199" i="2"/>
  <c r="E1201" i="2"/>
  <c r="E1190" i="2"/>
  <c r="E1203" i="2"/>
  <c r="E1200" i="2"/>
  <c r="E1192" i="2"/>
  <c r="E1193" i="2"/>
  <c r="E1188" i="2"/>
  <c r="E1194" i="2"/>
  <c r="E1198" i="2"/>
  <c r="E1202" i="2"/>
  <c r="E1195" i="2"/>
  <c r="E1196" i="2"/>
  <c r="E1197" i="2"/>
  <c r="E1144" i="2"/>
  <c r="E1131" i="2"/>
  <c r="E1130" i="2"/>
  <c r="E1124" i="2"/>
  <c r="E1143" i="2"/>
  <c r="E1116" i="2"/>
  <c r="E1114" i="2"/>
  <c r="E1132" i="2"/>
  <c r="E1142" i="2"/>
  <c r="E1126" i="2"/>
  <c r="E1128" i="2"/>
  <c r="E1127" i="2"/>
  <c r="E1129" i="2"/>
  <c r="E1125" i="2"/>
  <c r="E1121" i="2"/>
  <c r="E1122" i="2"/>
  <c r="E1139" i="2"/>
  <c r="E1140" i="2"/>
  <c r="E1158" i="2"/>
  <c r="E1161" i="2"/>
  <c r="E1160" i="2"/>
  <c r="E1117" i="2"/>
  <c r="E1112" i="2"/>
  <c r="E1123" i="2"/>
  <c r="E1134" i="2"/>
  <c r="E1135" i="2"/>
  <c r="E1141" i="2"/>
  <c r="E1162" i="2"/>
  <c r="E1119" i="2"/>
  <c r="E1113" i="2"/>
  <c r="E1120" i="2"/>
  <c r="E1118" i="2"/>
  <c r="E1138" i="2"/>
  <c r="E1111" i="2"/>
  <c r="E1115" i="2"/>
  <c r="E1137" i="2"/>
  <c r="E1136" i="2"/>
  <c r="E1133" i="2"/>
  <c r="E1159" i="2"/>
  <c r="E1042" i="2"/>
  <c r="E1044" i="2"/>
  <c r="E1043" i="2"/>
  <c r="E1225" i="2"/>
  <c r="E746" i="2"/>
  <c r="E406" i="2"/>
  <c r="E407" i="2"/>
  <c r="E1498" i="2"/>
  <c r="E1483" i="2"/>
  <c r="E1422" i="2"/>
  <c r="E1477" i="2"/>
  <c r="C1511" i="2" l="1"/>
  <c r="E745" i="2"/>
  <c r="E1493" i="2"/>
  <c r="F834" i="2"/>
  <c r="F830" i="2" l="1"/>
  <c r="F838" i="2"/>
  <c r="F1375" i="2"/>
  <c r="F1318" i="2"/>
  <c r="F1326" i="2"/>
  <c r="F921" i="2"/>
  <c r="F416" i="2"/>
  <c r="F424" i="2"/>
  <c r="F432" i="2"/>
  <c r="F440" i="2"/>
  <c r="F448" i="2"/>
  <c r="F456" i="2"/>
  <c r="F464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584" i="2"/>
  <c r="F592" i="2"/>
  <c r="F600" i="2"/>
  <c r="F608" i="2"/>
  <c r="F616" i="2"/>
  <c r="F624" i="2"/>
  <c r="F632" i="2"/>
  <c r="F640" i="2"/>
  <c r="F648" i="2"/>
  <c r="F656" i="2"/>
  <c r="F664" i="2"/>
  <c r="F672" i="2"/>
  <c r="F680" i="2"/>
  <c r="F688" i="2"/>
  <c r="F696" i="2"/>
  <c r="F704" i="2"/>
  <c r="F712" i="2"/>
  <c r="F720" i="2"/>
  <c r="F728" i="2"/>
  <c r="F736" i="2"/>
  <c r="F744" i="2"/>
  <c r="F17" i="2"/>
  <c r="F25" i="2"/>
  <c r="F33" i="2"/>
  <c r="F41" i="2"/>
  <c r="F49" i="2"/>
  <c r="F57" i="2"/>
  <c r="F65" i="2"/>
  <c r="F73" i="2"/>
  <c r="F81" i="2"/>
  <c r="F89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F226" i="2"/>
  <c r="F234" i="2"/>
  <c r="F242" i="2"/>
  <c r="F250" i="2"/>
  <c r="F258" i="2"/>
  <c r="F266" i="2"/>
  <c r="F274" i="2"/>
  <c r="F831" i="2"/>
  <c r="F839" i="2"/>
  <c r="F1376" i="2"/>
  <c r="F1319" i="2"/>
  <c r="F1327" i="2"/>
  <c r="F922" i="2"/>
  <c r="F417" i="2"/>
  <c r="F425" i="2"/>
  <c r="F433" i="2"/>
  <c r="F441" i="2"/>
  <c r="F449" i="2"/>
  <c r="F457" i="2"/>
  <c r="F465" i="2"/>
  <c r="F473" i="2"/>
  <c r="F481" i="2"/>
  <c r="F489" i="2"/>
  <c r="F497" i="2"/>
  <c r="F505" i="2"/>
  <c r="F513" i="2"/>
  <c r="F521" i="2"/>
  <c r="F529" i="2"/>
  <c r="F537" i="2"/>
  <c r="F545" i="2"/>
  <c r="F553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705" i="2"/>
  <c r="F713" i="2"/>
  <c r="F721" i="2"/>
  <c r="F729" i="2"/>
  <c r="F737" i="2"/>
  <c r="F10" i="2"/>
  <c r="F18" i="2"/>
  <c r="F26" i="2"/>
  <c r="F34" i="2"/>
  <c r="F42" i="2"/>
  <c r="F50" i="2"/>
  <c r="F58" i="2"/>
  <c r="F66" i="2"/>
  <c r="F74" i="2"/>
  <c r="F82" i="2"/>
  <c r="F90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832" i="2"/>
  <c r="F1087" i="2"/>
  <c r="F1320" i="2"/>
  <c r="F1328" i="2"/>
  <c r="F923" i="2"/>
  <c r="F418" i="2"/>
  <c r="F426" i="2"/>
  <c r="F434" i="2"/>
  <c r="F442" i="2"/>
  <c r="F450" i="2"/>
  <c r="F458" i="2"/>
  <c r="F466" i="2"/>
  <c r="F474" i="2"/>
  <c r="F482" i="2"/>
  <c r="F490" i="2"/>
  <c r="F498" i="2"/>
  <c r="F506" i="2"/>
  <c r="F514" i="2"/>
  <c r="F522" i="2"/>
  <c r="F530" i="2"/>
  <c r="F538" i="2"/>
  <c r="F546" i="2"/>
  <c r="F554" i="2"/>
  <c r="F562" i="2"/>
  <c r="F570" i="2"/>
  <c r="F578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30" i="2"/>
  <c r="F738" i="2"/>
  <c r="F11" i="2"/>
  <c r="F19" i="2"/>
  <c r="F27" i="2"/>
  <c r="F35" i="2"/>
  <c r="F43" i="2"/>
  <c r="F51" i="2"/>
  <c r="F59" i="2"/>
  <c r="F67" i="2"/>
  <c r="F833" i="2"/>
  <c r="F93" i="2"/>
  <c r="F1321" i="2"/>
  <c r="F1329" i="2"/>
  <c r="F411" i="2"/>
  <c r="F419" i="2"/>
  <c r="F427" i="2"/>
  <c r="F435" i="2"/>
  <c r="F443" i="2"/>
  <c r="F451" i="2"/>
  <c r="F459" i="2"/>
  <c r="F467" i="2"/>
  <c r="F475" i="2"/>
  <c r="F483" i="2"/>
  <c r="F491" i="2"/>
  <c r="F499" i="2"/>
  <c r="F507" i="2"/>
  <c r="F515" i="2"/>
  <c r="F523" i="2"/>
  <c r="F531" i="2"/>
  <c r="F539" i="2"/>
  <c r="F547" i="2"/>
  <c r="F555" i="2"/>
  <c r="F563" i="2"/>
  <c r="F571" i="2"/>
  <c r="F579" i="2"/>
  <c r="F587" i="2"/>
  <c r="F595" i="2"/>
  <c r="F603" i="2"/>
  <c r="F611" i="2"/>
  <c r="F619" i="2"/>
  <c r="F627" i="2"/>
  <c r="F635" i="2"/>
  <c r="F643" i="2"/>
  <c r="F651" i="2"/>
  <c r="F659" i="2"/>
  <c r="F667" i="2"/>
  <c r="F675" i="2"/>
  <c r="F683" i="2"/>
  <c r="F691" i="2"/>
  <c r="F699" i="2"/>
  <c r="F707" i="2"/>
  <c r="F715" i="2"/>
  <c r="F723" i="2"/>
  <c r="F731" i="2"/>
  <c r="F739" i="2"/>
  <c r="F12" i="2"/>
  <c r="F20" i="2"/>
  <c r="F28" i="2"/>
  <c r="F1098" i="2"/>
  <c r="F1322" i="2"/>
  <c r="F1330" i="2"/>
  <c r="F412" i="2"/>
  <c r="F420" i="2"/>
  <c r="F428" i="2"/>
  <c r="F436" i="2"/>
  <c r="F444" i="2"/>
  <c r="F452" i="2"/>
  <c r="F460" i="2"/>
  <c r="F468" i="2"/>
  <c r="F476" i="2"/>
  <c r="F484" i="2"/>
  <c r="F492" i="2"/>
  <c r="F500" i="2"/>
  <c r="F508" i="2"/>
  <c r="F516" i="2"/>
  <c r="F524" i="2"/>
  <c r="F532" i="2"/>
  <c r="F540" i="2"/>
  <c r="F548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4" i="2"/>
  <c r="F692" i="2"/>
  <c r="F700" i="2"/>
  <c r="F708" i="2"/>
  <c r="F716" i="2"/>
  <c r="F724" i="2"/>
  <c r="F732" i="2"/>
  <c r="F740" i="2"/>
  <c r="F13" i="2"/>
  <c r="F21" i="2"/>
  <c r="F29" i="2"/>
  <c r="F37" i="2"/>
  <c r="F45" i="2"/>
  <c r="F53" i="2"/>
  <c r="F827" i="2"/>
  <c r="F835" i="2"/>
  <c r="F828" i="2"/>
  <c r="F836" i="2"/>
  <c r="F829" i="2"/>
  <c r="F837" i="2"/>
  <c r="F1371" i="2"/>
  <c r="F1317" i="2"/>
  <c r="F1325" i="2"/>
  <c r="F920" i="2"/>
  <c r="F415" i="2"/>
  <c r="F423" i="2"/>
  <c r="F43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16" i="2"/>
  <c r="F24" i="2"/>
  <c r="F32" i="2"/>
  <c r="F40" i="2"/>
  <c r="F48" i="2"/>
  <c r="F56" i="2"/>
  <c r="F64" i="2"/>
  <c r="F72" i="2"/>
  <c r="F80" i="2"/>
  <c r="F88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F225" i="2"/>
  <c r="F233" i="2"/>
  <c r="F241" i="2"/>
  <c r="F249" i="2"/>
  <c r="F257" i="2"/>
  <c r="F265" i="2"/>
  <c r="F273" i="2"/>
  <c r="F281" i="2"/>
  <c r="F414" i="2"/>
  <c r="F446" i="2"/>
  <c r="F478" i="2"/>
  <c r="F510" i="2"/>
  <c r="F542" i="2"/>
  <c r="F574" i="2"/>
  <c r="F606" i="2"/>
  <c r="F638" i="2"/>
  <c r="F670" i="2"/>
  <c r="F702" i="2"/>
  <c r="F734" i="2"/>
  <c r="F31" i="2"/>
  <c r="F54" i="2"/>
  <c r="F70" i="2"/>
  <c r="F84" i="2"/>
  <c r="F96" i="2"/>
  <c r="F110" i="2"/>
  <c r="F124" i="2"/>
  <c r="F135" i="2"/>
  <c r="F149" i="2"/>
  <c r="F160" i="2"/>
  <c r="F174" i="2"/>
  <c r="F188" i="2"/>
  <c r="F199" i="2"/>
  <c r="F213" i="2"/>
  <c r="F224" i="2"/>
  <c r="F238" i="2"/>
  <c r="F252" i="2"/>
  <c r="F263" i="2"/>
  <c r="F277" i="2"/>
  <c r="F287" i="2"/>
  <c r="F296" i="2"/>
  <c r="F305" i="2"/>
  <c r="F313" i="2"/>
  <c r="F321" i="2"/>
  <c r="F329" i="2"/>
  <c r="F337" i="2"/>
  <c r="F345" i="2"/>
  <c r="F353" i="2"/>
  <c r="F361" i="2"/>
  <c r="F369" i="2"/>
  <c r="F377" i="2"/>
  <c r="F385" i="2"/>
  <c r="F393" i="2"/>
  <c r="F401" i="2"/>
  <c r="F1351" i="2"/>
  <c r="F1241" i="2"/>
  <c r="F1249" i="2"/>
  <c r="F1257" i="2"/>
  <c r="F1104" i="2"/>
  <c r="F1215" i="2"/>
  <c r="F1024" i="2"/>
  <c r="F986" i="2"/>
  <c r="F994" i="2"/>
  <c r="F1002" i="2"/>
  <c r="F1308" i="2"/>
  <c r="F1316" i="2"/>
  <c r="F1088" i="2"/>
  <c r="F1110" i="2"/>
  <c r="F1049" i="2"/>
  <c r="F1057" i="2"/>
  <c r="F1444" i="2"/>
  <c r="F1488" i="2"/>
  <c r="F1009" i="2"/>
  <c r="F820" i="2"/>
  <c r="F1404" i="2"/>
  <c r="F1209" i="2"/>
  <c r="F1218" i="2"/>
  <c r="F928" i="2"/>
  <c r="F752" i="2"/>
  <c r="F1031" i="2"/>
  <c r="F1003" i="2"/>
  <c r="F967" i="2"/>
  <c r="F963" i="2"/>
  <c r="F959" i="2"/>
  <c r="F955" i="2"/>
  <c r="F951" i="2"/>
  <c r="F947" i="2"/>
  <c r="F943" i="2"/>
  <c r="F939" i="2"/>
  <c r="F898" i="2"/>
  <c r="F890" i="2"/>
  <c r="F881" i="2"/>
  <c r="F874" i="2"/>
  <c r="F421" i="2"/>
  <c r="F1323" i="2"/>
  <c r="F429" i="2"/>
  <c r="F461" i="2"/>
  <c r="F493" i="2"/>
  <c r="F525" i="2"/>
  <c r="F557" i="2"/>
  <c r="F589" i="2"/>
  <c r="F621" i="2"/>
  <c r="F653" i="2"/>
  <c r="F685" i="2"/>
  <c r="F717" i="2"/>
  <c r="F14" i="2"/>
  <c r="F39" i="2"/>
  <c r="F61" i="2"/>
  <c r="F76" i="2"/>
  <c r="F87" i="2"/>
  <c r="F102" i="2"/>
  <c r="F116" i="2"/>
  <c r="F127" i="2"/>
  <c r="F141" i="2"/>
  <c r="F152" i="2"/>
  <c r="F166" i="2"/>
  <c r="F180" i="2"/>
  <c r="F191" i="2"/>
  <c r="F205" i="2"/>
  <c r="F216" i="2"/>
  <c r="F230" i="2"/>
  <c r="F244" i="2"/>
  <c r="F255" i="2"/>
  <c r="F269" i="2"/>
  <c r="F280" i="2"/>
  <c r="F290" i="2"/>
  <c r="F300" i="2"/>
  <c r="F308" i="2"/>
  <c r="F316" i="2"/>
  <c r="F324" i="2"/>
  <c r="F332" i="2"/>
  <c r="F340" i="2"/>
  <c r="F348" i="2"/>
  <c r="F356" i="2"/>
  <c r="F364" i="2"/>
  <c r="F372" i="2"/>
  <c r="F380" i="2"/>
  <c r="F388" i="2"/>
  <c r="F396" i="2"/>
  <c r="F404" i="2"/>
  <c r="F1236" i="2"/>
  <c r="F1244" i="2"/>
  <c r="F1252" i="2"/>
  <c r="F1109" i="2"/>
  <c r="F1100" i="2"/>
  <c r="F1334" i="2"/>
  <c r="F1027" i="2"/>
  <c r="F989" i="2"/>
  <c r="F997" i="2"/>
  <c r="F8" i="2"/>
  <c r="F1311" i="2"/>
  <c r="F1145" i="2"/>
  <c r="F1091" i="2"/>
  <c r="F1078" i="2"/>
  <c r="F1052" i="2"/>
  <c r="F1060" i="2"/>
  <c r="F1354" i="2"/>
  <c r="F791" i="2"/>
  <c r="F1324" i="2"/>
  <c r="F430" i="2"/>
  <c r="F462" i="2"/>
  <c r="F494" i="2"/>
  <c r="F526" i="2"/>
  <c r="F558" i="2"/>
  <c r="F590" i="2"/>
  <c r="F622" i="2"/>
  <c r="F654" i="2"/>
  <c r="F686" i="2"/>
  <c r="F718" i="2"/>
  <c r="F15" i="2"/>
  <c r="F44" i="2"/>
  <c r="F62" i="2"/>
  <c r="F77" i="2"/>
  <c r="F91" i="2"/>
  <c r="F103" i="2"/>
  <c r="F117" i="2"/>
  <c r="F128" i="2"/>
  <c r="F142" i="2"/>
  <c r="F156" i="2"/>
  <c r="F167" i="2"/>
  <c r="F181" i="2"/>
  <c r="F192" i="2"/>
  <c r="F206" i="2"/>
  <c r="F220" i="2"/>
  <c r="F231" i="2"/>
  <c r="F245" i="2"/>
  <c r="F256" i="2"/>
  <c r="F270" i="2"/>
  <c r="F282" i="2"/>
  <c r="F292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1237" i="2"/>
  <c r="F1245" i="2"/>
  <c r="F1253" i="2"/>
  <c r="F1107" i="2"/>
  <c r="F1099" i="2"/>
  <c r="F1335" i="2"/>
  <c r="F1028" i="2"/>
  <c r="F990" i="2"/>
  <c r="F998" i="2"/>
  <c r="F1388" i="2"/>
  <c r="F9" i="2"/>
  <c r="F1312" i="2"/>
  <c r="F1146" i="2"/>
  <c r="F1092" i="2"/>
  <c r="F1045" i="2"/>
  <c r="F1053" i="2"/>
  <c r="F1061" i="2"/>
  <c r="F1358" i="2"/>
  <c r="F794" i="2"/>
  <c r="F1331" i="2"/>
  <c r="F437" i="2"/>
  <c r="F469" i="2"/>
  <c r="F501" i="2"/>
  <c r="F533" i="2"/>
  <c r="F565" i="2"/>
  <c r="F597" i="2"/>
  <c r="F629" i="2"/>
  <c r="F661" i="2"/>
  <c r="F693" i="2"/>
  <c r="F725" i="2"/>
  <c r="F22" i="2"/>
  <c r="F46" i="2"/>
  <c r="F63" i="2"/>
  <c r="F1370" i="2"/>
  <c r="F413" i="2"/>
  <c r="F445" i="2"/>
  <c r="F477" i="2"/>
  <c r="F509" i="2"/>
  <c r="F541" i="2"/>
  <c r="F573" i="2"/>
  <c r="F605" i="2"/>
  <c r="F637" i="2"/>
  <c r="F669" i="2"/>
  <c r="F701" i="2"/>
  <c r="F733" i="2"/>
  <c r="F30" i="2"/>
  <c r="F52" i="2"/>
  <c r="F69" i="2"/>
  <c r="F83" i="2"/>
  <c r="F95" i="2"/>
  <c r="F109" i="2"/>
  <c r="F120" i="2"/>
  <c r="F134" i="2"/>
  <c r="F148" i="2"/>
  <c r="F159" i="2"/>
  <c r="F173" i="2"/>
  <c r="F184" i="2"/>
  <c r="F198" i="2"/>
  <c r="F212" i="2"/>
  <c r="F223" i="2"/>
  <c r="F237" i="2"/>
  <c r="F248" i="2"/>
  <c r="F262" i="2"/>
  <c r="F276" i="2"/>
  <c r="F286" i="2"/>
  <c r="F295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1350" i="2"/>
  <c r="F1240" i="2"/>
  <c r="F1248" i="2"/>
  <c r="F1256" i="2"/>
  <c r="F930" i="2"/>
  <c r="F1105" i="2"/>
  <c r="F1206" i="2"/>
  <c r="F1023" i="2"/>
  <c r="F985" i="2"/>
  <c r="F993" i="2"/>
  <c r="F1001" i="2"/>
  <c r="F485" i="2"/>
  <c r="F566" i="2"/>
  <c r="F646" i="2"/>
  <c r="F741" i="2"/>
  <c r="F68" i="2"/>
  <c r="F94" i="2"/>
  <c r="F119" i="2"/>
  <c r="F144" i="2"/>
  <c r="F172" i="2"/>
  <c r="F197" i="2"/>
  <c r="F222" i="2"/>
  <c r="F247" i="2"/>
  <c r="F272" i="2"/>
  <c r="F294" i="2"/>
  <c r="F311" i="2"/>
  <c r="F327" i="2"/>
  <c r="F343" i="2"/>
  <c r="F359" i="2"/>
  <c r="F375" i="2"/>
  <c r="F391" i="2"/>
  <c r="F1247" i="2"/>
  <c r="F1103" i="2"/>
  <c r="F1025" i="2"/>
  <c r="F995" i="2"/>
  <c r="F1309" i="2"/>
  <c r="F1085" i="2"/>
  <c r="F1077" i="2"/>
  <c r="F1056" i="2"/>
  <c r="F790" i="2"/>
  <c r="F406" i="2"/>
  <c r="F1477" i="2"/>
  <c r="F1011" i="2"/>
  <c r="E1511" i="2"/>
  <c r="F1204" i="2"/>
  <c r="F1214" i="2"/>
  <c r="F926" i="2"/>
  <c r="F1030" i="2"/>
  <c r="F1018" i="2"/>
  <c r="F970" i="2"/>
  <c r="F961" i="2"/>
  <c r="F952" i="2"/>
  <c r="F938" i="2"/>
  <c r="F895" i="2"/>
  <c r="F886" i="2"/>
  <c r="F877" i="2"/>
  <c r="F868" i="2"/>
  <c r="F861" i="2"/>
  <c r="F857" i="2"/>
  <c r="F853" i="2"/>
  <c r="F849" i="2"/>
  <c r="F845" i="2"/>
  <c r="F841" i="2"/>
  <c r="F819" i="2"/>
  <c r="F815" i="2"/>
  <c r="F811" i="2"/>
  <c r="F807" i="2"/>
  <c r="F803" i="2"/>
  <c r="F1382" i="2"/>
  <c r="F1392" i="2"/>
  <c r="F1401" i="2"/>
  <c r="F1487" i="2"/>
  <c r="F1416" i="2"/>
  <c r="F1466" i="2"/>
  <c r="F1452" i="2"/>
  <c r="F1460" i="2"/>
  <c r="F1435" i="2"/>
  <c r="F1442" i="2"/>
  <c r="F1278" i="2"/>
  <c r="F1266" i="2"/>
  <c r="F1275" i="2"/>
  <c r="F486" i="2"/>
  <c r="F581" i="2"/>
  <c r="F662" i="2"/>
  <c r="F742" i="2"/>
  <c r="F71" i="2"/>
  <c r="F100" i="2"/>
  <c r="F125" i="2"/>
  <c r="F150" i="2"/>
  <c r="F175" i="2"/>
  <c r="F200" i="2"/>
  <c r="F228" i="2"/>
  <c r="F253" i="2"/>
  <c r="F278" i="2"/>
  <c r="F297" i="2"/>
  <c r="F314" i="2"/>
  <c r="F330" i="2"/>
  <c r="F346" i="2"/>
  <c r="F362" i="2"/>
  <c r="F378" i="2"/>
  <c r="F394" i="2"/>
  <c r="F1352" i="2"/>
  <c r="F1250" i="2"/>
  <c r="F1102" i="2"/>
  <c r="F1026" i="2"/>
  <c r="F996" i="2"/>
  <c r="F1310" i="2"/>
  <c r="F1086" i="2"/>
  <c r="F1046" i="2"/>
  <c r="F1058" i="2"/>
  <c r="F1038" i="2"/>
  <c r="F1493" i="2"/>
  <c r="F1012" i="2"/>
  <c r="F1205" i="2"/>
  <c r="F1216" i="2"/>
  <c r="F927" i="2"/>
  <c r="F1029" i="2"/>
  <c r="F979" i="2"/>
  <c r="F975" i="2"/>
  <c r="F965" i="2"/>
  <c r="F956" i="2"/>
  <c r="F942" i="2"/>
  <c r="F937" i="2"/>
  <c r="F932" i="2"/>
  <c r="F917" i="2"/>
  <c r="F913" i="2"/>
  <c r="F909" i="2"/>
  <c r="F905" i="2"/>
  <c r="F901" i="2"/>
  <c r="F894" i="2"/>
  <c r="F885" i="2"/>
  <c r="F876" i="2"/>
  <c r="F867" i="2"/>
  <c r="F826" i="2"/>
  <c r="F802" i="2"/>
  <c r="F798" i="2"/>
  <c r="F787" i="2"/>
  <c r="F783" i="2"/>
  <c r="F778" i="2"/>
  <c r="F772" i="2"/>
  <c r="F768" i="2"/>
  <c r="F764" i="2"/>
  <c r="F760" i="2"/>
  <c r="F756" i="2"/>
  <c r="F750" i="2"/>
  <c r="F1383" i="2"/>
  <c r="F1394" i="2"/>
  <c r="F1403" i="2"/>
  <c r="F1482" i="2"/>
  <c r="F1420" i="2"/>
  <c r="F1468" i="2"/>
  <c r="F1453" i="2"/>
  <c r="F1461" i="2"/>
  <c r="F1436" i="2"/>
  <c r="F1440" i="2"/>
  <c r="F1259" i="2"/>
  <c r="F1267" i="2"/>
  <c r="F1276" i="2"/>
  <c r="F1285" i="2"/>
  <c r="F1293" i="2"/>
  <c r="F1301" i="2"/>
  <c r="F1341" i="2"/>
  <c r="F1349" i="2"/>
  <c r="F1361" i="2"/>
  <c r="F1369" i="2"/>
  <c r="F1177" i="2"/>
  <c r="F1200" i="2"/>
  <c r="F1188" i="2"/>
  <c r="F1197" i="2"/>
  <c r="F1114" i="2"/>
  <c r="F1129" i="2"/>
  <c r="F1150" i="2"/>
  <c r="F1123" i="2"/>
  <c r="F1118" i="2"/>
  <c r="F1133" i="2"/>
  <c r="F1168" i="2"/>
  <c r="F1084" i="2"/>
  <c r="F1080" i="2"/>
  <c r="F1068" i="2"/>
  <c r="F1235" i="2"/>
  <c r="F502" i="2"/>
  <c r="F582" i="2"/>
  <c r="F677" i="2"/>
  <c r="F23" i="2"/>
  <c r="F75" i="2"/>
  <c r="F101" i="2"/>
  <c r="F126" i="2"/>
  <c r="F151" i="2"/>
  <c r="F176" i="2"/>
  <c r="F204" i="2"/>
  <c r="F229" i="2"/>
  <c r="F254" i="2"/>
  <c r="F279" i="2"/>
  <c r="F298" i="2"/>
  <c r="F315" i="2"/>
  <c r="F331" i="2"/>
  <c r="F347" i="2"/>
  <c r="F363" i="2"/>
  <c r="F379" i="2"/>
  <c r="F395" i="2"/>
  <c r="F1234" i="2"/>
  <c r="F1251" i="2"/>
  <c r="F1097" i="2"/>
  <c r="F983" i="2"/>
  <c r="F999" i="2"/>
  <c r="F1313" i="2"/>
  <c r="F1089" i="2"/>
  <c r="F1047" i="2"/>
  <c r="F1059" i="2"/>
  <c r="F1191" i="2"/>
  <c r="F1225" i="2"/>
  <c r="F1410" i="2"/>
  <c r="F1013" i="2"/>
  <c r="F1389" i="2"/>
  <c r="F1207" i="2"/>
  <c r="F1217" i="2"/>
  <c r="F777" i="2"/>
  <c r="F1037" i="2"/>
  <c r="F1021" i="2"/>
  <c r="F1017" i="2"/>
  <c r="F969" i="2"/>
  <c r="F960" i="2"/>
  <c r="F946" i="2"/>
  <c r="F936" i="2"/>
  <c r="F893" i="2"/>
  <c r="F884" i="2"/>
  <c r="F875" i="2"/>
  <c r="F866" i="2"/>
  <c r="F860" i="2"/>
  <c r="F856" i="2"/>
  <c r="F852" i="2"/>
  <c r="F422" i="2"/>
  <c r="F517" i="2"/>
  <c r="F598" i="2"/>
  <c r="F678" i="2"/>
  <c r="F36" i="2"/>
  <c r="F78" i="2"/>
  <c r="F104" i="2"/>
  <c r="F132" i="2"/>
  <c r="F157" i="2"/>
  <c r="F182" i="2"/>
  <c r="F207" i="2"/>
  <c r="F232" i="2"/>
  <c r="F260" i="2"/>
  <c r="F284" i="2"/>
  <c r="F302" i="2"/>
  <c r="F318" i="2"/>
  <c r="F334" i="2"/>
  <c r="F350" i="2"/>
  <c r="F366" i="2"/>
  <c r="F382" i="2"/>
  <c r="F398" i="2"/>
  <c r="F1238" i="2"/>
  <c r="F1254" i="2"/>
  <c r="F1096" i="2"/>
  <c r="F984" i="2"/>
  <c r="F1000" i="2"/>
  <c r="F1314" i="2"/>
  <c r="F1090" i="2"/>
  <c r="F1048" i="2"/>
  <c r="F1377" i="2"/>
  <c r="F1498" i="2"/>
  <c r="F775" i="2"/>
  <c r="F1014" i="2"/>
  <c r="F1393" i="2"/>
  <c r="F438" i="2"/>
  <c r="F518" i="2"/>
  <c r="F613" i="2"/>
  <c r="F694" i="2"/>
  <c r="F38" i="2"/>
  <c r="F79" i="2"/>
  <c r="F108" i="2"/>
  <c r="F133" i="2"/>
  <c r="F158" i="2"/>
  <c r="F183" i="2"/>
  <c r="F208" i="2"/>
  <c r="F236" i="2"/>
  <c r="F261" i="2"/>
  <c r="F285" i="2"/>
  <c r="F303" i="2"/>
  <c r="F319" i="2"/>
  <c r="F335" i="2"/>
  <c r="F351" i="2"/>
  <c r="F367" i="2"/>
  <c r="F383" i="2"/>
  <c r="F399" i="2"/>
  <c r="F1239" i="2"/>
  <c r="F1255" i="2"/>
  <c r="F1332" i="2"/>
  <c r="F987" i="2"/>
  <c r="F929" i="2"/>
  <c r="F7" i="2"/>
  <c r="F1315" i="2"/>
  <c r="F1093" i="2"/>
  <c r="F1050" i="2"/>
  <c r="F1476" i="2"/>
  <c r="F1445" i="2"/>
  <c r="F1503" i="2"/>
  <c r="F1063" i="2"/>
  <c r="F795" i="2"/>
  <c r="F1015" i="2"/>
  <c r="F1402" i="2"/>
  <c r="F1210" i="2"/>
  <c r="F1149" i="2"/>
  <c r="F453" i="2"/>
  <c r="F534" i="2"/>
  <c r="F614" i="2"/>
  <c r="F709" i="2"/>
  <c r="F47" i="2"/>
  <c r="F85" i="2"/>
  <c r="F111" i="2"/>
  <c r="F136" i="2"/>
  <c r="F164" i="2"/>
  <c r="F189" i="2"/>
  <c r="F214" i="2"/>
  <c r="F239" i="2"/>
  <c r="F264" i="2"/>
  <c r="F288" i="2"/>
  <c r="F306" i="2"/>
  <c r="F322" i="2"/>
  <c r="F338" i="2"/>
  <c r="F354" i="2"/>
  <c r="F370" i="2"/>
  <c r="F386" i="2"/>
  <c r="F402" i="2"/>
  <c r="F470" i="2"/>
  <c r="F550" i="2"/>
  <c r="F645" i="2"/>
  <c r="F726" i="2"/>
  <c r="F60" i="2"/>
  <c r="F92" i="2"/>
  <c r="F118" i="2"/>
  <c r="F143" i="2"/>
  <c r="F168" i="2"/>
  <c r="F196" i="2"/>
  <c r="F221" i="2"/>
  <c r="F246" i="2"/>
  <c r="F271" i="2"/>
  <c r="F293" i="2"/>
  <c r="F310" i="2"/>
  <c r="F326" i="2"/>
  <c r="F342" i="2"/>
  <c r="F358" i="2"/>
  <c r="F374" i="2"/>
  <c r="F390" i="2"/>
  <c r="F6" i="2"/>
  <c r="F1246" i="2"/>
  <c r="F1106" i="2"/>
  <c r="F1022" i="2"/>
  <c r="F992" i="2"/>
  <c r="F1147" i="2"/>
  <c r="F1076" i="2"/>
  <c r="F1055" i="2"/>
  <c r="F789" i="2"/>
  <c r="F1483" i="2"/>
  <c r="F1010" i="2"/>
  <c r="F1069" i="2"/>
  <c r="F1213" i="2"/>
  <c r="F925" i="2"/>
  <c r="F753" i="2"/>
  <c r="F1032" i="2"/>
  <c r="F980" i="2"/>
  <c r="F976" i="2"/>
  <c r="F972" i="2"/>
  <c r="F966" i="2"/>
  <c r="F957" i="2"/>
  <c r="F948" i="2"/>
  <c r="F933" i="2"/>
  <c r="F918" i="2"/>
  <c r="F914" i="2"/>
  <c r="F910" i="2"/>
  <c r="F906" i="2"/>
  <c r="F902" i="2"/>
  <c r="F896" i="2"/>
  <c r="F887" i="2"/>
  <c r="F878" i="2"/>
  <c r="F869" i="2"/>
  <c r="F862" i="2"/>
  <c r="F799" i="2"/>
  <c r="F788" i="2"/>
  <c r="F784" i="2"/>
  <c r="F779" i="2"/>
  <c r="F773" i="2"/>
  <c r="F769" i="2"/>
  <c r="F765" i="2"/>
  <c r="F761" i="2"/>
  <c r="F757" i="2"/>
  <c r="F751" i="2"/>
  <c r="F1497" i="2"/>
  <c r="F1391" i="2"/>
  <c r="F1400" i="2"/>
  <c r="F1492" i="2"/>
  <c r="F1421" i="2"/>
  <c r="F1465" i="2"/>
  <c r="F1451" i="2"/>
  <c r="F1459" i="2"/>
  <c r="F1434" i="2"/>
  <c r="F1443" i="2"/>
  <c r="F1271" i="2"/>
  <c r="F1265" i="2"/>
  <c r="F1274" i="2"/>
  <c r="F1283" i="2"/>
  <c r="F1291" i="2"/>
  <c r="F1299" i="2"/>
  <c r="F1339" i="2"/>
  <c r="F1348" i="2"/>
  <c r="F1359" i="2"/>
  <c r="F1367" i="2"/>
  <c r="F1183" i="2"/>
  <c r="F1175" i="2"/>
  <c r="F112" i="2"/>
  <c r="F307" i="2"/>
  <c r="F1242" i="2"/>
  <c r="F793" i="2"/>
  <c r="F1008" i="2"/>
  <c r="F1211" i="2"/>
  <c r="F1020" i="2"/>
  <c r="F1004" i="2"/>
  <c r="F944" i="2"/>
  <c r="F924" i="2"/>
  <c r="F897" i="2"/>
  <c r="F879" i="2"/>
  <c r="F846" i="2"/>
  <c r="F818" i="2"/>
  <c r="F809" i="2"/>
  <c r="F786" i="2"/>
  <c r="F781" i="2"/>
  <c r="F767" i="2"/>
  <c r="F762" i="2"/>
  <c r="F749" i="2"/>
  <c r="F1390" i="2"/>
  <c r="F1407" i="2"/>
  <c r="F1415" i="2"/>
  <c r="F1449" i="2"/>
  <c r="F1430" i="2"/>
  <c r="F1439" i="2"/>
  <c r="F1262" i="2"/>
  <c r="F1277" i="2"/>
  <c r="F1288" i="2"/>
  <c r="F1298" i="2"/>
  <c r="F1342" i="2"/>
  <c r="F1355" i="2"/>
  <c r="F1366" i="2"/>
  <c r="F1189" i="2"/>
  <c r="F1186" i="2"/>
  <c r="F1202" i="2"/>
  <c r="F1143" i="2"/>
  <c r="F1164" i="2"/>
  <c r="F1158" i="2"/>
  <c r="F1134" i="2"/>
  <c r="F1111" i="2"/>
  <c r="F1220" i="2"/>
  <c r="F1165" i="2"/>
  <c r="F1062" i="2"/>
  <c r="F1082" i="2"/>
  <c r="F821" i="2"/>
  <c r="F825" i="2"/>
  <c r="F1462" i="2"/>
  <c r="F1264" i="2"/>
  <c r="F1353" i="2"/>
  <c r="F1195" i="2"/>
  <c r="F1141" i="2"/>
  <c r="F1070" i="2"/>
  <c r="F977" i="2"/>
  <c r="F916" i="2"/>
  <c r="F911" i="2"/>
  <c r="F882" i="2"/>
  <c r="F806" i="2"/>
  <c r="F1385" i="2"/>
  <c r="F1458" i="2"/>
  <c r="F1270" i="2"/>
  <c r="F1305" i="2"/>
  <c r="F1203" i="2"/>
  <c r="F1155" i="2"/>
  <c r="F1066" i="2"/>
  <c r="F940" i="2"/>
  <c r="F774" i="2"/>
  <c r="F1457" i="2"/>
  <c r="F1364" i="2"/>
  <c r="F1221" i="2"/>
  <c r="F140" i="2"/>
  <c r="F323" i="2"/>
  <c r="F1243" i="2"/>
  <c r="F1441" i="2"/>
  <c r="F792" i="2"/>
  <c r="F1471" i="2"/>
  <c r="F1016" i="2"/>
  <c r="F1212" i="2"/>
  <c r="F974" i="2"/>
  <c r="F954" i="2"/>
  <c r="F949" i="2"/>
  <c r="F935" i="2"/>
  <c r="F919" i="2"/>
  <c r="F908" i="2"/>
  <c r="F903" i="2"/>
  <c r="F892" i="2"/>
  <c r="F873" i="2"/>
  <c r="F855" i="2"/>
  <c r="F850" i="2"/>
  <c r="F813" i="2"/>
  <c r="F804" i="2"/>
  <c r="F780" i="2"/>
  <c r="F1395" i="2"/>
  <c r="F1408" i="2"/>
  <c r="F1475" i="2"/>
  <c r="F1450" i="2"/>
  <c r="F1431" i="2"/>
  <c r="F1428" i="2"/>
  <c r="F1263" i="2"/>
  <c r="F1279" i="2"/>
  <c r="F1289" i="2"/>
  <c r="F1300" i="2"/>
  <c r="F1344" i="2"/>
  <c r="F1356" i="2"/>
  <c r="F1368" i="2"/>
  <c r="F1199" i="2"/>
  <c r="F1187" i="2"/>
  <c r="F1178" i="2"/>
  <c r="F1166" i="2"/>
  <c r="F1127" i="2"/>
  <c r="F1161" i="2"/>
  <c r="F1135" i="2"/>
  <c r="F1115" i="2"/>
  <c r="F1222" i="2"/>
  <c r="F1153" i="2"/>
  <c r="F1064" i="2"/>
  <c r="F1071" i="2"/>
  <c r="F1422" i="2"/>
  <c r="F817" i="2"/>
  <c r="F797" i="2"/>
  <c r="F766" i="2"/>
  <c r="F1381" i="2"/>
  <c r="F1230" i="2"/>
  <c r="F1290" i="2"/>
  <c r="F1372" i="2"/>
  <c r="F1116" i="2"/>
  <c r="F1137" i="2"/>
  <c r="F1034" i="2"/>
  <c r="F865" i="2"/>
  <c r="F1414" i="2"/>
  <c r="F1233" i="2"/>
  <c r="F1295" i="2"/>
  <c r="F1229" i="2"/>
  <c r="F1139" i="2"/>
  <c r="F1136" i="2"/>
  <c r="F782" i="2"/>
  <c r="F1418" i="2"/>
  <c r="F1296" i="2"/>
  <c r="F1117" i="2"/>
  <c r="F454" i="2"/>
  <c r="F165" i="2"/>
  <c r="F339" i="2"/>
  <c r="F1258" i="2"/>
  <c r="F1101" i="2"/>
  <c r="F1337" i="2"/>
  <c r="F410" i="2"/>
  <c r="F1019" i="2"/>
  <c r="F891" i="2"/>
  <c r="F872" i="2"/>
  <c r="F785" i="2"/>
  <c r="F755" i="2"/>
  <c r="F1507" i="2"/>
  <c r="F1454" i="2"/>
  <c r="F1302" i="2"/>
  <c r="F1192" i="2"/>
  <c r="F1148" i="2"/>
  <c r="F1223" i="2"/>
  <c r="F1065" i="2"/>
  <c r="F982" i="2"/>
  <c r="F1194" i="2"/>
  <c r="F1083" i="2"/>
  <c r="F55" i="2"/>
  <c r="F403" i="2"/>
  <c r="F1051" i="2"/>
  <c r="F1033" i="2"/>
  <c r="F1006" i="2"/>
  <c r="F800" i="2"/>
  <c r="F758" i="2"/>
  <c r="F1426" i="2"/>
  <c r="F1307" i="2"/>
  <c r="F1184" i="2"/>
  <c r="F1126" i="2"/>
  <c r="F1172" i="2"/>
  <c r="F549" i="2"/>
  <c r="F190" i="2"/>
  <c r="F355" i="2"/>
  <c r="F1108" i="2"/>
  <c r="F1338" i="2"/>
  <c r="F1508" i="2"/>
  <c r="F1171" i="2"/>
  <c r="F1036" i="2"/>
  <c r="F978" i="2"/>
  <c r="F973" i="2"/>
  <c r="F953" i="2"/>
  <c r="F934" i="2"/>
  <c r="F912" i="2"/>
  <c r="F907" i="2"/>
  <c r="F889" i="2"/>
  <c r="F871" i="2"/>
  <c r="F859" i="2"/>
  <c r="F854" i="2"/>
  <c r="F844" i="2"/>
  <c r="F812" i="2"/>
  <c r="F1502" i="2"/>
  <c r="F1397" i="2"/>
  <c r="F1481" i="2"/>
  <c r="F1463" i="2"/>
  <c r="F1455" i="2"/>
  <c r="F1433" i="2"/>
  <c r="F1231" i="2"/>
  <c r="F1268" i="2"/>
  <c r="F1281" i="2"/>
  <c r="F1292" i="2"/>
  <c r="F1303" i="2"/>
  <c r="F1346" i="2"/>
  <c r="F1360" i="2"/>
  <c r="F1373" i="2"/>
  <c r="F1190" i="2"/>
  <c r="F1193" i="2"/>
  <c r="F1196" i="2"/>
  <c r="F1132" i="2"/>
  <c r="F1121" i="2"/>
  <c r="F1151" i="2"/>
  <c r="F1162" i="2"/>
  <c r="F1170" i="2"/>
  <c r="F1224" i="2"/>
  <c r="F1167" i="2"/>
  <c r="F1043" i="2"/>
  <c r="F1081" i="2"/>
  <c r="F1131" i="2"/>
  <c r="F1072" i="2"/>
  <c r="F945" i="2"/>
  <c r="F847" i="2"/>
  <c r="F763" i="2"/>
  <c r="F1469" i="2"/>
  <c r="F1272" i="2"/>
  <c r="F1182" i="2"/>
  <c r="F1152" i="2"/>
  <c r="F1042" i="2"/>
  <c r="F630" i="2"/>
  <c r="F215" i="2"/>
  <c r="F371" i="2"/>
  <c r="F1333" i="2"/>
  <c r="F1094" i="2"/>
  <c r="F971" i="2"/>
  <c r="F1035" i="2"/>
  <c r="F964" i="2"/>
  <c r="F958" i="2"/>
  <c r="F941" i="2"/>
  <c r="F888" i="2"/>
  <c r="F870" i="2"/>
  <c r="F848" i="2"/>
  <c r="F823" i="2"/>
  <c r="F824" i="2"/>
  <c r="F816" i="2"/>
  <c r="F801" i="2"/>
  <c r="F796" i="2"/>
  <c r="F776" i="2"/>
  <c r="F770" i="2"/>
  <c r="F759" i="2"/>
  <c r="F754" i="2"/>
  <c r="F1384" i="2"/>
  <c r="F1398" i="2"/>
  <c r="F1417" i="2"/>
  <c r="F1464" i="2"/>
  <c r="F1456" i="2"/>
  <c r="F1437" i="2"/>
  <c r="F1232" i="2"/>
  <c r="F1269" i="2"/>
  <c r="F1282" i="2"/>
  <c r="F1294" i="2"/>
  <c r="F1304" i="2"/>
  <c r="F1347" i="2"/>
  <c r="F1362" i="2"/>
  <c r="F1374" i="2"/>
  <c r="F1174" i="2"/>
  <c r="F1180" i="2"/>
  <c r="F1144" i="2"/>
  <c r="F1156" i="2"/>
  <c r="F1122" i="2"/>
  <c r="F1160" i="2"/>
  <c r="F1119" i="2"/>
  <c r="F1169" i="2"/>
  <c r="F1173" i="2"/>
  <c r="F1079" i="2"/>
  <c r="F1075" i="2"/>
  <c r="F1067" i="2"/>
  <c r="F1363" i="2"/>
  <c r="F1154" i="2"/>
  <c r="F268" i="2"/>
  <c r="F988" i="2"/>
  <c r="F883" i="2"/>
  <c r="F864" i="2"/>
  <c r="F822" i="2"/>
  <c r="F810" i="2"/>
  <c r="F1386" i="2"/>
  <c r="F1260" i="2"/>
  <c r="F1306" i="2"/>
  <c r="F1198" i="2"/>
  <c r="F1120" i="2"/>
  <c r="F1074" i="2"/>
  <c r="F710" i="2"/>
  <c r="F240" i="2"/>
  <c r="F387" i="2"/>
  <c r="F1336" i="2"/>
  <c r="F1095" i="2"/>
  <c r="F1409" i="2"/>
  <c r="F858" i="2"/>
  <c r="F1467" i="2"/>
  <c r="F86" i="2"/>
  <c r="F289" i="2"/>
  <c r="F991" i="2"/>
  <c r="F1054" i="2"/>
  <c r="F1007" i="2"/>
  <c r="F1208" i="2"/>
  <c r="F1005" i="2"/>
  <c r="F981" i="2"/>
  <c r="F968" i="2"/>
  <c r="F962" i="2"/>
  <c r="F950" i="2"/>
  <c r="F931" i="2"/>
  <c r="F915" i="2"/>
  <c r="F904" i="2"/>
  <c r="F899" i="2"/>
  <c r="F880" i="2"/>
  <c r="F863" i="2"/>
  <c r="F851" i="2"/>
  <c r="F842" i="2"/>
  <c r="F814" i="2"/>
  <c r="F805" i="2"/>
  <c r="F1387" i="2"/>
  <c r="F1406" i="2"/>
  <c r="F1419" i="2"/>
  <c r="F1470" i="2"/>
  <c r="F1429" i="2"/>
  <c r="F1427" i="2"/>
  <c r="F1261" i="2"/>
  <c r="F1273" i="2"/>
  <c r="F1287" i="2"/>
  <c r="F1297" i="2"/>
  <c r="F1340" i="2"/>
  <c r="F1357" i="2"/>
  <c r="F1365" i="2"/>
  <c r="F1176" i="2"/>
  <c r="F1185" i="2"/>
  <c r="F1179" i="2"/>
  <c r="F1124" i="2"/>
  <c r="F1128" i="2"/>
  <c r="F1140" i="2"/>
  <c r="F1112" i="2"/>
  <c r="F1138" i="2"/>
  <c r="F1219" i="2"/>
  <c r="F1159" i="2"/>
  <c r="F1044" i="2"/>
  <c r="F1073" i="2"/>
  <c r="F1157" i="2"/>
  <c r="F840" i="2"/>
  <c r="F808" i="2"/>
  <c r="F771" i="2"/>
  <c r="F1396" i="2"/>
  <c r="F1432" i="2"/>
  <c r="F1280" i="2"/>
  <c r="F1345" i="2"/>
  <c r="F1201" i="2"/>
  <c r="F1125" i="2"/>
  <c r="F1163" i="2"/>
  <c r="F900" i="2"/>
  <c r="F843" i="2"/>
  <c r="F1399" i="2"/>
  <c r="F1438" i="2"/>
  <c r="F1284" i="2"/>
  <c r="F1343" i="2"/>
  <c r="F1142" i="2"/>
  <c r="F1113" i="2"/>
  <c r="F1405" i="2"/>
  <c r="F1286" i="2"/>
  <c r="F1130" i="2"/>
  <c r="F1181" i="2"/>
  <c r="F745" i="2"/>
  <c r="F1511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<sst xmlns="http://schemas.openxmlformats.org/spreadsheetml/2006/main" count="3850" uniqueCount="1522">
  <si>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</si>
  <si>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</si>
  <si>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</si>
  <si>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</si>
  <si>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</si>
  <si>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</si>
  <si>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</si>
  <si>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</si>
  <si>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</si>
  <si>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</si>
  <si>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</si>
  <si>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</si>
  <si>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</si>
  <si>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</si>
  <si>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</si>
  <si>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</si>
  <si>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</si>
  <si>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</si>
  <si>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</si>
  <si>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</si>
  <si>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</si>
  <si>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</si>
  <si>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CASAM ETF MSCI JAP</t>
  </si>
  <si>
    <t>FR0010688242</t>
  </si>
  <si>
    <t>CASAM ETF MSCI NL</t>
  </si>
  <si>
    <t>FR0010688259</t>
  </si>
  <si>
    <t>CASAM EFT MSCI USA</t>
  </si>
  <si>
    <t>FR0010688275</t>
  </si>
  <si>
    <t>CASAM ETF EU BANKS</t>
  </si>
  <si>
    <t>FR0010688176</t>
  </si>
  <si>
    <t>CASAM ETF EU STAPL</t>
  </si>
  <si>
    <t>FR0010688168</t>
  </si>
  <si>
    <t>CASAM ETF EU HEALT</t>
  </si>
  <si>
    <t>FR0010688192</t>
  </si>
  <si>
    <t>CASAM ETF EU INDUS</t>
  </si>
  <si>
    <t>FR0010688218</t>
  </si>
  <si>
    <t>CASAM ETF EU INSUR</t>
  </si>
  <si>
    <t>FR0010688226</t>
  </si>
  <si>
    <t>CASAM ETF EU UTILS</t>
  </si>
  <si>
    <t>FR0010688234</t>
  </si>
  <si>
    <t>CASAM ETF EU DISCR</t>
  </si>
  <si>
    <t>FR0010688184</t>
  </si>
  <si>
    <t>Lyxor Short AEX</t>
  </si>
  <si>
    <t>FR0010591354</t>
  </si>
  <si>
    <t>Lyxor ETF EURO CASH</t>
  </si>
  <si>
    <t>FR0010444794</t>
  </si>
  <si>
    <t>12/2008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</si>
  <si>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</si>
  <si>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</si>
  <si>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</si>
  <si>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</si>
  <si>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</si>
  <si>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</si>
  <si>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</si>
  <si>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</si>
  <si>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</si>
  <si>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</si>
  <si>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</si>
  <si>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</si>
  <si>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</si>
  <si>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</si>
  <si>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</si>
  <si>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</si>
  <si>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</si>
  <si>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</si>
  <si>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</si>
  <si>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</si>
  <si>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</si>
  <si>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</si>
  <si>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</si>
  <si>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</si>
  <si>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</si>
  <si>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</si>
  <si>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</si>
  <si>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</si>
  <si>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</si>
  <si>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</si>
  <si>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</si>
  <si>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</si>
  <si>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</si>
  <si>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</si>
  <si>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</si>
  <si>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</si>
  <si>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</si>
  <si>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</si>
  <si>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</si>
  <si>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</si>
  <si>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</si>
  <si>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</si>
  <si>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</si>
  <si>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</si>
  <si>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</si>
  <si>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</si>
  <si>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</si>
  <si>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</si>
  <si>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</si>
  <si>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</si>
  <si>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</si>
  <si>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</si>
  <si>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</si>
  <si>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</si>
  <si>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</si>
  <si>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</si>
  <si>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</si>
  <si>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</si>
  <si>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</si>
  <si>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</si>
  <si>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</si>
  <si>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</si>
  <si>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</si>
  <si>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</si>
  <si>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</si>
  <si>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</si>
  <si>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</si>
  <si>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</si>
  <si>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</si>
  <si>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</si>
  <si>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</si>
  <si>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</si>
  <si>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</si>
  <si>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</si>
  <si>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</si>
  <si>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</si>
  <si>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</si>
  <si>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</si>
  <si>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</si>
  <si>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</si>
  <si>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</si>
  <si>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</si>
  <si>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</si>
  <si>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</si>
  <si>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</si>
  <si>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</si>
  <si>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</si>
  <si>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</si>
  <si>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</si>
  <si>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</si>
  <si>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</si>
  <si>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</si>
  <si>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</si>
  <si>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</si>
  <si>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</si>
  <si>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</si>
  <si>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</si>
  <si>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</si>
  <si>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</si>
  <si>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</si>
  <si>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</si>
  <si>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</si>
  <si>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</si>
  <si>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</si>
  <si>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</si>
  <si>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</si>
  <si>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</si>
  <si>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</si>
  <si>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</si>
  <si>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</si>
  <si>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</si>
  <si>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</si>
  <si>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</si>
  <si>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</si>
  <si>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</si>
  <si>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</si>
  <si>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</si>
  <si>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</si>
  <si>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</si>
  <si>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</si>
  <si>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</si>
  <si>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</si>
  <si>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</si>
  <si>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</si>
  <si>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</si>
  <si>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</si>
  <si>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</si>
  <si>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CASAM ETF EURMIDCAP</t>
  </si>
  <si>
    <t>EasyETF DJ STOXX 600</t>
  </si>
  <si>
    <t>EasyETF DJ STOXX Asia/Pacific ex Japan (EUR)</t>
  </si>
  <si>
    <t>EasyETF DJ STOXX Asia/Pacific ex Japan (USD)</t>
  </si>
  <si>
    <t xml:space="preserve">JPM ETF GBI EMU </t>
  </si>
  <si>
    <t>Lyxor Pan Africa</t>
  </si>
  <si>
    <t>FR0010581413</t>
  </si>
  <si>
    <t>EasyETF EuroMTS Fed Funds</t>
  </si>
  <si>
    <t>FR0010616276</t>
  </si>
  <si>
    <t xml:space="preserve">db x-trackers DJ EURO STOXX Select Dividend 30 ETF </t>
  </si>
  <si>
    <t xml:space="preserve">db x-trackers DJ STOXX Global Select Dividend 100 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</si>
  <si>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</si>
  <si>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</si>
  <si>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</si>
  <si>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</si>
  <si>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</si>
  <si>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</si>
  <si>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</si>
  <si>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</si>
  <si>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</si>
  <si>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</si>
  <si>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</si>
  <si>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</si>
  <si>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</si>
  <si>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</si>
  <si>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</si>
  <si>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</si>
  <si>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</si>
  <si>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</si>
  <si>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</si>
  <si>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</si>
  <si>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</si>
  <si>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</si>
  <si>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</si>
  <si>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</si>
  <si>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</si>
  <si>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</si>
  <si>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</si>
  <si>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</si>
  <si>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</si>
  <si>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</si>
  <si>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</si>
  <si>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</si>
  <si>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</si>
  <si>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</si>
  <si>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</si>
  <si>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</si>
  <si>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</si>
  <si>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</si>
  <si>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</si>
  <si>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</si>
  <si>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</si>
  <si>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</si>
  <si>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</si>
  <si>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</si>
  <si>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</si>
  <si>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</si>
  <si>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</si>
  <si>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Januar 2009</t>
  </si>
  <si>
    <t>db x-trackers II Global Sovereign EUR Hedged Index ETF</t>
  </si>
  <si>
    <t>LU0378818131</t>
  </si>
  <si>
    <t>01/2009</t>
  </si>
  <si>
    <t>ZKB Gold ETF (EUR)</t>
  </si>
  <si>
    <t>ZKB Gold ETF (USD)</t>
  </si>
  <si>
    <t>ZKB Silver ETF (EUR)</t>
  </si>
  <si>
    <t>ZKB Silver ETF (USD)</t>
  </si>
  <si>
    <t>CH0047533523</t>
  </si>
  <si>
    <t>CH0047533549</t>
  </si>
  <si>
    <t>CH0047533556</t>
  </si>
  <si>
    <t>CH0047533572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</si>
  <si>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</si>
  <si>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</si>
  <si>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</si>
  <si>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</si>
  <si>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</si>
  <si>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</si>
  <si>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</si>
  <si>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</si>
  <si>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</si>
  <si>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</si>
  <si>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</si>
  <si>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</si>
  <si>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</si>
  <si>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</si>
  <si>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</si>
  <si>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</si>
  <si>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</si>
  <si>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</si>
  <si>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</si>
  <si>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</si>
  <si>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</si>
  <si>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</si>
  <si>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</si>
  <si>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</si>
  <si>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</si>
  <si>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</si>
  <si>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</si>
  <si>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</si>
  <si>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</si>
  <si>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</si>
  <si>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</si>
  <si>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</si>
  <si>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</si>
  <si>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</si>
  <si>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</si>
  <si>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</si>
  <si>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</si>
  <si>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</si>
  <si>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</si>
  <si>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</si>
  <si>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</si>
  <si>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</si>
  <si>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</si>
  <si>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</si>
  <si>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</si>
  <si>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</si>
  <si>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</si>
  <si>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</si>
  <si>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</si>
  <si>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</si>
  <si>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</si>
  <si>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</si>
  <si>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</si>
  <si>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</si>
  <si>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</si>
  <si>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</si>
  <si>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</si>
  <si>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</si>
  <si>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</si>
  <si>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</si>
  <si>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</si>
  <si>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</si>
  <si>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</si>
  <si>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</si>
  <si>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</si>
  <si>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</si>
  <si>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</si>
  <si>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</si>
  <si>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</si>
  <si>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</si>
  <si>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</si>
  <si>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</si>
  <si>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</si>
  <si>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</si>
  <si>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</si>
  <si>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</si>
  <si>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</si>
  <si>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</si>
  <si>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</si>
  <si>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</si>
  <si>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</si>
  <si>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</si>
  <si>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</si>
  <si>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</si>
  <si>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</si>
  <si>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</si>
  <si>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</si>
  <si>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</si>
  <si>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</si>
  <si>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</si>
  <si>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</si>
  <si>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</si>
  <si>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</si>
  <si>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</si>
  <si>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</si>
  <si>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</si>
  <si>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</si>
  <si>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</si>
  <si>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</si>
  <si>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</si>
  <si>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</si>
  <si>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</si>
  <si>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</si>
  <si>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</si>
  <si>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</si>
  <si>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</si>
  <si>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</si>
  <si>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</si>
  <si>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</si>
  <si>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</si>
  <si>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</si>
  <si>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</si>
  <si>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</si>
  <si>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S&amp;P MIB</t>
  </si>
  <si>
    <t>Lyxor ETF MSCI AC Asia-Pacific ex Japan</t>
  </si>
  <si>
    <t xml:space="preserve">Lyxor ETF DJ STOXX 600 Financial services </t>
  </si>
  <si>
    <t>Lyxor ETF WISE Quantitative Stratatgy</t>
  </si>
  <si>
    <t>Borsa Italiana</t>
  </si>
  <si>
    <t>JPM ETF EMU 1-3 Y</t>
  </si>
  <si>
    <t>JPM ETF EMU 3-5 Y</t>
  </si>
  <si>
    <t>JPM ETF EMU 5-7 Y</t>
  </si>
  <si>
    <t>JPM ETF EMU 7-10 Y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</si>
  <si>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</si>
  <si>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</si>
  <si>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</si>
  <si>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</si>
  <si>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</si>
  <si>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</si>
  <si>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</si>
  <si>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</si>
  <si>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</si>
  <si>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</si>
  <si>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</si>
  <si>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</si>
  <si>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</si>
  <si>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</si>
  <si>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</si>
  <si>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</si>
  <si>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</si>
  <si>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</si>
  <si>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</si>
  <si>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</si>
  <si>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</si>
  <si>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</si>
  <si>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</si>
  <si>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</si>
  <si>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</si>
  <si>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</si>
  <si>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</si>
  <si>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</si>
  <si>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</si>
  <si>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</si>
  <si>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</si>
  <si>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</si>
  <si>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</si>
  <si>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</si>
  <si>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</si>
  <si>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</si>
  <si>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</si>
  <si>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</si>
  <si>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</si>
  <si>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</si>
  <si>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</si>
  <si>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</si>
  <si>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</si>
  <si>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</si>
  <si>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</si>
  <si>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</si>
  <si>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</si>
  <si>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</si>
  <si>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</si>
  <si>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</si>
  <si>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</si>
  <si>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</si>
  <si>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</si>
  <si>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</si>
  <si>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</si>
  <si>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</si>
  <si>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</si>
  <si>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</si>
  <si>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</si>
  <si>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</si>
  <si>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</si>
  <si>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</si>
  <si>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</si>
  <si>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</si>
  <si>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</si>
  <si>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</si>
  <si>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</si>
  <si>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</si>
  <si>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</si>
  <si>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</si>
  <si>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</si>
  <si>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</si>
  <si>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</si>
  <si>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</si>
  <si>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</si>
  <si>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</si>
  <si>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</si>
  <si>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</si>
  <si>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</si>
  <si>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</si>
  <si>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</si>
  <si>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</si>
  <si>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</si>
  <si>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</si>
  <si>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</si>
  <si>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</si>
  <si>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</si>
  <si>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</si>
  <si>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</si>
  <si>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</si>
  <si>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</si>
  <si>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</si>
  <si>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</si>
  <si>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</si>
  <si>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</si>
  <si>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</si>
  <si>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</si>
  <si>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</si>
  <si>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</si>
  <si>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</si>
  <si>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</si>
  <si>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</si>
  <si>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</si>
  <si>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</si>
  <si>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</si>
  <si>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</si>
  <si>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</si>
  <si>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</si>
  <si>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</si>
  <si>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</si>
  <si>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</si>
  <si>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</si>
  <si>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</si>
  <si>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</si>
  <si>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</si>
  <si>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</si>
  <si>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</si>
  <si>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</si>
  <si>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</si>
  <si>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</si>
  <si>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</si>
  <si>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</si>
  <si>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</si>
  <si>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</si>
  <si>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</si>
  <si>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</si>
  <si>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</si>
  <si>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</si>
  <si>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</si>
  <si>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</si>
  <si>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</si>
  <si>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</si>
  <si>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</si>
  <si>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</si>
  <si>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</si>
  <si>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</si>
  <si>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</si>
  <si>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</si>
  <si>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</si>
  <si>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</si>
  <si>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</si>
  <si>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</si>
  <si>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</si>
  <si>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</si>
  <si>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</si>
  <si>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</si>
  <si>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</si>
  <si>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</si>
  <si>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</si>
  <si>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</si>
  <si>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</si>
  <si>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</si>
  <si>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</si>
  <si>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</si>
  <si>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</si>
  <si>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</si>
  <si>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</si>
  <si>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</si>
  <si>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FR0010636514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</si>
  <si>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</si>
  <si>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</si>
  <si>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</si>
  <si>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</si>
  <si>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</si>
  <si>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</si>
  <si>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</si>
  <si>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</si>
  <si>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</si>
  <si>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</si>
  <si>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</si>
  <si>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</si>
  <si>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</si>
  <si>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</si>
  <si>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</si>
  <si>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</si>
  <si>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</si>
  <si>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</si>
  <si>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</si>
  <si>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</si>
  <si>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</si>
  <si>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</si>
  <si>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</si>
  <si>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</si>
  <si>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</si>
  <si>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</si>
  <si>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</si>
  <si>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</si>
  <si>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</si>
  <si>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</si>
  <si>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</si>
  <si>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</si>
  <si>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</si>
  <si>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</si>
  <si>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</si>
  <si>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</si>
  <si>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</si>
  <si>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</si>
  <si>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</si>
  <si>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</si>
  <si>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</si>
  <si>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iShares MSCI AC Far Est ex-Japan SMLCP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</si>
  <si>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</si>
  <si>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</si>
  <si>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</si>
  <si>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</si>
  <si>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</si>
  <si>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</si>
  <si>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</si>
  <si>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</si>
  <si>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</si>
  <si>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</si>
  <si>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</si>
  <si>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</si>
  <si>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</si>
  <si>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</si>
  <si>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</si>
  <si>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</si>
  <si>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</si>
  <si>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</si>
  <si>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</si>
  <si>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</si>
  <si>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</si>
  <si>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</si>
  <si>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</si>
  <si>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</si>
  <si>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</si>
  <si>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</si>
  <si>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</si>
  <si>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</si>
  <si>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</si>
  <si>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</si>
  <si>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</si>
  <si>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</si>
  <si>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</si>
  <si>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</si>
  <si>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</si>
  <si>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</si>
  <si>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</si>
  <si>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</si>
  <si>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</si>
  <si>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</si>
  <si>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</si>
  <si>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</si>
  <si>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</si>
  <si>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</si>
  <si>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</si>
  <si>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</si>
  <si>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</si>
  <si>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</si>
  <si>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</si>
  <si>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</si>
  <si>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</si>
  <si>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</si>
  <si>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</si>
  <si>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iShares III plc iShares EUR Covered Bond EUR</t>
  </si>
  <si>
    <t>iShares III plc iShares Global Inflation-Linked Bond EUR</t>
  </si>
  <si>
    <t>PowerShares Dynamic Japan Fund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</si>
  <si>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</si>
  <si>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</si>
  <si>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</si>
  <si>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</si>
  <si>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</si>
  <si>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</si>
  <si>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</si>
  <si>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</si>
  <si>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</si>
  <si>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</si>
  <si>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</si>
  <si>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</si>
  <si>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</si>
  <si>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</si>
  <si>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</si>
  <si>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</si>
  <si>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</si>
  <si>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</si>
  <si>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</si>
  <si>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</si>
  <si>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</si>
  <si>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</si>
  <si>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</si>
  <si>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</si>
  <si>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</si>
  <si>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</si>
  <si>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</si>
  <si>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</si>
  <si>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</si>
  <si>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</si>
  <si>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</si>
  <si>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</si>
  <si>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</si>
  <si>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</si>
  <si>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</si>
  <si>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</si>
  <si>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</si>
  <si>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</si>
  <si>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</si>
  <si>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</si>
  <si>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</si>
  <si>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</si>
  <si>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</si>
  <si>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</si>
  <si>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</si>
  <si>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</si>
  <si>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</si>
  <si>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</si>
  <si>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</si>
  <si>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</si>
  <si>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</si>
  <si>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</si>
  <si>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</si>
  <si>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</si>
  <si>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</si>
  <si>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</si>
  <si>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</si>
  <si>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</si>
  <si>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</si>
  <si>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</si>
  <si>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</si>
  <si>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</si>
  <si>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</si>
  <si>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</si>
  <si>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ETFS DJ STOXX 600 Basic Resources</t>
  </si>
  <si>
    <t>ETFS DJ STOXX 600 Oil &amp; Gas</t>
  </si>
  <si>
    <t>ETFS DJ STOXX 600 Utilities</t>
  </si>
  <si>
    <t>ETFS Russell Global Shipping Large Fund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</si>
  <si>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</si>
  <si>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</si>
  <si>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</si>
  <si>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</si>
  <si>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</si>
  <si>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</si>
  <si>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</si>
  <si>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</si>
  <si>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</si>
  <si>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</si>
  <si>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</si>
  <si>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</si>
  <si>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</si>
  <si>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</si>
  <si>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</si>
  <si>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</si>
  <si>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</si>
  <si>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</si>
  <si>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</si>
  <si>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</si>
  <si>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</si>
  <si>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</si>
  <si>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</si>
  <si>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</si>
  <si>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</si>
  <si>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</si>
  <si>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</si>
  <si>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</si>
  <si>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</si>
  <si>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</si>
  <si>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</si>
  <si>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</si>
  <si>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</si>
  <si>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</si>
  <si>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</si>
  <si>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</si>
  <si>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</si>
  <si>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</si>
  <si>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</si>
  <si>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</si>
  <si>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</si>
  <si>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</si>
  <si>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</si>
  <si>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</si>
  <si>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</si>
  <si>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</si>
  <si>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</si>
  <si>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</si>
  <si>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</si>
  <si>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</si>
  <si>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</si>
  <si>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</si>
  <si>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</si>
  <si>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</si>
  <si>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</si>
  <si>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</si>
  <si>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</si>
  <si>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</si>
  <si>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</si>
  <si>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</si>
  <si>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</si>
  <si>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</si>
  <si>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</si>
  <si>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</si>
  <si>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</si>
  <si>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</si>
  <si>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</si>
  <si>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</si>
  <si>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</si>
  <si>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</si>
  <si>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</si>
  <si>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</si>
  <si>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</si>
  <si>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</si>
  <si>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</si>
  <si>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</si>
  <si>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</si>
  <si>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</si>
  <si>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</si>
  <si>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</si>
  <si>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</si>
  <si>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</si>
  <si>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</si>
  <si>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</si>
  <si>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</si>
  <si>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</si>
  <si>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</si>
  <si>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</si>
  <si>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</si>
  <si>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</si>
  <si>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</si>
  <si>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</si>
  <si>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</si>
  <si>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</si>
  <si>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</si>
  <si>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</si>
  <si>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</si>
  <si>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</si>
  <si>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</si>
  <si>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</si>
  <si>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</si>
  <si>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</si>
  <si>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</si>
  <si>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</si>
  <si>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</si>
  <si>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</si>
  <si>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</si>
  <si>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</si>
  <si>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</si>
  <si>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</si>
  <si>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</si>
  <si>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</si>
  <si>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</si>
  <si>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</si>
  <si>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</si>
  <si>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</si>
  <si>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</si>
  <si>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</si>
  <si>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</si>
  <si>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</si>
  <si>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</si>
  <si>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</si>
  <si>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</si>
  <si>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</si>
  <si>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</si>
  <si>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</si>
  <si>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</si>
  <si>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</si>
  <si>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</si>
  <si>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</si>
  <si>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</si>
  <si>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</si>
  <si>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</si>
  <si>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</si>
  <si>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</si>
  <si>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</si>
  <si>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</si>
  <si>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</si>
  <si>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</si>
  <si>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</si>
  <si>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</si>
  <si>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</si>
  <si>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</si>
  <si>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</si>
  <si>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</si>
  <si>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</si>
  <si>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</si>
  <si>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</si>
  <si>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</si>
  <si>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</si>
  <si>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</si>
  <si>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</si>
  <si>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</si>
  <si>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</si>
  <si>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</si>
  <si>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</si>
  <si>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</si>
  <si>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</si>
  <si>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</si>
  <si>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</si>
  <si>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</si>
  <si>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</si>
  <si>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</si>
  <si>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</si>
  <si>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</si>
  <si>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</si>
  <si>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</si>
  <si>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</si>
  <si>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</si>
  <si>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</si>
  <si>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</si>
  <si>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</si>
  <si>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</si>
  <si>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</si>
  <si>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</si>
  <si>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</si>
  <si>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</si>
  <si>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</si>
  <si>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</si>
  <si>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</si>
  <si>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</si>
  <si>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</si>
  <si>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</si>
  <si>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</si>
  <si>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</si>
  <si>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</si>
  <si>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</si>
  <si>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</si>
  <si>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</si>
  <si>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</si>
  <si>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</si>
  <si>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</si>
  <si>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</si>
  <si>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</si>
  <si>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</si>
  <si>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</si>
  <si>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</si>
  <si>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</si>
  <si>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</si>
  <si>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</si>
  <si>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</si>
  <si>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</si>
  <si>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</si>
  <si>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</si>
  <si>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</si>
  <si>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</si>
  <si>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LYXOR LEV AEX</t>
  </si>
  <si>
    <t>FR0010592006</t>
  </si>
  <si>
    <t>iTraxx Europe Senior Financials 5-year Short TR Index ETF</t>
  </si>
  <si>
    <t>iTraxx Europe Senior Financials 5-year TR Index ETF</t>
  </si>
  <si>
    <t>iTraxx Europe Subordinate Financials 5-year Short TR Index ETF</t>
  </si>
  <si>
    <t>iTraxx Europe Subordinated Financials 5-year TR Index ETF</t>
  </si>
  <si>
    <t>Market Access RICI - M Index Fund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</si>
  <si>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</si>
  <si>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</si>
  <si>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</si>
  <si>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</si>
  <si>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</si>
  <si>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</si>
  <si>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</si>
  <si>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</si>
  <si>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</si>
  <si>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</si>
  <si>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</si>
  <si>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</si>
  <si>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</si>
  <si>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</si>
  <si>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</si>
  <si>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</si>
  <si>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</si>
  <si>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</si>
  <si>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</si>
  <si>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</si>
  <si>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</si>
  <si>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</si>
  <si>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</si>
  <si>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</si>
  <si>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</si>
  <si>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</si>
  <si>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</si>
  <si>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</si>
  <si>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</si>
  <si>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</si>
  <si>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</si>
  <si>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</si>
  <si>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</si>
  <si>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</si>
  <si>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</si>
  <si>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</si>
  <si>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</si>
  <si>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</si>
  <si>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</si>
  <si>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</si>
  <si>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</si>
  <si>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</si>
  <si>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</si>
  <si>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</si>
  <si>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</si>
  <si>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</si>
  <si>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</si>
  <si>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</si>
  <si>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</si>
  <si>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</si>
  <si>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</si>
  <si>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</si>
  <si>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</si>
  <si>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</si>
  <si>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</si>
  <si>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</si>
  <si>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</si>
  <si>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</si>
  <si>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</si>
  <si>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</si>
  <si>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</si>
  <si>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</si>
  <si>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</si>
  <si>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</si>
  <si>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</si>
  <si>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</si>
  <si>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</si>
  <si>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</si>
  <si>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</si>
  <si>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</si>
  <si>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</si>
  <si>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</si>
  <si>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</si>
  <si>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</si>
  <si>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</si>
  <si>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</si>
  <si>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</si>
  <si>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</si>
  <si>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</si>
  <si>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</si>
  <si>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</si>
  <si>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</si>
  <si>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</si>
  <si>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</si>
  <si>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</si>
  <si>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</si>
  <si>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</si>
  <si>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</si>
  <si>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</si>
  <si>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</si>
  <si>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</si>
  <si>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</si>
  <si>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</si>
  <si>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</si>
  <si>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</si>
  <si>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</si>
  <si>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</si>
  <si>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</si>
  <si>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</si>
  <si>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</si>
  <si>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</si>
  <si>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</si>
  <si>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</si>
  <si>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</si>
  <si>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</si>
  <si>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</si>
  <si>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</si>
  <si>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</si>
  <si>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</si>
  <si>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</si>
  <si>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</si>
  <si>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</si>
  <si>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</si>
  <si>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</si>
  <si>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</si>
  <si>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</si>
  <si>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</si>
  <si>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</si>
  <si>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</si>
  <si>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</si>
  <si>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</si>
  <si>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</si>
  <si>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</si>
  <si>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</si>
  <si>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</si>
  <si>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</si>
  <si>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</si>
  <si>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</si>
  <si>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</si>
  <si>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</si>
  <si>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</si>
  <si>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</si>
  <si>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Source: Deutsche Börse, SWX Exchange, SWX Europe, Bloomberg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</si>
  <si>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</si>
  <si>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</si>
  <si>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</si>
  <si>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</si>
  <si>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</si>
  <si>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</si>
  <si>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</si>
  <si>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</si>
  <si>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</si>
  <si>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</si>
  <si>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</si>
  <si>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</si>
  <si>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</si>
  <si>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</si>
  <si>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</si>
  <si>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</si>
  <si>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</si>
  <si>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</si>
  <si>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</si>
  <si>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</si>
  <si>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</si>
  <si>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</si>
  <si>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</si>
  <si>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</si>
  <si>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</si>
  <si>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</si>
  <si>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</si>
  <si>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</si>
  <si>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</si>
  <si>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</si>
  <si>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</si>
  <si>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</si>
  <si>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</si>
  <si>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</si>
  <si>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</si>
  <si>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</si>
  <si>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</si>
  <si>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</si>
  <si>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</si>
  <si>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</si>
  <si>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</si>
  <si>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</si>
  <si>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</si>
  <si>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</si>
  <si>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</si>
  <si>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</si>
  <si>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</si>
  <si>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</si>
  <si>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</si>
  <si>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</si>
  <si>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</si>
  <si>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</si>
  <si>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</si>
  <si>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</si>
  <si>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</si>
  <si>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</si>
  <si>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</si>
  <si>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</si>
  <si>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</si>
  <si>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</si>
  <si>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</si>
  <si>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</si>
  <si>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</si>
  <si>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</si>
  <si>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</si>
  <si>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</si>
  <si>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</si>
  <si>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</si>
  <si>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</si>
  <si>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</si>
  <si>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</si>
  <si>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</si>
  <si>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</si>
  <si>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</si>
  <si>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</si>
  <si>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</si>
  <si>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</si>
  <si>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</si>
  <si>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</si>
  <si>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</si>
  <si>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</si>
  <si>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</si>
  <si>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</si>
  <si>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</si>
  <si>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</si>
  <si>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</si>
  <si>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</si>
  <si>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</si>
  <si>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</si>
  <si>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</si>
  <si>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</si>
  <si>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</si>
  <si>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</si>
  <si>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</si>
  <si>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</si>
  <si>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</si>
  <si>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</si>
  <si>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</si>
  <si>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</si>
  <si>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</si>
  <si>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</si>
  <si>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</si>
  <si>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</si>
  <si>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</si>
  <si>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</si>
  <si>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</si>
  <si>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</si>
  <si>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</si>
  <si>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</si>
  <si>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</si>
  <si>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</si>
  <si>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</si>
  <si>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</si>
  <si>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</si>
  <si>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</si>
  <si>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</si>
  <si>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</si>
  <si>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</si>
  <si>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</si>
  <si>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</si>
  <si>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</si>
  <si>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</si>
  <si>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</si>
  <si>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</si>
  <si>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</si>
  <si>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</si>
  <si>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</si>
  <si>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</si>
  <si>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</si>
  <si>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</si>
  <si>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</si>
  <si>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</si>
  <si>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</si>
  <si>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</si>
  <si>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</si>
  <si>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db x-trackers II iTraxxEurope Subordinated Financials 5- year Short TRI ETF</t>
  </si>
  <si>
    <t>LU0378819881</t>
  </si>
  <si>
    <t>EasyETFUAE (USD)</t>
  </si>
  <si>
    <t>FR0010670935</t>
  </si>
  <si>
    <t>EasyETFUAE (EUR)</t>
  </si>
  <si>
    <t>FR0010668855</t>
  </si>
  <si>
    <t>EasyETFKuwait (EUR)</t>
  </si>
  <si>
    <t>FR0010668848</t>
  </si>
  <si>
    <t>EasyETFKuwait (USD)</t>
  </si>
  <si>
    <t>FR0010671446</t>
  </si>
  <si>
    <t>EasyETFWaste (EUR)</t>
  </si>
  <si>
    <t>FR0010668830</t>
  </si>
  <si>
    <t>EasyETFWaste (USD)</t>
  </si>
  <si>
    <t>FR0010671438</t>
  </si>
  <si>
    <t>EasyETFCarbon (EUR)</t>
  </si>
  <si>
    <t>FR0010655597</t>
  </si>
  <si>
    <t>Lyxor ETF APEX 50</t>
  </si>
  <si>
    <t>IE00B3CNHB79</t>
  </si>
  <si>
    <t>IE00B3BPCG45</t>
  </si>
  <si>
    <t>LYX.ETF MSCI AS.APEX50 A</t>
  </si>
  <si>
    <t>db x-trackers II iTraxxEurope Subordinated Financials 5- year TRI ETF</t>
  </si>
  <si>
    <t>LU0378819378</t>
  </si>
  <si>
    <t>JP MORGAN ETF GBI Local US</t>
  </si>
  <si>
    <t>FR0010561365</t>
  </si>
  <si>
    <t>PowerShares Agri NASDAQ OMX</t>
  </si>
  <si>
    <t>IE00B3BQ0418</t>
  </si>
  <si>
    <t>PowerShares EuroMTS Cash 3 M</t>
  </si>
  <si>
    <t>IE00B3BPCH51</t>
  </si>
  <si>
    <t>JPMorgan ETF GBI Local US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</si>
  <si>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</si>
  <si>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</si>
  <si>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</si>
  <si>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</si>
  <si>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</si>
  <si>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</si>
  <si>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</si>
  <si>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</si>
  <si>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</si>
  <si>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</si>
  <si>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</si>
  <si>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</si>
  <si>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</si>
  <si>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</si>
  <si>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</si>
  <si>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</si>
  <si>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</si>
  <si>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</si>
  <si>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</si>
  <si>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</si>
  <si>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</si>
  <si>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</si>
  <si>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</si>
  <si>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</si>
  <si>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</si>
  <si>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</si>
  <si>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</si>
  <si>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</si>
  <si>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</si>
  <si>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</si>
  <si>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</si>
  <si>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</si>
  <si>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</si>
  <si>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</si>
  <si>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</si>
  <si>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</si>
  <si>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</si>
  <si>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</si>
  <si>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</si>
  <si>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</si>
  <si>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</si>
  <si>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</si>
  <si>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</si>
  <si>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</si>
  <si>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</si>
  <si>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</si>
  <si>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</si>
  <si>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</si>
  <si>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</si>
  <si>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</si>
  <si>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</si>
  <si>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</si>
  <si>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</si>
  <si>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</si>
  <si>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</si>
  <si>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</si>
  <si>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</si>
  <si>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</si>
  <si>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</si>
  <si>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</si>
  <si>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</si>
  <si>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</si>
  <si>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</si>
  <si>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</si>
  <si>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 xml:space="preserve">CASAM ETF DJ ES 50 </t>
  </si>
  <si>
    <t xml:space="preserve">CASAM ETF MSCI EMU </t>
  </si>
  <si>
    <t xml:space="preserve">CASAM ETF MSCI EUR </t>
  </si>
  <si>
    <t xml:space="preserve">CASAM ETF MSCI FRA </t>
  </si>
  <si>
    <t xml:space="preserve">CASAM ETF MSCI GER </t>
  </si>
  <si>
    <t xml:space="preserve">CASAM ETF MSCI ITA </t>
  </si>
  <si>
    <t xml:space="preserve">CASAM ETF MSCI NOR </t>
  </si>
  <si>
    <t xml:space="preserve">CASAM ETF MSCI SPA </t>
  </si>
  <si>
    <t xml:space="preserve">CASAM ETF MSCI SWI </t>
  </si>
  <si>
    <t xml:space="preserve">CASAM ETF MSCI UK </t>
  </si>
  <si>
    <t xml:space="preserve">PSI 20 FUND </t>
  </si>
  <si>
    <t>IE00B3BLZ293</t>
  </si>
  <si>
    <t>FR0010636464</t>
  </si>
  <si>
    <t>FR0010654913</t>
  </si>
  <si>
    <t xml:space="preserve">Lyxor ETF PAN AFRICA 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</si>
  <si>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</si>
  <si>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</si>
  <si>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</si>
  <si>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</si>
  <si>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</si>
  <si>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</si>
  <si>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</si>
  <si>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</si>
  <si>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</si>
  <si>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</si>
  <si>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</si>
  <si>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</si>
  <si>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</si>
  <si>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</si>
  <si>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</si>
  <si>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</si>
  <si>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</si>
  <si>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</si>
  <si>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</si>
  <si>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</si>
  <si>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</si>
  <si>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</si>
  <si>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</si>
  <si>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</si>
  <si>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</si>
  <si>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</si>
  <si>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</si>
  <si>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ETFS WNA Global Nuclear Fund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</si>
  <si>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</si>
  <si>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</si>
  <si>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</si>
  <si>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</si>
  <si>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</si>
  <si>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</si>
  <si>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</si>
  <si>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</si>
  <si>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</si>
  <si>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</si>
  <si>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</si>
  <si>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</si>
  <si>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</si>
  <si>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</si>
  <si>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</si>
  <si>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</si>
  <si>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</si>
  <si>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</si>
  <si>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</si>
  <si>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</si>
  <si>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</si>
  <si>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</si>
  <si>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</si>
  <si>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</si>
  <si>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</si>
  <si>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</si>
  <si>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</si>
  <si>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</si>
  <si>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</si>
  <si>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</si>
  <si>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</si>
  <si>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</si>
  <si>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</si>
  <si>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</si>
  <si>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</si>
  <si>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</si>
  <si>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</si>
  <si>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</si>
  <si>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</si>
  <si>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</si>
  <si>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</si>
  <si>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</si>
  <si>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</si>
  <si>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</si>
  <si>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</si>
  <si>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</si>
  <si>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</si>
  <si>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</si>
  <si>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</si>
  <si>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</si>
  <si>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</si>
  <si>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</si>
  <si>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</si>
  <si>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</si>
  <si>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</si>
  <si>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</si>
  <si>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</si>
  <si>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</si>
  <si>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</si>
  <si>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</si>
  <si>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</si>
  <si>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</si>
  <si>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</si>
  <si>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</si>
  <si>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</si>
  <si>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</si>
  <si>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</si>
  <si>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</si>
  <si>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</si>
  <si>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</si>
  <si>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</si>
  <si>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</si>
  <si>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</si>
  <si>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</si>
  <si>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ETFS Dow Jones STOXX 600 Basic Resources (USD)</t>
  </si>
  <si>
    <t>IE00B3CNH734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</si>
  <si>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</si>
  <si>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</si>
  <si>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</si>
  <si>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</si>
  <si>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</si>
  <si>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</si>
  <si>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</si>
  <si>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</si>
  <si>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</si>
  <si>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</si>
  <si>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</si>
  <si>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</si>
  <si>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</si>
  <si>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</si>
  <si>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</si>
  <si>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</si>
  <si>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</si>
  <si>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</si>
  <si>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</si>
  <si>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</si>
  <si>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</si>
  <si>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</si>
  <si>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</si>
  <si>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</si>
  <si>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</si>
  <si>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</si>
  <si>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</si>
  <si>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</si>
  <si>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</si>
  <si>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FR0010413310</t>
  </si>
  <si>
    <t>db x-trackers MSCI EUROPE MID CAP TRN INDEX ETF</t>
  </si>
  <si>
    <t>db x-trackers MSCI EUROPE SMALL CAP TRN INDEX ETF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</si>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</sst>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51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2" fillId="0" borderId="3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2" fontId="2" fillId="0" borderId="2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2" fontId="2" fillId="0" borderId="8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4" fontId="4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3" xfId="2" applyNumberFormat="1" applyFont="1" applyBorder="1" applyAlignment="1"/>
    <xf numFmtId="4" fontId="2" fillId="0" borderId="10" xfId="2" applyNumberFormat="1" applyFont="1" applyBorder="1" applyAlignment="1"/>
    <xf numFmtId="4" fontId="2" fillId="0" borderId="2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4" xfId="2" applyNumberFormat="1" applyFont="1" applyBorder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0" fontId="6" fillId="0" borderId="12" xfId="2" applyFont="1" applyBorder="1" applyAlignment="1"/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27"/>
  <sheetViews>
    <sheetView tabSelected="1" workbookViewId="0">
      <selection activeCell="A19" sqref="A19"/>
    </sheetView>
  </sheetViews>
  <sheetFormatPr baseColWidth="10" defaultRowHeight="13" x14ac:dyDescent="0.15"/>
  <cols>
    <col min="1" max="1" width="54.5" style="32" customWidth="1"/>
    <col min="2" max="2" width="18.6640625" style="32" customWidth="1"/>
    <col min="3" max="5" width="16.83203125" style="32" customWidth="1"/>
    <col min="6" max="6" width="13.5" style="32" bestFit="1" customWidth="1"/>
    <col min="7" max="7" width="23.66406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887</v>
      </c>
      <c r="B1"/>
      <c r="C1"/>
      <c r="D1"/>
      <c r="E1"/>
      <c r="F1"/>
    </row>
    <row r="2" spans="1:7" x14ac:dyDescent="0.15">
      <c r="A2" s="2" t="s">
        <v>232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12" t="s">
        <v>624</v>
      </c>
      <c r="B4" s="3" t="s">
        <v>924</v>
      </c>
      <c r="C4" s="140" t="s">
        <v>442</v>
      </c>
      <c r="D4" s="141"/>
      <c r="E4" s="142"/>
      <c r="F4" s="15"/>
    </row>
    <row r="5" spans="1:7" s="10" customFormat="1" ht="12" x14ac:dyDescent="0.15">
      <c r="A5" s="6"/>
      <c r="B5" s="6"/>
      <c r="C5" s="7" t="s">
        <v>235</v>
      </c>
      <c r="D5" s="8" t="s">
        <v>46</v>
      </c>
      <c r="E5" s="9" t="s">
        <v>888</v>
      </c>
      <c r="F5" s="16" t="s">
        <v>889</v>
      </c>
    </row>
    <row r="6" spans="1:7" x14ac:dyDescent="0.15">
      <c r="A6" s="20" t="s">
        <v>20</v>
      </c>
      <c r="B6" s="20" t="s">
        <v>21</v>
      </c>
      <c r="C6" s="125">
        <v>0.33591531000000002</v>
      </c>
      <c r="D6" s="128">
        <v>0.69204511099999999</v>
      </c>
      <c r="E6" s="23">
        <f t="shared" ref="E6:E69" si="0">IF(ISERROR(C6/D6-1),"",((C6/D6-1)))</f>
        <v>-0.51460489401535559</v>
      </c>
      <c r="F6" s="24">
        <f t="shared" ref="F6:F69" si="1">C6/$C$1511</f>
        <v>1.5544265218525238E-5</v>
      </c>
      <c r="G6" s="123"/>
    </row>
    <row r="7" spans="1:7" x14ac:dyDescent="0.15">
      <c r="A7" s="25" t="s">
        <v>1261</v>
      </c>
      <c r="B7" s="25" t="s">
        <v>1262</v>
      </c>
      <c r="C7" s="125">
        <v>56.314449447999998</v>
      </c>
      <c r="D7" s="128">
        <v>44.162081315999998</v>
      </c>
      <c r="E7" s="23">
        <f t="shared" si="0"/>
        <v>0.27517652632909706</v>
      </c>
      <c r="F7" s="24">
        <f t="shared" si="1"/>
        <v>2.605914978554994E-3</v>
      </c>
      <c r="G7" s="123"/>
    </row>
    <row r="8" spans="1:7" x14ac:dyDescent="0.15">
      <c r="A8" s="25" t="s">
        <v>1263</v>
      </c>
      <c r="B8" s="25" t="s">
        <v>1264</v>
      </c>
      <c r="C8" s="125">
        <v>9.1178699999999999</v>
      </c>
      <c r="D8" s="128">
        <v>2.20736518</v>
      </c>
      <c r="E8" s="23">
        <f t="shared" si="0"/>
        <v>3.1306577102027129</v>
      </c>
      <c r="F8" s="24">
        <f t="shared" si="1"/>
        <v>4.2192357802338544E-4</v>
      </c>
      <c r="G8" s="123"/>
    </row>
    <row r="9" spans="1:7" x14ac:dyDescent="0.15">
      <c r="A9" s="25" t="s">
        <v>1211</v>
      </c>
      <c r="B9" s="25" t="s">
        <v>1212</v>
      </c>
      <c r="C9" s="125">
        <v>57.988010564999996</v>
      </c>
      <c r="D9" s="128">
        <v>151.46011099700002</v>
      </c>
      <c r="E9" s="23">
        <f t="shared" si="0"/>
        <v>-0.61714004972471881</v>
      </c>
      <c r="F9" s="24">
        <f t="shared" si="1"/>
        <v>2.6833579443491379E-3</v>
      </c>
      <c r="G9" s="123"/>
    </row>
    <row r="10" spans="1:7" x14ac:dyDescent="0.15">
      <c r="A10" s="25" t="s">
        <v>18</v>
      </c>
      <c r="B10" s="25" t="s">
        <v>19</v>
      </c>
      <c r="C10" s="125">
        <v>0.20371926000000001</v>
      </c>
      <c r="D10" s="128">
        <v>0.59435239600000001</v>
      </c>
      <c r="E10" s="23">
        <f t="shared" si="0"/>
        <v>-0.65724162740651249</v>
      </c>
      <c r="F10" s="24">
        <f t="shared" si="1"/>
        <v>9.4269779116697588E-6</v>
      </c>
      <c r="G10" s="123"/>
    </row>
    <row r="11" spans="1:7" x14ac:dyDescent="0.15">
      <c r="A11" s="25" t="s">
        <v>16</v>
      </c>
      <c r="B11" s="25" t="s">
        <v>17</v>
      </c>
      <c r="C11" s="125">
        <v>1.064196798</v>
      </c>
      <c r="D11" s="128">
        <v>0.567531287</v>
      </c>
      <c r="E11" s="23">
        <f t="shared" si="0"/>
        <v>0.87513326996543195</v>
      </c>
      <c r="F11" s="24">
        <f t="shared" si="1"/>
        <v>4.924502331500558E-5</v>
      </c>
      <c r="G11" s="123"/>
    </row>
    <row r="12" spans="1:7" x14ac:dyDescent="0.15">
      <c r="A12" s="25" t="s">
        <v>1213</v>
      </c>
      <c r="B12" s="25" t="s">
        <v>1214</v>
      </c>
      <c r="C12" s="125">
        <v>16.982283662</v>
      </c>
      <c r="D12" s="128">
        <v>78.917487518000002</v>
      </c>
      <c r="E12" s="23">
        <f t="shared" si="0"/>
        <v>-0.7848096259003865</v>
      </c>
      <c r="F12" s="24">
        <f t="shared" si="1"/>
        <v>7.8584426907590485E-4</v>
      </c>
      <c r="G12" s="123"/>
    </row>
    <row r="13" spans="1:7" x14ac:dyDescent="0.15">
      <c r="A13" s="25" t="s">
        <v>1215</v>
      </c>
      <c r="B13" s="25" t="s">
        <v>1216</v>
      </c>
      <c r="C13" s="125">
        <v>0.72675693999999991</v>
      </c>
      <c r="D13" s="128">
        <v>15.835265331</v>
      </c>
      <c r="E13" s="23">
        <f t="shared" si="0"/>
        <v>-0.95410516181391292</v>
      </c>
      <c r="F13" s="24">
        <f t="shared" si="1"/>
        <v>3.3630210616967207E-5</v>
      </c>
      <c r="G13" s="123"/>
    </row>
    <row r="14" spans="1:7" x14ac:dyDescent="0.15">
      <c r="A14" s="25" t="s">
        <v>1219</v>
      </c>
      <c r="B14" s="25" t="s">
        <v>1220</v>
      </c>
      <c r="C14" s="125">
        <v>3.2614599999999999E-3</v>
      </c>
      <c r="D14" s="128">
        <v>0.205569644</v>
      </c>
      <c r="E14" s="23">
        <f t="shared" si="0"/>
        <v>-0.9841345252317506</v>
      </c>
      <c r="F14" s="24">
        <f t="shared" si="1"/>
        <v>1.5092196672908812E-7</v>
      </c>
      <c r="G14" s="123"/>
    </row>
    <row r="15" spans="1:7" x14ac:dyDescent="0.15">
      <c r="A15" s="25" t="s">
        <v>1221</v>
      </c>
      <c r="B15" s="25" t="s">
        <v>1222</v>
      </c>
      <c r="C15" s="125">
        <v>1.90367215</v>
      </c>
      <c r="D15" s="128">
        <v>7.0748277810000006</v>
      </c>
      <c r="E15" s="23">
        <f t="shared" si="0"/>
        <v>-0.73092318160557079</v>
      </c>
      <c r="F15" s="24">
        <f t="shared" si="1"/>
        <v>8.8091206050477903E-5</v>
      </c>
      <c r="G15" s="123"/>
    </row>
    <row r="16" spans="1:7" x14ac:dyDescent="0.15">
      <c r="A16" s="25" t="s">
        <v>1223</v>
      </c>
      <c r="B16" s="25" t="s">
        <v>1224</v>
      </c>
      <c r="C16" s="125">
        <v>1.989682033</v>
      </c>
      <c r="D16" s="128">
        <v>5.1133798060000002</v>
      </c>
      <c r="E16" s="23">
        <f t="shared" si="0"/>
        <v>-0.61088710236909793</v>
      </c>
      <c r="F16" s="24">
        <f t="shared" si="1"/>
        <v>9.2071258143865137E-5</v>
      </c>
      <c r="G16" s="123"/>
    </row>
    <row r="17" spans="1:7" x14ac:dyDescent="0.15">
      <c r="A17" s="25" t="s">
        <v>1225</v>
      </c>
      <c r="B17" s="25" t="s">
        <v>1226</v>
      </c>
      <c r="C17" s="125">
        <v>0.24333443599999999</v>
      </c>
      <c r="D17" s="128">
        <v>0.86075835900000008</v>
      </c>
      <c r="E17" s="23">
        <f t="shared" si="0"/>
        <v>-0.71730226787144113</v>
      </c>
      <c r="F17" s="24">
        <f t="shared" si="1"/>
        <v>1.1260144737029864E-5</v>
      </c>
      <c r="G17" s="123"/>
    </row>
    <row r="18" spans="1:7" x14ac:dyDescent="0.15">
      <c r="A18" s="25" t="s">
        <v>1227</v>
      </c>
      <c r="B18" s="25" t="s">
        <v>1228</v>
      </c>
      <c r="C18" s="125">
        <v>1.6651402</v>
      </c>
      <c r="D18" s="128">
        <v>1.1698488459999998</v>
      </c>
      <c r="E18" s="23">
        <f t="shared" si="0"/>
        <v>0.42338064074989079</v>
      </c>
      <c r="F18" s="24">
        <f t="shared" si="1"/>
        <v>7.705329326855676E-5</v>
      </c>
      <c r="G18" s="123"/>
    </row>
    <row r="19" spans="1:7" x14ac:dyDescent="0.15">
      <c r="A19" s="25" t="s">
        <v>1229</v>
      </c>
      <c r="B19" s="25" t="s">
        <v>1230</v>
      </c>
      <c r="C19" s="125">
        <v>1.4628799999999999E-2</v>
      </c>
      <c r="D19" s="128">
        <v>0.10215735799999999</v>
      </c>
      <c r="E19" s="23">
        <f t="shared" si="0"/>
        <v>-0.85680130842851276</v>
      </c>
      <c r="F19" s="24">
        <f t="shared" si="1"/>
        <v>6.7693832421261769E-7</v>
      </c>
      <c r="G19" s="123"/>
    </row>
    <row r="20" spans="1:7" x14ac:dyDescent="0.15">
      <c r="A20" s="25" t="s">
        <v>1231</v>
      </c>
      <c r="B20" s="25" t="s">
        <v>1232</v>
      </c>
      <c r="C20" s="125">
        <v>0.59478745999999993</v>
      </c>
      <c r="D20" s="128">
        <v>1.313225777</v>
      </c>
      <c r="E20" s="23">
        <f t="shared" si="0"/>
        <v>-0.54707905493694864</v>
      </c>
      <c r="F20" s="24">
        <f t="shared" si="1"/>
        <v>2.7523407691340327E-5</v>
      </c>
      <c r="G20" s="123"/>
    </row>
    <row r="21" spans="1:7" x14ac:dyDescent="0.15">
      <c r="A21" s="25" t="s">
        <v>1233</v>
      </c>
      <c r="B21" s="25" t="s">
        <v>1234</v>
      </c>
      <c r="C21" s="125">
        <v>0.42217549999999998</v>
      </c>
      <c r="D21" s="128">
        <v>5.2552015769999993</v>
      </c>
      <c r="E21" s="23">
        <f t="shared" si="0"/>
        <v>-0.91966521287257563</v>
      </c>
      <c r="F21" s="24">
        <f t="shared" si="1"/>
        <v>1.9535900107570271E-5</v>
      </c>
      <c r="G21" s="123"/>
    </row>
    <row r="22" spans="1:7" x14ac:dyDescent="0.15">
      <c r="A22" s="25" t="s">
        <v>1235</v>
      </c>
      <c r="B22" s="25" t="s">
        <v>1236</v>
      </c>
      <c r="C22" s="125">
        <v>4.7836299999999999E-4</v>
      </c>
      <c r="D22" s="128">
        <v>4.1556845000000002E-2</v>
      </c>
      <c r="E22" s="23">
        <f t="shared" si="0"/>
        <v>-0.98848894809026044</v>
      </c>
      <c r="F22" s="24">
        <f t="shared" si="1"/>
        <v>2.2135940581956171E-8</v>
      </c>
      <c r="G22" s="123"/>
    </row>
    <row r="23" spans="1:7" x14ac:dyDescent="0.15">
      <c r="A23" s="25" t="s">
        <v>1237</v>
      </c>
      <c r="B23" s="25" t="s">
        <v>1238</v>
      </c>
      <c r="C23" s="125">
        <v>4.1751907499999996</v>
      </c>
      <c r="D23" s="128">
        <v>0.52775237600000002</v>
      </c>
      <c r="E23" s="23">
        <f t="shared" si="0"/>
        <v>6.9112685036968919</v>
      </c>
      <c r="F23" s="24">
        <f t="shared" si="1"/>
        <v>1.9320427031424466E-4</v>
      </c>
      <c r="G23" s="123"/>
    </row>
    <row r="24" spans="1:7" x14ac:dyDescent="0.15">
      <c r="A24" s="25" t="s">
        <v>1239</v>
      </c>
      <c r="B24" s="25" t="s">
        <v>1240</v>
      </c>
      <c r="C24" s="125">
        <v>0.5776017</v>
      </c>
      <c r="D24" s="128">
        <v>1.096478E-2</v>
      </c>
      <c r="E24" s="23">
        <f t="shared" si="0"/>
        <v>51.67791054631283</v>
      </c>
      <c r="F24" s="24">
        <f t="shared" si="1"/>
        <v>2.6728147685412279E-5</v>
      </c>
      <c r="G24" s="123"/>
    </row>
    <row r="25" spans="1:7" x14ac:dyDescent="0.15">
      <c r="A25" s="25" t="s">
        <v>1241</v>
      </c>
      <c r="B25" s="25" t="s">
        <v>1242</v>
      </c>
      <c r="C25" s="125">
        <v>0.64914369199999999</v>
      </c>
      <c r="D25" s="128">
        <v>8.5668434350000009</v>
      </c>
      <c r="E25" s="23">
        <f t="shared" si="0"/>
        <v>-0.9242260353039824</v>
      </c>
      <c r="F25" s="24">
        <f t="shared" si="1"/>
        <v>3.0038707415213257E-5</v>
      </c>
      <c r="G25" s="123"/>
    </row>
    <row r="26" spans="1:7" x14ac:dyDescent="0.15">
      <c r="A26" s="25" t="s">
        <v>1243</v>
      </c>
      <c r="B26" s="25" t="s">
        <v>1244</v>
      </c>
      <c r="C26" s="125">
        <v>2.4521E-3</v>
      </c>
      <c r="D26" s="128">
        <v>3.3327820000000003E-3</v>
      </c>
      <c r="E26" s="23">
        <f t="shared" si="0"/>
        <v>-0.26424830666992327</v>
      </c>
      <c r="F26" s="24">
        <f t="shared" si="1"/>
        <v>1.1346935256492398E-7</v>
      </c>
      <c r="G26" s="123"/>
    </row>
    <row r="27" spans="1:7" x14ac:dyDescent="0.15">
      <c r="A27" s="25" t="s">
        <v>1166</v>
      </c>
      <c r="B27" s="25" t="s">
        <v>1167</v>
      </c>
      <c r="C27" s="125">
        <v>7.4198999999999992E-3</v>
      </c>
      <c r="D27" s="128">
        <v>0.30469343699999996</v>
      </c>
      <c r="E27" s="23">
        <f t="shared" si="0"/>
        <v>-0.97564798220448701</v>
      </c>
      <c r="F27" s="24">
        <f t="shared" si="1"/>
        <v>3.4335110684575642E-7</v>
      </c>
      <c r="G27" s="123"/>
    </row>
    <row r="28" spans="1:7" x14ac:dyDescent="0.15">
      <c r="A28" s="25" t="s">
        <v>1245</v>
      </c>
      <c r="B28" s="25" t="s">
        <v>1246</v>
      </c>
      <c r="C28" s="125">
        <v>0</v>
      </c>
      <c r="D28" s="128">
        <v>0.61232176000000005</v>
      </c>
      <c r="E28" s="23">
        <f t="shared" si="0"/>
        <v>-1</v>
      </c>
      <c r="F28" s="24">
        <f t="shared" si="1"/>
        <v>0</v>
      </c>
      <c r="G28" s="123"/>
    </row>
    <row r="29" spans="1:7" x14ac:dyDescent="0.15">
      <c r="A29" s="25" t="s">
        <v>1247</v>
      </c>
      <c r="B29" s="25" t="s">
        <v>1248</v>
      </c>
      <c r="C29" s="125">
        <v>2.804199074</v>
      </c>
      <c r="D29" s="128">
        <v>0.20097512100000001</v>
      </c>
      <c r="E29" s="23">
        <f t="shared" si="0"/>
        <v>12.952966218141995</v>
      </c>
      <c r="F29" s="24">
        <f t="shared" si="1"/>
        <v>1.2976251106803938E-4</v>
      </c>
      <c r="G29" s="123"/>
    </row>
    <row r="30" spans="1:7" x14ac:dyDescent="0.15">
      <c r="A30" s="25" t="s">
        <v>1249</v>
      </c>
      <c r="B30" s="25" t="s">
        <v>1250</v>
      </c>
      <c r="C30" s="125">
        <v>7.0297200000000006E-3</v>
      </c>
      <c r="D30" s="128">
        <v>0.57096820999999998</v>
      </c>
      <c r="E30" s="23">
        <f t="shared" si="0"/>
        <v>-0.9876880711099485</v>
      </c>
      <c r="F30" s="24">
        <f t="shared" si="1"/>
        <v>3.2529577795061276E-7</v>
      </c>
      <c r="G30" s="123"/>
    </row>
    <row r="31" spans="1:7" x14ac:dyDescent="0.15">
      <c r="A31" s="25" t="s">
        <v>1217</v>
      </c>
      <c r="B31" s="25" t="s">
        <v>1218</v>
      </c>
      <c r="C31" s="125">
        <v>1.4304230900000001</v>
      </c>
      <c r="D31" s="128">
        <v>16.319773666</v>
      </c>
      <c r="E31" s="23">
        <f t="shared" si="0"/>
        <v>-0.91235031077789452</v>
      </c>
      <c r="F31" s="24">
        <f t="shared" si="1"/>
        <v>6.6191909757439742E-5</v>
      </c>
      <c r="G31" s="123"/>
    </row>
    <row r="32" spans="1:7" x14ac:dyDescent="0.15">
      <c r="A32" s="25" t="s">
        <v>1251</v>
      </c>
      <c r="B32" s="25" t="s">
        <v>1252</v>
      </c>
      <c r="C32" s="125">
        <v>0.39975003999999997</v>
      </c>
      <c r="D32" s="128">
        <v>2.9371900000000003E-2</v>
      </c>
      <c r="E32" s="23">
        <f t="shared" si="0"/>
        <v>12.609948283904002</v>
      </c>
      <c r="F32" s="24">
        <f t="shared" si="1"/>
        <v>1.8498176349497354E-5</v>
      </c>
      <c r="G32" s="123"/>
    </row>
    <row r="33" spans="1:7" x14ac:dyDescent="0.15">
      <c r="A33" s="25" t="s">
        <v>1253</v>
      </c>
      <c r="B33" s="25" t="s">
        <v>1254</v>
      </c>
      <c r="C33" s="125">
        <v>3.5442772519999997</v>
      </c>
      <c r="D33" s="128">
        <v>4.1572218620000001</v>
      </c>
      <c r="E33" s="23">
        <f t="shared" si="0"/>
        <v>-0.14744091856216657</v>
      </c>
      <c r="F33" s="24">
        <f t="shared" si="1"/>
        <v>1.6400915341749028E-4</v>
      </c>
      <c r="G33" s="123"/>
    </row>
    <row r="34" spans="1:7" x14ac:dyDescent="0.15">
      <c r="A34" s="25" t="s">
        <v>1255</v>
      </c>
      <c r="B34" s="25" t="s">
        <v>1256</v>
      </c>
      <c r="C34" s="125">
        <v>2.1124867310000002</v>
      </c>
      <c r="D34" s="128">
        <v>7.6714969139999996</v>
      </c>
      <c r="E34" s="23">
        <f t="shared" si="0"/>
        <v>-0.72463174336356118</v>
      </c>
      <c r="F34" s="24">
        <f t="shared" si="1"/>
        <v>9.7753966668799299E-5</v>
      </c>
      <c r="G34" s="123"/>
    </row>
    <row r="35" spans="1:7" x14ac:dyDescent="0.15">
      <c r="A35" s="25" t="s">
        <v>1512</v>
      </c>
      <c r="B35" s="25" t="s">
        <v>1513</v>
      </c>
      <c r="C35" s="125">
        <v>0.34700829999999999</v>
      </c>
      <c r="D35" s="128">
        <v>0.231020489</v>
      </c>
      <c r="E35" s="23">
        <f t="shared" si="0"/>
        <v>0.50206720409114891</v>
      </c>
      <c r="F35" s="24">
        <f t="shared" si="1"/>
        <v>1.6057586205968318E-5</v>
      </c>
      <c r="G35" s="123"/>
    </row>
    <row r="36" spans="1:7" x14ac:dyDescent="0.15">
      <c r="A36" s="25" t="s">
        <v>1504</v>
      </c>
      <c r="B36" s="25" t="s">
        <v>1505</v>
      </c>
      <c r="C36" s="125">
        <v>3.999E-3</v>
      </c>
      <c r="D36" s="128">
        <v>0.17820829999999999</v>
      </c>
      <c r="E36" s="23">
        <f t="shared" si="0"/>
        <v>-0.97755996774561005</v>
      </c>
      <c r="F36" s="24">
        <f t="shared" si="1"/>
        <v>1.850511565218103E-7</v>
      </c>
      <c r="G36" s="123"/>
    </row>
    <row r="37" spans="1:7" x14ac:dyDescent="0.15">
      <c r="A37" s="25" t="s">
        <v>6</v>
      </c>
      <c r="B37" s="25" t="s">
        <v>7</v>
      </c>
      <c r="C37" s="125">
        <v>0</v>
      </c>
      <c r="D37" s="128">
        <v>7.8868054999999992E-2</v>
      </c>
      <c r="E37" s="23">
        <f t="shared" si="0"/>
        <v>-1</v>
      </c>
      <c r="F37" s="24">
        <f t="shared" si="1"/>
        <v>0</v>
      </c>
      <c r="G37" s="123"/>
    </row>
    <row r="38" spans="1:7" x14ac:dyDescent="0.15">
      <c r="A38" s="25" t="s">
        <v>8</v>
      </c>
      <c r="B38" s="25" t="s">
        <v>9</v>
      </c>
      <c r="C38" s="125">
        <v>0</v>
      </c>
      <c r="D38" s="128">
        <v>0.24479643700000001</v>
      </c>
      <c r="E38" s="23">
        <f t="shared" si="0"/>
        <v>-1</v>
      </c>
      <c r="F38" s="24">
        <f t="shared" si="1"/>
        <v>0</v>
      </c>
      <c r="G38" s="123"/>
    </row>
    <row r="39" spans="1:7" x14ac:dyDescent="0.15">
      <c r="A39" s="25" t="s">
        <v>10</v>
      </c>
      <c r="B39" s="25" t="s">
        <v>11</v>
      </c>
      <c r="C39" s="125">
        <v>3.63413517</v>
      </c>
      <c r="D39" s="128">
        <v>0.87549335900000003</v>
      </c>
      <c r="E39" s="23">
        <f t="shared" si="0"/>
        <v>3.1509568663672756</v>
      </c>
      <c r="F39" s="24">
        <f t="shared" si="1"/>
        <v>1.6816727085898616E-4</v>
      </c>
      <c r="G39" s="123"/>
    </row>
    <row r="40" spans="1:7" x14ac:dyDescent="0.15">
      <c r="A40" s="25" t="s">
        <v>1502</v>
      </c>
      <c r="B40" s="25" t="s">
        <v>1503</v>
      </c>
      <c r="C40" s="125">
        <v>1.622028E-2</v>
      </c>
      <c r="D40" s="128">
        <v>0.71169967599999995</v>
      </c>
      <c r="E40" s="23">
        <f t="shared" si="0"/>
        <v>-0.97720909458444094</v>
      </c>
      <c r="F40" s="24">
        <f t="shared" si="1"/>
        <v>7.5058303903665646E-7</v>
      </c>
      <c r="G40" s="123"/>
    </row>
    <row r="41" spans="1:7" x14ac:dyDescent="0.15">
      <c r="A41" s="25" t="s">
        <v>1514</v>
      </c>
      <c r="B41" s="25" t="s">
        <v>1515</v>
      </c>
      <c r="C41" s="125">
        <v>13.633723659999999</v>
      </c>
      <c r="D41" s="128">
        <v>0.33626519400000005</v>
      </c>
      <c r="E41" s="23">
        <f t="shared" si="0"/>
        <v>39.544557995496845</v>
      </c>
      <c r="F41" s="24">
        <f t="shared" si="1"/>
        <v>6.3089180569686628E-4</v>
      </c>
      <c r="G41" s="123"/>
    </row>
    <row r="42" spans="1:7" x14ac:dyDescent="0.15">
      <c r="A42" s="25" t="s">
        <v>1506</v>
      </c>
      <c r="B42" s="25" t="s">
        <v>1507</v>
      </c>
      <c r="C42" s="125">
        <v>2.7982457000000003</v>
      </c>
      <c r="D42" s="128">
        <v>1.8154507520000001</v>
      </c>
      <c r="E42" s="23">
        <f t="shared" si="0"/>
        <v>0.5413503764380827</v>
      </c>
      <c r="F42" s="24">
        <f t="shared" si="1"/>
        <v>1.2948702250992314E-4</v>
      </c>
      <c r="G42" s="123"/>
    </row>
    <row r="43" spans="1:7" x14ac:dyDescent="0.15">
      <c r="A43" s="25" t="s">
        <v>1510</v>
      </c>
      <c r="B43" s="25" t="s">
        <v>1511</v>
      </c>
      <c r="C43" s="125">
        <v>5.7855215300000005</v>
      </c>
      <c r="D43" s="128">
        <v>0.65072584199999994</v>
      </c>
      <c r="E43" s="23">
        <f t="shared" si="0"/>
        <v>7.89087409256447</v>
      </c>
      <c r="F43" s="24">
        <f t="shared" si="1"/>
        <v>2.677212928753022E-4</v>
      </c>
      <c r="G43" s="123"/>
    </row>
    <row r="44" spans="1:7" x14ac:dyDescent="0.15">
      <c r="A44" s="25" t="s">
        <v>1508</v>
      </c>
      <c r="B44" s="25" t="s">
        <v>1509</v>
      </c>
      <c r="C44" s="125">
        <v>0.77246000000000004</v>
      </c>
      <c r="D44" s="128">
        <v>0.68048615199999996</v>
      </c>
      <c r="E44" s="23">
        <f t="shared" si="0"/>
        <v>0.13515902965796145</v>
      </c>
      <c r="F44" s="24">
        <f t="shared" si="1"/>
        <v>3.5745090364300472E-5</v>
      </c>
      <c r="G44" s="123"/>
    </row>
    <row r="45" spans="1:7" x14ac:dyDescent="0.15">
      <c r="A45" s="25" t="s">
        <v>1516</v>
      </c>
      <c r="B45" s="25" t="s">
        <v>1517</v>
      </c>
      <c r="C45" s="125">
        <v>0.25636104999999998</v>
      </c>
      <c r="D45" s="128">
        <v>0.53546418799999995</v>
      </c>
      <c r="E45" s="23">
        <f t="shared" si="0"/>
        <v>-0.52123586274270128</v>
      </c>
      <c r="F45" s="24">
        <f t="shared" si="1"/>
        <v>1.1862942933144693E-5</v>
      </c>
      <c r="G45" s="123"/>
    </row>
    <row r="46" spans="1:7" x14ac:dyDescent="0.15">
      <c r="A46" s="25" t="s">
        <v>1518</v>
      </c>
      <c r="B46" s="25" t="s">
        <v>1519</v>
      </c>
      <c r="C46" s="125">
        <v>2.4217282500000001</v>
      </c>
      <c r="D46" s="128">
        <v>1.448E-2</v>
      </c>
      <c r="E46" s="23">
        <f t="shared" si="0"/>
        <v>166.24642610497239</v>
      </c>
      <c r="F46" s="24">
        <f t="shared" si="1"/>
        <v>1.1206391934084515E-4</v>
      </c>
      <c r="G46" s="123"/>
    </row>
    <row r="47" spans="1:7" x14ac:dyDescent="0.15">
      <c r="A47" s="25" t="s">
        <v>0</v>
      </c>
      <c r="B47" s="25" t="s">
        <v>1</v>
      </c>
      <c r="C47" s="125">
        <v>12.644229230000001</v>
      </c>
      <c r="D47" s="128">
        <v>7.6708360000000003E-2</v>
      </c>
      <c r="E47" s="23">
        <f t="shared" si="0"/>
        <v>163.83508746634655</v>
      </c>
      <c r="F47" s="24">
        <f t="shared" si="1"/>
        <v>5.8510358648121506E-4</v>
      </c>
      <c r="G47" s="123"/>
    </row>
    <row r="48" spans="1:7" x14ac:dyDescent="0.15">
      <c r="A48" s="25" t="s">
        <v>2</v>
      </c>
      <c r="B48" s="25" t="s">
        <v>3</v>
      </c>
      <c r="C48" s="125">
        <v>12.616616410000001</v>
      </c>
      <c r="D48" s="128">
        <v>0.19509212300000001</v>
      </c>
      <c r="E48" s="23">
        <f t="shared" si="0"/>
        <v>63.670045186806448</v>
      </c>
      <c r="F48" s="24">
        <f t="shared" si="1"/>
        <v>5.8382582097088031E-4</v>
      </c>
      <c r="G48" s="123"/>
    </row>
    <row r="49" spans="1:7" x14ac:dyDescent="0.15">
      <c r="A49" s="25" t="s">
        <v>4</v>
      </c>
      <c r="B49" s="25" t="s">
        <v>5</v>
      </c>
      <c r="C49" s="125">
        <v>1.8911869999999997E-2</v>
      </c>
      <c r="D49" s="128">
        <v>1.3276859429999999</v>
      </c>
      <c r="E49" s="23">
        <f t="shared" si="0"/>
        <v>-0.98575576543556132</v>
      </c>
      <c r="F49" s="24">
        <f t="shared" si="1"/>
        <v>8.7513463753191495E-7</v>
      </c>
      <c r="G49" s="123"/>
    </row>
    <row r="50" spans="1:7" x14ac:dyDescent="0.15">
      <c r="A50" s="25" t="s">
        <v>1520</v>
      </c>
      <c r="B50" s="25" t="s">
        <v>1521</v>
      </c>
      <c r="C50" s="125">
        <v>6.1572673399999998</v>
      </c>
      <c r="D50" s="128">
        <v>1.926989844</v>
      </c>
      <c r="E50" s="23">
        <f t="shared" si="0"/>
        <v>2.1952775252924477</v>
      </c>
      <c r="F50" s="24">
        <f t="shared" si="1"/>
        <v>2.8492359146810965E-4</v>
      </c>
      <c r="G50" s="123"/>
    </row>
    <row r="51" spans="1:7" x14ac:dyDescent="0.15">
      <c r="A51" s="25" t="s">
        <v>1500</v>
      </c>
      <c r="B51" s="25" t="s">
        <v>1501</v>
      </c>
      <c r="C51" s="125">
        <v>8.8729472200000004</v>
      </c>
      <c r="D51" s="128">
        <v>3.4379194500000003</v>
      </c>
      <c r="E51" s="23">
        <f t="shared" si="0"/>
        <v>1.5809060826017896</v>
      </c>
      <c r="F51" s="24">
        <f t="shared" si="1"/>
        <v>4.1058993368791734E-4</v>
      </c>
      <c r="G51" s="123"/>
    </row>
    <row r="52" spans="1:7" x14ac:dyDescent="0.15">
      <c r="A52" s="25" t="s">
        <v>1257</v>
      </c>
      <c r="B52" s="25" t="s">
        <v>1258</v>
      </c>
      <c r="C52" s="125">
        <v>0.36772770500000002</v>
      </c>
      <c r="D52" s="128">
        <v>2.6237651369999999</v>
      </c>
      <c r="E52" s="23">
        <f t="shared" si="0"/>
        <v>-0.85984732405566677</v>
      </c>
      <c r="F52" s="24">
        <f t="shared" si="1"/>
        <v>1.701636336468144E-5</v>
      </c>
      <c r="G52" s="123"/>
    </row>
    <row r="53" spans="1:7" x14ac:dyDescent="0.15">
      <c r="A53" s="25" t="s">
        <v>1259</v>
      </c>
      <c r="B53" s="25" t="s">
        <v>1260</v>
      </c>
      <c r="C53" s="125">
        <v>1.3151739099999999</v>
      </c>
      <c r="D53" s="128">
        <v>4.1818607190000003</v>
      </c>
      <c r="E53" s="23">
        <f t="shared" si="0"/>
        <v>-0.68550509010866945</v>
      </c>
      <c r="F53" s="24">
        <f t="shared" si="1"/>
        <v>6.0858827975196609E-5</v>
      </c>
      <c r="G53" s="123"/>
    </row>
    <row r="54" spans="1:7" x14ac:dyDescent="0.15">
      <c r="A54" s="25" t="s">
        <v>12</v>
      </c>
      <c r="B54" s="25" t="s">
        <v>13</v>
      </c>
      <c r="C54" s="125">
        <v>3.6600410999999999</v>
      </c>
      <c r="D54" s="128">
        <v>0.300264066</v>
      </c>
      <c r="E54" s="23">
        <f t="shared" si="0"/>
        <v>11.189407639607465</v>
      </c>
      <c r="F54" s="24">
        <f t="shared" si="1"/>
        <v>1.6936605113087238E-4</v>
      </c>
      <c r="G54" s="123"/>
    </row>
    <row r="55" spans="1:7" x14ac:dyDescent="0.15">
      <c r="A55" s="25" t="s">
        <v>14</v>
      </c>
      <c r="B55" s="25" t="s">
        <v>15</v>
      </c>
      <c r="C55" s="125">
        <v>0.21995000000000001</v>
      </c>
      <c r="D55" s="128">
        <v>0.30296852699999999</v>
      </c>
      <c r="E55" s="23">
        <f t="shared" si="0"/>
        <v>-0.27401700045232746</v>
      </c>
      <c r="F55" s="24">
        <f t="shared" si="1"/>
        <v>1.0178044980488165E-5</v>
      </c>
      <c r="G55" s="123"/>
    </row>
    <row r="56" spans="1:7" x14ac:dyDescent="0.15">
      <c r="A56" s="25" t="s">
        <v>925</v>
      </c>
      <c r="B56" s="25" t="s">
        <v>926</v>
      </c>
      <c r="C56" s="125">
        <v>2.4577999999999999E-2</v>
      </c>
      <c r="D56" s="128">
        <v>0.47595871500000003</v>
      </c>
      <c r="E56" s="23">
        <f t="shared" si="0"/>
        <v>-0.94836106740896631</v>
      </c>
      <c r="F56" s="24">
        <f t="shared" si="1"/>
        <v>1.1373311640392732E-6</v>
      </c>
      <c r="G56" s="123"/>
    </row>
    <row r="57" spans="1:7" x14ac:dyDescent="0.15">
      <c r="A57" s="25" t="s">
        <v>927</v>
      </c>
      <c r="B57" s="25" t="s">
        <v>928</v>
      </c>
      <c r="C57" s="125">
        <v>2.3849041299999998</v>
      </c>
      <c r="D57" s="128">
        <v>0.55607216799999992</v>
      </c>
      <c r="E57" s="23">
        <f t="shared" si="0"/>
        <v>3.2888392321048521</v>
      </c>
      <c r="F57" s="24">
        <f t="shared" si="1"/>
        <v>1.1035990683924525E-4</v>
      </c>
      <c r="G57" s="123"/>
    </row>
    <row r="58" spans="1:7" x14ac:dyDescent="0.15">
      <c r="A58" s="25" t="s">
        <v>929</v>
      </c>
      <c r="B58" s="25" t="s">
        <v>930</v>
      </c>
      <c r="C58" s="125">
        <v>0.25686164</v>
      </c>
      <c r="D58" s="128">
        <v>0.40410233299999998</v>
      </c>
      <c r="E58" s="23">
        <f t="shared" si="0"/>
        <v>-0.36436486745054253</v>
      </c>
      <c r="F58" s="24">
        <f t="shared" si="1"/>
        <v>1.1886107413875691E-5</v>
      </c>
      <c r="G58" s="123"/>
    </row>
    <row r="59" spans="1:7" x14ac:dyDescent="0.15">
      <c r="A59" s="25" t="s">
        <v>931</v>
      </c>
      <c r="B59" s="25" t="s">
        <v>932</v>
      </c>
      <c r="C59" s="125">
        <v>1.24382E-2</v>
      </c>
      <c r="D59" s="128">
        <v>0.21131855999999999</v>
      </c>
      <c r="E59" s="23">
        <f t="shared" si="0"/>
        <v>-0.94114004941165608</v>
      </c>
      <c r="F59" s="24">
        <f t="shared" si="1"/>
        <v>5.7556971619144309E-7</v>
      </c>
      <c r="G59" s="123"/>
    </row>
    <row r="60" spans="1:7" x14ac:dyDescent="0.15">
      <c r="A60" s="25" t="s">
        <v>933</v>
      </c>
      <c r="B60" s="25" t="s">
        <v>934</v>
      </c>
      <c r="C60" s="125">
        <v>239.47330374800001</v>
      </c>
      <c r="D60" s="128">
        <v>512.25079669700006</v>
      </c>
      <c r="E60" s="23">
        <f t="shared" si="0"/>
        <v>-0.53250769878323845</v>
      </c>
      <c r="F60" s="24">
        <f t="shared" si="1"/>
        <v>1.1081473321997042E-2</v>
      </c>
      <c r="G60" s="123"/>
    </row>
    <row r="61" spans="1:7" x14ac:dyDescent="0.15">
      <c r="A61" s="25" t="s">
        <v>935</v>
      </c>
      <c r="B61" s="25" t="s">
        <v>936</v>
      </c>
      <c r="C61" s="125">
        <v>13.967947532</v>
      </c>
      <c r="D61" s="128">
        <v>51.868586332</v>
      </c>
      <c r="E61" s="23">
        <f t="shared" si="0"/>
        <v>-0.73070506601830088</v>
      </c>
      <c r="F61" s="24">
        <f t="shared" si="1"/>
        <v>6.4635780070831852E-4</v>
      </c>
      <c r="G61" s="123"/>
    </row>
    <row r="62" spans="1:7" x14ac:dyDescent="0.15">
      <c r="A62" s="25" t="s">
        <v>598</v>
      </c>
      <c r="B62" s="25" t="s">
        <v>937</v>
      </c>
      <c r="C62" s="125">
        <v>260.67685027499999</v>
      </c>
      <c r="D62" s="128">
        <v>347.31337607</v>
      </c>
      <c r="E62" s="23">
        <f t="shared" si="0"/>
        <v>-0.24944770850846432</v>
      </c>
      <c r="F62" s="24">
        <f t="shared" si="1"/>
        <v>1.2062653818917612E-2</v>
      </c>
      <c r="G62" s="123"/>
    </row>
    <row r="63" spans="1:7" x14ac:dyDescent="0.15">
      <c r="A63" s="25" t="s">
        <v>599</v>
      </c>
      <c r="B63" s="25" t="s">
        <v>938</v>
      </c>
      <c r="C63" s="125">
        <v>356.89677504799999</v>
      </c>
      <c r="D63" s="128">
        <v>320.27142414299999</v>
      </c>
      <c r="E63" s="23">
        <f t="shared" si="0"/>
        <v>0.11435722372985402</v>
      </c>
      <c r="F63" s="24">
        <f t="shared" si="1"/>
        <v>1.6515169037643603E-2</v>
      </c>
      <c r="G63" s="123"/>
    </row>
    <row r="64" spans="1:7" x14ac:dyDescent="0.15">
      <c r="A64" s="25" t="s">
        <v>1209</v>
      </c>
      <c r="B64" s="25" t="s">
        <v>1210</v>
      </c>
      <c r="C64" s="125">
        <v>30.047503539999997</v>
      </c>
      <c r="D64" s="128">
        <v>116.28218929000001</v>
      </c>
      <c r="E64" s="23">
        <f t="shared" si="0"/>
        <v>-0.74159840192668258</v>
      </c>
      <c r="F64" s="24">
        <f t="shared" si="1"/>
        <v>1.3904289273993968E-3</v>
      </c>
      <c r="G64" s="123"/>
    </row>
    <row r="65" spans="1:7" x14ac:dyDescent="0.15">
      <c r="A65" s="25" t="s">
        <v>600</v>
      </c>
      <c r="B65" s="25" t="s">
        <v>939</v>
      </c>
      <c r="C65" s="125">
        <v>3.0450823599999999</v>
      </c>
      <c r="D65" s="128">
        <v>9.2510375859999989</v>
      </c>
      <c r="E65" s="23">
        <f t="shared" si="0"/>
        <v>-0.67083882951591756</v>
      </c>
      <c r="F65" s="24">
        <f t="shared" si="1"/>
        <v>1.4090923041314415E-4</v>
      </c>
      <c r="G65" s="123"/>
    </row>
    <row r="66" spans="1:7" x14ac:dyDescent="0.15">
      <c r="A66" s="25" t="s">
        <v>158</v>
      </c>
      <c r="B66" s="25" t="s">
        <v>159</v>
      </c>
      <c r="C66" s="125">
        <v>0.15965823000000001</v>
      </c>
      <c r="D66" s="128">
        <v>6.9550539999999994E-2</v>
      </c>
      <c r="E66" s="23">
        <f t="shared" si="0"/>
        <v>1.2955713931193062</v>
      </c>
      <c r="F66" s="24">
        <f t="shared" si="1"/>
        <v>7.3880820479432832E-6</v>
      </c>
      <c r="G66" s="123"/>
    </row>
    <row r="67" spans="1:7" x14ac:dyDescent="0.15">
      <c r="A67" s="25" t="s">
        <v>940</v>
      </c>
      <c r="B67" s="25" t="s">
        <v>941</v>
      </c>
      <c r="C67" s="125">
        <v>18.956134885000001</v>
      </c>
      <c r="D67" s="128">
        <v>20.186705599</v>
      </c>
      <c r="E67" s="23">
        <f t="shared" si="0"/>
        <v>-6.0959462056104807E-2</v>
      </c>
      <c r="F67" s="24">
        <f t="shared" si="1"/>
        <v>8.7718296665483452E-4</v>
      </c>
      <c r="G67" s="123"/>
    </row>
    <row r="68" spans="1:7" x14ac:dyDescent="0.15">
      <c r="A68" s="25" t="s">
        <v>942</v>
      </c>
      <c r="B68" s="25" t="s">
        <v>943</v>
      </c>
      <c r="C68" s="125">
        <v>13.341595656999999</v>
      </c>
      <c r="D68" s="128">
        <v>3.5367778400000001</v>
      </c>
      <c r="E68" s="23">
        <f t="shared" si="0"/>
        <v>2.7722458861029278</v>
      </c>
      <c r="F68" s="24">
        <f t="shared" si="1"/>
        <v>6.1737376998604937E-4</v>
      </c>
      <c r="G68" s="123"/>
    </row>
    <row r="69" spans="1:7" x14ac:dyDescent="0.15">
      <c r="A69" s="25" t="s">
        <v>944</v>
      </c>
      <c r="B69" s="25" t="s">
        <v>945</v>
      </c>
      <c r="C69" s="125">
        <v>27.339432449</v>
      </c>
      <c r="D69" s="128">
        <v>16.514568154999999</v>
      </c>
      <c r="E69" s="23">
        <f t="shared" si="0"/>
        <v>0.65547365165117166</v>
      </c>
      <c r="F69" s="24">
        <f t="shared" si="1"/>
        <v>1.2651146770035905E-3</v>
      </c>
      <c r="G69" s="123"/>
    </row>
    <row r="70" spans="1:7" x14ac:dyDescent="0.15">
      <c r="A70" s="25" t="s">
        <v>625</v>
      </c>
      <c r="B70" s="25" t="s">
        <v>946</v>
      </c>
      <c r="C70" s="125">
        <v>8.9403907399999998</v>
      </c>
      <c r="D70" s="128">
        <v>8.2550272860000007</v>
      </c>
      <c r="E70" s="23">
        <f t="shared" ref="E70:E133" si="2">IF(ISERROR(C70/D70-1),"",((C70/D70-1)))</f>
        <v>8.3023766034345137E-2</v>
      </c>
      <c r="F70" s="24">
        <f t="shared" ref="F70:F133" si="3">C70/$C$1511</f>
        <v>4.1371083925828539E-4</v>
      </c>
      <c r="G70" s="123"/>
    </row>
    <row r="71" spans="1:7" x14ac:dyDescent="0.15">
      <c r="A71" s="25" t="s">
        <v>947</v>
      </c>
      <c r="B71" s="25" t="s">
        <v>948</v>
      </c>
      <c r="C71" s="125">
        <v>15.677437919999999</v>
      </c>
      <c r="D71" s="128">
        <v>28.960876304999999</v>
      </c>
      <c r="E71" s="23">
        <f t="shared" si="2"/>
        <v>-0.45866838575967606</v>
      </c>
      <c r="F71" s="24">
        <f t="shared" si="3"/>
        <v>7.2546337044133123E-4</v>
      </c>
      <c r="G71" s="123"/>
    </row>
    <row r="72" spans="1:7" x14ac:dyDescent="0.15">
      <c r="A72" s="25" t="s">
        <v>949</v>
      </c>
      <c r="B72" s="25" t="s">
        <v>950</v>
      </c>
      <c r="C72" s="125">
        <v>2.4238300000000001E-2</v>
      </c>
      <c r="D72" s="128">
        <v>1.1139015719999998</v>
      </c>
      <c r="E72" s="23">
        <f t="shared" si="2"/>
        <v>-0.97824017793916895</v>
      </c>
      <c r="F72" s="24">
        <f t="shared" si="3"/>
        <v>1.1216117647218291E-6</v>
      </c>
      <c r="G72" s="123"/>
    </row>
    <row r="73" spans="1:7" x14ac:dyDescent="0.15">
      <c r="A73" s="25" t="s">
        <v>951</v>
      </c>
      <c r="B73" s="25" t="s">
        <v>952</v>
      </c>
      <c r="C73" s="125">
        <v>4.51161222</v>
      </c>
      <c r="D73" s="128">
        <v>2.851907873</v>
      </c>
      <c r="E73" s="23">
        <f t="shared" si="2"/>
        <v>0.58196281959631158</v>
      </c>
      <c r="F73" s="24">
        <f t="shared" si="3"/>
        <v>2.0877195776167342E-4</v>
      </c>
      <c r="G73" s="123"/>
    </row>
    <row r="74" spans="1:7" x14ac:dyDescent="0.15">
      <c r="A74" s="25" t="s">
        <v>953</v>
      </c>
      <c r="B74" s="25" t="s">
        <v>954</v>
      </c>
      <c r="C74" s="125">
        <v>2.9707212200000002</v>
      </c>
      <c r="D74" s="128">
        <v>8.0653360200000002</v>
      </c>
      <c r="E74" s="23">
        <f t="shared" si="2"/>
        <v>-0.63166801573631148</v>
      </c>
      <c r="F74" s="24">
        <f t="shared" si="3"/>
        <v>1.3746821642032588E-4</v>
      </c>
      <c r="G74" s="123"/>
    </row>
    <row r="75" spans="1:7" x14ac:dyDescent="0.15">
      <c r="A75" s="25" t="s">
        <v>626</v>
      </c>
      <c r="B75" s="25" t="s">
        <v>957</v>
      </c>
      <c r="C75" s="125">
        <v>7.7498674670000005</v>
      </c>
      <c r="D75" s="128">
        <v>14.444188535</v>
      </c>
      <c r="E75" s="23">
        <f t="shared" si="2"/>
        <v>-0.46346120806848079</v>
      </c>
      <c r="F75" s="24">
        <f t="shared" si="3"/>
        <v>3.5862013944963807E-4</v>
      </c>
      <c r="G75" s="123"/>
    </row>
    <row r="76" spans="1:7" x14ac:dyDescent="0.15">
      <c r="A76" s="25" t="s">
        <v>955</v>
      </c>
      <c r="B76" s="25" t="s">
        <v>956</v>
      </c>
      <c r="C76" s="125">
        <v>8.3701721799999991</v>
      </c>
      <c r="D76" s="128">
        <v>3.9381628799999997</v>
      </c>
      <c r="E76" s="23">
        <f t="shared" si="2"/>
        <v>1.1254002018321803</v>
      </c>
      <c r="F76" s="24">
        <f t="shared" si="3"/>
        <v>3.8732434163432904E-4</v>
      </c>
      <c r="G76" s="123"/>
    </row>
    <row r="77" spans="1:7" x14ac:dyDescent="0.15">
      <c r="A77" s="25" t="s">
        <v>958</v>
      </c>
      <c r="B77" s="25" t="s">
        <v>959</v>
      </c>
      <c r="C77" s="125">
        <v>3.2573439799999999</v>
      </c>
      <c r="D77" s="128">
        <v>1.0438974699999999</v>
      </c>
      <c r="E77" s="23">
        <f t="shared" si="2"/>
        <v>2.1203677311335953</v>
      </c>
      <c r="F77" s="24">
        <f t="shared" si="3"/>
        <v>1.5073150054722593E-4</v>
      </c>
      <c r="G77" s="123"/>
    </row>
    <row r="78" spans="1:7" x14ac:dyDescent="0.15">
      <c r="A78" s="25" t="s">
        <v>960</v>
      </c>
      <c r="B78" s="25" t="s">
        <v>961</v>
      </c>
      <c r="C78" s="125">
        <v>3.18920446</v>
      </c>
      <c r="D78" s="128">
        <v>1.50630515</v>
      </c>
      <c r="E78" s="23">
        <f t="shared" si="2"/>
        <v>1.1172366435844689</v>
      </c>
      <c r="F78" s="24">
        <f t="shared" si="3"/>
        <v>1.4757838802388485E-4</v>
      </c>
      <c r="G78" s="123"/>
    </row>
    <row r="79" spans="1:7" x14ac:dyDescent="0.15">
      <c r="A79" s="25" t="s">
        <v>962</v>
      </c>
      <c r="B79" s="25" t="s">
        <v>963</v>
      </c>
      <c r="C79" s="125">
        <v>6.8900599099999997</v>
      </c>
      <c r="D79" s="128">
        <v>4.9886816029999999</v>
      </c>
      <c r="E79" s="23">
        <f t="shared" si="2"/>
        <v>0.38113843662754188</v>
      </c>
      <c r="F79" s="24">
        <f t="shared" si="3"/>
        <v>3.188330969867617E-4</v>
      </c>
      <c r="G79" s="123"/>
    </row>
    <row r="80" spans="1:7" x14ac:dyDescent="0.15">
      <c r="A80" s="25" t="s">
        <v>964</v>
      </c>
      <c r="B80" s="25" t="s">
        <v>965</v>
      </c>
      <c r="C80" s="125">
        <v>0.19647125599999998</v>
      </c>
      <c r="D80" s="128">
        <v>0.1930655</v>
      </c>
      <c r="E80" s="23">
        <f t="shared" si="2"/>
        <v>1.7640417371306505E-2</v>
      </c>
      <c r="F80" s="24">
        <f t="shared" si="3"/>
        <v>9.0915811818186181E-6</v>
      </c>
      <c r="G80" s="123"/>
    </row>
    <row r="81" spans="1:7" x14ac:dyDescent="0.15">
      <c r="A81" s="25" t="s">
        <v>966</v>
      </c>
      <c r="B81" s="25" t="s">
        <v>967</v>
      </c>
      <c r="C81" s="125">
        <v>9.9411564160000001</v>
      </c>
      <c r="D81" s="128">
        <v>7.3906907589999999</v>
      </c>
      <c r="E81" s="23">
        <f t="shared" si="2"/>
        <v>0.3450916484219253</v>
      </c>
      <c r="F81" s="24">
        <f t="shared" si="3"/>
        <v>4.600206281432895E-4</v>
      </c>
      <c r="G81" s="123"/>
    </row>
    <row r="82" spans="1:7" x14ac:dyDescent="0.15">
      <c r="A82" s="25" t="s">
        <v>968</v>
      </c>
      <c r="B82" s="25" t="s">
        <v>969</v>
      </c>
      <c r="C82" s="125">
        <v>0.620115686</v>
      </c>
      <c r="D82" s="128">
        <v>12.930389832000001</v>
      </c>
      <c r="E82" s="23">
        <f t="shared" si="2"/>
        <v>-0.95204199609934859</v>
      </c>
      <c r="F82" s="24">
        <f t="shared" si="3"/>
        <v>2.8695455081674359E-5</v>
      </c>
      <c r="G82" s="123"/>
    </row>
    <row r="83" spans="1:7" x14ac:dyDescent="0.15">
      <c r="A83" s="25" t="s">
        <v>970</v>
      </c>
      <c r="B83" s="25" t="s">
        <v>971</v>
      </c>
      <c r="C83" s="125">
        <v>11.372380720000001</v>
      </c>
      <c r="D83" s="128">
        <v>7.2215767280000005</v>
      </c>
      <c r="E83" s="23">
        <f t="shared" si="2"/>
        <v>0.57477807802085845</v>
      </c>
      <c r="F83" s="24">
        <f t="shared" si="3"/>
        <v>5.2624961356397546E-4</v>
      </c>
      <c r="G83" s="123"/>
    </row>
    <row r="84" spans="1:7" x14ac:dyDescent="0.15">
      <c r="A84" s="25" t="s">
        <v>164</v>
      </c>
      <c r="B84" s="25" t="s">
        <v>574</v>
      </c>
      <c r="C84" s="125">
        <v>3.3515034700000004</v>
      </c>
      <c r="D84" s="128">
        <v>0.80032483999999993</v>
      </c>
      <c r="E84" s="23">
        <f t="shared" si="2"/>
        <v>3.1876789304702831</v>
      </c>
      <c r="F84" s="24">
        <f t="shared" si="3"/>
        <v>1.5508867047020765E-4</v>
      </c>
      <c r="G84" s="123"/>
    </row>
    <row r="85" spans="1:7" x14ac:dyDescent="0.15">
      <c r="A85" s="25" t="s">
        <v>972</v>
      </c>
      <c r="B85" s="25" t="s">
        <v>973</v>
      </c>
      <c r="C85" s="125">
        <v>3.9510000000000003E-2</v>
      </c>
      <c r="D85" s="128">
        <v>0.102550719</v>
      </c>
      <c r="E85" s="23">
        <f t="shared" si="2"/>
        <v>-0.61472722585201955</v>
      </c>
      <c r="F85" s="24">
        <f t="shared" si="3"/>
        <v>1.8282998735125593E-6</v>
      </c>
      <c r="G85" s="123"/>
    </row>
    <row r="86" spans="1:7" x14ac:dyDescent="0.15">
      <c r="A86" s="25" t="s">
        <v>974</v>
      </c>
      <c r="B86" s="25" t="s">
        <v>975</v>
      </c>
      <c r="C86" s="125">
        <v>2.9325000000000002E-3</v>
      </c>
      <c r="D86" s="128">
        <v>7.0839320000000011E-2</v>
      </c>
      <c r="E86" s="23">
        <f t="shared" si="2"/>
        <v>-0.95860349873488337</v>
      </c>
      <c r="F86" s="24">
        <f t="shared" si="3"/>
        <v>1.3569955401355557E-7</v>
      </c>
      <c r="G86" s="123"/>
    </row>
    <row r="87" spans="1:7" x14ac:dyDescent="0.15">
      <c r="A87" s="25" t="s">
        <v>976</v>
      </c>
      <c r="B87" s="25" t="s">
        <v>977</v>
      </c>
      <c r="C87" s="125">
        <v>2.7002255210000001</v>
      </c>
      <c r="D87" s="128">
        <v>5.1205881299999998</v>
      </c>
      <c r="E87" s="23">
        <f t="shared" si="2"/>
        <v>-0.47267277655467277</v>
      </c>
      <c r="F87" s="24">
        <f t="shared" si="3"/>
        <v>1.2495120168311023E-4</v>
      </c>
      <c r="G87" s="123"/>
    </row>
    <row r="88" spans="1:7" x14ac:dyDescent="0.15">
      <c r="A88" s="25" t="s">
        <v>978</v>
      </c>
      <c r="B88" s="25" t="s">
        <v>979</v>
      </c>
      <c r="C88" s="125">
        <v>8.7728268430000007</v>
      </c>
      <c r="D88" s="128">
        <v>22.877821416</v>
      </c>
      <c r="E88" s="23">
        <f t="shared" si="2"/>
        <v>-0.61653574072990303</v>
      </c>
      <c r="F88" s="24">
        <f t="shared" si="3"/>
        <v>4.0595692754756985E-4</v>
      </c>
      <c r="G88" s="123"/>
    </row>
    <row r="89" spans="1:7" x14ac:dyDescent="0.15">
      <c r="A89" s="25" t="s">
        <v>455</v>
      </c>
      <c r="B89" s="25" t="s">
        <v>456</v>
      </c>
      <c r="C89" s="125">
        <v>6.923564900000001E-2</v>
      </c>
      <c r="D89" s="128">
        <v>3.5263759640000001</v>
      </c>
      <c r="E89" s="23">
        <f t="shared" si="2"/>
        <v>-0.98036634502196829</v>
      </c>
      <c r="F89" s="24">
        <f t="shared" si="3"/>
        <v>3.2038351887942284E-6</v>
      </c>
      <c r="G89" s="123"/>
    </row>
    <row r="90" spans="1:7" x14ac:dyDescent="0.15">
      <c r="A90" s="25" t="s">
        <v>447</v>
      </c>
      <c r="B90" s="25" t="s">
        <v>980</v>
      </c>
      <c r="C90" s="125">
        <v>880.47765202900007</v>
      </c>
      <c r="D90" s="128">
        <v>843.29232249200004</v>
      </c>
      <c r="E90" s="23">
        <f t="shared" si="2"/>
        <v>4.4095420467145097E-2</v>
      </c>
      <c r="F90" s="24">
        <f t="shared" si="3"/>
        <v>4.0743537834352216E-2</v>
      </c>
      <c r="G90" s="123"/>
    </row>
    <row r="91" spans="1:7" x14ac:dyDescent="0.15">
      <c r="A91" s="25" t="s">
        <v>547</v>
      </c>
      <c r="B91" s="25" t="s">
        <v>448</v>
      </c>
      <c r="C91" s="125">
        <v>19.758628350000002</v>
      </c>
      <c r="D91" s="128">
        <v>21.556949903</v>
      </c>
      <c r="E91" s="23">
        <f t="shared" si="2"/>
        <v>-8.3421892294221589E-2</v>
      </c>
      <c r="F91" s="24">
        <f t="shared" si="3"/>
        <v>9.1431783632211269E-4</v>
      </c>
      <c r="G91" s="123"/>
    </row>
    <row r="92" spans="1:7" x14ac:dyDescent="0.15">
      <c r="A92" s="25" t="s">
        <v>981</v>
      </c>
      <c r="B92" s="25" t="s">
        <v>982</v>
      </c>
      <c r="C92" s="125">
        <v>28.615168329999999</v>
      </c>
      <c r="D92" s="128">
        <v>16.23963315</v>
      </c>
      <c r="E92" s="23">
        <f t="shared" si="2"/>
        <v>0.76205755793196595</v>
      </c>
      <c r="F92" s="24">
        <f t="shared" si="3"/>
        <v>1.3241485355170739E-3</v>
      </c>
      <c r="G92" s="123"/>
    </row>
    <row r="93" spans="1:7" x14ac:dyDescent="0.15">
      <c r="A93" s="25" t="s">
        <v>233</v>
      </c>
      <c r="B93" s="25" t="s">
        <v>234</v>
      </c>
      <c r="C93" s="125">
        <v>2.2086000000000001E-2</v>
      </c>
      <c r="D93" s="128"/>
      <c r="E93" s="23" t="str">
        <f t="shared" si="2"/>
        <v/>
      </c>
      <c r="F93" s="24">
        <f t="shared" si="3"/>
        <v>1.0220154646013259E-6</v>
      </c>
      <c r="G93" s="123"/>
    </row>
    <row r="94" spans="1:7" x14ac:dyDescent="0.15">
      <c r="A94" s="25" t="s">
        <v>983</v>
      </c>
      <c r="B94" s="25" t="s">
        <v>984</v>
      </c>
      <c r="C94" s="125">
        <v>7.5758068349999999</v>
      </c>
      <c r="D94" s="128">
        <v>38.771847318000006</v>
      </c>
      <c r="E94" s="23">
        <f t="shared" si="2"/>
        <v>-0.80460547126205939</v>
      </c>
      <c r="F94" s="24">
        <f t="shared" si="3"/>
        <v>3.5056559549952117E-4</v>
      </c>
      <c r="G94" s="123"/>
    </row>
    <row r="95" spans="1:7" x14ac:dyDescent="0.15">
      <c r="A95" s="25" t="s">
        <v>548</v>
      </c>
      <c r="B95" s="25" t="s">
        <v>985</v>
      </c>
      <c r="C95" s="125">
        <v>14.056970273999999</v>
      </c>
      <c r="D95" s="128">
        <v>9.992179823999999</v>
      </c>
      <c r="E95" s="23">
        <f t="shared" si="2"/>
        <v>0.40679716754465023</v>
      </c>
      <c r="F95" s="24">
        <f t="shared" si="3"/>
        <v>6.5047727091683129E-4</v>
      </c>
      <c r="G95" s="123"/>
    </row>
    <row r="96" spans="1:7" x14ac:dyDescent="0.15">
      <c r="A96" s="25" t="s">
        <v>549</v>
      </c>
      <c r="B96" s="25" t="s">
        <v>986</v>
      </c>
      <c r="C96" s="125">
        <v>5.7648823499999997</v>
      </c>
      <c r="D96" s="128">
        <v>8.7471689600000015</v>
      </c>
      <c r="E96" s="23">
        <f t="shared" si="2"/>
        <v>-0.34094306668108554</v>
      </c>
      <c r="F96" s="24">
        <f t="shared" si="3"/>
        <v>2.667662280769371E-4</v>
      </c>
      <c r="G96" s="123"/>
    </row>
    <row r="97" spans="1:7" x14ac:dyDescent="0.15">
      <c r="A97" s="25" t="s">
        <v>550</v>
      </c>
      <c r="B97" s="25" t="s">
        <v>987</v>
      </c>
      <c r="C97" s="125">
        <v>47.158098498000001</v>
      </c>
      <c r="D97" s="128">
        <v>41.947220289999997</v>
      </c>
      <c r="E97" s="23">
        <f t="shared" si="2"/>
        <v>0.1242246368644897</v>
      </c>
      <c r="F97" s="24">
        <f t="shared" si="3"/>
        <v>2.1822107192859077E-3</v>
      </c>
      <c r="G97" s="123"/>
    </row>
    <row r="98" spans="1:7" x14ac:dyDescent="0.15">
      <c r="A98" s="25" t="s">
        <v>551</v>
      </c>
      <c r="B98" s="25" t="s">
        <v>988</v>
      </c>
      <c r="C98" s="125">
        <v>21.329129179999999</v>
      </c>
      <c r="D98" s="128">
        <v>0.96570666000000005</v>
      </c>
      <c r="E98" s="23">
        <f t="shared" si="2"/>
        <v>21.086550775159818</v>
      </c>
      <c r="F98" s="24">
        <f t="shared" si="3"/>
        <v>9.8699175352890485E-4</v>
      </c>
      <c r="G98" s="123"/>
    </row>
    <row r="99" spans="1:7" x14ac:dyDescent="0.15">
      <c r="A99" s="25" t="s">
        <v>552</v>
      </c>
      <c r="B99" s="25" t="s">
        <v>989</v>
      </c>
      <c r="C99" s="125">
        <v>13.49844379</v>
      </c>
      <c r="D99" s="128">
        <v>0.52949011000000001</v>
      </c>
      <c r="E99" s="23">
        <f t="shared" si="2"/>
        <v>24.493287853856231</v>
      </c>
      <c r="F99" s="24">
        <f t="shared" si="3"/>
        <v>6.2463181660018705E-4</v>
      </c>
      <c r="G99" s="123"/>
    </row>
    <row r="100" spans="1:7" x14ac:dyDescent="0.15">
      <c r="A100" s="25" t="s">
        <v>553</v>
      </c>
      <c r="B100" s="25" t="s">
        <v>990</v>
      </c>
      <c r="C100" s="125">
        <v>15.500110919999999</v>
      </c>
      <c r="D100" s="128">
        <v>17.296610830999999</v>
      </c>
      <c r="E100" s="23">
        <f t="shared" si="2"/>
        <v>-0.10386427309679691</v>
      </c>
      <c r="F100" s="24">
        <f t="shared" si="3"/>
        <v>7.1725767740993761E-4</v>
      </c>
      <c r="G100" s="123"/>
    </row>
    <row r="101" spans="1:7" x14ac:dyDescent="0.15">
      <c r="A101" s="25" t="s">
        <v>554</v>
      </c>
      <c r="B101" s="25" t="s">
        <v>991</v>
      </c>
      <c r="C101" s="125">
        <v>44.302817281999999</v>
      </c>
      <c r="D101" s="128">
        <v>17.070512350000001</v>
      </c>
      <c r="E101" s="23">
        <f t="shared" si="2"/>
        <v>1.5952833971031923</v>
      </c>
      <c r="F101" s="24">
        <f t="shared" si="3"/>
        <v>2.0500844149058625E-3</v>
      </c>
      <c r="G101" s="123"/>
    </row>
    <row r="102" spans="1:7" x14ac:dyDescent="0.15">
      <c r="A102" s="25" t="s">
        <v>555</v>
      </c>
      <c r="B102" s="25" t="s">
        <v>992</v>
      </c>
      <c r="C102" s="125">
        <v>6.3160821699999996</v>
      </c>
      <c r="D102" s="128">
        <v>2.8998058360000001</v>
      </c>
      <c r="E102" s="23">
        <f t="shared" si="2"/>
        <v>1.178105199868285</v>
      </c>
      <c r="F102" s="24">
        <f t="shared" si="3"/>
        <v>2.9227264572275196E-4</v>
      </c>
      <c r="G102" s="123"/>
    </row>
    <row r="103" spans="1:7" x14ac:dyDescent="0.15">
      <c r="A103" s="25" t="s">
        <v>556</v>
      </c>
      <c r="B103" s="25" t="s">
        <v>993</v>
      </c>
      <c r="C103" s="125">
        <v>19.797643328000003</v>
      </c>
      <c r="D103" s="128">
        <v>21.880206568999998</v>
      </c>
      <c r="E103" s="23">
        <f t="shared" si="2"/>
        <v>-9.5180236732800405E-2</v>
      </c>
      <c r="F103" s="24">
        <f t="shared" si="3"/>
        <v>9.1612322937051805E-4</v>
      </c>
      <c r="G103" s="123"/>
    </row>
    <row r="104" spans="1:7" x14ac:dyDescent="0.15">
      <c r="A104" s="25" t="s">
        <v>557</v>
      </c>
      <c r="B104" s="25" t="s">
        <v>994</v>
      </c>
      <c r="C104" s="125">
        <v>8.8077276429999998</v>
      </c>
      <c r="D104" s="128">
        <v>20.291242422</v>
      </c>
      <c r="E104" s="23">
        <f t="shared" si="2"/>
        <v>-0.56593453176378405</v>
      </c>
      <c r="F104" s="24">
        <f t="shared" si="3"/>
        <v>4.0757193965147991E-4</v>
      </c>
      <c r="G104" s="123"/>
    </row>
    <row r="105" spans="1:7" x14ac:dyDescent="0.15">
      <c r="A105" s="25" t="s">
        <v>995</v>
      </c>
      <c r="B105" s="25" t="s">
        <v>996</v>
      </c>
      <c r="C105" s="125">
        <v>1.7598182600000001</v>
      </c>
      <c r="D105" s="128">
        <v>0.34455020000000003</v>
      </c>
      <c r="E105" s="23">
        <f t="shared" si="2"/>
        <v>4.1075815947864776</v>
      </c>
      <c r="F105" s="24">
        <f t="shared" si="3"/>
        <v>8.1434459685221264E-5</v>
      </c>
      <c r="G105" s="123"/>
    </row>
    <row r="106" spans="1:7" x14ac:dyDescent="0.15">
      <c r="A106" s="25" t="s">
        <v>558</v>
      </c>
      <c r="B106" s="25" t="s">
        <v>997</v>
      </c>
      <c r="C106" s="125">
        <v>22.179298261</v>
      </c>
      <c r="D106" s="128">
        <v>16.476940094</v>
      </c>
      <c r="E106" s="23">
        <f t="shared" si="2"/>
        <v>0.34608113730270151</v>
      </c>
      <c r="F106" s="24">
        <f t="shared" si="3"/>
        <v>1.0263327817054827E-3</v>
      </c>
      <c r="G106" s="123"/>
    </row>
    <row r="107" spans="1:7" x14ac:dyDescent="0.15">
      <c r="A107" s="25" t="s">
        <v>998</v>
      </c>
      <c r="B107" s="25" t="s">
        <v>999</v>
      </c>
      <c r="C107" s="125">
        <v>0</v>
      </c>
      <c r="D107" s="128">
        <v>0.11092761</v>
      </c>
      <c r="E107" s="23">
        <f t="shared" si="2"/>
        <v>-1</v>
      </c>
      <c r="F107" s="24">
        <f t="shared" si="3"/>
        <v>0</v>
      </c>
      <c r="G107" s="123"/>
    </row>
    <row r="108" spans="1:7" x14ac:dyDescent="0.15">
      <c r="A108" s="25" t="s">
        <v>559</v>
      </c>
      <c r="B108" s="25" t="s">
        <v>1000</v>
      </c>
      <c r="C108" s="125">
        <v>4.5704038600000008</v>
      </c>
      <c r="D108" s="128">
        <v>8.7326627650000006</v>
      </c>
      <c r="E108" s="23">
        <f t="shared" si="2"/>
        <v>-0.47663112810013564</v>
      </c>
      <c r="F108" s="24">
        <f t="shared" si="3"/>
        <v>2.1149250314197202E-4</v>
      </c>
      <c r="G108" s="123"/>
    </row>
    <row r="109" spans="1:7" x14ac:dyDescent="0.15">
      <c r="A109" s="25" t="s">
        <v>1170</v>
      </c>
      <c r="B109" s="25" t="s">
        <v>1171</v>
      </c>
      <c r="C109" s="125">
        <v>1.4220925</v>
      </c>
      <c r="D109" s="128">
        <v>0.26066670000000003</v>
      </c>
      <c r="E109" s="23">
        <f t="shared" si="2"/>
        <v>4.4555971284402638</v>
      </c>
      <c r="F109" s="24">
        <f t="shared" si="3"/>
        <v>6.5806417055762063E-5</v>
      </c>
      <c r="G109" s="123"/>
    </row>
    <row r="110" spans="1:7" x14ac:dyDescent="0.15">
      <c r="A110" s="25" t="s">
        <v>1168</v>
      </c>
      <c r="B110" s="25" t="s">
        <v>1169</v>
      </c>
      <c r="C110" s="125">
        <v>1.0927E-4</v>
      </c>
      <c r="D110" s="128">
        <v>2.9645250000000001E-2</v>
      </c>
      <c r="E110" s="23">
        <f t="shared" si="2"/>
        <v>-0.99631408067059646</v>
      </c>
      <c r="F110" s="24">
        <f t="shared" si="3"/>
        <v>5.0563990680515655E-9</v>
      </c>
      <c r="G110" s="123"/>
    </row>
    <row r="111" spans="1:7" x14ac:dyDescent="0.15">
      <c r="A111" s="25" t="s">
        <v>614</v>
      </c>
      <c r="B111" s="25" t="s">
        <v>1173</v>
      </c>
      <c r="C111" s="125">
        <v>0.1042778</v>
      </c>
      <c r="D111" s="128">
        <v>2.7889999999999998E-3</v>
      </c>
      <c r="E111" s="23">
        <f t="shared" si="2"/>
        <v>36.388956615274296</v>
      </c>
      <c r="F111" s="24">
        <f t="shared" si="3"/>
        <v>4.8253882194423682E-6</v>
      </c>
      <c r="G111" s="123"/>
    </row>
    <row r="112" spans="1:7" x14ac:dyDescent="0.15">
      <c r="A112" s="25" t="s">
        <v>615</v>
      </c>
      <c r="B112" s="25" t="s">
        <v>1193</v>
      </c>
      <c r="C112" s="125">
        <v>1.0431999999999999E-4</v>
      </c>
      <c r="D112" s="128">
        <v>9.5089399999999991E-2</v>
      </c>
      <c r="E112" s="23">
        <f t="shared" si="2"/>
        <v>-0.99890292714014395</v>
      </c>
      <c r="F112" s="24">
        <f t="shared" si="3"/>
        <v>4.8273409973381463E-9</v>
      </c>
      <c r="G112" s="123"/>
    </row>
    <row r="113" spans="1:7" x14ac:dyDescent="0.15">
      <c r="A113" s="25" t="s">
        <v>1001</v>
      </c>
      <c r="B113" s="25" t="s">
        <v>1002</v>
      </c>
      <c r="C113" s="125">
        <v>3.6992150000000001E-2</v>
      </c>
      <c r="D113" s="128">
        <v>1.2506469999999999E-2</v>
      </c>
      <c r="E113" s="23">
        <f t="shared" si="2"/>
        <v>1.9578410214872788</v>
      </c>
      <c r="F113" s="24">
        <f t="shared" si="3"/>
        <v>1.7117879819275532E-6</v>
      </c>
      <c r="G113" s="123"/>
    </row>
    <row r="114" spans="1:7" x14ac:dyDescent="0.15">
      <c r="A114" s="25" t="s">
        <v>560</v>
      </c>
      <c r="B114" s="25" t="s">
        <v>1003</v>
      </c>
      <c r="C114" s="125">
        <v>7.7495262499999997</v>
      </c>
      <c r="D114" s="128">
        <v>0.56466189</v>
      </c>
      <c r="E114" s="23">
        <f t="shared" si="2"/>
        <v>12.72418855821844</v>
      </c>
      <c r="F114" s="24">
        <f t="shared" si="3"/>
        <v>3.5860434985211987E-4</v>
      </c>
      <c r="G114" s="123"/>
    </row>
    <row r="115" spans="1:7" x14ac:dyDescent="0.15">
      <c r="A115" s="25" t="s">
        <v>561</v>
      </c>
      <c r="B115" s="25" t="s">
        <v>454</v>
      </c>
      <c r="C115" s="125">
        <v>9.703746379</v>
      </c>
      <c r="D115" s="128">
        <v>1.893478188</v>
      </c>
      <c r="E115" s="23">
        <f t="shared" si="2"/>
        <v>4.1248260690288978</v>
      </c>
      <c r="F115" s="24">
        <f t="shared" si="3"/>
        <v>4.4903463116486095E-4</v>
      </c>
      <c r="G115" s="123"/>
    </row>
    <row r="116" spans="1:7" x14ac:dyDescent="0.15">
      <c r="A116" s="25" t="s">
        <v>1004</v>
      </c>
      <c r="B116" s="25" t="s">
        <v>1005</v>
      </c>
      <c r="C116" s="125">
        <v>1.6908063999999998</v>
      </c>
      <c r="D116" s="128">
        <v>0.25561973999999998</v>
      </c>
      <c r="E116" s="23">
        <f t="shared" si="2"/>
        <v>5.6145376722470646</v>
      </c>
      <c r="F116" s="24">
        <f t="shared" si="3"/>
        <v>7.8240980188666801E-5</v>
      </c>
      <c r="G116" s="123"/>
    </row>
    <row r="117" spans="1:7" x14ac:dyDescent="0.15">
      <c r="A117" s="25" t="s">
        <v>1006</v>
      </c>
      <c r="B117" s="25" t="s">
        <v>1007</v>
      </c>
      <c r="C117" s="125">
        <v>0.25648811999999999</v>
      </c>
      <c r="D117" s="128">
        <v>0.57629385600000005</v>
      </c>
      <c r="E117" s="23">
        <f t="shared" si="2"/>
        <v>-0.55493518223453009</v>
      </c>
      <c r="F117" s="24">
        <f t="shared" si="3"/>
        <v>1.186882301578016E-5</v>
      </c>
      <c r="G117" s="123"/>
    </row>
    <row r="118" spans="1:7" x14ac:dyDescent="0.15">
      <c r="A118" s="25" t="s">
        <v>1008</v>
      </c>
      <c r="B118" s="25" t="s">
        <v>1009</v>
      </c>
      <c r="C118" s="125">
        <v>19.461934416999998</v>
      </c>
      <c r="D118" s="128">
        <v>20.503021727</v>
      </c>
      <c r="E118" s="23">
        <f t="shared" si="2"/>
        <v>-5.0777262193943629E-2</v>
      </c>
      <c r="F118" s="24">
        <f t="shared" si="3"/>
        <v>9.0058851513315165E-4</v>
      </c>
      <c r="G118" s="123"/>
    </row>
    <row r="119" spans="1:7" x14ac:dyDescent="0.15">
      <c r="A119" s="25" t="s">
        <v>1010</v>
      </c>
      <c r="B119" s="25" t="s">
        <v>1011</v>
      </c>
      <c r="C119" s="125">
        <v>14.676632894999999</v>
      </c>
      <c r="D119" s="128">
        <v>30.420067068999998</v>
      </c>
      <c r="E119" s="23">
        <f t="shared" si="2"/>
        <v>-0.51753449912816163</v>
      </c>
      <c r="F119" s="24">
        <f t="shared" si="3"/>
        <v>6.7915176070662531E-4</v>
      </c>
      <c r="G119" s="123"/>
    </row>
    <row r="120" spans="1:7" x14ac:dyDescent="0.15">
      <c r="A120" s="25" t="s">
        <v>1012</v>
      </c>
      <c r="B120" s="25" t="s">
        <v>1013</v>
      </c>
      <c r="C120" s="125">
        <v>2.5408111799999999</v>
      </c>
      <c r="D120" s="128">
        <v>8.8452056170000013</v>
      </c>
      <c r="E120" s="23">
        <f t="shared" si="2"/>
        <v>-0.71274707564551132</v>
      </c>
      <c r="F120" s="24">
        <f t="shared" si="3"/>
        <v>1.1757440544199687E-4</v>
      </c>
      <c r="G120" s="123"/>
    </row>
    <row r="121" spans="1:7" x14ac:dyDescent="0.15">
      <c r="A121" s="25" t="s">
        <v>1014</v>
      </c>
      <c r="B121" s="25" t="s">
        <v>1015</v>
      </c>
      <c r="C121" s="125">
        <v>9.384569849</v>
      </c>
      <c r="D121" s="128">
        <v>19.836509905</v>
      </c>
      <c r="E121" s="23">
        <f t="shared" si="2"/>
        <v>-0.52690418355123447</v>
      </c>
      <c r="F121" s="24">
        <f t="shared" si="3"/>
        <v>4.3426494223985012E-4</v>
      </c>
      <c r="G121" s="123"/>
    </row>
    <row r="122" spans="1:7" x14ac:dyDescent="0.15">
      <c r="A122" s="25" t="s">
        <v>1016</v>
      </c>
      <c r="B122" s="25" t="s">
        <v>1017</v>
      </c>
      <c r="C122" s="125">
        <v>18.981874390999998</v>
      </c>
      <c r="D122" s="128">
        <v>105.83710053599999</v>
      </c>
      <c r="E122" s="23">
        <f t="shared" si="2"/>
        <v>-0.8206500906121913</v>
      </c>
      <c r="F122" s="24">
        <f t="shared" si="3"/>
        <v>8.7837404576301145E-4</v>
      </c>
      <c r="G122" s="123"/>
    </row>
    <row r="123" spans="1:7" x14ac:dyDescent="0.15">
      <c r="A123" s="25" t="s">
        <v>1018</v>
      </c>
      <c r="B123" s="25" t="s">
        <v>1019</v>
      </c>
      <c r="C123" s="125">
        <v>0.81247692000000005</v>
      </c>
      <c r="D123" s="128">
        <v>1.6122362819999998</v>
      </c>
      <c r="E123" s="23">
        <f t="shared" si="2"/>
        <v>-0.49605592612510119</v>
      </c>
      <c r="F123" s="24">
        <f t="shared" si="3"/>
        <v>3.7596847635228396E-5</v>
      </c>
      <c r="G123" s="123"/>
    </row>
    <row r="124" spans="1:7" x14ac:dyDescent="0.15">
      <c r="A124" s="25" t="s">
        <v>1020</v>
      </c>
      <c r="B124" s="25" t="s">
        <v>1021</v>
      </c>
      <c r="C124" s="125">
        <v>0.3758919</v>
      </c>
      <c r="D124" s="128">
        <v>7.3942812230000001</v>
      </c>
      <c r="E124" s="23">
        <f t="shared" si="2"/>
        <v>-0.94916451124001289</v>
      </c>
      <c r="F124" s="24">
        <f t="shared" si="3"/>
        <v>1.7394156244606317E-5</v>
      </c>
      <c r="G124" s="123"/>
    </row>
    <row r="125" spans="1:7" x14ac:dyDescent="0.15">
      <c r="A125" s="25" t="s">
        <v>1022</v>
      </c>
      <c r="B125" s="25" t="s">
        <v>1023</v>
      </c>
      <c r="C125" s="125">
        <v>61.351074472999997</v>
      </c>
      <c r="D125" s="128">
        <v>59.050598954999998</v>
      </c>
      <c r="E125" s="23">
        <f t="shared" si="2"/>
        <v>3.8957699984602856E-2</v>
      </c>
      <c r="F125" s="24">
        <f t="shared" si="3"/>
        <v>2.8389815666627562E-3</v>
      </c>
      <c r="G125" s="123"/>
    </row>
    <row r="126" spans="1:7" x14ac:dyDescent="0.15">
      <c r="A126" s="25" t="s">
        <v>1024</v>
      </c>
      <c r="B126" s="25" t="s">
        <v>1025</v>
      </c>
      <c r="C126" s="125">
        <v>12.713322089</v>
      </c>
      <c r="D126" s="128">
        <v>25.855913170000001</v>
      </c>
      <c r="E126" s="23">
        <f t="shared" si="2"/>
        <v>-0.50830117639198424</v>
      </c>
      <c r="F126" s="24">
        <f t="shared" si="3"/>
        <v>5.8830081415447045E-4</v>
      </c>
      <c r="G126" s="123"/>
    </row>
    <row r="127" spans="1:7" x14ac:dyDescent="0.15">
      <c r="A127" s="25" t="s">
        <v>1026</v>
      </c>
      <c r="B127" s="25" t="s">
        <v>1027</v>
      </c>
      <c r="C127" s="125">
        <v>4.6730844500000002</v>
      </c>
      <c r="D127" s="128">
        <v>4.1327559769999995</v>
      </c>
      <c r="E127" s="23">
        <f t="shared" si="2"/>
        <v>0.13074289312194742</v>
      </c>
      <c r="F127" s="24">
        <f t="shared" si="3"/>
        <v>2.1624398149452058E-4</v>
      </c>
      <c r="G127" s="123"/>
    </row>
    <row r="128" spans="1:7" x14ac:dyDescent="0.15">
      <c r="A128" s="25" t="s">
        <v>1028</v>
      </c>
      <c r="B128" s="25" t="s">
        <v>1029</v>
      </c>
      <c r="C128" s="125">
        <v>8.0896206100000008</v>
      </c>
      <c r="D128" s="128">
        <v>11.204444726</v>
      </c>
      <c r="E128" s="23">
        <f t="shared" si="2"/>
        <v>-0.27799897203045021</v>
      </c>
      <c r="F128" s="24">
        <f t="shared" si="3"/>
        <v>3.7434199792527446E-4</v>
      </c>
      <c r="G128" s="123"/>
    </row>
    <row r="129" spans="1:7" x14ac:dyDescent="0.15">
      <c r="A129" s="25" t="s">
        <v>1030</v>
      </c>
      <c r="B129" s="25" t="s">
        <v>1031</v>
      </c>
      <c r="C129" s="125">
        <v>5.4612794600000001</v>
      </c>
      <c r="D129" s="128">
        <v>4.1667460910000003</v>
      </c>
      <c r="E129" s="23">
        <f t="shared" si="2"/>
        <v>0.31068208638777839</v>
      </c>
      <c r="F129" s="24">
        <f t="shared" si="3"/>
        <v>2.5271719934028697E-4</v>
      </c>
      <c r="G129" s="123"/>
    </row>
    <row r="130" spans="1:7" x14ac:dyDescent="0.15">
      <c r="A130" s="25" t="s">
        <v>1032</v>
      </c>
      <c r="B130" s="25" t="s">
        <v>1033</v>
      </c>
      <c r="C130" s="125">
        <v>42.879224005999994</v>
      </c>
      <c r="D130" s="128">
        <v>76.588137818000007</v>
      </c>
      <c r="E130" s="23">
        <f t="shared" si="2"/>
        <v>-0.4401323073307265</v>
      </c>
      <c r="F130" s="24">
        <f t="shared" si="3"/>
        <v>1.9842085504046185E-3</v>
      </c>
      <c r="G130" s="123"/>
    </row>
    <row r="131" spans="1:7" x14ac:dyDescent="0.15">
      <c r="A131" s="25" t="s">
        <v>1034</v>
      </c>
      <c r="B131" s="25" t="s">
        <v>1035</v>
      </c>
      <c r="C131" s="125">
        <v>24.861180749999999</v>
      </c>
      <c r="D131" s="128">
        <v>61.785001755000003</v>
      </c>
      <c r="E131" s="23">
        <f t="shared" si="2"/>
        <v>-0.59761786770544056</v>
      </c>
      <c r="F131" s="24">
        <f t="shared" si="3"/>
        <v>1.1504351713641577E-3</v>
      </c>
      <c r="G131" s="123"/>
    </row>
    <row r="132" spans="1:7" x14ac:dyDescent="0.15">
      <c r="A132" s="25" t="s">
        <v>1492</v>
      </c>
      <c r="B132" s="25" t="s">
        <v>1493</v>
      </c>
      <c r="C132" s="125">
        <v>0.51807132</v>
      </c>
      <c r="D132" s="128">
        <v>28.739353960000003</v>
      </c>
      <c r="E132" s="23">
        <f t="shared" si="2"/>
        <v>-0.98197345282287618</v>
      </c>
      <c r="F132" s="24">
        <f t="shared" si="3"/>
        <v>2.3973417586091739E-5</v>
      </c>
      <c r="G132" s="123"/>
    </row>
    <row r="133" spans="1:7" x14ac:dyDescent="0.15">
      <c r="A133" s="25" t="s">
        <v>162</v>
      </c>
      <c r="B133" s="25" t="s">
        <v>163</v>
      </c>
      <c r="C133" s="125">
        <v>0.13382616</v>
      </c>
      <c r="D133" s="128">
        <v>0.20695884000000001</v>
      </c>
      <c r="E133" s="23">
        <f t="shared" si="2"/>
        <v>-0.35336823495918324</v>
      </c>
      <c r="F133" s="24">
        <f t="shared" si="3"/>
        <v>6.1927196001182364E-6</v>
      </c>
      <c r="G133" s="123"/>
    </row>
    <row r="134" spans="1:7" x14ac:dyDescent="0.15">
      <c r="A134" s="25" t="s">
        <v>1037</v>
      </c>
      <c r="B134" s="25" t="s">
        <v>1038</v>
      </c>
      <c r="C134" s="125">
        <v>14.683629795</v>
      </c>
      <c r="D134" s="128">
        <v>31.274583006</v>
      </c>
      <c r="E134" s="23">
        <f t="shared" ref="E134:E197" si="4">IF(ISERROR(C134/D134-1),"",((C134/D134-1)))</f>
        <v>-0.53049318700163139</v>
      </c>
      <c r="F134" s="24">
        <f t="shared" ref="F134:F197" si="5">C134/$C$1511</f>
        <v>6.7947553776015555E-4</v>
      </c>
      <c r="G134" s="123"/>
    </row>
    <row r="135" spans="1:7" x14ac:dyDescent="0.15">
      <c r="A135" s="25" t="s">
        <v>1048</v>
      </c>
      <c r="B135" s="25" t="s">
        <v>1049</v>
      </c>
      <c r="C135" s="125">
        <v>9.7367164059999993</v>
      </c>
      <c r="D135" s="128">
        <v>8.519892861999999</v>
      </c>
      <c r="E135" s="23">
        <f t="shared" si="4"/>
        <v>0.14282146075183833</v>
      </c>
      <c r="F135" s="24">
        <f t="shared" si="5"/>
        <v>4.5056029798829308E-4</v>
      </c>
      <c r="G135" s="123"/>
    </row>
    <row r="136" spans="1:7" x14ac:dyDescent="0.15">
      <c r="A136" s="25" t="s">
        <v>156</v>
      </c>
      <c r="B136" s="25" t="s">
        <v>157</v>
      </c>
      <c r="C136" s="125">
        <v>8.1350000000000006E-2</v>
      </c>
      <c r="D136" s="128">
        <v>1.748005E-2</v>
      </c>
      <c r="E136" s="23">
        <f t="shared" si="4"/>
        <v>3.6538768481783519</v>
      </c>
      <c r="F136" s="24">
        <f t="shared" si="5"/>
        <v>3.764419000512445E-6</v>
      </c>
      <c r="G136" s="123"/>
    </row>
    <row r="137" spans="1:7" x14ac:dyDescent="0.15">
      <c r="A137" s="25" t="s">
        <v>1050</v>
      </c>
      <c r="B137" s="25" t="s">
        <v>1051</v>
      </c>
      <c r="C137" s="125">
        <v>1.370531105</v>
      </c>
      <c r="D137" s="128">
        <v>6.612147996</v>
      </c>
      <c r="E137" s="23">
        <f t="shared" si="4"/>
        <v>-0.79272528294449873</v>
      </c>
      <c r="F137" s="24">
        <f t="shared" si="5"/>
        <v>6.3420446618995895E-5</v>
      </c>
      <c r="G137" s="123"/>
    </row>
    <row r="138" spans="1:7" x14ac:dyDescent="0.15">
      <c r="A138" s="25" t="s">
        <v>160</v>
      </c>
      <c r="B138" s="25" t="s">
        <v>161</v>
      </c>
      <c r="C138" s="125">
        <v>1.6956799999999998E-2</v>
      </c>
      <c r="D138" s="128">
        <v>5.5909999999999996E-3</v>
      </c>
      <c r="E138" s="23">
        <f t="shared" si="4"/>
        <v>2.0328742622071183</v>
      </c>
      <c r="F138" s="24">
        <f t="shared" si="5"/>
        <v>7.8466502898450424E-7</v>
      </c>
      <c r="G138" s="123"/>
    </row>
    <row r="139" spans="1:7" x14ac:dyDescent="0.15">
      <c r="A139" s="25" t="s">
        <v>1052</v>
      </c>
      <c r="B139" s="25" t="s">
        <v>1053</v>
      </c>
      <c r="C139" s="125">
        <v>0.22381657000000002</v>
      </c>
      <c r="D139" s="128">
        <v>2.0935303329999999</v>
      </c>
      <c r="E139" s="23">
        <f t="shared" si="4"/>
        <v>-0.89309131734467206</v>
      </c>
      <c r="F139" s="24">
        <f t="shared" si="5"/>
        <v>1.0356968023817132E-5</v>
      </c>
      <c r="G139" s="123"/>
    </row>
    <row r="140" spans="1:7" x14ac:dyDescent="0.15">
      <c r="A140" s="25" t="s">
        <v>1054</v>
      </c>
      <c r="B140" s="25" t="s">
        <v>1055</v>
      </c>
      <c r="C140" s="125">
        <v>3.2870188300000001</v>
      </c>
      <c r="D140" s="128">
        <v>3.3246904829999999</v>
      </c>
      <c r="E140" s="23">
        <f t="shared" si="4"/>
        <v>-1.1330875217595349E-2</v>
      </c>
      <c r="F140" s="24">
        <f t="shared" si="5"/>
        <v>1.5210468517140978E-4</v>
      </c>
      <c r="G140" s="123"/>
    </row>
    <row r="141" spans="1:7" x14ac:dyDescent="0.15">
      <c r="A141" s="25" t="s">
        <v>1056</v>
      </c>
      <c r="B141" s="25" t="s">
        <v>1057</v>
      </c>
      <c r="C141" s="125">
        <v>0.72606649999999995</v>
      </c>
      <c r="D141" s="128">
        <v>1.2376395500000001</v>
      </c>
      <c r="E141" s="23">
        <f t="shared" si="4"/>
        <v>-0.41334575159625442</v>
      </c>
      <c r="F141" s="24">
        <f t="shared" si="5"/>
        <v>3.3598260949423093E-5</v>
      </c>
      <c r="G141" s="123"/>
    </row>
    <row r="142" spans="1:7" x14ac:dyDescent="0.15">
      <c r="A142" s="25" t="s">
        <v>1058</v>
      </c>
      <c r="B142" s="25" t="s">
        <v>1059</v>
      </c>
      <c r="C142" s="125">
        <v>671.69338354700005</v>
      </c>
      <c r="D142" s="128">
        <v>618.73673685899996</v>
      </c>
      <c r="E142" s="23">
        <f t="shared" si="4"/>
        <v>8.5588334316195613E-2</v>
      </c>
      <c r="F142" s="24">
        <f t="shared" si="5"/>
        <v>3.1082179908332147E-2</v>
      </c>
      <c r="G142" s="123"/>
    </row>
    <row r="143" spans="1:7" x14ac:dyDescent="0.15">
      <c r="A143" s="25" t="s">
        <v>1060</v>
      </c>
      <c r="B143" s="25" t="s">
        <v>1061</v>
      </c>
      <c r="C143" s="125">
        <v>1.1885062399999999</v>
      </c>
      <c r="D143" s="128">
        <v>0.47712632599999999</v>
      </c>
      <c r="E143" s="23">
        <f t="shared" si="4"/>
        <v>1.4909676436508348</v>
      </c>
      <c r="F143" s="24">
        <f t="shared" si="5"/>
        <v>5.4997362902072571E-5</v>
      </c>
      <c r="G143" s="123"/>
    </row>
    <row r="144" spans="1:7" x14ac:dyDescent="0.15">
      <c r="A144" s="25" t="s">
        <v>1062</v>
      </c>
      <c r="B144" s="25" t="s">
        <v>1063</v>
      </c>
      <c r="C144" s="125">
        <v>20.369014510000003</v>
      </c>
      <c r="D144" s="128">
        <v>34.760283784999999</v>
      </c>
      <c r="E144" s="23">
        <f t="shared" si="4"/>
        <v>-0.41401472335534317</v>
      </c>
      <c r="F144" s="24">
        <f t="shared" si="5"/>
        <v>9.4256306383721817E-4</v>
      </c>
      <c r="G144" s="123"/>
    </row>
    <row r="145" spans="1:7" x14ac:dyDescent="0.15">
      <c r="A145" s="25" t="s">
        <v>1066</v>
      </c>
      <c r="B145" s="25" t="s">
        <v>1067</v>
      </c>
      <c r="C145" s="125">
        <v>0.51437090500000004</v>
      </c>
      <c r="D145" s="128">
        <v>1.412884426</v>
      </c>
      <c r="E145" s="23">
        <f t="shared" si="4"/>
        <v>-0.63594268891743022</v>
      </c>
      <c r="F145" s="24">
        <f t="shared" si="5"/>
        <v>2.3802183258669721E-5</v>
      </c>
      <c r="G145" s="123"/>
    </row>
    <row r="146" spans="1:7" x14ac:dyDescent="0.15">
      <c r="A146" s="25" t="s">
        <v>1068</v>
      </c>
      <c r="B146" s="25" t="s">
        <v>1069</v>
      </c>
      <c r="C146" s="125">
        <v>2.9805267</v>
      </c>
      <c r="D146" s="128">
        <v>5.0259861629999998</v>
      </c>
      <c r="E146" s="23">
        <f t="shared" si="4"/>
        <v>-0.40697673982036386</v>
      </c>
      <c r="F146" s="24">
        <f t="shared" si="5"/>
        <v>1.3792195870946104E-4</v>
      </c>
      <c r="G146" s="123"/>
    </row>
    <row r="147" spans="1:7" x14ac:dyDescent="0.15">
      <c r="A147" s="25" t="s">
        <v>1070</v>
      </c>
      <c r="B147" s="25" t="s">
        <v>1071</v>
      </c>
      <c r="C147" s="125">
        <v>4.3297126070000003</v>
      </c>
      <c r="D147" s="128">
        <v>13.416377670999999</v>
      </c>
      <c r="E147" s="23">
        <f t="shared" si="4"/>
        <v>-0.67728154997016554</v>
      </c>
      <c r="F147" s="24">
        <f t="shared" si="5"/>
        <v>2.0035467000060323E-4</v>
      </c>
      <c r="G147" s="123"/>
    </row>
    <row r="148" spans="1:7" x14ac:dyDescent="0.15">
      <c r="A148" s="25" t="s">
        <v>1072</v>
      </c>
      <c r="B148" s="25" t="s">
        <v>1073</v>
      </c>
      <c r="C148" s="125">
        <v>17.847822584999999</v>
      </c>
      <c r="D148" s="128">
        <v>36.040862230999998</v>
      </c>
      <c r="E148" s="23">
        <f t="shared" si="4"/>
        <v>-0.50478924531254787</v>
      </c>
      <c r="F148" s="24">
        <f t="shared" si="5"/>
        <v>8.2589652681928872E-4</v>
      </c>
      <c r="G148" s="123"/>
    </row>
    <row r="149" spans="1:7" x14ac:dyDescent="0.15">
      <c r="A149" s="25" t="s">
        <v>1074</v>
      </c>
      <c r="B149" s="25" t="s">
        <v>1075</v>
      </c>
      <c r="C149" s="125">
        <v>3.6151294300000001</v>
      </c>
      <c r="D149" s="128">
        <v>3.0756016329999998</v>
      </c>
      <c r="E149" s="23">
        <f t="shared" si="4"/>
        <v>0.1754218723293286</v>
      </c>
      <c r="F149" s="24">
        <f t="shared" si="5"/>
        <v>1.6728779244749509E-4</v>
      </c>
      <c r="G149" s="123"/>
    </row>
    <row r="150" spans="1:7" x14ac:dyDescent="0.15">
      <c r="A150" s="25" t="s">
        <v>1076</v>
      </c>
      <c r="B150" s="25" t="s">
        <v>1077</v>
      </c>
      <c r="C150" s="125">
        <v>4.6347800000000001E-2</v>
      </c>
      <c r="D150" s="128">
        <v>1.8299648000000002E-2</v>
      </c>
      <c r="E150" s="23">
        <f t="shared" si="4"/>
        <v>1.5327153833778659</v>
      </c>
      <c r="F150" s="24">
        <f t="shared" si="5"/>
        <v>2.1447146767295722E-6</v>
      </c>
      <c r="G150" s="123"/>
    </row>
    <row r="151" spans="1:7" x14ac:dyDescent="0.15">
      <c r="A151" s="25" t="s">
        <v>1078</v>
      </c>
      <c r="B151" s="25" t="s">
        <v>1079</v>
      </c>
      <c r="C151" s="125">
        <v>7.9539800000000008E-2</v>
      </c>
      <c r="D151" s="128">
        <v>7.6769999999999998E-3</v>
      </c>
      <c r="E151" s="23">
        <f t="shared" si="4"/>
        <v>9.3607919760323064</v>
      </c>
      <c r="F151" s="24">
        <f t="shared" si="5"/>
        <v>3.680653158167914E-6</v>
      </c>
      <c r="G151" s="123"/>
    </row>
    <row r="152" spans="1:7" x14ac:dyDescent="0.15">
      <c r="A152" s="25" t="s">
        <v>601</v>
      </c>
      <c r="B152" s="25" t="s">
        <v>1064</v>
      </c>
      <c r="C152" s="125">
        <v>0.10279721999999999</v>
      </c>
      <c r="D152" s="128">
        <v>0.31387101000000001</v>
      </c>
      <c r="E152" s="23">
        <f t="shared" si="4"/>
        <v>-0.67248577688012667</v>
      </c>
      <c r="F152" s="24">
        <f t="shared" si="5"/>
        <v>4.7568753308894636E-6</v>
      </c>
      <c r="G152" s="123"/>
    </row>
    <row r="153" spans="1:7" x14ac:dyDescent="0.15">
      <c r="A153" s="25" t="s">
        <v>602</v>
      </c>
      <c r="B153" s="25" t="s">
        <v>1065</v>
      </c>
      <c r="C153" s="125">
        <v>1.1864800500000001</v>
      </c>
      <c r="D153" s="128">
        <v>4.5131013099999997</v>
      </c>
      <c r="E153" s="23">
        <f t="shared" si="4"/>
        <v>-0.73710316509602125</v>
      </c>
      <c r="F153" s="24">
        <f t="shared" si="5"/>
        <v>5.490360226120413E-5</v>
      </c>
      <c r="G153" s="123"/>
    </row>
    <row r="154" spans="1:7" x14ac:dyDescent="0.15">
      <c r="A154" s="25" t="s">
        <v>1080</v>
      </c>
      <c r="B154" s="25" t="s">
        <v>1081</v>
      </c>
      <c r="C154" s="125">
        <v>4.9177675599999997</v>
      </c>
      <c r="D154" s="128">
        <v>2.7554385099999998</v>
      </c>
      <c r="E154" s="23">
        <f t="shared" si="4"/>
        <v>0.78474952068518489</v>
      </c>
      <c r="F154" s="24">
        <f t="shared" si="5"/>
        <v>2.2756653525467393E-4</v>
      </c>
      <c r="G154" s="123"/>
    </row>
    <row r="155" spans="1:7" x14ac:dyDescent="0.15">
      <c r="A155" s="25" t="s">
        <v>1082</v>
      </c>
      <c r="B155" s="25" t="s">
        <v>1083</v>
      </c>
      <c r="C155" s="125">
        <v>62.932944049999996</v>
      </c>
      <c r="D155" s="128">
        <v>57.704185748</v>
      </c>
      <c r="E155" s="23">
        <f t="shared" si="4"/>
        <v>9.0613154560996945E-2</v>
      </c>
      <c r="F155" s="24">
        <f t="shared" si="5"/>
        <v>2.9121815653350533E-3</v>
      </c>
      <c r="G155" s="123"/>
    </row>
    <row r="156" spans="1:7" x14ac:dyDescent="0.15">
      <c r="A156" s="25" t="s">
        <v>475</v>
      </c>
      <c r="B156" s="25" t="s">
        <v>476</v>
      </c>
      <c r="C156" s="125">
        <v>3.13124278</v>
      </c>
      <c r="D156" s="128">
        <v>5.1657919190000001</v>
      </c>
      <c r="E156" s="23">
        <f t="shared" si="4"/>
        <v>-0.39385038555595764</v>
      </c>
      <c r="F156" s="24">
        <f t="shared" si="5"/>
        <v>1.4489624850951948E-4</v>
      </c>
      <c r="G156" s="123"/>
    </row>
    <row r="157" spans="1:7" x14ac:dyDescent="0.15">
      <c r="A157" s="25" t="s">
        <v>651</v>
      </c>
      <c r="B157" s="25" t="s">
        <v>1084</v>
      </c>
      <c r="C157" s="125">
        <v>51.156269200000004</v>
      </c>
      <c r="D157" s="128">
        <v>37.944617356000002</v>
      </c>
      <c r="E157" s="23">
        <f t="shared" si="4"/>
        <v>0.34818250293703135</v>
      </c>
      <c r="F157" s="24">
        <f t="shared" si="5"/>
        <v>2.3672235005754096E-3</v>
      </c>
      <c r="G157" s="123"/>
    </row>
    <row r="158" spans="1:7" x14ac:dyDescent="0.15">
      <c r="A158" s="25" t="s">
        <v>477</v>
      </c>
      <c r="B158" s="25" t="s">
        <v>478</v>
      </c>
      <c r="C158" s="125">
        <v>0.73256029</v>
      </c>
      <c r="D158" s="128">
        <v>1.1637190020000001</v>
      </c>
      <c r="E158" s="23">
        <f t="shared" si="4"/>
        <v>-0.37050070614899189</v>
      </c>
      <c r="F158" s="24">
        <f t="shared" si="5"/>
        <v>3.3898756910840896E-5</v>
      </c>
      <c r="G158" s="123"/>
    </row>
    <row r="159" spans="1:7" x14ac:dyDescent="0.15">
      <c r="A159" s="25" t="s">
        <v>1085</v>
      </c>
      <c r="B159" s="25" t="s">
        <v>1086</v>
      </c>
      <c r="C159" s="125">
        <v>2.5564000000000001E-4</v>
      </c>
      <c r="D159" s="128">
        <v>0.23585612</v>
      </c>
      <c r="E159" s="23">
        <f t="shared" si="4"/>
        <v>-0.99891611886093945</v>
      </c>
      <c r="F159" s="24">
        <f t="shared" si="5"/>
        <v>1.1829576807510773E-8</v>
      </c>
      <c r="G159" s="123"/>
    </row>
    <row r="160" spans="1:7" x14ac:dyDescent="0.15">
      <c r="A160" s="25" t="s">
        <v>1087</v>
      </c>
      <c r="B160" s="25" t="s">
        <v>1088</v>
      </c>
      <c r="C160" s="125">
        <v>0.27513565999999995</v>
      </c>
      <c r="D160" s="128">
        <v>0.35933745</v>
      </c>
      <c r="E160" s="23">
        <f t="shared" si="4"/>
        <v>-0.23432511696178637</v>
      </c>
      <c r="F160" s="24">
        <f t="shared" si="5"/>
        <v>1.2731725952335975E-5</v>
      </c>
      <c r="G160" s="123"/>
    </row>
    <row r="161" spans="1:7" x14ac:dyDescent="0.15">
      <c r="A161" s="25" t="s">
        <v>1089</v>
      </c>
      <c r="B161" s="25" t="s">
        <v>1090</v>
      </c>
      <c r="C161" s="125">
        <v>6.4792699999999995E-2</v>
      </c>
      <c r="D161" s="128">
        <v>0.29335710100000001</v>
      </c>
      <c r="E161" s="23">
        <f t="shared" si="4"/>
        <v>-0.77913369139818434</v>
      </c>
      <c r="F161" s="24">
        <f t="shared" si="5"/>
        <v>2.9982405774370335E-6</v>
      </c>
      <c r="G161" s="123"/>
    </row>
    <row r="162" spans="1:7" x14ac:dyDescent="0.15">
      <c r="A162" s="25" t="s">
        <v>167</v>
      </c>
      <c r="B162" s="25" t="s">
        <v>168</v>
      </c>
      <c r="C162" s="125">
        <v>5.9879052699999997</v>
      </c>
      <c r="D162" s="128">
        <v>0.81307130599999999</v>
      </c>
      <c r="E162" s="23">
        <f t="shared" si="4"/>
        <v>6.3645512094851862</v>
      </c>
      <c r="F162" s="24">
        <f t="shared" si="5"/>
        <v>2.7708647045674985E-4</v>
      </c>
      <c r="G162" s="123"/>
    </row>
    <row r="163" spans="1:7" x14ac:dyDescent="0.15">
      <c r="A163" s="25" t="s">
        <v>165</v>
      </c>
      <c r="B163" s="25" t="s">
        <v>166</v>
      </c>
      <c r="C163" s="125">
        <v>0.25403654000000003</v>
      </c>
      <c r="D163" s="128">
        <v>0.51105966000000003</v>
      </c>
      <c r="E163" s="23">
        <f t="shared" si="4"/>
        <v>-0.50292194848640559</v>
      </c>
      <c r="F163" s="24">
        <f t="shared" si="5"/>
        <v>1.1755377725881252E-5</v>
      </c>
      <c r="G163" s="123"/>
    </row>
    <row r="164" spans="1:7" x14ac:dyDescent="0.15">
      <c r="A164" s="25" t="s">
        <v>169</v>
      </c>
      <c r="B164" s="25" t="s">
        <v>170</v>
      </c>
      <c r="C164" s="125">
        <v>5.4155955799999997</v>
      </c>
      <c r="D164" s="128">
        <v>11.853511795999999</v>
      </c>
      <c r="E164" s="23">
        <f t="shared" si="4"/>
        <v>-0.54312311210357866</v>
      </c>
      <c r="F164" s="24">
        <f t="shared" si="5"/>
        <v>2.5060320713513474E-4</v>
      </c>
      <c r="G164" s="123"/>
    </row>
    <row r="165" spans="1:7" x14ac:dyDescent="0.15">
      <c r="A165" s="25" t="s">
        <v>1285</v>
      </c>
      <c r="B165" s="25" t="s">
        <v>1497</v>
      </c>
      <c r="C165" s="125">
        <v>0.23719259000000001</v>
      </c>
      <c r="D165" s="128">
        <v>0.65148190000000006</v>
      </c>
      <c r="E165" s="23">
        <f t="shared" si="4"/>
        <v>-0.63591837317352939</v>
      </c>
      <c r="F165" s="24">
        <f t="shared" si="5"/>
        <v>1.0975934758165436E-5</v>
      </c>
      <c r="G165" s="123"/>
    </row>
    <row r="166" spans="1:7" x14ac:dyDescent="0.15">
      <c r="A166" s="25" t="s">
        <v>1309</v>
      </c>
      <c r="B166" s="25" t="s">
        <v>1495</v>
      </c>
      <c r="C166" s="125">
        <v>0.34836646000000004</v>
      </c>
      <c r="D166" s="128">
        <v>7.5708800000000007E-2</v>
      </c>
      <c r="E166" s="23">
        <f t="shared" si="4"/>
        <v>3.601399837271229</v>
      </c>
      <c r="F166" s="24">
        <f t="shared" si="5"/>
        <v>1.6120434187649154E-5</v>
      </c>
      <c r="G166" s="123"/>
    </row>
    <row r="167" spans="1:7" x14ac:dyDescent="0.15">
      <c r="A167" s="25" t="s">
        <v>1293</v>
      </c>
      <c r="B167" s="25" t="s">
        <v>1498</v>
      </c>
      <c r="C167" s="125">
        <v>0.11679146999999999</v>
      </c>
      <c r="D167" s="128">
        <v>0.11044824</v>
      </c>
      <c r="E167" s="23">
        <f t="shared" si="4"/>
        <v>5.7431698323124003E-2</v>
      </c>
      <c r="F167" s="24">
        <f t="shared" si="5"/>
        <v>5.40445026141093E-6</v>
      </c>
      <c r="G167" s="123"/>
    </row>
    <row r="168" spans="1:7" x14ac:dyDescent="0.15">
      <c r="A168" s="25" t="s">
        <v>1295</v>
      </c>
      <c r="B168" s="25" t="s">
        <v>1499</v>
      </c>
      <c r="C168" s="125">
        <v>1.4124999999999999E-3</v>
      </c>
      <c r="D168" s="128">
        <v>0.54288017</v>
      </c>
      <c r="E168" s="23">
        <f t="shared" si="4"/>
        <v>-0.99739813668272315</v>
      </c>
      <c r="F168" s="24">
        <f t="shared" si="5"/>
        <v>6.5362530279334092E-8</v>
      </c>
      <c r="G168" s="123"/>
    </row>
    <row r="169" spans="1:7" x14ac:dyDescent="0.15">
      <c r="A169" s="25" t="s">
        <v>1305</v>
      </c>
      <c r="B169" s="25" t="s">
        <v>1496</v>
      </c>
      <c r="C169" s="125">
        <v>6.5781560000000003E-2</v>
      </c>
      <c r="D169" s="128">
        <v>0.11226542</v>
      </c>
      <c r="E169" s="23">
        <f t="shared" si="4"/>
        <v>-0.41405323206380018</v>
      </c>
      <c r="F169" s="24">
        <f t="shared" si="5"/>
        <v>3.0439994388119169E-6</v>
      </c>
      <c r="G169" s="123"/>
    </row>
    <row r="170" spans="1:7" x14ac:dyDescent="0.15">
      <c r="A170" s="25" t="s">
        <v>619</v>
      </c>
      <c r="B170" s="25" t="s">
        <v>1494</v>
      </c>
      <c r="C170" s="125">
        <v>0.23991766</v>
      </c>
      <c r="D170" s="128">
        <v>5.4582230000000002E-2</v>
      </c>
      <c r="E170" s="23">
        <f t="shared" si="4"/>
        <v>3.3955268958413756</v>
      </c>
      <c r="F170" s="24">
        <f t="shared" si="5"/>
        <v>1.1102035622157156E-5</v>
      </c>
      <c r="G170" s="123"/>
    </row>
    <row r="171" spans="1:7" x14ac:dyDescent="0.15">
      <c r="A171" s="25" t="s">
        <v>1093</v>
      </c>
      <c r="B171" s="25" t="s">
        <v>1094</v>
      </c>
      <c r="C171" s="125">
        <v>1.225275455</v>
      </c>
      <c r="D171" s="128">
        <v>2.66224572</v>
      </c>
      <c r="E171" s="23">
        <f t="shared" si="4"/>
        <v>-0.53975869101970053</v>
      </c>
      <c r="F171" s="24">
        <f t="shared" si="5"/>
        <v>5.6698834710061844E-5</v>
      </c>
      <c r="G171" s="123"/>
    </row>
    <row r="172" spans="1:7" x14ac:dyDescent="0.15">
      <c r="A172" s="25" t="s">
        <v>1095</v>
      </c>
      <c r="B172" s="25" t="s">
        <v>1096</v>
      </c>
      <c r="C172" s="125">
        <v>3.5168193300000001</v>
      </c>
      <c r="D172" s="128">
        <v>9.4810434039999993</v>
      </c>
      <c r="E172" s="23">
        <f t="shared" si="4"/>
        <v>-0.62906832295311776</v>
      </c>
      <c r="F172" s="24">
        <f t="shared" si="5"/>
        <v>1.6273855571261766E-4</v>
      </c>
      <c r="G172" s="123"/>
    </row>
    <row r="173" spans="1:7" x14ac:dyDescent="0.15">
      <c r="A173" s="25" t="s">
        <v>1097</v>
      </c>
      <c r="B173" s="25" t="s">
        <v>1098</v>
      </c>
      <c r="C173" s="125">
        <v>28.98679696</v>
      </c>
      <c r="D173" s="128">
        <v>12.748903705</v>
      </c>
      <c r="E173" s="23">
        <f t="shared" si="4"/>
        <v>1.2736697704157613</v>
      </c>
      <c r="F173" s="24">
        <f t="shared" si="5"/>
        <v>1.3413454116806439E-3</v>
      </c>
      <c r="G173" s="123"/>
    </row>
    <row r="174" spans="1:7" x14ac:dyDescent="0.15">
      <c r="A174" s="25" t="s">
        <v>1099</v>
      </c>
      <c r="B174" s="25" t="s">
        <v>1100</v>
      </c>
      <c r="C174" s="125">
        <v>9.1513554999999993</v>
      </c>
      <c r="D174" s="128">
        <v>4.6046428170000002</v>
      </c>
      <c r="E174" s="23">
        <f t="shared" si="4"/>
        <v>0.98741919052089622</v>
      </c>
      <c r="F174" s="24">
        <f t="shared" si="5"/>
        <v>4.2347309802881456E-4</v>
      </c>
      <c r="G174" s="123"/>
    </row>
    <row r="175" spans="1:7" x14ac:dyDescent="0.15">
      <c r="A175" s="25" t="s">
        <v>1101</v>
      </c>
      <c r="B175" s="25" t="s">
        <v>1102</v>
      </c>
      <c r="C175" s="125">
        <v>63.250064788000003</v>
      </c>
      <c r="D175" s="128">
        <v>104.38163268000001</v>
      </c>
      <c r="E175" s="23">
        <f t="shared" si="4"/>
        <v>-0.39404986141667242</v>
      </c>
      <c r="F175" s="24">
        <f t="shared" si="5"/>
        <v>2.9268561238056591E-3</v>
      </c>
      <c r="G175" s="123"/>
    </row>
    <row r="176" spans="1:7" x14ac:dyDescent="0.15">
      <c r="A176" s="25" t="s">
        <v>1103</v>
      </c>
      <c r="B176" s="25" t="s">
        <v>1104</v>
      </c>
      <c r="C176" s="125">
        <v>9.7573086450000002</v>
      </c>
      <c r="D176" s="128">
        <v>26.035221030000002</v>
      </c>
      <c r="E176" s="23">
        <f t="shared" si="4"/>
        <v>-0.62522658694708999</v>
      </c>
      <c r="F176" s="24">
        <f t="shared" si="5"/>
        <v>4.5151319062203244E-4</v>
      </c>
      <c r="G176" s="123"/>
    </row>
    <row r="177" spans="1:7" x14ac:dyDescent="0.15">
      <c r="A177" s="25" t="s">
        <v>1105</v>
      </c>
      <c r="B177" s="25" t="s">
        <v>1106</v>
      </c>
      <c r="C177" s="125">
        <v>12.53461115</v>
      </c>
      <c r="D177" s="128">
        <v>6.4106439999999996</v>
      </c>
      <c r="E177" s="23">
        <f t="shared" si="4"/>
        <v>0.9552811152826457</v>
      </c>
      <c r="F177" s="24">
        <f t="shared" si="5"/>
        <v>5.8003108023472832E-4</v>
      </c>
      <c r="G177" s="123"/>
    </row>
    <row r="178" spans="1:7" x14ac:dyDescent="0.15">
      <c r="A178" s="25" t="s">
        <v>1107</v>
      </c>
      <c r="B178" s="25" t="s">
        <v>1108</v>
      </c>
      <c r="C178" s="125">
        <v>7.0192583600000003</v>
      </c>
      <c r="D178" s="128">
        <v>23.340881089</v>
      </c>
      <c r="E178" s="23">
        <f t="shared" si="4"/>
        <v>-0.69927191980306136</v>
      </c>
      <c r="F178" s="24">
        <f t="shared" si="5"/>
        <v>3.2481167227891607E-4</v>
      </c>
      <c r="G178" s="123"/>
    </row>
    <row r="179" spans="1:7" x14ac:dyDescent="0.15">
      <c r="A179" s="25" t="s">
        <v>1109</v>
      </c>
      <c r="B179" s="25" t="s">
        <v>1110</v>
      </c>
      <c r="C179" s="125">
        <v>31.755370673000002</v>
      </c>
      <c r="D179" s="128">
        <v>20.004749199999999</v>
      </c>
      <c r="E179" s="23">
        <f t="shared" si="4"/>
        <v>0.58739159164264865</v>
      </c>
      <c r="F179" s="24">
        <f t="shared" si="5"/>
        <v>1.4694593820498694E-3</v>
      </c>
      <c r="G179" s="123"/>
    </row>
    <row r="180" spans="1:7" x14ac:dyDescent="0.15">
      <c r="A180" s="25" t="s">
        <v>1111</v>
      </c>
      <c r="B180" s="25" t="s">
        <v>1112</v>
      </c>
      <c r="C180" s="125">
        <v>6.737893122</v>
      </c>
      <c r="D180" s="128">
        <v>15.005539859999999</v>
      </c>
      <c r="E180" s="23">
        <f t="shared" si="4"/>
        <v>-0.55097296166190712</v>
      </c>
      <c r="F180" s="24">
        <f t="shared" si="5"/>
        <v>3.1179167660576421E-4</v>
      </c>
      <c r="G180" s="123"/>
    </row>
    <row r="181" spans="1:7" x14ac:dyDescent="0.15">
      <c r="A181" s="25" t="s">
        <v>1113</v>
      </c>
      <c r="B181" s="25" t="s">
        <v>1114</v>
      </c>
      <c r="C181" s="125">
        <v>2.2427427119999996</v>
      </c>
      <c r="D181" s="128">
        <v>5.6056667290000002</v>
      </c>
      <c r="E181" s="23">
        <f t="shared" si="4"/>
        <v>-0.59991508228672652</v>
      </c>
      <c r="F181" s="24">
        <f t="shared" si="5"/>
        <v>1.037814785287475E-4</v>
      </c>
      <c r="G181" s="123"/>
    </row>
    <row r="182" spans="1:7" x14ac:dyDescent="0.15">
      <c r="A182" s="25" t="s">
        <v>1115</v>
      </c>
      <c r="B182" s="25" t="s">
        <v>1116</v>
      </c>
      <c r="C182" s="125">
        <v>1102.4249186459999</v>
      </c>
      <c r="D182" s="128">
        <v>1024.8725005449999</v>
      </c>
      <c r="E182" s="23">
        <f t="shared" si="4"/>
        <v>7.5670308316165835E-2</v>
      </c>
      <c r="F182" s="24">
        <f t="shared" si="5"/>
        <v>5.1014005044737409E-2</v>
      </c>
      <c r="G182" s="123"/>
    </row>
    <row r="183" spans="1:7" x14ac:dyDescent="0.15">
      <c r="A183" s="25" t="s">
        <v>1117</v>
      </c>
      <c r="B183" s="25" t="s">
        <v>1118</v>
      </c>
      <c r="C183" s="125">
        <v>16.716562019999998</v>
      </c>
      <c r="D183" s="128">
        <v>34.639425898999995</v>
      </c>
      <c r="E183" s="23">
        <f t="shared" si="4"/>
        <v>-0.51741226691396791</v>
      </c>
      <c r="F183" s="24">
        <f t="shared" si="5"/>
        <v>7.7354817076008217E-4</v>
      </c>
      <c r="G183" s="123"/>
    </row>
    <row r="184" spans="1:7" x14ac:dyDescent="0.15">
      <c r="A184" s="25" t="s">
        <v>1120</v>
      </c>
      <c r="B184" s="25" t="s">
        <v>1121</v>
      </c>
      <c r="C184" s="125">
        <v>0.49736771999999996</v>
      </c>
      <c r="D184" s="128">
        <v>2.412505329</v>
      </c>
      <c r="E184" s="23">
        <f t="shared" si="4"/>
        <v>-0.79383766990219984</v>
      </c>
      <c r="F184" s="24">
        <f t="shared" si="5"/>
        <v>2.3015371793602377E-5</v>
      </c>
      <c r="G184" s="123"/>
    </row>
    <row r="185" spans="1:7" x14ac:dyDescent="0.15">
      <c r="A185" s="25" t="s">
        <v>627</v>
      </c>
      <c r="B185" s="25" t="s">
        <v>1119</v>
      </c>
      <c r="C185" s="125">
        <v>2.1861635219999997</v>
      </c>
      <c r="D185" s="128">
        <v>5.4411120310000003</v>
      </c>
      <c r="E185" s="23">
        <f t="shared" si="4"/>
        <v>-0.59821383762278213</v>
      </c>
      <c r="F185" s="24">
        <f t="shared" si="5"/>
        <v>1.011633128511863E-4</v>
      </c>
      <c r="G185" s="123"/>
    </row>
    <row r="186" spans="1:7" x14ac:dyDescent="0.15">
      <c r="A186" s="25" t="s">
        <v>1122</v>
      </c>
      <c r="B186" s="25" t="s">
        <v>1123</v>
      </c>
      <c r="C186" s="125">
        <v>2.0856415099999999</v>
      </c>
      <c r="D186" s="128">
        <v>5.1756076799999997</v>
      </c>
      <c r="E186" s="23">
        <f t="shared" si="4"/>
        <v>-0.59702480579053474</v>
      </c>
      <c r="F186" s="24">
        <f t="shared" si="5"/>
        <v>9.6511721309175974E-5</v>
      </c>
      <c r="G186" s="123"/>
    </row>
    <row r="187" spans="1:7" x14ac:dyDescent="0.15">
      <c r="A187" s="25" t="s">
        <v>781</v>
      </c>
      <c r="B187" s="25" t="s">
        <v>1124</v>
      </c>
      <c r="C187" s="125">
        <v>21.576682673000001</v>
      </c>
      <c r="D187" s="128">
        <v>37.258516008000001</v>
      </c>
      <c r="E187" s="23">
        <f t="shared" si="4"/>
        <v>-0.42089259088131314</v>
      </c>
      <c r="F187" s="24">
        <f t="shared" si="5"/>
        <v>9.9844713241879356E-4</v>
      </c>
      <c r="G187" s="123"/>
    </row>
    <row r="188" spans="1:7" x14ac:dyDescent="0.15">
      <c r="A188" s="25" t="s">
        <v>813</v>
      </c>
      <c r="B188" s="25" t="s">
        <v>1125</v>
      </c>
      <c r="C188" s="125">
        <v>441.70403110299998</v>
      </c>
      <c r="D188" s="128">
        <v>462.83734366300001</v>
      </c>
      <c r="E188" s="23">
        <f t="shared" si="4"/>
        <v>-4.5660344501906813E-2</v>
      </c>
      <c r="F188" s="24">
        <f t="shared" si="5"/>
        <v>2.0439570341574346E-2</v>
      </c>
      <c r="G188" s="123"/>
    </row>
    <row r="189" spans="1:7" x14ac:dyDescent="0.15">
      <c r="A189" s="25" t="s">
        <v>603</v>
      </c>
      <c r="B189" s="25" t="s">
        <v>1126</v>
      </c>
      <c r="C189" s="125">
        <v>741.75845938300006</v>
      </c>
      <c r="D189" s="128">
        <v>913.06846842100003</v>
      </c>
      <c r="E189" s="23">
        <f t="shared" si="4"/>
        <v>-0.18762011279860769</v>
      </c>
      <c r="F189" s="24">
        <f t="shared" si="5"/>
        <v>3.4324396291237909E-2</v>
      </c>
      <c r="G189" s="123"/>
    </row>
    <row r="190" spans="1:7" x14ac:dyDescent="0.15">
      <c r="A190" s="25" t="s">
        <v>604</v>
      </c>
      <c r="B190" s="25" t="s">
        <v>1127</v>
      </c>
      <c r="C190" s="125">
        <v>14.300167697000001</v>
      </c>
      <c r="D190" s="128">
        <v>8.6500835449999993</v>
      </c>
      <c r="E190" s="23">
        <f t="shared" si="4"/>
        <v>0.65318261061951421</v>
      </c>
      <c r="F190" s="24">
        <f t="shared" si="5"/>
        <v>6.6173107546528694E-4</v>
      </c>
      <c r="G190" s="123"/>
    </row>
    <row r="191" spans="1:7" x14ac:dyDescent="0.15">
      <c r="A191" s="25" t="s">
        <v>605</v>
      </c>
      <c r="B191" s="25" t="s">
        <v>1128</v>
      </c>
      <c r="C191" s="125">
        <v>3.8892221499999997</v>
      </c>
      <c r="D191" s="128">
        <v>5.2469130750000001</v>
      </c>
      <c r="E191" s="23">
        <f t="shared" si="4"/>
        <v>-0.25875994238764866</v>
      </c>
      <c r="F191" s="24">
        <f t="shared" si="5"/>
        <v>1.7997125702119067E-4</v>
      </c>
      <c r="G191" s="123"/>
    </row>
    <row r="192" spans="1:7" x14ac:dyDescent="0.15">
      <c r="A192" s="25" t="s">
        <v>606</v>
      </c>
      <c r="B192" s="25" t="s">
        <v>1129</v>
      </c>
      <c r="C192" s="125">
        <v>0.46971854100000004</v>
      </c>
      <c r="D192" s="128">
        <v>2.112185421</v>
      </c>
      <c r="E192" s="23">
        <f t="shared" si="4"/>
        <v>-0.77761491186809961</v>
      </c>
      <c r="F192" s="24">
        <f t="shared" si="5"/>
        <v>2.1735923793895317E-5</v>
      </c>
      <c r="G192" s="123"/>
    </row>
    <row r="193" spans="1:7" x14ac:dyDescent="0.15">
      <c r="A193" s="25" t="s">
        <v>814</v>
      </c>
      <c r="B193" s="25" t="s">
        <v>1130</v>
      </c>
      <c r="C193" s="125">
        <v>5.9611978200000006</v>
      </c>
      <c r="D193" s="128">
        <v>3.7623738339999999</v>
      </c>
      <c r="E193" s="23">
        <f t="shared" si="4"/>
        <v>0.58442464332745536</v>
      </c>
      <c r="F193" s="24">
        <f t="shared" si="5"/>
        <v>2.7585060036166404E-4</v>
      </c>
      <c r="G193" s="123"/>
    </row>
    <row r="194" spans="1:7" x14ac:dyDescent="0.15">
      <c r="A194" s="25" t="s">
        <v>607</v>
      </c>
      <c r="B194" s="25" t="s">
        <v>1131</v>
      </c>
      <c r="C194" s="125">
        <v>3.46888438</v>
      </c>
      <c r="D194" s="128">
        <v>4.1369690200000004</v>
      </c>
      <c r="E194" s="23">
        <f t="shared" si="4"/>
        <v>-0.16149133260852899</v>
      </c>
      <c r="F194" s="24">
        <f t="shared" si="5"/>
        <v>1.6052039668903296E-4</v>
      </c>
      <c r="G194" s="123"/>
    </row>
    <row r="195" spans="1:7" x14ac:dyDescent="0.15">
      <c r="A195" s="25" t="s">
        <v>608</v>
      </c>
      <c r="B195" s="25" t="s">
        <v>1132</v>
      </c>
      <c r="C195" s="125">
        <v>13.928814233999999</v>
      </c>
      <c r="D195" s="128">
        <v>23.166500894999999</v>
      </c>
      <c r="E195" s="23">
        <f t="shared" si="4"/>
        <v>-0.39875191781741026</v>
      </c>
      <c r="F195" s="24">
        <f t="shared" si="5"/>
        <v>6.4454693247790768E-4</v>
      </c>
      <c r="G195" s="123"/>
    </row>
    <row r="196" spans="1:7" x14ac:dyDescent="0.15">
      <c r="A196" s="25" t="s">
        <v>609</v>
      </c>
      <c r="B196" s="25" t="s">
        <v>1133</v>
      </c>
      <c r="C196" s="125">
        <v>2.5249510699999997</v>
      </c>
      <c r="D196" s="128">
        <v>4.2702269610000005</v>
      </c>
      <c r="E196" s="23">
        <f t="shared" si="4"/>
        <v>-0.4087079930269778</v>
      </c>
      <c r="F196" s="24">
        <f t="shared" si="5"/>
        <v>1.1684048903838017E-4</v>
      </c>
      <c r="G196" s="123"/>
    </row>
    <row r="197" spans="1:7" x14ac:dyDescent="0.15">
      <c r="A197" s="25" t="s">
        <v>785</v>
      </c>
      <c r="B197" s="25" t="s">
        <v>1134</v>
      </c>
      <c r="C197" s="125">
        <v>2.5216540899999997</v>
      </c>
      <c r="D197" s="128">
        <v>2.2691734530000001</v>
      </c>
      <c r="E197" s="23">
        <f t="shared" si="4"/>
        <v>0.11126546393630821</v>
      </c>
      <c r="F197" s="24">
        <f t="shared" si="5"/>
        <v>1.1668792340646487E-4</v>
      </c>
      <c r="G197" s="123"/>
    </row>
    <row r="198" spans="1:7" x14ac:dyDescent="0.15">
      <c r="A198" s="25" t="s">
        <v>669</v>
      </c>
      <c r="B198" s="25" t="s">
        <v>1479</v>
      </c>
      <c r="C198" s="125">
        <v>2.4029651099999998</v>
      </c>
      <c r="D198" s="128">
        <v>2.8575522580000001</v>
      </c>
      <c r="E198" s="23">
        <f t="shared" ref="E198:E261" si="6">IF(ISERROR(C198/D198-1),"",((C198/D198-1)))</f>
        <v>-0.15908270679121916</v>
      </c>
      <c r="F198" s="24">
        <f t="shared" ref="F198:F261" si="7">C198/$C$1511</f>
        <v>1.111956670885369E-4</v>
      </c>
      <c r="G198" s="123"/>
    </row>
    <row r="199" spans="1:7" x14ac:dyDescent="0.15">
      <c r="A199" s="25" t="s">
        <v>610</v>
      </c>
      <c r="B199" s="25" t="s">
        <v>1135</v>
      </c>
      <c r="C199" s="125">
        <v>2.4732280499999999</v>
      </c>
      <c r="D199" s="128">
        <v>2.6192083149999998</v>
      </c>
      <c r="E199" s="23">
        <f t="shared" si="6"/>
        <v>-5.5734499682206451E-2</v>
      </c>
      <c r="F199" s="24">
        <f t="shared" si="7"/>
        <v>1.1444703950854754E-4</v>
      </c>
      <c r="G199" s="123"/>
    </row>
    <row r="200" spans="1:7" x14ac:dyDescent="0.15">
      <c r="A200" s="25" t="s">
        <v>611</v>
      </c>
      <c r="B200" s="25" t="s">
        <v>1136</v>
      </c>
      <c r="C200" s="125">
        <v>6.3146356500000005</v>
      </c>
      <c r="D200" s="128">
        <v>7.5200174670000006</v>
      </c>
      <c r="E200" s="23">
        <f t="shared" si="6"/>
        <v>-0.16028976292802011</v>
      </c>
      <c r="F200" s="24">
        <f t="shared" si="7"/>
        <v>2.9220570893882304E-4</v>
      </c>
      <c r="G200" s="123"/>
    </row>
    <row r="201" spans="1:7" x14ac:dyDescent="0.15">
      <c r="A201" s="25" t="s">
        <v>1137</v>
      </c>
      <c r="B201" s="25" t="s">
        <v>1138</v>
      </c>
      <c r="C201" s="125">
        <v>0.64022013600000005</v>
      </c>
      <c r="D201" s="128">
        <v>4.3413393139999998</v>
      </c>
      <c r="E201" s="23">
        <f t="shared" si="6"/>
        <v>-0.8525293487345228</v>
      </c>
      <c r="F201" s="24">
        <f t="shared" si="7"/>
        <v>2.9625775592735854E-5</v>
      </c>
      <c r="G201" s="123"/>
    </row>
    <row r="202" spans="1:7" x14ac:dyDescent="0.15">
      <c r="A202" s="25" t="s">
        <v>1139</v>
      </c>
      <c r="B202" s="25" t="s">
        <v>1140</v>
      </c>
      <c r="C202" s="125">
        <v>13.833129162000001</v>
      </c>
      <c r="D202" s="128">
        <v>42.264685193000005</v>
      </c>
      <c r="E202" s="23">
        <f t="shared" si="6"/>
        <v>-0.67270242049996187</v>
      </c>
      <c r="F202" s="24">
        <f t="shared" si="7"/>
        <v>6.4011916722772708E-4</v>
      </c>
      <c r="G202" s="123"/>
    </row>
    <row r="203" spans="1:7" x14ac:dyDescent="0.15">
      <c r="A203" s="25" t="s">
        <v>1141</v>
      </c>
      <c r="B203" s="25" t="s">
        <v>1142</v>
      </c>
      <c r="C203" s="125">
        <v>78.206940896999996</v>
      </c>
      <c r="D203" s="128">
        <v>116.774439445</v>
      </c>
      <c r="E203" s="23">
        <f t="shared" si="6"/>
        <v>-0.33027346336494334</v>
      </c>
      <c r="F203" s="24">
        <f t="shared" si="7"/>
        <v>3.6189759592454894E-3</v>
      </c>
      <c r="G203" s="123"/>
    </row>
    <row r="204" spans="1:7" x14ac:dyDescent="0.15">
      <c r="A204" s="25" t="s">
        <v>1143</v>
      </c>
      <c r="B204" s="25" t="s">
        <v>1144</v>
      </c>
      <c r="C204" s="125">
        <v>80.764864721999999</v>
      </c>
      <c r="D204" s="128">
        <v>140.94348845600001</v>
      </c>
      <c r="E204" s="23">
        <f t="shared" si="6"/>
        <v>-0.42696987560930622</v>
      </c>
      <c r="F204" s="24">
        <f t="shared" si="7"/>
        <v>3.7373422413437499E-3</v>
      </c>
      <c r="G204" s="123"/>
    </row>
    <row r="205" spans="1:7" x14ac:dyDescent="0.15">
      <c r="A205" s="25" t="s">
        <v>1145</v>
      </c>
      <c r="B205" s="25" t="s">
        <v>1146</v>
      </c>
      <c r="C205" s="125">
        <v>34.119098292000004</v>
      </c>
      <c r="D205" s="128">
        <v>107.796082904</v>
      </c>
      <c r="E205" s="23">
        <f t="shared" si="6"/>
        <v>-0.68348480415206314</v>
      </c>
      <c r="F205" s="24">
        <f t="shared" si="7"/>
        <v>1.5788393594438417E-3</v>
      </c>
      <c r="G205" s="123"/>
    </row>
    <row r="206" spans="1:7" x14ac:dyDescent="0.15">
      <c r="A206" s="25" t="s">
        <v>1147</v>
      </c>
      <c r="B206" s="25" t="s">
        <v>1148</v>
      </c>
      <c r="C206" s="125">
        <v>2.1480447099999997</v>
      </c>
      <c r="D206" s="128">
        <v>2.3892387990000001</v>
      </c>
      <c r="E206" s="23">
        <f t="shared" si="6"/>
        <v>-0.10095018091157337</v>
      </c>
      <c r="F206" s="24">
        <f t="shared" si="7"/>
        <v>9.9399389308841351E-5</v>
      </c>
      <c r="G206" s="123"/>
    </row>
    <row r="207" spans="1:7" x14ac:dyDescent="0.15">
      <c r="A207" s="25" t="s">
        <v>1149</v>
      </c>
      <c r="B207" s="25" t="s">
        <v>1150</v>
      </c>
      <c r="C207" s="125">
        <v>2.7921580000000001E-2</v>
      </c>
      <c r="D207" s="128">
        <v>0.81542901199999995</v>
      </c>
      <c r="E207" s="23">
        <f t="shared" si="6"/>
        <v>-0.96575841723914524</v>
      </c>
      <c r="F207" s="24">
        <f t="shared" si="7"/>
        <v>1.2920531810243181E-6</v>
      </c>
      <c r="G207" s="123"/>
    </row>
    <row r="208" spans="1:7" x14ac:dyDescent="0.15">
      <c r="A208" s="25" t="s">
        <v>1151</v>
      </c>
      <c r="B208" s="25" t="s">
        <v>1152</v>
      </c>
      <c r="C208" s="125">
        <v>33.389167917999998</v>
      </c>
      <c r="D208" s="128">
        <v>19.873275984000003</v>
      </c>
      <c r="E208" s="23">
        <f t="shared" si="6"/>
        <v>0.68010387139400952</v>
      </c>
      <c r="F208" s="24">
        <f t="shared" si="7"/>
        <v>1.5450623002067577E-3</v>
      </c>
      <c r="G208" s="123"/>
    </row>
    <row r="209" spans="1:7" x14ac:dyDescent="0.15">
      <c r="A209" s="25" t="s">
        <v>1153</v>
      </c>
      <c r="B209" s="25" t="s">
        <v>1154</v>
      </c>
      <c r="C209" s="125">
        <v>2.0665305699999998</v>
      </c>
      <c r="D209" s="128">
        <v>2.106003141</v>
      </c>
      <c r="E209" s="23">
        <f t="shared" si="6"/>
        <v>-1.8742883251948617E-2</v>
      </c>
      <c r="F209" s="24">
        <f t="shared" si="7"/>
        <v>9.5627374835252759E-5</v>
      </c>
      <c r="G209" s="123"/>
    </row>
    <row r="210" spans="1:7" x14ac:dyDescent="0.15">
      <c r="A210" s="25" t="s">
        <v>1155</v>
      </c>
      <c r="B210" s="25" t="s">
        <v>1156</v>
      </c>
      <c r="C210" s="125">
        <v>23.246248386000001</v>
      </c>
      <c r="D210" s="128">
        <v>25.671970054999999</v>
      </c>
      <c r="E210" s="23">
        <f t="shared" si="6"/>
        <v>-9.4489112592570645E-2</v>
      </c>
      <c r="F210" s="24">
        <f t="shared" si="7"/>
        <v>1.0757052134590063E-3</v>
      </c>
      <c r="G210" s="123"/>
    </row>
    <row r="211" spans="1:7" x14ac:dyDescent="0.15">
      <c r="A211" s="25" t="s">
        <v>1157</v>
      </c>
      <c r="B211" s="25" t="s">
        <v>1158</v>
      </c>
      <c r="C211" s="125">
        <v>1.2121226159999998</v>
      </c>
      <c r="D211" s="128">
        <v>7.5100723069999997</v>
      </c>
      <c r="E211" s="23">
        <f t="shared" si="6"/>
        <v>-0.83860040670045177</v>
      </c>
      <c r="F211" s="24">
        <f t="shared" si="7"/>
        <v>5.6090195533143815E-5</v>
      </c>
      <c r="G211" s="123"/>
    </row>
    <row r="212" spans="1:7" x14ac:dyDescent="0.15">
      <c r="A212" s="25" t="s">
        <v>1159</v>
      </c>
      <c r="B212" s="25" t="s">
        <v>1160</v>
      </c>
      <c r="C212" s="125">
        <v>4.6731233789999997</v>
      </c>
      <c r="D212" s="128">
        <v>4.3604504790000007</v>
      </c>
      <c r="E212" s="23">
        <f t="shared" si="6"/>
        <v>7.1706559105724654E-2</v>
      </c>
      <c r="F212" s="24">
        <f t="shared" si="7"/>
        <v>2.1624578290899222E-4</v>
      </c>
      <c r="G212" s="123"/>
    </row>
    <row r="213" spans="1:7" x14ac:dyDescent="0.15">
      <c r="A213" s="25" t="s">
        <v>1161</v>
      </c>
      <c r="B213" s="25" t="s">
        <v>1162</v>
      </c>
      <c r="C213" s="125">
        <v>0.52393000000000001</v>
      </c>
      <c r="D213" s="128">
        <v>2.4775900060000002</v>
      </c>
      <c r="E213" s="23">
        <f t="shared" si="6"/>
        <v>-0.78853240498581512</v>
      </c>
      <c r="F213" s="24">
        <f t="shared" si="7"/>
        <v>2.4244524240178059E-5</v>
      </c>
      <c r="G213" s="123"/>
    </row>
    <row r="214" spans="1:7" x14ac:dyDescent="0.15">
      <c r="A214" s="25" t="s">
        <v>1205</v>
      </c>
      <c r="B214" s="25" t="s">
        <v>1206</v>
      </c>
      <c r="C214" s="125">
        <v>4.0337519799999999</v>
      </c>
      <c r="D214" s="128">
        <v>3.7970182349999999</v>
      </c>
      <c r="E214" s="23">
        <f t="shared" si="6"/>
        <v>6.2347276296396359E-2</v>
      </c>
      <c r="F214" s="24">
        <f t="shared" si="7"/>
        <v>1.8665928207580449E-4</v>
      </c>
      <c r="G214" s="123"/>
    </row>
    <row r="215" spans="1:7" x14ac:dyDescent="0.15">
      <c r="A215" s="25" t="s">
        <v>1207</v>
      </c>
      <c r="B215" s="25" t="s">
        <v>1208</v>
      </c>
      <c r="C215" s="125">
        <v>20.40758464</v>
      </c>
      <c r="D215" s="128">
        <v>6.342099857</v>
      </c>
      <c r="E215" s="23">
        <f t="shared" si="6"/>
        <v>2.2177961716379198</v>
      </c>
      <c r="F215" s="24">
        <f t="shared" si="7"/>
        <v>9.4434787183014042E-4</v>
      </c>
      <c r="G215" s="123"/>
    </row>
    <row r="216" spans="1:7" x14ac:dyDescent="0.15">
      <c r="A216" s="25" t="s">
        <v>1311</v>
      </c>
      <c r="B216" s="25" t="s">
        <v>1312</v>
      </c>
      <c r="C216" s="125">
        <v>0.34719758899999997</v>
      </c>
      <c r="D216" s="128">
        <v>5.1622301950000002</v>
      </c>
      <c r="E216" s="23">
        <f t="shared" si="6"/>
        <v>-0.93274271470181891</v>
      </c>
      <c r="F216" s="24">
        <f t="shared" si="7"/>
        <v>1.6066345432866754E-5</v>
      </c>
      <c r="G216" s="123"/>
    </row>
    <row r="217" spans="1:7" x14ac:dyDescent="0.15">
      <c r="A217" s="25" t="s">
        <v>1313</v>
      </c>
      <c r="B217" s="25" t="s">
        <v>1314</v>
      </c>
      <c r="C217" s="125">
        <v>0.64984466000000007</v>
      </c>
      <c r="D217" s="128">
        <v>1.1588010279999998</v>
      </c>
      <c r="E217" s="23">
        <f t="shared" si="6"/>
        <v>-0.43920945503337938</v>
      </c>
      <c r="F217" s="24">
        <f t="shared" si="7"/>
        <v>3.0071144259195451E-5</v>
      </c>
      <c r="G217" s="123"/>
    </row>
    <row r="218" spans="1:7" x14ac:dyDescent="0.15">
      <c r="A218" s="25" t="s">
        <v>1315</v>
      </c>
      <c r="B218" s="25" t="s">
        <v>1316</v>
      </c>
      <c r="C218" s="125">
        <v>12.771317351</v>
      </c>
      <c r="D218" s="128">
        <v>9.5104325089999993</v>
      </c>
      <c r="E218" s="23">
        <f t="shared" si="6"/>
        <v>0.34287450533023933</v>
      </c>
      <c r="F218" s="24">
        <f t="shared" si="7"/>
        <v>5.9098450765431671E-4</v>
      </c>
      <c r="G218" s="123"/>
    </row>
    <row r="219" spans="1:7" x14ac:dyDescent="0.15">
      <c r="A219" s="25" t="s">
        <v>1317</v>
      </c>
      <c r="B219" s="25" t="s">
        <v>1318</v>
      </c>
      <c r="C219" s="125">
        <v>0.92000231999999993</v>
      </c>
      <c r="D219" s="128">
        <v>3.4085331669999999</v>
      </c>
      <c r="E219" s="23">
        <f t="shared" si="6"/>
        <v>-0.73008849410442012</v>
      </c>
      <c r="F219" s="24">
        <f t="shared" si="7"/>
        <v>4.2572516458801843E-5</v>
      </c>
      <c r="G219" s="123"/>
    </row>
    <row r="220" spans="1:7" x14ac:dyDescent="0.15">
      <c r="A220" s="25" t="s">
        <v>1319</v>
      </c>
      <c r="B220" s="25" t="s">
        <v>1320</v>
      </c>
      <c r="C220" s="125">
        <v>17.84530857</v>
      </c>
      <c r="D220" s="128">
        <v>24.526265298000002</v>
      </c>
      <c r="E220" s="23">
        <f t="shared" si="6"/>
        <v>-0.27240008402521854</v>
      </c>
      <c r="F220" s="24">
        <f t="shared" si="7"/>
        <v>8.2578019238986557E-4</v>
      </c>
      <c r="G220" s="123"/>
    </row>
    <row r="221" spans="1:7" x14ac:dyDescent="0.15">
      <c r="A221" s="25" t="s">
        <v>1321</v>
      </c>
      <c r="B221" s="25" t="s">
        <v>1322</v>
      </c>
      <c r="C221" s="125">
        <v>3.9608271400000001</v>
      </c>
      <c r="D221" s="128">
        <v>3.9769935219999999</v>
      </c>
      <c r="E221" s="23">
        <f t="shared" si="6"/>
        <v>-4.0649756934655334E-3</v>
      </c>
      <c r="F221" s="24">
        <f t="shared" si="7"/>
        <v>1.8328473194297929E-4</v>
      </c>
      <c r="G221" s="123"/>
    </row>
    <row r="222" spans="1:7" x14ac:dyDescent="0.15">
      <c r="A222" s="25" t="s">
        <v>1323</v>
      </c>
      <c r="B222" s="25" t="s">
        <v>1324</v>
      </c>
      <c r="C222" s="125">
        <v>12.674511769999999</v>
      </c>
      <c r="D222" s="128">
        <v>2.0908457560000002</v>
      </c>
      <c r="E222" s="23">
        <f t="shared" si="6"/>
        <v>5.0619066392767413</v>
      </c>
      <c r="F222" s="24">
        <f t="shared" si="7"/>
        <v>5.8650489156984156E-4</v>
      </c>
      <c r="G222" s="123"/>
    </row>
    <row r="223" spans="1:7" x14ac:dyDescent="0.15">
      <c r="A223" s="25" t="s">
        <v>1325</v>
      </c>
      <c r="B223" s="25" t="s">
        <v>1326</v>
      </c>
      <c r="C223" s="125">
        <v>4.0946778500000001</v>
      </c>
      <c r="D223" s="128">
        <v>1.1602514529999999</v>
      </c>
      <c r="E223" s="23">
        <f t="shared" si="6"/>
        <v>2.5291296894415529</v>
      </c>
      <c r="F223" s="24">
        <f t="shared" si="7"/>
        <v>1.8947858757857955E-4</v>
      </c>
      <c r="G223" s="123"/>
    </row>
    <row r="224" spans="1:7" x14ac:dyDescent="0.15">
      <c r="A224" s="25" t="s">
        <v>1327</v>
      </c>
      <c r="B224" s="25" t="s">
        <v>1328</v>
      </c>
      <c r="C224" s="125">
        <v>10.564297325</v>
      </c>
      <c r="D224" s="128">
        <v>16.426126728</v>
      </c>
      <c r="E224" s="23">
        <f t="shared" si="6"/>
        <v>-0.35686011072883761</v>
      </c>
      <c r="F224" s="24">
        <f t="shared" si="7"/>
        <v>4.8885607347624828E-4</v>
      </c>
      <c r="G224" s="123"/>
    </row>
    <row r="225" spans="1:7" x14ac:dyDescent="0.15">
      <c r="A225" s="25" t="s">
        <v>1329</v>
      </c>
      <c r="B225" s="25" t="s">
        <v>1330</v>
      </c>
      <c r="C225" s="125">
        <v>1.94680513</v>
      </c>
      <c r="D225" s="128">
        <v>2.6938905049999997</v>
      </c>
      <c r="E225" s="23">
        <f t="shared" si="6"/>
        <v>-0.27732581321080818</v>
      </c>
      <c r="F225" s="24">
        <f t="shared" si="7"/>
        <v>9.0087156996522438E-5</v>
      </c>
      <c r="G225" s="123"/>
    </row>
    <row r="226" spans="1:7" x14ac:dyDescent="0.15">
      <c r="A226" s="25" t="s">
        <v>1331</v>
      </c>
      <c r="B226" s="25" t="s">
        <v>1332</v>
      </c>
      <c r="C226" s="125">
        <v>7.0430705800000002</v>
      </c>
      <c r="D226" s="128">
        <v>0.37093454999999997</v>
      </c>
      <c r="E226" s="23">
        <f t="shared" si="6"/>
        <v>17.987367394059142</v>
      </c>
      <c r="F226" s="24">
        <f t="shared" si="7"/>
        <v>3.259135674653006E-4</v>
      </c>
      <c r="G226" s="123"/>
    </row>
    <row r="227" spans="1:7" x14ac:dyDescent="0.15">
      <c r="A227" s="25" t="s">
        <v>1333</v>
      </c>
      <c r="B227" s="25" t="s">
        <v>1334</v>
      </c>
      <c r="C227" s="125">
        <v>3.4409480600000002</v>
      </c>
      <c r="D227" s="128">
        <v>2.45075742</v>
      </c>
      <c r="E227" s="23">
        <f t="shared" si="6"/>
        <v>0.40403453720850124</v>
      </c>
      <c r="F227" s="24">
        <f t="shared" si="7"/>
        <v>1.5922766142397588E-4</v>
      </c>
      <c r="G227" s="123"/>
    </row>
    <row r="228" spans="1:7" x14ac:dyDescent="0.15">
      <c r="A228" s="25" t="s">
        <v>1335</v>
      </c>
      <c r="B228" s="25" t="s">
        <v>1336</v>
      </c>
      <c r="C228" s="125">
        <v>22.632053287000002</v>
      </c>
      <c r="D228" s="128">
        <v>35.738668913000005</v>
      </c>
      <c r="E228" s="23">
        <f t="shared" si="6"/>
        <v>-0.366734856799114</v>
      </c>
      <c r="F228" s="24">
        <f t="shared" si="7"/>
        <v>1.0472837297380816E-3</v>
      </c>
      <c r="G228" s="123"/>
    </row>
    <row r="229" spans="1:7" x14ac:dyDescent="0.15">
      <c r="A229" s="25" t="s">
        <v>1337</v>
      </c>
      <c r="B229" s="25" t="s">
        <v>1338</v>
      </c>
      <c r="C229" s="125">
        <v>3.1841348700000003</v>
      </c>
      <c r="D229" s="128">
        <v>6.0890408600000008</v>
      </c>
      <c r="E229" s="23">
        <f t="shared" si="6"/>
        <v>-0.47707119344244309</v>
      </c>
      <c r="F229" s="24">
        <f t="shared" si="7"/>
        <v>1.4734379600273172E-4</v>
      </c>
      <c r="G229" s="123"/>
    </row>
    <row r="230" spans="1:7" x14ac:dyDescent="0.15">
      <c r="A230" s="25" t="s">
        <v>1339</v>
      </c>
      <c r="B230" s="25" t="s">
        <v>1340</v>
      </c>
      <c r="C230" s="125">
        <v>0.19644192000000002</v>
      </c>
      <c r="D230" s="128">
        <v>3.6202645099999997</v>
      </c>
      <c r="E230" s="23">
        <f t="shared" si="6"/>
        <v>-0.94573824109885274</v>
      </c>
      <c r="F230" s="24">
        <f t="shared" si="7"/>
        <v>9.0902236772605491E-6</v>
      </c>
      <c r="G230" s="123"/>
    </row>
    <row r="231" spans="1:7" x14ac:dyDescent="0.15">
      <c r="A231" s="25" t="s">
        <v>1341</v>
      </c>
      <c r="B231" s="25" t="s">
        <v>1342</v>
      </c>
      <c r="C231" s="125">
        <v>0</v>
      </c>
      <c r="D231" s="128">
        <v>1.19479991</v>
      </c>
      <c r="E231" s="23">
        <f t="shared" si="6"/>
        <v>-1</v>
      </c>
      <c r="F231" s="24">
        <f t="shared" si="7"/>
        <v>0</v>
      </c>
      <c r="G231" s="123"/>
    </row>
    <row r="232" spans="1:7" x14ac:dyDescent="0.15">
      <c r="A232" s="25" t="s">
        <v>1343</v>
      </c>
      <c r="B232" s="25" t="s">
        <v>1344</v>
      </c>
      <c r="C232" s="125">
        <v>0.924822476</v>
      </c>
      <c r="D232" s="128">
        <v>3.0476066589999999</v>
      </c>
      <c r="E232" s="23">
        <f t="shared" si="6"/>
        <v>-0.69654139149851491</v>
      </c>
      <c r="F232" s="24">
        <f t="shared" si="7"/>
        <v>4.2795566081811485E-5</v>
      </c>
      <c r="G232" s="123"/>
    </row>
    <row r="233" spans="1:7" x14ac:dyDescent="0.15">
      <c r="A233" s="25" t="s">
        <v>1345</v>
      </c>
      <c r="B233" s="25" t="s">
        <v>1346</v>
      </c>
      <c r="C233" s="125">
        <v>2.8261981299999999</v>
      </c>
      <c r="D233" s="128">
        <v>3.6252842200000002</v>
      </c>
      <c r="E233" s="23">
        <f t="shared" si="6"/>
        <v>-0.22042025990447733</v>
      </c>
      <c r="F233" s="24">
        <f t="shared" si="7"/>
        <v>1.307805032548831E-4</v>
      </c>
      <c r="G233" s="123"/>
    </row>
    <row r="234" spans="1:7" x14ac:dyDescent="0.15">
      <c r="A234" s="25" t="s">
        <v>1347</v>
      </c>
      <c r="B234" s="25" t="s">
        <v>1348</v>
      </c>
      <c r="C234" s="125">
        <v>2.2409000000000001E-3</v>
      </c>
      <c r="D234" s="128">
        <v>0.63996804200000001</v>
      </c>
      <c r="E234" s="23">
        <f t="shared" si="6"/>
        <v>-0.99649841890073632</v>
      </c>
      <c r="F234" s="24">
        <f t="shared" si="7"/>
        <v>1.036962082144848E-7</v>
      </c>
      <c r="G234" s="123"/>
    </row>
    <row r="235" spans="1:7" x14ac:dyDescent="0.15">
      <c r="A235" s="25" t="s">
        <v>1349</v>
      </c>
      <c r="B235" s="25" t="s">
        <v>1350</v>
      </c>
      <c r="C235" s="125">
        <v>5.8165226399999996</v>
      </c>
      <c r="D235" s="128">
        <v>5.3742933279999994</v>
      </c>
      <c r="E235" s="23">
        <f t="shared" si="6"/>
        <v>8.2286039300458524E-2</v>
      </c>
      <c r="F235" s="24">
        <f t="shared" si="7"/>
        <v>2.691558493291556E-4</v>
      </c>
      <c r="G235" s="123"/>
    </row>
    <row r="236" spans="1:7" x14ac:dyDescent="0.15">
      <c r="A236" s="25" t="s">
        <v>1351</v>
      </c>
      <c r="B236" s="25" t="s">
        <v>1352</v>
      </c>
      <c r="C236" s="125">
        <v>1.06965496</v>
      </c>
      <c r="D236" s="128">
        <v>1.2391192</v>
      </c>
      <c r="E236" s="23">
        <f t="shared" si="6"/>
        <v>-0.13676185471099145</v>
      </c>
      <c r="F236" s="24">
        <f t="shared" si="7"/>
        <v>4.9497596255886655E-5</v>
      </c>
      <c r="G236" s="123"/>
    </row>
    <row r="237" spans="1:7" x14ac:dyDescent="0.15">
      <c r="A237" s="25" t="s">
        <v>1353</v>
      </c>
      <c r="B237" s="25" t="s">
        <v>1354</v>
      </c>
      <c r="C237" s="125">
        <v>11.249147599999999</v>
      </c>
      <c r="D237" s="128">
        <v>11.510389807999999</v>
      </c>
      <c r="E237" s="23">
        <f t="shared" si="6"/>
        <v>-2.2696208586995947E-2</v>
      </c>
      <c r="F237" s="24">
        <f t="shared" si="7"/>
        <v>5.2054708008615808E-4</v>
      </c>
      <c r="G237" s="123"/>
    </row>
    <row r="238" spans="1:7" x14ac:dyDescent="0.15">
      <c r="A238" s="25" t="s">
        <v>562</v>
      </c>
      <c r="B238" s="25" t="s">
        <v>1356</v>
      </c>
      <c r="C238" s="125">
        <v>6.1253059699999994</v>
      </c>
      <c r="D238" s="128">
        <v>14.028452481</v>
      </c>
      <c r="E238" s="23">
        <f t="shared" si="6"/>
        <v>-0.56336552600537693</v>
      </c>
      <c r="F238" s="24">
        <f t="shared" si="7"/>
        <v>2.8344459959951212E-4</v>
      </c>
      <c r="G238" s="123"/>
    </row>
    <row r="239" spans="1:7" x14ac:dyDescent="0.15">
      <c r="A239" s="25" t="s">
        <v>1357</v>
      </c>
      <c r="B239" s="25" t="s">
        <v>1358</v>
      </c>
      <c r="C239" s="125">
        <v>7.3015259999999998E-2</v>
      </c>
      <c r="D239" s="128">
        <v>0.33176766999999996</v>
      </c>
      <c r="E239" s="23">
        <f t="shared" si="6"/>
        <v>-0.77992050883077302</v>
      </c>
      <c r="F239" s="24">
        <f t="shared" si="7"/>
        <v>3.378734260250231E-6</v>
      </c>
      <c r="G239" s="123"/>
    </row>
    <row r="240" spans="1:7" x14ac:dyDescent="0.15">
      <c r="A240" s="25" t="s">
        <v>1359</v>
      </c>
      <c r="B240" s="25" t="s">
        <v>1360</v>
      </c>
      <c r="C240" s="125">
        <v>0</v>
      </c>
      <c r="D240" s="128">
        <v>7.4249600000000004E-3</v>
      </c>
      <c r="E240" s="23">
        <f t="shared" si="6"/>
        <v>-1</v>
      </c>
      <c r="F240" s="24">
        <f t="shared" si="7"/>
        <v>0</v>
      </c>
      <c r="G240" s="123"/>
    </row>
    <row r="241" spans="1:7" x14ac:dyDescent="0.15">
      <c r="A241" s="25" t="s">
        <v>1361</v>
      </c>
      <c r="B241" s="25" t="s">
        <v>1362</v>
      </c>
      <c r="C241" s="125">
        <v>13.874759115</v>
      </c>
      <c r="D241" s="128">
        <v>15.884958086999999</v>
      </c>
      <c r="E241" s="23">
        <f t="shared" si="6"/>
        <v>-0.12654732615537179</v>
      </c>
      <c r="F241" s="24">
        <f t="shared" si="7"/>
        <v>6.4204556656471089E-4</v>
      </c>
      <c r="G241" s="123"/>
    </row>
    <row r="242" spans="1:7" x14ac:dyDescent="0.15">
      <c r="A242" s="25" t="s">
        <v>1363</v>
      </c>
      <c r="B242" s="25" t="s">
        <v>1364</v>
      </c>
      <c r="C242" s="125">
        <v>1.2239588700000001</v>
      </c>
      <c r="D242" s="128">
        <v>4.4167045570000001</v>
      </c>
      <c r="E242" s="23">
        <f t="shared" si="6"/>
        <v>-0.72287961438123416</v>
      </c>
      <c r="F242" s="24">
        <f t="shared" si="7"/>
        <v>5.6637910584803218E-5</v>
      </c>
      <c r="G242" s="123"/>
    </row>
    <row r="243" spans="1:7" x14ac:dyDescent="0.15">
      <c r="A243" s="25" t="s">
        <v>1365</v>
      </c>
      <c r="B243" s="25" t="s">
        <v>1366</v>
      </c>
      <c r="C243" s="125">
        <v>0.15871610999999999</v>
      </c>
      <c r="D243" s="128">
        <v>0.52835580000000004</v>
      </c>
      <c r="E243" s="23">
        <f t="shared" si="6"/>
        <v>-0.69960373293905365</v>
      </c>
      <c r="F243" s="24">
        <f t="shared" si="7"/>
        <v>7.3444860500482264E-6</v>
      </c>
      <c r="G243" s="123"/>
    </row>
    <row r="244" spans="1:7" x14ac:dyDescent="0.15">
      <c r="A244" s="25" t="s">
        <v>1367</v>
      </c>
      <c r="B244" s="25" t="s">
        <v>1368</v>
      </c>
      <c r="C244" s="125">
        <v>0.13527810000000001</v>
      </c>
      <c r="D244" s="128">
        <v>1.08821539</v>
      </c>
      <c r="E244" s="23">
        <f t="shared" si="6"/>
        <v>-0.87568812089672798</v>
      </c>
      <c r="F244" s="24">
        <f t="shared" si="7"/>
        <v>6.2599071910660435E-6</v>
      </c>
      <c r="G244" s="123"/>
    </row>
    <row r="245" spans="1:7" x14ac:dyDescent="0.15">
      <c r="A245" s="25" t="s">
        <v>1369</v>
      </c>
      <c r="B245" s="25" t="s">
        <v>1370</v>
      </c>
      <c r="C245" s="125">
        <v>0.98930543999999998</v>
      </c>
      <c r="D245" s="128">
        <v>4.074605579</v>
      </c>
      <c r="E245" s="23">
        <f t="shared" si="6"/>
        <v>-0.75720215838834692</v>
      </c>
      <c r="F245" s="24">
        <f t="shared" si="7"/>
        <v>4.5779473824785793E-5</v>
      </c>
      <c r="G245" s="123"/>
    </row>
    <row r="246" spans="1:7" x14ac:dyDescent="0.15">
      <c r="A246" s="25" t="s">
        <v>779</v>
      </c>
      <c r="B246" s="25" t="s">
        <v>1373</v>
      </c>
      <c r="C246" s="125">
        <v>0.91731242000000002</v>
      </c>
      <c r="D246" s="128">
        <v>3.857151548</v>
      </c>
      <c r="E246" s="23">
        <f t="shared" si="6"/>
        <v>-0.76217879733669203</v>
      </c>
      <c r="F246" s="24">
        <f t="shared" si="7"/>
        <v>4.2448043063971135E-5</v>
      </c>
      <c r="G246" s="123"/>
    </row>
    <row r="247" spans="1:7" x14ac:dyDescent="0.15">
      <c r="A247" s="25" t="s">
        <v>780</v>
      </c>
      <c r="B247" s="25" t="s">
        <v>1374</v>
      </c>
      <c r="C247" s="125">
        <v>0.42307914000000002</v>
      </c>
      <c r="D247" s="128">
        <v>12.413639653999999</v>
      </c>
      <c r="E247" s="23">
        <f t="shared" si="6"/>
        <v>-0.96591820354124158</v>
      </c>
      <c r="F247" s="24">
        <f t="shared" si="7"/>
        <v>1.9577715468180268E-5</v>
      </c>
      <c r="G247" s="123"/>
    </row>
    <row r="248" spans="1:7" x14ac:dyDescent="0.15">
      <c r="A248" s="25" t="s">
        <v>1371</v>
      </c>
      <c r="B248" s="25" t="s">
        <v>1372</v>
      </c>
      <c r="C248" s="125">
        <v>0.77421264499999998</v>
      </c>
      <c r="D248" s="128">
        <v>7.071924256</v>
      </c>
      <c r="E248" s="23">
        <f t="shared" si="6"/>
        <v>-0.89052305751957983</v>
      </c>
      <c r="F248" s="24">
        <f t="shared" si="7"/>
        <v>3.5826192885986431E-5</v>
      </c>
      <c r="G248" s="123"/>
    </row>
    <row r="249" spans="1:7" x14ac:dyDescent="0.15">
      <c r="A249" s="25" t="s">
        <v>783</v>
      </c>
      <c r="B249" s="25" t="s">
        <v>1375</v>
      </c>
      <c r="C249" s="125">
        <v>1.5209620500000001</v>
      </c>
      <c r="D249" s="128">
        <v>8.4748686989999999</v>
      </c>
      <c r="E249" s="23">
        <f t="shared" si="6"/>
        <v>-0.82053267088616166</v>
      </c>
      <c r="F249" s="24">
        <f t="shared" si="7"/>
        <v>7.0381541980065878E-5</v>
      </c>
      <c r="G249" s="123"/>
    </row>
    <row r="250" spans="1:7" x14ac:dyDescent="0.15">
      <c r="A250" s="25" t="s">
        <v>1376</v>
      </c>
      <c r="B250" s="25" t="s">
        <v>1377</v>
      </c>
      <c r="C250" s="125">
        <v>1.783544045</v>
      </c>
      <c r="D250" s="128">
        <v>5.3695216869999998</v>
      </c>
      <c r="E250" s="23">
        <f t="shared" si="6"/>
        <v>-0.66783930693154869</v>
      </c>
      <c r="F250" s="24">
        <f t="shared" si="7"/>
        <v>8.2532355147496279E-5</v>
      </c>
      <c r="G250" s="123"/>
    </row>
    <row r="251" spans="1:7" x14ac:dyDescent="0.15">
      <c r="A251" s="25" t="s">
        <v>1378</v>
      </c>
      <c r="B251" s="25" t="s">
        <v>1379</v>
      </c>
      <c r="C251" s="125">
        <v>12.614350145</v>
      </c>
      <c r="D251" s="128">
        <v>24.121024596999998</v>
      </c>
      <c r="E251" s="23">
        <f t="shared" si="6"/>
        <v>-0.47703920725785076</v>
      </c>
      <c r="F251" s="24">
        <f t="shared" si="7"/>
        <v>5.8372095101358215E-4</v>
      </c>
      <c r="G251" s="123"/>
    </row>
    <row r="252" spans="1:7" x14ac:dyDescent="0.15">
      <c r="A252" s="25" t="s">
        <v>1380</v>
      </c>
      <c r="B252" s="25" t="s">
        <v>1381</v>
      </c>
      <c r="C252" s="125">
        <v>64.955462615999991</v>
      </c>
      <c r="D252" s="128">
        <v>167.49785472799999</v>
      </c>
      <c r="E252" s="23">
        <f t="shared" si="6"/>
        <v>-0.61220122656805809</v>
      </c>
      <c r="F252" s="24">
        <f t="shared" si="7"/>
        <v>3.0057723129532413E-3</v>
      </c>
      <c r="G252" s="123"/>
    </row>
    <row r="253" spans="1:7" x14ac:dyDescent="0.15">
      <c r="A253" s="25" t="s">
        <v>1384</v>
      </c>
      <c r="B253" s="25" t="s">
        <v>1385</v>
      </c>
      <c r="C253" s="125">
        <v>75.645794119000001</v>
      </c>
      <c r="D253" s="128">
        <v>129.21293074100001</v>
      </c>
      <c r="E253" s="23">
        <f t="shared" si="6"/>
        <v>-0.41456482965603725</v>
      </c>
      <c r="F253" s="24">
        <f t="shared" si="7"/>
        <v>3.5004605370671932E-3</v>
      </c>
      <c r="G253" s="123"/>
    </row>
    <row r="254" spans="1:7" x14ac:dyDescent="0.15">
      <c r="A254" s="25" t="s">
        <v>1386</v>
      </c>
      <c r="B254" s="25" t="s">
        <v>1387</v>
      </c>
      <c r="C254" s="125">
        <v>51.15323781</v>
      </c>
      <c r="D254" s="128">
        <v>30.307336136</v>
      </c>
      <c r="E254" s="23">
        <f t="shared" si="6"/>
        <v>0.68781702161011071</v>
      </c>
      <c r="F254" s="24">
        <f t="shared" si="7"/>
        <v>2.3670832249501612E-3</v>
      </c>
      <c r="G254" s="123"/>
    </row>
    <row r="255" spans="1:7" x14ac:dyDescent="0.15">
      <c r="A255" s="25" t="s">
        <v>1388</v>
      </c>
      <c r="B255" s="25" t="s">
        <v>1389</v>
      </c>
      <c r="C255" s="125">
        <v>41.489351311</v>
      </c>
      <c r="D255" s="128">
        <v>99.368939656999999</v>
      </c>
      <c r="E255" s="23">
        <f t="shared" si="6"/>
        <v>-0.58247163093203747</v>
      </c>
      <c r="F255" s="24">
        <f t="shared" si="7"/>
        <v>1.9198930841310918E-3</v>
      </c>
      <c r="G255" s="123"/>
    </row>
    <row r="256" spans="1:7" x14ac:dyDescent="0.15">
      <c r="A256" s="25" t="s">
        <v>1390</v>
      </c>
      <c r="B256" s="25" t="s">
        <v>1391</v>
      </c>
      <c r="C256" s="125">
        <v>99.369407271</v>
      </c>
      <c r="D256" s="128">
        <v>106.60157386100001</v>
      </c>
      <c r="E256" s="23">
        <f t="shared" si="6"/>
        <v>-6.7842962613574365E-2</v>
      </c>
      <c r="F256" s="24">
        <f t="shared" si="7"/>
        <v>4.598255498470951E-3</v>
      </c>
      <c r="G256" s="123"/>
    </row>
    <row r="257" spans="1:7" x14ac:dyDescent="0.15">
      <c r="A257" s="25" t="s">
        <v>1392</v>
      </c>
      <c r="B257" s="25" t="s">
        <v>1393</v>
      </c>
      <c r="C257" s="125">
        <v>71.544723711999993</v>
      </c>
      <c r="D257" s="128">
        <v>140.57725689899999</v>
      </c>
      <c r="E257" s="23">
        <f t="shared" si="6"/>
        <v>-0.49106473344118207</v>
      </c>
      <c r="F257" s="24">
        <f t="shared" si="7"/>
        <v>3.3106861380192503E-3</v>
      </c>
      <c r="G257" s="123"/>
    </row>
    <row r="258" spans="1:7" x14ac:dyDescent="0.15">
      <c r="A258" s="25" t="s">
        <v>154</v>
      </c>
      <c r="B258" s="25" t="s">
        <v>155</v>
      </c>
      <c r="C258" s="125">
        <v>75.014118840000009</v>
      </c>
      <c r="D258" s="128">
        <v>239.11160791</v>
      </c>
      <c r="E258" s="23">
        <f t="shared" si="6"/>
        <v>-0.68627989458280581</v>
      </c>
      <c r="F258" s="24">
        <f t="shared" si="7"/>
        <v>3.471230169243941E-3</v>
      </c>
      <c r="G258" s="123"/>
    </row>
    <row r="259" spans="1:7" x14ac:dyDescent="0.15">
      <c r="A259" s="25" t="s">
        <v>1394</v>
      </c>
      <c r="B259" s="25" t="s">
        <v>1395</v>
      </c>
      <c r="C259" s="125">
        <v>9.1109899999999994E-3</v>
      </c>
      <c r="D259" s="128">
        <v>6.3256190000000004E-2</v>
      </c>
      <c r="E259" s="23">
        <f t="shared" si="6"/>
        <v>-0.85596682316781969</v>
      </c>
      <c r="F259" s="24">
        <f t="shared" si="7"/>
        <v>4.2160521044227261E-7</v>
      </c>
      <c r="G259" s="123"/>
    </row>
    <row r="260" spans="1:7" x14ac:dyDescent="0.15">
      <c r="A260" s="25" t="s">
        <v>1396</v>
      </c>
      <c r="B260" s="25" t="s">
        <v>1397</v>
      </c>
      <c r="C260" s="125">
        <v>10.90512994</v>
      </c>
      <c r="D260" s="128">
        <v>15.364830739</v>
      </c>
      <c r="E260" s="23">
        <f t="shared" si="6"/>
        <v>-0.29025381891647539</v>
      </c>
      <c r="F260" s="24">
        <f t="shared" si="7"/>
        <v>5.0462788382536121E-4</v>
      </c>
      <c r="G260" s="123"/>
    </row>
    <row r="261" spans="1:7" x14ac:dyDescent="0.15">
      <c r="A261" s="25" t="s">
        <v>1398</v>
      </c>
      <c r="B261" s="25" t="s">
        <v>1399</v>
      </c>
      <c r="C261" s="125">
        <v>5.1172697029999998</v>
      </c>
      <c r="D261" s="128">
        <v>11.232209513000001</v>
      </c>
      <c r="E261" s="23">
        <f t="shared" si="6"/>
        <v>-0.54441112435827121</v>
      </c>
      <c r="F261" s="24">
        <f t="shared" si="7"/>
        <v>2.3679836878573909E-4</v>
      </c>
      <c r="G261" s="123"/>
    </row>
    <row r="262" spans="1:7" x14ac:dyDescent="0.15">
      <c r="A262" s="25" t="s">
        <v>1400</v>
      </c>
      <c r="B262" s="25" t="s">
        <v>1401</v>
      </c>
      <c r="C262" s="125">
        <v>3.6254927400000003</v>
      </c>
      <c r="D262" s="128">
        <v>3.420390587</v>
      </c>
      <c r="E262" s="23">
        <f t="shared" ref="E262:E325" si="8">IF(ISERROR(C262/D262-1),"",((C262/D262-1)))</f>
        <v>5.9964541412182326E-2</v>
      </c>
      <c r="F262" s="24">
        <f t="shared" ref="F262:F325" si="9">C262/$C$1511</f>
        <v>1.6776734796159713E-4</v>
      </c>
      <c r="G262" s="123"/>
    </row>
    <row r="263" spans="1:7" x14ac:dyDescent="0.15">
      <c r="A263" s="25" t="s">
        <v>1402</v>
      </c>
      <c r="B263" s="25" t="s">
        <v>1403</v>
      </c>
      <c r="C263" s="125">
        <v>1.7424883999999998</v>
      </c>
      <c r="D263" s="128">
        <v>8.1145752000000009</v>
      </c>
      <c r="E263" s="23">
        <f t="shared" si="8"/>
        <v>-0.7852643721879613</v>
      </c>
      <c r="F263" s="24">
        <f t="shared" si="9"/>
        <v>8.0632531544345767E-5</v>
      </c>
      <c r="G263" s="123"/>
    </row>
    <row r="264" spans="1:7" x14ac:dyDescent="0.15">
      <c r="A264" s="25" t="s">
        <v>1404</v>
      </c>
      <c r="B264" s="25" t="s">
        <v>1405</v>
      </c>
      <c r="C264" s="125">
        <v>3.2475527999999998</v>
      </c>
      <c r="D264" s="128">
        <v>8.2443652509999996</v>
      </c>
      <c r="E264" s="23">
        <f t="shared" si="8"/>
        <v>-0.60608819464832808</v>
      </c>
      <c r="F264" s="24">
        <f t="shared" si="9"/>
        <v>1.5027841998140615E-4</v>
      </c>
      <c r="G264" s="123"/>
    </row>
    <row r="265" spans="1:7" x14ac:dyDescent="0.15">
      <c r="A265" s="25" t="s">
        <v>1406</v>
      </c>
      <c r="B265" s="25" t="s">
        <v>1407</v>
      </c>
      <c r="C265" s="125">
        <v>2.8253514399999999</v>
      </c>
      <c r="D265" s="128">
        <v>5.9991016950000002</v>
      </c>
      <c r="E265" s="23">
        <f t="shared" si="8"/>
        <v>-0.52903758201751905</v>
      </c>
      <c r="F265" s="24">
        <f t="shared" si="9"/>
        <v>1.3074132321894526E-4</v>
      </c>
      <c r="G265" s="123"/>
    </row>
    <row r="266" spans="1:7" x14ac:dyDescent="0.15">
      <c r="A266" s="25" t="s">
        <v>1408</v>
      </c>
      <c r="B266" s="25" t="s">
        <v>1409</v>
      </c>
      <c r="C266" s="125">
        <v>13.360210607999999</v>
      </c>
      <c r="D266" s="128">
        <v>5.3008141469999996</v>
      </c>
      <c r="E266" s="23">
        <f t="shared" si="8"/>
        <v>1.520407287918446</v>
      </c>
      <c r="F266" s="24">
        <f t="shared" si="9"/>
        <v>6.1823516488756136E-4</v>
      </c>
      <c r="G266" s="123"/>
    </row>
    <row r="267" spans="1:7" x14ac:dyDescent="0.15">
      <c r="A267" s="25" t="s">
        <v>1410</v>
      </c>
      <c r="B267" s="25" t="s">
        <v>1416</v>
      </c>
      <c r="C267" s="125">
        <v>5.3728933660000004</v>
      </c>
      <c r="D267" s="128">
        <v>26.49315992</v>
      </c>
      <c r="E267" s="23">
        <f t="shared" si="8"/>
        <v>-0.79719696018805442</v>
      </c>
      <c r="F267" s="24">
        <f t="shared" si="9"/>
        <v>2.4862718960906783E-4</v>
      </c>
      <c r="G267" s="123"/>
    </row>
    <row r="268" spans="1:7" x14ac:dyDescent="0.15">
      <c r="A268" s="25" t="s">
        <v>1417</v>
      </c>
      <c r="B268" s="25" t="s">
        <v>1418</v>
      </c>
      <c r="C268" s="125">
        <v>9.6152072979999996</v>
      </c>
      <c r="D268" s="128">
        <v>9.4844662629999998</v>
      </c>
      <c r="E268" s="23">
        <f t="shared" si="8"/>
        <v>1.3784754078364436E-2</v>
      </c>
      <c r="F268" s="24">
        <f t="shared" si="9"/>
        <v>4.4493754205847727E-4</v>
      </c>
      <c r="G268" s="123"/>
    </row>
    <row r="269" spans="1:7" x14ac:dyDescent="0.15">
      <c r="A269" s="25" t="s">
        <v>1419</v>
      </c>
      <c r="B269" s="25" t="s">
        <v>1420</v>
      </c>
      <c r="C269" s="125">
        <v>1.0668536000000002</v>
      </c>
      <c r="D269" s="128">
        <v>0.17381725000000001</v>
      </c>
      <c r="E269" s="23">
        <f t="shared" si="8"/>
        <v>5.1377889708875282</v>
      </c>
      <c r="F269" s="24">
        <f t="shared" si="9"/>
        <v>4.9367965121144492E-5</v>
      </c>
      <c r="G269" s="123"/>
    </row>
    <row r="270" spans="1:7" x14ac:dyDescent="0.15">
      <c r="A270" s="25" t="s">
        <v>1421</v>
      </c>
      <c r="B270" s="25" t="s">
        <v>1422</v>
      </c>
      <c r="C270" s="125">
        <v>1.29016376</v>
      </c>
      <c r="D270" s="128">
        <v>1.3205041599999998</v>
      </c>
      <c r="E270" s="23">
        <f t="shared" si="8"/>
        <v>-2.2976375932052928E-2</v>
      </c>
      <c r="F270" s="24">
        <f t="shared" si="9"/>
        <v>5.9701499347468685E-5</v>
      </c>
      <c r="G270" s="123"/>
    </row>
    <row r="271" spans="1:7" x14ac:dyDescent="0.15">
      <c r="A271" s="25" t="s">
        <v>616</v>
      </c>
      <c r="B271" s="25" t="s">
        <v>1092</v>
      </c>
      <c r="C271" s="125">
        <v>2.9611785299999998</v>
      </c>
      <c r="D271" s="128">
        <v>25.2279202</v>
      </c>
      <c r="E271" s="23">
        <f t="shared" si="8"/>
        <v>-0.88262296271255847</v>
      </c>
      <c r="F271" s="24">
        <f t="shared" si="9"/>
        <v>1.3702663456965594E-4</v>
      </c>
      <c r="G271" s="123"/>
    </row>
    <row r="272" spans="1:7" x14ac:dyDescent="0.15">
      <c r="A272" s="25" t="s">
        <v>1423</v>
      </c>
      <c r="B272" s="25" t="s">
        <v>1424</v>
      </c>
      <c r="C272" s="125">
        <v>9.8814446230000001</v>
      </c>
      <c r="D272" s="128">
        <v>24.975597596</v>
      </c>
      <c r="E272" s="23">
        <f t="shared" si="8"/>
        <v>-0.60435602851870995</v>
      </c>
      <c r="F272" s="24">
        <f t="shared" si="9"/>
        <v>4.5725750327391189E-4</v>
      </c>
      <c r="G272" s="123"/>
    </row>
    <row r="273" spans="1:7" x14ac:dyDescent="0.15">
      <c r="A273" s="25" t="s">
        <v>1425</v>
      </c>
      <c r="B273" s="25" t="s">
        <v>1426</v>
      </c>
      <c r="C273" s="125">
        <v>1.24430303</v>
      </c>
      <c r="D273" s="128">
        <v>11.2367329</v>
      </c>
      <c r="E273" s="23">
        <f t="shared" si="8"/>
        <v>-0.88926469632467642</v>
      </c>
      <c r="F273" s="24">
        <f t="shared" si="9"/>
        <v>5.7579323522153741E-5</v>
      </c>
      <c r="G273" s="123"/>
    </row>
    <row r="274" spans="1:7" x14ac:dyDescent="0.15">
      <c r="A274" s="25" t="s">
        <v>1427</v>
      </c>
      <c r="B274" s="25" t="s">
        <v>1428</v>
      </c>
      <c r="C274" s="125">
        <v>2.4913833199999997</v>
      </c>
      <c r="D274" s="128">
        <v>14.626186063999999</v>
      </c>
      <c r="E274" s="23">
        <f t="shared" si="8"/>
        <v>-0.82966281783245333</v>
      </c>
      <c r="F274" s="24">
        <f t="shared" si="9"/>
        <v>1.1528716296702859E-4</v>
      </c>
      <c r="G274" s="123"/>
    </row>
    <row r="275" spans="1:7" x14ac:dyDescent="0.15">
      <c r="A275" s="25" t="s">
        <v>1429</v>
      </c>
      <c r="B275" s="25" t="s">
        <v>1430</v>
      </c>
      <c r="C275" s="125">
        <v>17.171853969999997</v>
      </c>
      <c r="D275" s="128">
        <v>22.052031410000001</v>
      </c>
      <c r="E275" s="23">
        <f t="shared" si="8"/>
        <v>-0.22130285184461396</v>
      </c>
      <c r="F275" s="24">
        <f t="shared" si="9"/>
        <v>7.9461651332136507E-4</v>
      </c>
      <c r="G275" s="123"/>
    </row>
    <row r="276" spans="1:7" x14ac:dyDescent="0.15">
      <c r="A276" s="25" t="s">
        <v>1431</v>
      </c>
      <c r="B276" s="25" t="s">
        <v>1432</v>
      </c>
      <c r="C276" s="125">
        <v>33.598372337999997</v>
      </c>
      <c r="D276" s="128">
        <v>48.536322112999997</v>
      </c>
      <c r="E276" s="23">
        <f t="shared" si="8"/>
        <v>-0.30776847368496862</v>
      </c>
      <c r="F276" s="24">
        <f t="shared" si="9"/>
        <v>1.5547431003744183E-3</v>
      </c>
      <c r="G276" s="123"/>
    </row>
    <row r="277" spans="1:7" x14ac:dyDescent="0.15">
      <c r="A277" s="25" t="s">
        <v>1433</v>
      </c>
      <c r="B277" s="25" t="s">
        <v>1434</v>
      </c>
      <c r="C277" s="125">
        <v>12.272994240000001</v>
      </c>
      <c r="D277" s="128">
        <v>9.477833167</v>
      </c>
      <c r="E277" s="23">
        <f t="shared" si="8"/>
        <v>0.29491562298566465</v>
      </c>
      <c r="F277" s="24">
        <f t="shared" si="9"/>
        <v>5.6792492575581807E-4</v>
      </c>
      <c r="G277" s="123"/>
    </row>
    <row r="278" spans="1:7" x14ac:dyDescent="0.15">
      <c r="A278" s="25" t="s">
        <v>1435</v>
      </c>
      <c r="B278" s="25" t="s">
        <v>1436</v>
      </c>
      <c r="C278" s="125">
        <v>5.7402717900000004</v>
      </c>
      <c r="D278" s="128">
        <v>13.018931881999999</v>
      </c>
      <c r="E278" s="23">
        <f t="shared" si="8"/>
        <v>-0.55908273873554004</v>
      </c>
      <c r="F278" s="24">
        <f t="shared" si="9"/>
        <v>2.6562739021981051E-4</v>
      </c>
      <c r="G278" s="123"/>
    </row>
    <row r="279" spans="1:7" x14ac:dyDescent="0.15">
      <c r="A279" s="25" t="s">
        <v>1437</v>
      </c>
      <c r="B279" s="25" t="s">
        <v>1438</v>
      </c>
      <c r="C279" s="125">
        <v>13.751992123999999</v>
      </c>
      <c r="D279" s="128">
        <v>66.096077542000003</v>
      </c>
      <c r="E279" s="23">
        <f t="shared" si="8"/>
        <v>-0.7919393610723503</v>
      </c>
      <c r="F279" s="24">
        <f t="shared" si="9"/>
        <v>6.3636460290698328E-4</v>
      </c>
      <c r="G279" s="123"/>
    </row>
    <row r="280" spans="1:7" x14ac:dyDescent="0.15">
      <c r="A280" s="25" t="s">
        <v>1439</v>
      </c>
      <c r="B280" s="25" t="s">
        <v>1440</v>
      </c>
      <c r="C280" s="125">
        <v>9.0976020599999998</v>
      </c>
      <c r="D280" s="128">
        <v>17.637797146</v>
      </c>
      <c r="E280" s="23">
        <f t="shared" si="8"/>
        <v>-0.48419850933237396</v>
      </c>
      <c r="F280" s="24">
        <f t="shared" si="9"/>
        <v>4.2098569211758034E-4</v>
      </c>
      <c r="G280" s="123"/>
    </row>
    <row r="281" spans="1:7" x14ac:dyDescent="0.15">
      <c r="A281" s="25" t="s">
        <v>1441</v>
      </c>
      <c r="B281" s="25" t="s">
        <v>1442</v>
      </c>
      <c r="C281" s="125">
        <v>12.139890730000001</v>
      </c>
      <c r="D281" s="128">
        <v>26.067119183999999</v>
      </c>
      <c r="E281" s="23">
        <f t="shared" si="8"/>
        <v>-0.53428337652856295</v>
      </c>
      <c r="F281" s="24">
        <f t="shared" si="9"/>
        <v>5.6176564632030607E-4</v>
      </c>
      <c r="G281" s="123"/>
    </row>
    <row r="282" spans="1:7" x14ac:dyDescent="0.15">
      <c r="A282" s="25" t="s">
        <v>1443</v>
      </c>
      <c r="B282" s="25" t="s">
        <v>1444</v>
      </c>
      <c r="C282" s="125">
        <v>7.8240927999999998</v>
      </c>
      <c r="D282" s="128">
        <v>39.464617773999997</v>
      </c>
      <c r="E282" s="23">
        <f t="shared" si="8"/>
        <v>-0.80174411304815285</v>
      </c>
      <c r="F282" s="24">
        <f t="shared" si="9"/>
        <v>3.6205486906075744E-4</v>
      </c>
      <c r="G282" s="123"/>
    </row>
    <row r="283" spans="1:7" x14ac:dyDescent="0.15">
      <c r="A283" s="25" t="s">
        <v>1445</v>
      </c>
      <c r="B283" s="25" t="s">
        <v>1446</v>
      </c>
      <c r="C283" s="125">
        <v>41.753550232000002</v>
      </c>
      <c r="D283" s="128">
        <v>40.616630078</v>
      </c>
      <c r="E283" s="23">
        <f t="shared" si="8"/>
        <v>2.7991493922973509E-2</v>
      </c>
      <c r="F283" s="24">
        <f t="shared" si="9"/>
        <v>1.9321187195106529E-3</v>
      </c>
      <c r="G283" s="123"/>
    </row>
    <row r="284" spans="1:7" x14ac:dyDescent="0.15">
      <c r="A284" s="25" t="s">
        <v>1447</v>
      </c>
      <c r="B284" s="25" t="s">
        <v>1448</v>
      </c>
      <c r="C284" s="125">
        <v>6.8905115800000001</v>
      </c>
      <c r="D284" s="128">
        <v>5.4407154699999998</v>
      </c>
      <c r="E284" s="23">
        <f t="shared" si="8"/>
        <v>0.2664715914651572</v>
      </c>
      <c r="F284" s="24">
        <f t="shared" si="9"/>
        <v>3.1885399772591308E-4</v>
      </c>
      <c r="G284" s="123"/>
    </row>
    <row r="285" spans="1:7" x14ac:dyDescent="0.15">
      <c r="A285" s="25" t="s">
        <v>1449</v>
      </c>
      <c r="B285" s="25" t="s">
        <v>1450</v>
      </c>
      <c r="C285" s="125">
        <v>4.8235400500000001</v>
      </c>
      <c r="D285" s="128">
        <v>5.4122334000000007</v>
      </c>
      <c r="E285" s="23">
        <f t="shared" si="8"/>
        <v>-0.10877087266783447</v>
      </c>
      <c r="F285" s="24">
        <f t="shared" si="9"/>
        <v>2.2320621774988013E-4</v>
      </c>
      <c r="G285" s="123"/>
    </row>
    <row r="286" spans="1:7" x14ac:dyDescent="0.15">
      <c r="A286" s="25" t="s">
        <v>1451</v>
      </c>
      <c r="B286" s="25" t="s">
        <v>1452</v>
      </c>
      <c r="C286" s="125">
        <v>6.6522767810000003</v>
      </c>
      <c r="D286" s="128">
        <v>34.117926052000001</v>
      </c>
      <c r="E286" s="23">
        <f t="shared" si="8"/>
        <v>-0.80502106807837337</v>
      </c>
      <c r="F286" s="24">
        <f t="shared" si="9"/>
        <v>3.0782983541566278E-4</v>
      </c>
      <c r="G286" s="123"/>
    </row>
    <row r="287" spans="1:7" x14ac:dyDescent="0.15">
      <c r="A287" s="25" t="s">
        <v>1453</v>
      </c>
      <c r="B287" s="25" t="s">
        <v>1454</v>
      </c>
      <c r="C287" s="125">
        <v>7.2391909299999995</v>
      </c>
      <c r="D287" s="128">
        <v>4.7899058700000001</v>
      </c>
      <c r="E287" s="23">
        <f t="shared" si="8"/>
        <v>0.51134304649707008</v>
      </c>
      <c r="F287" s="24">
        <f t="shared" si="9"/>
        <v>3.3498891069734917E-4</v>
      </c>
      <c r="G287" s="123"/>
    </row>
    <row r="288" spans="1:7" x14ac:dyDescent="0.15">
      <c r="A288" s="25" t="s">
        <v>1455</v>
      </c>
      <c r="B288" s="25" t="s">
        <v>1456</v>
      </c>
      <c r="C288" s="125">
        <v>0.71982486999999995</v>
      </c>
      <c r="D288" s="128">
        <v>2.1157701639999997</v>
      </c>
      <c r="E288" s="23">
        <f t="shared" si="8"/>
        <v>-0.65978116042664836</v>
      </c>
      <c r="F288" s="24">
        <f t="shared" si="9"/>
        <v>3.3309433530047943E-5</v>
      </c>
      <c r="G288" s="123"/>
    </row>
    <row r="289" spans="1:7" x14ac:dyDescent="0.15">
      <c r="A289" s="25" t="s">
        <v>1457</v>
      </c>
      <c r="B289" s="25" t="s">
        <v>1458</v>
      </c>
      <c r="C289" s="125">
        <v>1.3335E-3</v>
      </c>
      <c r="D289" s="128">
        <v>0</v>
      </c>
      <c r="E289" s="23" t="str">
        <f t="shared" si="8"/>
        <v/>
      </c>
      <c r="F289" s="24">
        <f t="shared" si="9"/>
        <v>6.170685601946338E-8</v>
      </c>
      <c r="G289" s="123"/>
    </row>
    <row r="290" spans="1:7" x14ac:dyDescent="0.15">
      <c r="A290" s="25" t="s">
        <v>1459</v>
      </c>
      <c r="B290" s="25" t="s">
        <v>1460</v>
      </c>
      <c r="C290" s="125">
        <v>22.238573387999999</v>
      </c>
      <c r="D290" s="128">
        <v>57.702052187</v>
      </c>
      <c r="E290" s="23">
        <f t="shared" si="8"/>
        <v>-0.61459649102375868</v>
      </c>
      <c r="F290" s="24">
        <f t="shared" si="9"/>
        <v>1.0290757001361723E-3</v>
      </c>
      <c r="G290" s="123"/>
    </row>
    <row r="291" spans="1:7" x14ac:dyDescent="0.15">
      <c r="A291" s="25" t="s">
        <v>710</v>
      </c>
      <c r="B291" s="25" t="s">
        <v>1462</v>
      </c>
      <c r="C291" s="125">
        <v>3.3204499999999998E-2</v>
      </c>
      <c r="D291" s="128">
        <v>1.20865E-2</v>
      </c>
      <c r="E291" s="23">
        <f t="shared" si="8"/>
        <v>1.7472386546973895</v>
      </c>
      <c r="F291" s="24">
        <f t="shared" si="9"/>
        <v>1.5365169109098398E-6</v>
      </c>
      <c r="G291" s="123"/>
    </row>
    <row r="292" spans="1:7" x14ac:dyDescent="0.15">
      <c r="A292" s="25" t="s">
        <v>657</v>
      </c>
      <c r="B292" s="25" t="s">
        <v>1463</v>
      </c>
      <c r="C292" s="125">
        <v>2.7567179100000003</v>
      </c>
      <c r="D292" s="128">
        <v>17.828996174</v>
      </c>
      <c r="E292" s="23">
        <f t="shared" si="8"/>
        <v>-0.84538008292244082</v>
      </c>
      <c r="F292" s="24">
        <f t="shared" si="9"/>
        <v>1.2756535070014699E-4</v>
      </c>
      <c r="G292" s="123"/>
    </row>
    <row r="293" spans="1:7" x14ac:dyDescent="0.15">
      <c r="A293" s="25" t="s">
        <v>1464</v>
      </c>
      <c r="B293" s="25" t="s">
        <v>1465</v>
      </c>
      <c r="C293" s="125">
        <v>21.947775943</v>
      </c>
      <c r="D293" s="128">
        <v>42.300400556999996</v>
      </c>
      <c r="E293" s="23">
        <f t="shared" si="8"/>
        <v>-0.48114496189166656</v>
      </c>
      <c r="F293" s="24">
        <f t="shared" si="9"/>
        <v>1.0156192351422145E-3</v>
      </c>
      <c r="G293" s="123"/>
    </row>
    <row r="294" spans="1:7" x14ac:dyDescent="0.15">
      <c r="A294" s="25" t="s">
        <v>1466</v>
      </c>
      <c r="B294" s="25" t="s">
        <v>1467</v>
      </c>
      <c r="C294" s="125">
        <v>111.678635231</v>
      </c>
      <c r="D294" s="128">
        <v>205.53394133500001</v>
      </c>
      <c r="E294" s="23">
        <f t="shared" si="8"/>
        <v>-0.45664139700909612</v>
      </c>
      <c r="F294" s="24">
        <f t="shared" si="9"/>
        <v>5.1678571163475719E-3</v>
      </c>
      <c r="G294" s="123"/>
    </row>
    <row r="295" spans="1:7" x14ac:dyDescent="0.15">
      <c r="A295" s="25" t="s">
        <v>1468</v>
      </c>
      <c r="B295" s="25" t="s">
        <v>1469</v>
      </c>
      <c r="C295" s="125">
        <v>10.078110532</v>
      </c>
      <c r="D295" s="128">
        <v>12.253328091</v>
      </c>
      <c r="E295" s="23">
        <f t="shared" si="8"/>
        <v>-0.17752055138372447</v>
      </c>
      <c r="F295" s="24">
        <f t="shared" si="9"/>
        <v>4.6635809189828379E-4</v>
      </c>
      <c r="G295" s="123"/>
    </row>
    <row r="296" spans="1:7" x14ac:dyDescent="0.15">
      <c r="A296" s="25" t="s">
        <v>612</v>
      </c>
      <c r="B296" s="25" t="s">
        <v>1470</v>
      </c>
      <c r="C296" s="125">
        <v>0.19721317999999999</v>
      </c>
      <c r="D296" s="128">
        <v>1.9301691350000001</v>
      </c>
      <c r="E296" s="23">
        <f t="shared" si="8"/>
        <v>-0.89782595917429797</v>
      </c>
      <c r="F296" s="24">
        <f t="shared" si="9"/>
        <v>9.1259132383955857E-6</v>
      </c>
      <c r="G296" s="123"/>
    </row>
    <row r="297" spans="1:7" x14ac:dyDescent="0.15">
      <c r="A297" s="25" t="s">
        <v>1471</v>
      </c>
      <c r="B297" s="25" t="s">
        <v>1472</v>
      </c>
      <c r="C297" s="125">
        <v>2.3331187400000002</v>
      </c>
      <c r="D297" s="128">
        <v>3.9634611409999998</v>
      </c>
      <c r="E297" s="23">
        <f t="shared" si="8"/>
        <v>-0.41134310215254355</v>
      </c>
      <c r="F297" s="24">
        <f t="shared" si="9"/>
        <v>1.0796357117772164E-4</v>
      </c>
      <c r="G297" s="123"/>
    </row>
    <row r="298" spans="1:7" x14ac:dyDescent="0.15">
      <c r="A298" s="25" t="s">
        <v>1473</v>
      </c>
      <c r="B298" s="25" t="s">
        <v>1474</v>
      </c>
      <c r="C298" s="125">
        <v>3.05805E-2</v>
      </c>
      <c r="D298" s="128">
        <v>0.21307499999999999</v>
      </c>
      <c r="E298" s="23">
        <f t="shared" si="8"/>
        <v>-0.85648011263639567</v>
      </c>
      <c r="F298" s="24">
        <f t="shared" si="9"/>
        <v>1.4150929962528682E-6</v>
      </c>
      <c r="G298" s="123"/>
    </row>
    <row r="299" spans="1:7" x14ac:dyDescent="0.15">
      <c r="A299" s="25" t="s">
        <v>1475</v>
      </c>
      <c r="B299" s="25" t="s">
        <v>1476</v>
      </c>
      <c r="C299" s="125">
        <v>53.711561025000002</v>
      </c>
      <c r="D299" s="128">
        <v>17.84934647</v>
      </c>
      <c r="E299" s="23">
        <f t="shared" si="8"/>
        <v>2.0091612102031209</v>
      </c>
      <c r="F299" s="24">
        <f t="shared" si="9"/>
        <v>2.485467988564151E-3</v>
      </c>
      <c r="G299" s="123"/>
    </row>
    <row r="300" spans="1:7" x14ac:dyDescent="0.15">
      <c r="A300" s="25" t="s">
        <v>1477</v>
      </c>
      <c r="B300" s="25" t="s">
        <v>1478</v>
      </c>
      <c r="C300" s="125">
        <v>5.8817836679999997</v>
      </c>
      <c r="D300" s="128">
        <v>11.283535003000001</v>
      </c>
      <c r="E300" s="23">
        <f t="shared" si="8"/>
        <v>-0.47872863721908199</v>
      </c>
      <c r="F300" s="24">
        <f t="shared" si="9"/>
        <v>2.7217576148399483E-4</v>
      </c>
      <c r="G300" s="123"/>
    </row>
    <row r="301" spans="1:7" x14ac:dyDescent="0.15">
      <c r="A301" s="25" t="s">
        <v>1480</v>
      </c>
      <c r="B301" s="25" t="s">
        <v>1481</v>
      </c>
      <c r="C301" s="125">
        <v>15.846496699999999</v>
      </c>
      <c r="D301" s="128">
        <v>18.837809434999997</v>
      </c>
      <c r="E301" s="23">
        <f t="shared" si="8"/>
        <v>-0.15879302449265897</v>
      </c>
      <c r="F301" s="24">
        <f t="shared" si="9"/>
        <v>7.3328645690273818E-4</v>
      </c>
      <c r="G301" s="123"/>
    </row>
    <row r="302" spans="1:7" x14ac:dyDescent="0.15">
      <c r="A302" s="25" t="s">
        <v>1482</v>
      </c>
      <c r="B302" s="25" t="s">
        <v>1483</v>
      </c>
      <c r="C302" s="125">
        <v>26.701326886</v>
      </c>
      <c r="D302" s="128">
        <v>43.165057191999999</v>
      </c>
      <c r="E302" s="23">
        <f t="shared" si="8"/>
        <v>-0.38141337871437608</v>
      </c>
      <c r="F302" s="24">
        <f t="shared" si="9"/>
        <v>1.2355867519182814E-3</v>
      </c>
      <c r="G302" s="123"/>
    </row>
    <row r="303" spans="1:7" x14ac:dyDescent="0.15">
      <c r="A303" s="25" t="s">
        <v>1484</v>
      </c>
      <c r="B303" s="25" t="s">
        <v>1485</v>
      </c>
      <c r="C303" s="125">
        <v>9.880818789000001</v>
      </c>
      <c r="D303" s="128">
        <v>37.038126633000005</v>
      </c>
      <c r="E303" s="23">
        <f t="shared" si="8"/>
        <v>-0.73322574095320336</v>
      </c>
      <c r="F303" s="24">
        <f t="shared" si="9"/>
        <v>4.572285432075227E-4</v>
      </c>
      <c r="G303" s="123"/>
    </row>
    <row r="304" spans="1:7" x14ac:dyDescent="0.15">
      <c r="A304" s="25" t="s">
        <v>1486</v>
      </c>
      <c r="B304" s="25" t="s">
        <v>1487</v>
      </c>
      <c r="C304" s="125">
        <v>0.69190869200000005</v>
      </c>
      <c r="D304" s="128">
        <v>2.2040486519999996</v>
      </c>
      <c r="E304" s="23">
        <f t="shared" si="8"/>
        <v>-0.68607376639705864</v>
      </c>
      <c r="F304" s="24">
        <f t="shared" si="9"/>
        <v>3.2017630323104037E-5</v>
      </c>
      <c r="G304" s="123"/>
    </row>
    <row r="305" spans="1:7" x14ac:dyDescent="0.15">
      <c r="A305" s="25" t="s">
        <v>1488</v>
      </c>
      <c r="B305" s="25" t="s">
        <v>1489</v>
      </c>
      <c r="C305" s="125">
        <v>189.70484990599999</v>
      </c>
      <c r="D305" s="128">
        <v>271.97280282200001</v>
      </c>
      <c r="E305" s="23">
        <f t="shared" si="8"/>
        <v>-0.30248595470717898</v>
      </c>
      <c r="F305" s="24">
        <f t="shared" si="9"/>
        <v>8.7784700857468697E-3</v>
      </c>
      <c r="G305" s="123"/>
    </row>
    <row r="306" spans="1:7" x14ac:dyDescent="0.15">
      <c r="A306" s="25" t="s">
        <v>1490</v>
      </c>
      <c r="B306" s="25" t="s">
        <v>1491</v>
      </c>
      <c r="C306" s="125">
        <v>2.0558474499999999</v>
      </c>
      <c r="D306" s="128">
        <v>0.79331397199999998</v>
      </c>
      <c r="E306" s="23">
        <f t="shared" si="8"/>
        <v>1.5914675936150031</v>
      </c>
      <c r="F306" s="24">
        <f t="shared" si="9"/>
        <v>9.5133020318808334E-5</v>
      </c>
      <c r="G306" s="123"/>
    </row>
    <row r="307" spans="1:7" x14ac:dyDescent="0.15">
      <c r="A307" s="25" t="s">
        <v>47</v>
      </c>
      <c r="B307" s="25" t="s">
        <v>48</v>
      </c>
      <c r="C307" s="125">
        <v>6.6011852510000004</v>
      </c>
      <c r="D307" s="128">
        <v>5.2075435499999996</v>
      </c>
      <c r="E307" s="23">
        <f t="shared" si="8"/>
        <v>0.2676197880284652</v>
      </c>
      <c r="F307" s="24">
        <f t="shared" si="9"/>
        <v>3.0546560767998667E-4</v>
      </c>
      <c r="G307" s="123"/>
    </row>
    <row r="308" spans="1:7" x14ac:dyDescent="0.15">
      <c r="A308" s="25" t="s">
        <v>613</v>
      </c>
      <c r="B308" s="25" t="s">
        <v>49</v>
      </c>
      <c r="C308" s="125">
        <v>115.850679771</v>
      </c>
      <c r="D308" s="128">
        <v>123.946622717</v>
      </c>
      <c r="E308" s="23">
        <f t="shared" si="8"/>
        <v>-6.5317979373144985E-2</v>
      </c>
      <c r="F308" s="24">
        <f t="shared" si="9"/>
        <v>5.3609157978148142E-3</v>
      </c>
      <c r="G308" s="123"/>
    </row>
    <row r="309" spans="1:7" x14ac:dyDescent="0.15">
      <c r="A309" s="25" t="s">
        <v>50</v>
      </c>
      <c r="B309" s="25" t="s">
        <v>51</v>
      </c>
      <c r="C309" s="125">
        <v>1.12021467</v>
      </c>
      <c r="D309" s="128">
        <v>2.0813602630000001</v>
      </c>
      <c r="E309" s="23">
        <f t="shared" si="8"/>
        <v>-0.46178723120938148</v>
      </c>
      <c r="F309" s="24">
        <f t="shared" si="9"/>
        <v>5.1837214362640172E-5</v>
      </c>
      <c r="G309" s="123"/>
    </row>
    <row r="310" spans="1:7" x14ac:dyDescent="0.15">
      <c r="A310" s="25" t="s">
        <v>52</v>
      </c>
      <c r="B310" s="25" t="s">
        <v>53</v>
      </c>
      <c r="C310" s="125">
        <v>0.60330103000000002</v>
      </c>
      <c r="D310" s="128">
        <v>0.99584048000000003</v>
      </c>
      <c r="E310" s="23">
        <f t="shared" si="8"/>
        <v>-0.39417904562385331</v>
      </c>
      <c r="F310" s="24">
        <f t="shared" si="9"/>
        <v>2.7917367674993591E-5</v>
      </c>
      <c r="G310" s="123"/>
    </row>
    <row r="311" spans="1:7" x14ac:dyDescent="0.15">
      <c r="A311" s="25" t="s">
        <v>54</v>
      </c>
      <c r="B311" s="25" t="s">
        <v>55</v>
      </c>
      <c r="C311" s="125">
        <v>1.4548343100000001</v>
      </c>
      <c r="D311" s="128">
        <v>6.8416715259999998</v>
      </c>
      <c r="E311" s="23">
        <f t="shared" si="8"/>
        <v>-0.78735689012965926</v>
      </c>
      <c r="F311" s="24">
        <f t="shared" si="9"/>
        <v>6.7321523284098495E-5</v>
      </c>
      <c r="G311" s="123"/>
    </row>
    <row r="312" spans="1:7" x14ac:dyDescent="0.15">
      <c r="A312" s="25" t="s">
        <v>56</v>
      </c>
      <c r="B312" s="25" t="s">
        <v>57</v>
      </c>
      <c r="C312" s="125">
        <v>6.7684994400000003</v>
      </c>
      <c r="D312" s="128">
        <v>5.4382322759999999</v>
      </c>
      <c r="E312" s="23">
        <f t="shared" si="8"/>
        <v>0.24461389225148289</v>
      </c>
      <c r="F312" s="24">
        <f t="shared" si="9"/>
        <v>3.132079643133847E-4</v>
      </c>
      <c r="G312" s="123"/>
    </row>
    <row r="313" spans="1:7" x14ac:dyDescent="0.15">
      <c r="A313" s="25" t="s">
        <v>58</v>
      </c>
      <c r="B313" s="25" t="s">
        <v>59</v>
      </c>
      <c r="C313" s="125">
        <v>1.04633942</v>
      </c>
      <c r="D313" s="128">
        <v>0.23159766399999998</v>
      </c>
      <c r="E313" s="23">
        <f t="shared" si="8"/>
        <v>3.5179187126861526</v>
      </c>
      <c r="F313" s="24">
        <f t="shared" si="9"/>
        <v>4.8418684617494426E-5</v>
      </c>
      <c r="G313" s="123"/>
    </row>
    <row r="314" spans="1:7" x14ac:dyDescent="0.15">
      <c r="A314" s="25" t="s">
        <v>60</v>
      </c>
      <c r="B314" s="25" t="s">
        <v>61</v>
      </c>
      <c r="C314" s="125">
        <v>3.89458495</v>
      </c>
      <c r="D314" s="128">
        <v>6.8173917800000003</v>
      </c>
      <c r="E314" s="23">
        <f t="shared" si="8"/>
        <v>-0.42872801275328787</v>
      </c>
      <c r="F314" s="24">
        <f t="shared" si="9"/>
        <v>1.8021941714677086E-4</v>
      </c>
      <c r="G314" s="123"/>
    </row>
    <row r="315" spans="1:7" x14ac:dyDescent="0.15">
      <c r="A315" s="25" t="s">
        <v>563</v>
      </c>
      <c r="B315" s="25" t="s">
        <v>62</v>
      </c>
      <c r="C315" s="125">
        <v>0.49531829999999999</v>
      </c>
      <c r="D315" s="128">
        <v>0.17283620000000002</v>
      </c>
      <c r="E315" s="23">
        <f t="shared" si="8"/>
        <v>1.8658249834236109</v>
      </c>
      <c r="F315" s="24">
        <f t="shared" si="9"/>
        <v>2.2920536199404096E-5</v>
      </c>
      <c r="G315" s="123"/>
    </row>
    <row r="316" spans="1:7" x14ac:dyDescent="0.15">
      <c r="A316" s="25" t="s">
        <v>63</v>
      </c>
      <c r="B316" s="25" t="s">
        <v>64</v>
      </c>
      <c r="C316" s="125">
        <v>1.7292805900000001</v>
      </c>
      <c r="D316" s="128">
        <v>0.59062124800000004</v>
      </c>
      <c r="E316" s="23">
        <f t="shared" si="8"/>
        <v>1.9279010801859942</v>
      </c>
      <c r="F316" s="24">
        <f t="shared" si="9"/>
        <v>8.0021348619709542E-5</v>
      </c>
      <c r="G316" s="123"/>
    </row>
    <row r="317" spans="1:7" x14ac:dyDescent="0.15">
      <c r="A317" s="25" t="s">
        <v>65</v>
      </c>
      <c r="B317" s="25" t="s">
        <v>66</v>
      </c>
      <c r="C317" s="125">
        <v>4.0744611099999997</v>
      </c>
      <c r="D317" s="128">
        <v>3.066262182</v>
      </c>
      <c r="E317" s="23">
        <f t="shared" si="8"/>
        <v>0.32880388830363882</v>
      </c>
      <c r="F317" s="24">
        <f t="shared" si="9"/>
        <v>1.8854307091988967E-4</v>
      </c>
      <c r="G317" s="123"/>
    </row>
    <row r="318" spans="1:7" x14ac:dyDescent="0.15">
      <c r="A318" s="25" t="s">
        <v>67</v>
      </c>
      <c r="B318" s="25" t="s">
        <v>68</v>
      </c>
      <c r="C318" s="125">
        <v>1.8562359499999999</v>
      </c>
      <c r="D318" s="128">
        <v>7.3183499999999999E-2</v>
      </c>
      <c r="E318" s="23">
        <f t="shared" si="8"/>
        <v>24.364131942309399</v>
      </c>
      <c r="F318" s="24">
        <f t="shared" si="9"/>
        <v>8.5896126362805994E-5</v>
      </c>
      <c r="G318" s="123"/>
    </row>
    <row r="319" spans="1:7" x14ac:dyDescent="0.15">
      <c r="A319" s="25" t="s">
        <v>69</v>
      </c>
      <c r="B319" s="25" t="s">
        <v>70</v>
      </c>
      <c r="C319" s="125">
        <v>6.6637538099999993</v>
      </c>
      <c r="D319" s="128">
        <v>2.4263297000000001</v>
      </c>
      <c r="E319" s="23">
        <f t="shared" si="8"/>
        <v>1.7464337637213934</v>
      </c>
      <c r="F319" s="24">
        <f t="shared" si="9"/>
        <v>3.0836092756117016E-4</v>
      </c>
      <c r="G319" s="123"/>
    </row>
    <row r="320" spans="1:7" x14ac:dyDescent="0.15">
      <c r="A320" s="25" t="s">
        <v>71</v>
      </c>
      <c r="B320" s="25" t="s">
        <v>72</v>
      </c>
      <c r="C320" s="125">
        <v>3.0840361499999998</v>
      </c>
      <c r="D320" s="128">
        <v>1.7054853000000001</v>
      </c>
      <c r="E320" s="23">
        <f t="shared" si="8"/>
        <v>0.80830415248961662</v>
      </c>
      <c r="F320" s="24">
        <f t="shared" si="9"/>
        <v>1.4271179202614932E-4</v>
      </c>
      <c r="G320" s="123"/>
    </row>
    <row r="321" spans="1:7" x14ac:dyDescent="0.15">
      <c r="A321" s="25" t="s">
        <v>73</v>
      </c>
      <c r="B321" s="25" t="s">
        <v>74</v>
      </c>
      <c r="C321" s="125">
        <v>3.8909930460000002</v>
      </c>
      <c r="D321" s="128">
        <v>5.1674206189999996</v>
      </c>
      <c r="E321" s="23">
        <f t="shared" si="8"/>
        <v>-0.24701445210531636</v>
      </c>
      <c r="F321" s="24">
        <f t="shared" si="9"/>
        <v>1.8005320409617939E-4</v>
      </c>
      <c r="G321" s="123"/>
    </row>
    <row r="322" spans="1:7" x14ac:dyDescent="0.15">
      <c r="A322" s="25" t="s">
        <v>75</v>
      </c>
      <c r="B322" s="25" t="s">
        <v>76</v>
      </c>
      <c r="C322" s="125">
        <v>2.036E-2</v>
      </c>
      <c r="D322" s="128">
        <v>0.19189922000000001</v>
      </c>
      <c r="E322" s="23">
        <f t="shared" si="8"/>
        <v>-0.89390264327285962</v>
      </c>
      <c r="F322" s="24">
        <f t="shared" si="9"/>
        <v>9.4214592317680858E-7</v>
      </c>
      <c r="G322" s="123"/>
    </row>
    <row r="323" spans="1:7" x14ac:dyDescent="0.15">
      <c r="A323" s="25" t="s">
        <v>77</v>
      </c>
      <c r="B323" s="25" t="s">
        <v>78</v>
      </c>
      <c r="C323" s="125">
        <v>6.0139599999999996E-3</v>
      </c>
      <c r="D323" s="128">
        <v>1.03796</v>
      </c>
      <c r="E323" s="23">
        <f t="shared" si="8"/>
        <v>-0.99420598096265755</v>
      </c>
      <c r="F323" s="24">
        <f t="shared" si="9"/>
        <v>2.7829213635306478E-7</v>
      </c>
      <c r="G323" s="123"/>
    </row>
    <row r="324" spans="1:7" x14ac:dyDescent="0.15">
      <c r="A324" s="25" t="s">
        <v>79</v>
      </c>
      <c r="B324" s="25" t="s">
        <v>80</v>
      </c>
      <c r="C324" s="125">
        <v>0.30133080000000001</v>
      </c>
      <c r="D324" s="128">
        <v>0.123903868</v>
      </c>
      <c r="E324" s="23">
        <f t="shared" si="8"/>
        <v>1.43197250306988</v>
      </c>
      <c r="F324" s="24">
        <f t="shared" si="9"/>
        <v>1.3943889231218384E-5</v>
      </c>
      <c r="G324" s="123"/>
    </row>
    <row r="325" spans="1:7" x14ac:dyDescent="0.15">
      <c r="A325" s="25" t="s">
        <v>81</v>
      </c>
      <c r="B325" s="25" t="s">
        <v>82</v>
      </c>
      <c r="C325" s="125">
        <v>9.4121359099999999</v>
      </c>
      <c r="D325" s="128">
        <v>13.67041466</v>
      </c>
      <c r="E325" s="23">
        <f t="shared" si="8"/>
        <v>-0.31149594623927823</v>
      </c>
      <c r="F325" s="24">
        <f t="shared" si="9"/>
        <v>4.3554054400749221E-4</v>
      </c>
      <c r="G325" s="123"/>
    </row>
    <row r="326" spans="1:7" x14ac:dyDescent="0.15">
      <c r="A326" s="25" t="s">
        <v>83</v>
      </c>
      <c r="B326" s="25" t="s">
        <v>84</v>
      </c>
      <c r="C326" s="125">
        <v>0</v>
      </c>
      <c r="D326" s="128">
        <v>0.25749499999999997</v>
      </c>
      <c r="E326" s="23">
        <f t="shared" ref="E326:E389" si="10">IF(ISERROR(C326/D326-1),"",((C326/D326-1)))</f>
        <v>-1</v>
      </c>
      <c r="F326" s="24">
        <f t="shared" ref="F326:F389" si="11">C326/$C$1511</f>
        <v>0</v>
      </c>
      <c r="G326" s="123"/>
    </row>
    <row r="327" spans="1:7" x14ac:dyDescent="0.15">
      <c r="A327" s="25" t="s">
        <v>85</v>
      </c>
      <c r="B327" s="25" t="s">
        <v>86</v>
      </c>
      <c r="C327" s="125">
        <v>0.30241040000000002</v>
      </c>
      <c r="D327" s="128">
        <v>3.3911901960000002</v>
      </c>
      <c r="E327" s="23">
        <f t="shared" si="10"/>
        <v>-0.91082470090981593</v>
      </c>
      <c r="F327" s="24">
        <f t="shared" si="11"/>
        <v>1.3993847027812769E-5</v>
      </c>
      <c r="G327" s="123"/>
    </row>
    <row r="328" spans="1:7" x14ac:dyDescent="0.15">
      <c r="A328" s="25" t="s">
        <v>87</v>
      </c>
      <c r="B328" s="25" t="s">
        <v>88</v>
      </c>
      <c r="C328" s="125">
        <v>0.61388646999999996</v>
      </c>
      <c r="D328" s="128">
        <v>0.87298944099999998</v>
      </c>
      <c r="E328" s="23">
        <f t="shared" si="10"/>
        <v>-0.29679966197895857</v>
      </c>
      <c r="F328" s="24">
        <f t="shared" si="11"/>
        <v>2.8407202112175941E-5</v>
      </c>
      <c r="G328" s="123"/>
    </row>
    <row r="329" spans="1:7" x14ac:dyDescent="0.15">
      <c r="A329" s="25" t="s">
        <v>564</v>
      </c>
      <c r="B329" s="25" t="s">
        <v>89</v>
      </c>
      <c r="C329" s="125">
        <v>3.7479176499999998</v>
      </c>
      <c r="D329" s="128">
        <v>10.224156835</v>
      </c>
      <c r="E329" s="23">
        <f t="shared" si="10"/>
        <v>-0.63342525838708941</v>
      </c>
      <c r="F329" s="24">
        <f t="shared" si="11"/>
        <v>1.7343248204076153E-4</v>
      </c>
      <c r="G329" s="123"/>
    </row>
    <row r="330" spans="1:7" x14ac:dyDescent="0.15">
      <c r="A330" s="25" t="s">
        <v>90</v>
      </c>
      <c r="B330" s="25" t="s">
        <v>91</v>
      </c>
      <c r="C330" s="125">
        <v>16.710324164999999</v>
      </c>
      <c r="D330" s="128">
        <v>13.813176391000001</v>
      </c>
      <c r="E330" s="23">
        <f t="shared" si="10"/>
        <v>0.20973798437031754</v>
      </c>
      <c r="F330" s="24">
        <f t="shared" si="11"/>
        <v>7.7325951802640757E-4</v>
      </c>
      <c r="G330" s="123"/>
    </row>
    <row r="331" spans="1:7" x14ac:dyDescent="0.15">
      <c r="A331" s="25" t="s">
        <v>92</v>
      </c>
      <c r="B331" s="25" t="s">
        <v>93</v>
      </c>
      <c r="C331" s="125">
        <v>92.958108628000005</v>
      </c>
      <c r="D331" s="128">
        <v>137.155627764</v>
      </c>
      <c r="E331" s="23">
        <f t="shared" si="10"/>
        <v>-0.32224356999808623</v>
      </c>
      <c r="F331" s="24">
        <f t="shared" si="11"/>
        <v>4.3015767716157718E-3</v>
      </c>
      <c r="G331" s="123"/>
    </row>
    <row r="332" spans="1:7" x14ac:dyDescent="0.15">
      <c r="A332" s="25" t="s">
        <v>94</v>
      </c>
      <c r="B332" s="25" t="s">
        <v>95</v>
      </c>
      <c r="C332" s="125">
        <v>0.61031457999999994</v>
      </c>
      <c r="D332" s="128">
        <v>7.4379489409999993</v>
      </c>
      <c r="E332" s="23">
        <f t="shared" si="10"/>
        <v>-0.91794584974417082</v>
      </c>
      <c r="F332" s="24">
        <f t="shared" si="11"/>
        <v>2.824191519657987E-5</v>
      </c>
      <c r="G332" s="123"/>
    </row>
    <row r="333" spans="1:7" x14ac:dyDescent="0.15">
      <c r="A333" s="25" t="s">
        <v>96</v>
      </c>
      <c r="B333" s="25" t="s">
        <v>97</v>
      </c>
      <c r="C333" s="125">
        <v>12.528645503</v>
      </c>
      <c r="D333" s="128">
        <v>45.255010931999998</v>
      </c>
      <c r="E333" s="23">
        <f t="shared" si="10"/>
        <v>-0.72315451383217</v>
      </c>
      <c r="F333" s="24">
        <f t="shared" si="11"/>
        <v>5.7975502375141972E-4</v>
      </c>
      <c r="G333" s="123"/>
    </row>
    <row r="334" spans="1:7" x14ac:dyDescent="0.15">
      <c r="A334" s="25" t="s">
        <v>98</v>
      </c>
      <c r="B334" s="25" t="s">
        <v>99</v>
      </c>
      <c r="C334" s="125">
        <v>3.8712150000000001E-2</v>
      </c>
      <c r="D334" s="128">
        <v>0.46313323000000001</v>
      </c>
      <c r="E334" s="23">
        <f t="shared" si="10"/>
        <v>-0.9164124975441732</v>
      </c>
      <c r="F334" s="24">
        <f t="shared" si="11"/>
        <v>1.7913798772057509E-6</v>
      </c>
      <c r="G334" s="123"/>
    </row>
    <row r="335" spans="1:7" x14ac:dyDescent="0.15">
      <c r="A335" s="25" t="s">
        <v>100</v>
      </c>
      <c r="B335" s="25" t="s">
        <v>101</v>
      </c>
      <c r="C335" s="125">
        <v>19.52921113</v>
      </c>
      <c r="D335" s="128">
        <v>45.461383871999999</v>
      </c>
      <c r="E335" s="23">
        <f t="shared" si="10"/>
        <v>-0.57042198308379732</v>
      </c>
      <c r="F335" s="24">
        <f t="shared" si="11"/>
        <v>9.037017018167316E-4</v>
      </c>
      <c r="G335" s="123"/>
    </row>
    <row r="336" spans="1:7" x14ac:dyDescent="0.15">
      <c r="A336" s="25" t="s">
        <v>102</v>
      </c>
      <c r="B336" s="25" t="s">
        <v>103</v>
      </c>
      <c r="C336" s="125">
        <v>12.40755141</v>
      </c>
      <c r="D336" s="128">
        <v>7.7435572099999996</v>
      </c>
      <c r="E336" s="23">
        <f t="shared" si="10"/>
        <v>0.6023064172596202</v>
      </c>
      <c r="F336" s="24">
        <f t="shared" si="11"/>
        <v>5.7415147237417305E-4</v>
      </c>
      <c r="G336" s="123"/>
    </row>
    <row r="337" spans="1:7" x14ac:dyDescent="0.15">
      <c r="A337" s="25" t="s">
        <v>104</v>
      </c>
      <c r="B337" s="25" t="s">
        <v>105</v>
      </c>
      <c r="C337" s="125">
        <v>7.0278144999999999</v>
      </c>
      <c r="D337" s="128">
        <v>2.1117229010000003</v>
      </c>
      <c r="E337" s="23">
        <f t="shared" si="10"/>
        <v>2.3280003246031944</v>
      </c>
      <c r="F337" s="24">
        <f t="shared" si="11"/>
        <v>3.2520760216197745E-4</v>
      </c>
      <c r="G337" s="123"/>
    </row>
    <row r="338" spans="1:7" x14ac:dyDescent="0.15">
      <c r="A338" s="25" t="s">
        <v>106</v>
      </c>
      <c r="B338" s="25" t="s">
        <v>107</v>
      </c>
      <c r="C338" s="125">
        <v>1.0769191499999999</v>
      </c>
      <c r="D338" s="128">
        <v>1.7863004709999999</v>
      </c>
      <c r="E338" s="23">
        <f t="shared" si="10"/>
        <v>-0.39712317861220559</v>
      </c>
      <c r="F338" s="24">
        <f t="shared" si="11"/>
        <v>4.9833741982491841E-5</v>
      </c>
      <c r="G338" s="123"/>
    </row>
    <row r="339" spans="1:7" x14ac:dyDescent="0.15">
      <c r="A339" s="25" t="s">
        <v>108</v>
      </c>
      <c r="B339" s="25" t="s">
        <v>109</v>
      </c>
      <c r="C339" s="125">
        <v>1.5984905789999999</v>
      </c>
      <c r="D339" s="128">
        <v>5.0946854149999998</v>
      </c>
      <c r="E339" s="23">
        <f t="shared" si="10"/>
        <v>-0.68624351676481288</v>
      </c>
      <c r="F339" s="24">
        <f t="shared" si="11"/>
        <v>7.3969124864508161E-5</v>
      </c>
      <c r="G339" s="123"/>
    </row>
    <row r="340" spans="1:7" x14ac:dyDescent="0.15">
      <c r="A340" s="25" t="s">
        <v>110</v>
      </c>
      <c r="B340" s="25" t="s">
        <v>111</v>
      </c>
      <c r="C340" s="125">
        <v>1.019341957</v>
      </c>
      <c r="D340" s="128">
        <v>4.1093897960000003</v>
      </c>
      <c r="E340" s="23">
        <f t="shared" si="10"/>
        <v>-0.75194809750289271</v>
      </c>
      <c r="F340" s="24">
        <f t="shared" si="11"/>
        <v>4.7169394357103127E-5</v>
      </c>
      <c r="G340" s="123"/>
    </row>
    <row r="341" spans="1:7" x14ac:dyDescent="0.15">
      <c r="A341" s="25" t="s">
        <v>112</v>
      </c>
      <c r="B341" s="25" t="s">
        <v>113</v>
      </c>
      <c r="C341" s="125">
        <v>1.0255599499999999</v>
      </c>
      <c r="D341" s="128">
        <v>1.3486312169999999</v>
      </c>
      <c r="E341" s="23">
        <f t="shared" si="10"/>
        <v>-0.23955493757490265</v>
      </c>
      <c r="F341" s="24">
        <f t="shared" si="11"/>
        <v>4.7457127989484852E-5</v>
      </c>
      <c r="G341" s="123"/>
    </row>
    <row r="342" spans="1:7" x14ac:dyDescent="0.15">
      <c r="A342" s="25" t="s">
        <v>114</v>
      </c>
      <c r="B342" s="25" t="s">
        <v>115</v>
      </c>
      <c r="C342" s="125">
        <v>0</v>
      </c>
      <c r="D342" s="128">
        <v>0.97907179200000005</v>
      </c>
      <c r="E342" s="23">
        <f t="shared" si="10"/>
        <v>-1</v>
      </c>
      <c r="F342" s="24">
        <f t="shared" si="11"/>
        <v>0</v>
      </c>
      <c r="G342" s="123"/>
    </row>
    <row r="343" spans="1:7" x14ac:dyDescent="0.15">
      <c r="A343" s="25" t="s">
        <v>116</v>
      </c>
      <c r="B343" s="25" t="s">
        <v>117</v>
      </c>
      <c r="C343" s="125">
        <v>1.4372459999999998E-2</v>
      </c>
      <c r="D343" s="128">
        <v>0.82372759299999998</v>
      </c>
      <c r="E343" s="23">
        <f t="shared" si="10"/>
        <v>-0.98255192599818619</v>
      </c>
      <c r="F343" s="24">
        <f t="shared" si="11"/>
        <v>6.6507635535470297E-7</v>
      </c>
      <c r="G343" s="123"/>
    </row>
    <row r="344" spans="1:7" x14ac:dyDescent="0.15">
      <c r="A344" s="25" t="s">
        <v>118</v>
      </c>
      <c r="B344" s="25" t="s">
        <v>119</v>
      </c>
      <c r="C344" s="125">
        <v>0.94080775000000005</v>
      </c>
      <c r="D344" s="128">
        <v>0.88160655899999996</v>
      </c>
      <c r="E344" s="23">
        <f t="shared" si="10"/>
        <v>6.7151486562386342E-2</v>
      </c>
      <c r="F344" s="24">
        <f t="shared" si="11"/>
        <v>4.3535274369137831E-5</v>
      </c>
      <c r="G344" s="123"/>
    </row>
    <row r="345" spans="1:7" x14ac:dyDescent="0.15">
      <c r="A345" s="25" t="s">
        <v>120</v>
      </c>
      <c r="B345" s="25" t="s">
        <v>121</v>
      </c>
      <c r="C345" s="125">
        <v>19.389640046</v>
      </c>
      <c r="D345" s="128">
        <v>16.844010893</v>
      </c>
      <c r="E345" s="23">
        <f t="shared" si="10"/>
        <v>0.15112963112947808</v>
      </c>
      <c r="F345" s="24">
        <f t="shared" si="11"/>
        <v>8.9724313954836379E-4</v>
      </c>
      <c r="G345" s="123"/>
    </row>
    <row r="346" spans="1:7" x14ac:dyDescent="0.15">
      <c r="A346" s="25" t="s">
        <v>122</v>
      </c>
      <c r="B346" s="25" t="s">
        <v>123</v>
      </c>
      <c r="C346" s="125">
        <v>2.7573812969999998</v>
      </c>
      <c r="D346" s="128">
        <v>12.799247656</v>
      </c>
      <c r="E346" s="23">
        <f t="shared" si="10"/>
        <v>-0.78456692368887782</v>
      </c>
      <c r="F346" s="24">
        <f t="shared" si="11"/>
        <v>1.2759604850749167E-4</v>
      </c>
      <c r="G346" s="123"/>
    </row>
    <row r="347" spans="1:7" x14ac:dyDescent="0.15">
      <c r="A347" s="25" t="s">
        <v>124</v>
      </c>
      <c r="B347" s="25" t="s">
        <v>125</v>
      </c>
      <c r="C347" s="125">
        <v>77.057907555999989</v>
      </c>
      <c r="D347" s="128">
        <v>128.32302670299998</v>
      </c>
      <c r="E347" s="23">
        <f t="shared" si="10"/>
        <v>-0.3995005453358863</v>
      </c>
      <c r="F347" s="24">
        <f t="shared" si="11"/>
        <v>3.5658051793919835E-3</v>
      </c>
      <c r="G347" s="123"/>
    </row>
    <row r="348" spans="1:7" x14ac:dyDescent="0.15">
      <c r="A348" s="25" t="s">
        <v>652</v>
      </c>
      <c r="B348" s="25" t="s">
        <v>126</v>
      </c>
      <c r="C348" s="125">
        <v>32.211601205000001</v>
      </c>
      <c r="D348" s="128">
        <v>23.272511089000002</v>
      </c>
      <c r="E348" s="23">
        <f t="shared" si="10"/>
        <v>0.38410509642963087</v>
      </c>
      <c r="F348" s="24">
        <f t="shared" si="11"/>
        <v>1.4905711568903696E-3</v>
      </c>
      <c r="G348" s="123"/>
    </row>
    <row r="349" spans="1:7" x14ac:dyDescent="0.15">
      <c r="A349" s="25" t="s">
        <v>127</v>
      </c>
      <c r="B349" s="25" t="s">
        <v>128</v>
      </c>
      <c r="C349" s="125">
        <v>9.1873571999999992</v>
      </c>
      <c r="D349" s="128">
        <v>19.183599883000003</v>
      </c>
      <c r="E349" s="23">
        <f t="shared" si="10"/>
        <v>-0.52108273441724617</v>
      </c>
      <c r="F349" s="24">
        <f t="shared" si="11"/>
        <v>4.2513905357313843E-4</v>
      </c>
      <c r="G349" s="123"/>
    </row>
    <row r="350" spans="1:7" x14ac:dyDescent="0.15">
      <c r="A350" s="25" t="s">
        <v>1411</v>
      </c>
      <c r="B350" s="25" t="s">
        <v>1412</v>
      </c>
      <c r="C350" s="125">
        <v>4.1850205000000003</v>
      </c>
      <c r="D350" s="128">
        <v>3.5904346299999998</v>
      </c>
      <c r="E350" s="23">
        <f t="shared" si="10"/>
        <v>0.16560275600951413</v>
      </c>
      <c r="F350" s="24">
        <f t="shared" si="11"/>
        <v>1.9365913568204172E-4</v>
      </c>
      <c r="G350" s="123"/>
    </row>
    <row r="351" spans="1:7" x14ac:dyDescent="0.15">
      <c r="A351" s="25" t="s">
        <v>129</v>
      </c>
      <c r="B351" s="25" t="s">
        <v>130</v>
      </c>
      <c r="C351" s="125">
        <v>4.4989610999999998</v>
      </c>
      <c r="D351" s="128">
        <v>4.8651296359999998</v>
      </c>
      <c r="E351" s="23">
        <f t="shared" si="10"/>
        <v>-7.5263880594362842E-2</v>
      </c>
      <c r="F351" s="24">
        <f t="shared" si="11"/>
        <v>2.0818653530923624E-4</v>
      </c>
      <c r="G351" s="123"/>
    </row>
    <row r="352" spans="1:7" x14ac:dyDescent="0.15">
      <c r="A352" s="25" t="s">
        <v>131</v>
      </c>
      <c r="B352" s="25" t="s">
        <v>132</v>
      </c>
      <c r="C352" s="125">
        <v>4.4715519979999998</v>
      </c>
      <c r="D352" s="128">
        <v>19.297965430000001</v>
      </c>
      <c r="E352" s="23">
        <f t="shared" si="10"/>
        <v>-0.76828894143168758</v>
      </c>
      <c r="F352" s="24">
        <f t="shared" si="11"/>
        <v>2.069181967185075E-4</v>
      </c>
      <c r="G352" s="123"/>
    </row>
    <row r="353" spans="1:7" x14ac:dyDescent="0.15">
      <c r="A353" s="25" t="s">
        <v>1165</v>
      </c>
      <c r="B353" s="25" t="s">
        <v>417</v>
      </c>
      <c r="C353" s="125">
        <v>0.23656125</v>
      </c>
      <c r="D353" s="128">
        <v>0.30859684999999998</v>
      </c>
      <c r="E353" s="23">
        <f t="shared" si="10"/>
        <v>-0.23342947278949866</v>
      </c>
      <c r="F353" s="24">
        <f t="shared" si="11"/>
        <v>1.0946719905162564E-5</v>
      </c>
      <c r="G353" s="123"/>
    </row>
    <row r="354" spans="1:7" x14ac:dyDescent="0.15">
      <c r="A354" s="25" t="s">
        <v>133</v>
      </c>
      <c r="B354" s="25" t="s">
        <v>134</v>
      </c>
      <c r="C354" s="125">
        <v>2.0891901699999997</v>
      </c>
      <c r="D354" s="128">
        <v>1.236376009</v>
      </c>
      <c r="E354" s="23">
        <f t="shared" si="10"/>
        <v>0.68976925691866908</v>
      </c>
      <c r="F354" s="24">
        <f t="shared" si="11"/>
        <v>9.6675933271442215E-5</v>
      </c>
      <c r="G354" s="123"/>
    </row>
    <row r="355" spans="1:7" x14ac:dyDescent="0.15">
      <c r="A355" s="25" t="s">
        <v>135</v>
      </c>
      <c r="B355" s="25" t="s">
        <v>136</v>
      </c>
      <c r="C355" s="125">
        <v>0.90276406499999995</v>
      </c>
      <c r="D355" s="128">
        <v>6.2145326059999997</v>
      </c>
      <c r="E355" s="23">
        <f t="shared" si="10"/>
        <v>-0.85473339312301611</v>
      </c>
      <c r="F355" s="24">
        <f t="shared" si="11"/>
        <v>4.1774827280465293E-5</v>
      </c>
      <c r="G355" s="123"/>
    </row>
    <row r="356" spans="1:7" x14ac:dyDescent="0.15">
      <c r="A356" s="25" t="s">
        <v>137</v>
      </c>
      <c r="B356" s="25" t="s">
        <v>138</v>
      </c>
      <c r="C356" s="125">
        <v>1.31352428</v>
      </c>
      <c r="D356" s="128">
        <v>6.6042110049999998</v>
      </c>
      <c r="E356" s="23">
        <f t="shared" si="10"/>
        <v>-0.80110806892669839</v>
      </c>
      <c r="F356" s="24">
        <f t="shared" si="11"/>
        <v>6.0782492406471156E-5</v>
      </c>
      <c r="G356" s="123"/>
    </row>
    <row r="357" spans="1:7" x14ac:dyDescent="0.15">
      <c r="A357" s="25" t="s">
        <v>139</v>
      </c>
      <c r="B357" s="25" t="s">
        <v>140</v>
      </c>
      <c r="C357" s="125">
        <v>7.3740067980000008</v>
      </c>
      <c r="D357" s="128">
        <v>16.749304098</v>
      </c>
      <c r="E357" s="23">
        <f t="shared" si="10"/>
        <v>-0.55974249707004153</v>
      </c>
      <c r="F357" s="24">
        <f t="shared" si="11"/>
        <v>3.4122742839949767E-4</v>
      </c>
      <c r="G357" s="123"/>
    </row>
    <row r="358" spans="1:7" x14ac:dyDescent="0.15">
      <c r="A358" s="25" t="s">
        <v>141</v>
      </c>
      <c r="B358" s="25" t="s">
        <v>142</v>
      </c>
      <c r="C358" s="125">
        <v>3.0234523199999996</v>
      </c>
      <c r="D358" s="128">
        <v>0.71731564999999997</v>
      </c>
      <c r="E358" s="23">
        <f t="shared" si="10"/>
        <v>3.2149537933544314</v>
      </c>
      <c r="F358" s="24">
        <f t="shared" si="11"/>
        <v>1.3990831420468877E-4</v>
      </c>
      <c r="G358" s="123"/>
    </row>
    <row r="359" spans="1:7" x14ac:dyDescent="0.15">
      <c r="A359" s="25" t="s">
        <v>143</v>
      </c>
      <c r="B359" s="25" t="s">
        <v>144</v>
      </c>
      <c r="C359" s="125">
        <v>6.3600536480000001</v>
      </c>
      <c r="D359" s="128">
        <v>18.340565963</v>
      </c>
      <c r="E359" s="23">
        <f t="shared" si="10"/>
        <v>-0.65322478811010076</v>
      </c>
      <c r="F359" s="24">
        <f t="shared" si="11"/>
        <v>2.9430739762519595E-4</v>
      </c>
      <c r="G359" s="123"/>
    </row>
    <row r="360" spans="1:7" x14ac:dyDescent="0.15">
      <c r="A360" s="25" t="s">
        <v>145</v>
      </c>
      <c r="B360" s="25" t="s">
        <v>146</v>
      </c>
      <c r="C360" s="125">
        <v>11.762033619999999</v>
      </c>
      <c r="D360" s="128">
        <v>5.7429726749999999</v>
      </c>
      <c r="E360" s="23">
        <f t="shared" si="10"/>
        <v>1.0480741047579509</v>
      </c>
      <c r="F360" s="24">
        <f t="shared" si="11"/>
        <v>5.4428055124516493E-4</v>
      </c>
      <c r="G360" s="123"/>
    </row>
    <row r="361" spans="1:7" x14ac:dyDescent="0.15">
      <c r="A361" s="25" t="s">
        <v>633</v>
      </c>
      <c r="B361" s="25" t="s">
        <v>424</v>
      </c>
      <c r="C361" s="125">
        <v>0.69542994999999996</v>
      </c>
      <c r="D361" s="128">
        <v>0.19784254000000001</v>
      </c>
      <c r="E361" s="23">
        <f t="shared" si="10"/>
        <v>2.5150678413247216</v>
      </c>
      <c r="F361" s="24">
        <f t="shared" si="11"/>
        <v>3.2180574275420031E-5</v>
      </c>
      <c r="G361" s="123"/>
    </row>
    <row r="362" spans="1:7" x14ac:dyDescent="0.15">
      <c r="A362" s="25" t="s">
        <v>1164</v>
      </c>
      <c r="B362" s="25" t="s">
        <v>427</v>
      </c>
      <c r="C362" s="125">
        <v>2.0716828600000001</v>
      </c>
      <c r="D362" s="128">
        <v>3.2961269999999994E-2</v>
      </c>
      <c r="E362" s="23">
        <f t="shared" si="10"/>
        <v>61.85203391738245</v>
      </c>
      <c r="F362" s="24">
        <f t="shared" si="11"/>
        <v>9.5865793745789356E-5</v>
      </c>
      <c r="G362" s="123"/>
    </row>
    <row r="363" spans="1:7" x14ac:dyDescent="0.15">
      <c r="A363" s="25" t="s">
        <v>632</v>
      </c>
      <c r="B363" s="25" t="s">
        <v>395</v>
      </c>
      <c r="C363" s="125">
        <v>0.66692960000000001</v>
      </c>
      <c r="D363" s="128">
        <v>0.38277450000000002</v>
      </c>
      <c r="E363" s="23">
        <f t="shared" si="10"/>
        <v>0.74235640043942319</v>
      </c>
      <c r="F363" s="24">
        <f t="shared" si="11"/>
        <v>3.0861738884378176E-5</v>
      </c>
      <c r="G363" s="123"/>
    </row>
    <row r="364" spans="1:7" x14ac:dyDescent="0.15">
      <c r="A364" s="25" t="s">
        <v>148</v>
      </c>
      <c r="B364" s="25" t="s">
        <v>149</v>
      </c>
      <c r="C364" s="125">
        <v>5.0759799299999999</v>
      </c>
      <c r="D364" s="128">
        <v>12.09900006</v>
      </c>
      <c r="E364" s="23">
        <f t="shared" si="10"/>
        <v>-0.58046285603539372</v>
      </c>
      <c r="F364" s="24">
        <f t="shared" si="11"/>
        <v>2.3488771105976435E-4</v>
      </c>
      <c r="G364" s="123"/>
    </row>
    <row r="365" spans="1:7" x14ac:dyDescent="0.15">
      <c r="A365" s="25" t="s">
        <v>150</v>
      </c>
      <c r="B365" s="25" t="s">
        <v>151</v>
      </c>
      <c r="C365" s="125">
        <v>9.6779910569999998</v>
      </c>
      <c r="D365" s="128">
        <v>27.774499348000003</v>
      </c>
      <c r="E365" s="23">
        <f t="shared" si="10"/>
        <v>-0.65155119681043339</v>
      </c>
      <c r="F365" s="24">
        <f t="shared" si="11"/>
        <v>4.4784282018144213E-4</v>
      </c>
      <c r="G365" s="123"/>
    </row>
    <row r="366" spans="1:7" x14ac:dyDescent="0.15">
      <c r="A366" s="25" t="s">
        <v>656</v>
      </c>
      <c r="B366" s="25" t="s">
        <v>147</v>
      </c>
      <c r="C366" s="125">
        <v>2.1816684500000001</v>
      </c>
      <c r="D366" s="128">
        <v>3.2701388259999997</v>
      </c>
      <c r="E366" s="23">
        <f t="shared" si="10"/>
        <v>-0.33285142739074647</v>
      </c>
      <c r="F366" s="24">
        <f t="shared" si="11"/>
        <v>1.0095530628148169E-4</v>
      </c>
      <c r="G366" s="123"/>
    </row>
    <row r="367" spans="1:7" x14ac:dyDescent="0.15">
      <c r="A367" s="25" t="s">
        <v>152</v>
      </c>
      <c r="B367" s="25" t="s">
        <v>153</v>
      </c>
      <c r="C367" s="125">
        <v>3.7785877340000003</v>
      </c>
      <c r="D367" s="128">
        <v>9.7943954089999998</v>
      </c>
      <c r="E367" s="23">
        <f t="shared" si="10"/>
        <v>-0.61420919043886224</v>
      </c>
      <c r="F367" s="24">
        <f t="shared" si="11"/>
        <v>1.7485172047907639E-4</v>
      </c>
      <c r="G367" s="123"/>
    </row>
    <row r="368" spans="1:7" x14ac:dyDescent="0.15">
      <c r="A368" s="25" t="s">
        <v>1163</v>
      </c>
      <c r="B368" s="25" t="s">
        <v>1277</v>
      </c>
      <c r="C368" s="125">
        <v>0.53025831000000001</v>
      </c>
      <c r="D368" s="128">
        <v>1.57893452</v>
      </c>
      <c r="E368" s="23">
        <f t="shared" si="10"/>
        <v>-0.66416700421496899</v>
      </c>
      <c r="F368" s="24">
        <f t="shared" si="11"/>
        <v>2.4537362720880372E-5</v>
      </c>
      <c r="G368" s="123"/>
    </row>
    <row r="369" spans="1:7" x14ac:dyDescent="0.15">
      <c r="A369" s="25" t="s">
        <v>185</v>
      </c>
      <c r="B369" s="25" t="s">
        <v>186</v>
      </c>
      <c r="C369" s="125">
        <v>0.59264465700000002</v>
      </c>
      <c r="D369" s="128">
        <v>0.152590949</v>
      </c>
      <c r="E369" s="23">
        <f t="shared" si="10"/>
        <v>2.8838781781218228</v>
      </c>
      <c r="F369" s="24">
        <f t="shared" si="11"/>
        <v>2.7424250858795092E-5</v>
      </c>
      <c r="G369" s="123"/>
    </row>
    <row r="370" spans="1:7" x14ac:dyDescent="0.15">
      <c r="A370" s="25" t="s">
        <v>822</v>
      </c>
      <c r="B370" s="25" t="s">
        <v>823</v>
      </c>
      <c r="C370" s="125">
        <v>9.7687536349999995</v>
      </c>
      <c r="D370" s="128">
        <v>21.950518650999999</v>
      </c>
      <c r="E370" s="23">
        <f t="shared" si="10"/>
        <v>-0.55496479193420045</v>
      </c>
      <c r="F370" s="24">
        <f t="shared" si="11"/>
        <v>4.520428001833929E-4</v>
      </c>
      <c r="G370" s="123"/>
    </row>
    <row r="371" spans="1:7" x14ac:dyDescent="0.15">
      <c r="A371" s="25" t="s">
        <v>545</v>
      </c>
      <c r="B371" s="25" t="s">
        <v>546</v>
      </c>
      <c r="C371" s="125">
        <v>1.28722581</v>
      </c>
      <c r="D371" s="128">
        <v>1.56350462</v>
      </c>
      <c r="E371" s="23">
        <f t="shared" si="10"/>
        <v>-0.17670482483128191</v>
      </c>
      <c r="F371" s="24">
        <f t="shared" si="11"/>
        <v>5.956554759820556E-5</v>
      </c>
      <c r="G371" s="123"/>
    </row>
    <row r="372" spans="1:7" x14ac:dyDescent="0.15">
      <c r="A372" s="25" t="s">
        <v>824</v>
      </c>
      <c r="B372" s="25" t="s">
        <v>825</v>
      </c>
      <c r="C372" s="125">
        <v>2.75017647</v>
      </c>
      <c r="D372" s="128">
        <v>2.5735714199999999</v>
      </c>
      <c r="E372" s="23">
        <f t="shared" si="10"/>
        <v>6.8622556431715553E-2</v>
      </c>
      <c r="F372" s="24">
        <f t="shared" si="11"/>
        <v>1.2726264976558382E-4</v>
      </c>
      <c r="G372" s="123"/>
    </row>
    <row r="373" spans="1:7" x14ac:dyDescent="0.15">
      <c r="A373" s="25" t="s">
        <v>826</v>
      </c>
      <c r="B373" s="25" t="s">
        <v>827</v>
      </c>
      <c r="C373" s="125">
        <v>1.9518358659999999</v>
      </c>
      <c r="D373" s="128">
        <v>3.7934961700000001</v>
      </c>
      <c r="E373" s="23">
        <f t="shared" si="10"/>
        <v>-0.48547836124479338</v>
      </c>
      <c r="F373" s="24">
        <f t="shared" si="11"/>
        <v>9.0319951073780725E-5</v>
      </c>
      <c r="G373" s="123"/>
    </row>
    <row r="374" spans="1:7" x14ac:dyDescent="0.15">
      <c r="A374" s="25" t="s">
        <v>828</v>
      </c>
      <c r="B374" s="25" t="s">
        <v>829</v>
      </c>
      <c r="C374" s="125">
        <v>0.33368253000000003</v>
      </c>
      <c r="D374" s="128">
        <v>3.8027338130000001</v>
      </c>
      <c r="E374" s="23">
        <f t="shared" si="10"/>
        <v>-0.91225193599949717</v>
      </c>
      <c r="F374" s="24">
        <f t="shared" si="11"/>
        <v>1.544094475809544E-5</v>
      </c>
      <c r="G374" s="123"/>
    </row>
    <row r="375" spans="1:7" x14ac:dyDescent="0.15">
      <c r="A375" s="25" t="s">
        <v>776</v>
      </c>
      <c r="B375" s="25" t="s">
        <v>830</v>
      </c>
      <c r="C375" s="125">
        <v>17.218945890000001</v>
      </c>
      <c r="D375" s="128">
        <v>21.109590170000001</v>
      </c>
      <c r="E375" s="23">
        <f t="shared" si="10"/>
        <v>-0.18430695473800385</v>
      </c>
      <c r="F375" s="24">
        <f t="shared" si="11"/>
        <v>7.9679566167316135E-4</v>
      </c>
      <c r="G375" s="123"/>
    </row>
    <row r="376" spans="1:7" x14ac:dyDescent="0.15">
      <c r="A376" s="25" t="s">
        <v>831</v>
      </c>
      <c r="B376" s="25" t="s">
        <v>832</v>
      </c>
      <c r="C376" s="125">
        <v>0.28787537000000002</v>
      </c>
      <c r="D376" s="128">
        <v>1.4583040649999999</v>
      </c>
      <c r="E376" s="23">
        <f t="shared" si="10"/>
        <v>-0.80259578443950919</v>
      </c>
      <c r="F376" s="24">
        <f t="shared" si="11"/>
        <v>1.3321247850123544E-5</v>
      </c>
      <c r="G376" s="123"/>
    </row>
    <row r="377" spans="1:7" x14ac:dyDescent="0.15">
      <c r="A377" s="25" t="s">
        <v>833</v>
      </c>
      <c r="B377" s="25" t="s">
        <v>834</v>
      </c>
      <c r="C377" s="125">
        <v>0.75389956999999996</v>
      </c>
      <c r="D377" s="128">
        <v>7.0095191909999999</v>
      </c>
      <c r="E377" s="23">
        <f t="shared" si="10"/>
        <v>-0.89244632200051854</v>
      </c>
      <c r="F377" s="24">
        <f t="shared" si="11"/>
        <v>3.4886218387045628E-5</v>
      </c>
      <c r="G377" s="123"/>
    </row>
    <row r="378" spans="1:7" x14ac:dyDescent="0.15">
      <c r="A378" s="25" t="s">
        <v>835</v>
      </c>
      <c r="B378" s="25" t="s">
        <v>836</v>
      </c>
      <c r="C378" s="125">
        <v>0.66220617500000001</v>
      </c>
      <c r="D378" s="128">
        <v>2.6667281250000001</v>
      </c>
      <c r="E378" s="23">
        <f t="shared" si="10"/>
        <v>-0.75167840741170422</v>
      </c>
      <c r="F378" s="24">
        <f t="shared" si="11"/>
        <v>3.0643165426265139E-5</v>
      </c>
      <c r="G378" s="123"/>
    </row>
    <row r="379" spans="1:7" x14ac:dyDescent="0.15">
      <c r="A379" s="25" t="s">
        <v>837</v>
      </c>
      <c r="B379" s="25" t="s">
        <v>838</v>
      </c>
      <c r="C379" s="125">
        <v>6.9822499999999997E-3</v>
      </c>
      <c r="D379" s="128">
        <v>1.87183502</v>
      </c>
      <c r="E379" s="23">
        <f t="shared" si="10"/>
        <v>-0.99626983685773762</v>
      </c>
      <c r="F379" s="24">
        <f t="shared" si="11"/>
        <v>3.2309913418964989E-7</v>
      </c>
      <c r="G379" s="123"/>
    </row>
    <row r="380" spans="1:7" x14ac:dyDescent="0.15">
      <c r="A380" s="25" t="s">
        <v>839</v>
      </c>
      <c r="B380" s="25" t="s">
        <v>840</v>
      </c>
      <c r="C380" s="125">
        <v>0.11181658999999999</v>
      </c>
      <c r="D380" s="128">
        <v>1.3858688729999999</v>
      </c>
      <c r="E380" s="23">
        <f t="shared" si="10"/>
        <v>-0.9193166163275247</v>
      </c>
      <c r="F380" s="24">
        <f t="shared" si="11"/>
        <v>5.1742408846774409E-6</v>
      </c>
      <c r="G380" s="123"/>
    </row>
    <row r="381" spans="1:7" x14ac:dyDescent="0.15">
      <c r="A381" s="25" t="s">
        <v>841</v>
      </c>
      <c r="B381" s="25" t="s">
        <v>842</v>
      </c>
      <c r="C381" s="125">
        <v>7.7414683799999997</v>
      </c>
      <c r="D381" s="128">
        <v>32.818535239999996</v>
      </c>
      <c r="E381" s="23">
        <f t="shared" si="10"/>
        <v>-0.76411292206105175</v>
      </c>
      <c r="F381" s="24">
        <f t="shared" si="11"/>
        <v>3.5823147709327958E-4</v>
      </c>
      <c r="G381" s="123"/>
    </row>
    <row r="382" spans="1:7" x14ac:dyDescent="0.15">
      <c r="A382" s="25" t="s">
        <v>658</v>
      </c>
      <c r="B382" s="25" t="s">
        <v>843</v>
      </c>
      <c r="C382" s="125">
        <v>2.2509038800000001</v>
      </c>
      <c r="D382" s="128">
        <v>5.5685329100000001</v>
      </c>
      <c r="E382" s="23">
        <f t="shared" si="10"/>
        <v>-0.59578152515578831</v>
      </c>
      <c r="F382" s="24">
        <f t="shared" si="11"/>
        <v>1.0415913133619157E-4</v>
      </c>
      <c r="G382" s="123"/>
    </row>
    <row r="383" spans="1:7" x14ac:dyDescent="0.15">
      <c r="A383" s="25" t="s">
        <v>659</v>
      </c>
      <c r="B383" s="25" t="s">
        <v>844</v>
      </c>
      <c r="C383" s="125">
        <v>1.0604290900000002</v>
      </c>
      <c r="D383" s="128">
        <v>1.2093035300000001</v>
      </c>
      <c r="E383" s="23">
        <f t="shared" si="10"/>
        <v>-0.12310758738957783</v>
      </c>
      <c r="F383" s="24">
        <f t="shared" si="11"/>
        <v>4.907067504722953E-5</v>
      </c>
      <c r="G383" s="123"/>
    </row>
    <row r="384" spans="1:7" x14ac:dyDescent="0.15">
      <c r="A384" s="25" t="s">
        <v>845</v>
      </c>
      <c r="B384" s="25" t="s">
        <v>846</v>
      </c>
      <c r="C384" s="125">
        <v>1.481908E-2</v>
      </c>
      <c r="D384" s="128">
        <v>0.221540395</v>
      </c>
      <c r="E384" s="23">
        <f t="shared" si="10"/>
        <v>-0.93310890323184625</v>
      </c>
      <c r="F384" s="24">
        <f t="shared" si="11"/>
        <v>6.8574340899955698E-7</v>
      </c>
      <c r="G384" s="123"/>
    </row>
    <row r="385" spans="1:7" x14ac:dyDescent="0.15">
      <c r="A385" s="25" t="s">
        <v>847</v>
      </c>
      <c r="B385" s="25" t="s">
        <v>848</v>
      </c>
      <c r="C385" s="125">
        <v>0</v>
      </c>
      <c r="D385" s="128">
        <v>1.1668E-3</v>
      </c>
      <c r="E385" s="23">
        <f t="shared" si="10"/>
        <v>-1</v>
      </c>
      <c r="F385" s="24">
        <f t="shared" si="11"/>
        <v>0</v>
      </c>
      <c r="G385" s="123"/>
    </row>
    <row r="386" spans="1:7" x14ac:dyDescent="0.15">
      <c r="A386" s="25" t="s">
        <v>849</v>
      </c>
      <c r="B386" s="25" t="s">
        <v>850</v>
      </c>
      <c r="C386" s="125">
        <v>0</v>
      </c>
      <c r="D386" s="128">
        <v>5.0504919999999995E-2</v>
      </c>
      <c r="E386" s="23">
        <f t="shared" si="10"/>
        <v>-1</v>
      </c>
      <c r="F386" s="24">
        <f t="shared" si="11"/>
        <v>0</v>
      </c>
      <c r="G386" s="123"/>
    </row>
    <row r="387" spans="1:7" x14ac:dyDescent="0.15">
      <c r="A387" s="25" t="s">
        <v>851</v>
      </c>
      <c r="B387" s="25" t="s">
        <v>852</v>
      </c>
      <c r="C387" s="125">
        <v>0</v>
      </c>
      <c r="D387" s="128">
        <v>1.9676400000000001E-3</v>
      </c>
      <c r="E387" s="23">
        <f t="shared" si="10"/>
        <v>-1</v>
      </c>
      <c r="F387" s="24">
        <f t="shared" si="11"/>
        <v>0</v>
      </c>
      <c r="G387" s="123"/>
    </row>
    <row r="388" spans="1:7" x14ac:dyDescent="0.15">
      <c r="A388" s="25" t="s">
        <v>853</v>
      </c>
      <c r="B388" s="25" t="s">
        <v>854</v>
      </c>
      <c r="C388" s="125">
        <v>3.8419803199999998</v>
      </c>
      <c r="D388" s="128">
        <v>2.7437025499999996</v>
      </c>
      <c r="E388" s="23">
        <f t="shared" si="10"/>
        <v>0.40029039226573615</v>
      </c>
      <c r="F388" s="24">
        <f t="shared" si="11"/>
        <v>1.7778517168042879E-4</v>
      </c>
      <c r="G388" s="123"/>
    </row>
    <row r="389" spans="1:7" x14ac:dyDescent="0.15">
      <c r="A389" s="25" t="s">
        <v>1201</v>
      </c>
      <c r="B389" s="25" t="s">
        <v>1199</v>
      </c>
      <c r="C389" s="125">
        <v>3.7775613999999997</v>
      </c>
      <c r="D389" s="128">
        <v>0.10363550000000001</v>
      </c>
      <c r="E389" s="23">
        <f t="shared" si="10"/>
        <v>35.450457613462561</v>
      </c>
      <c r="F389" s="24">
        <f t="shared" si="11"/>
        <v>1.7480422753242029E-4</v>
      </c>
      <c r="G389" s="123"/>
    </row>
    <row r="390" spans="1:7" x14ac:dyDescent="0.15">
      <c r="A390" s="25" t="s">
        <v>855</v>
      </c>
      <c r="B390" s="25" t="s">
        <v>856</v>
      </c>
      <c r="C390" s="125">
        <v>1.6124700000000002E-2</v>
      </c>
      <c r="D390" s="128">
        <v>0.24207526999999998</v>
      </c>
      <c r="E390" s="23">
        <f t="shared" ref="E390:E407" si="12">IF(ISERROR(C390/D390-1),"",((C390/D390-1)))</f>
        <v>-0.933389726261588</v>
      </c>
      <c r="F390" s="24">
        <f t="shared" ref="F390:F406" si="13">C390/$C$1511</f>
        <v>7.4616013592579014E-7</v>
      </c>
      <c r="G390" s="123"/>
    </row>
    <row r="391" spans="1:7" x14ac:dyDescent="0.15">
      <c r="A391" s="25" t="s">
        <v>857</v>
      </c>
      <c r="B391" s="25" t="s">
        <v>858</v>
      </c>
      <c r="C391" s="125">
        <v>0.1182141</v>
      </c>
      <c r="D391" s="128">
        <v>0.26491982000000003</v>
      </c>
      <c r="E391" s="23">
        <f t="shared" si="12"/>
        <v>-0.55377404378426653</v>
      </c>
      <c r="F391" s="24">
        <f t="shared" si="13"/>
        <v>5.4702815509339666E-6</v>
      </c>
      <c r="G391" s="123"/>
    </row>
    <row r="392" spans="1:7" x14ac:dyDescent="0.15">
      <c r="A392" s="25" t="s">
        <v>859</v>
      </c>
      <c r="B392" s="25" t="s">
        <v>860</v>
      </c>
      <c r="C392" s="125">
        <v>0</v>
      </c>
      <c r="D392" s="128">
        <v>1.849218E-2</v>
      </c>
      <c r="E392" s="23">
        <f t="shared" si="12"/>
        <v>-1</v>
      </c>
      <c r="F392" s="24">
        <f t="shared" si="13"/>
        <v>0</v>
      </c>
      <c r="G392" s="123"/>
    </row>
    <row r="393" spans="1:7" x14ac:dyDescent="0.15">
      <c r="A393" s="25" t="s">
        <v>861</v>
      </c>
      <c r="B393" s="25" t="s">
        <v>862</v>
      </c>
      <c r="C393" s="125">
        <v>4.4000000000000003E-3</v>
      </c>
      <c r="D393" s="128">
        <v>7.6382799999999999E-3</v>
      </c>
      <c r="E393" s="23">
        <f t="shared" si="12"/>
        <v>-0.42395408390370604</v>
      </c>
      <c r="F393" s="24">
        <f t="shared" si="13"/>
        <v>2.036071739674832E-7</v>
      </c>
      <c r="G393" s="123"/>
    </row>
    <row r="394" spans="1:7" x14ac:dyDescent="0.15">
      <c r="A394" s="25" t="s">
        <v>863</v>
      </c>
      <c r="B394" s="25" t="s">
        <v>864</v>
      </c>
      <c r="C394" s="125">
        <v>8.8606179999999993E-2</v>
      </c>
      <c r="D394" s="128">
        <v>0.182226414</v>
      </c>
      <c r="E394" s="23">
        <f t="shared" si="12"/>
        <v>-0.51375775852122074</v>
      </c>
      <c r="F394" s="24">
        <f t="shared" si="13"/>
        <v>4.1001940695123022E-6</v>
      </c>
      <c r="G394" s="123"/>
    </row>
    <row r="395" spans="1:7" x14ac:dyDescent="0.15">
      <c r="A395" s="25" t="s">
        <v>865</v>
      </c>
      <c r="B395" s="25" t="s">
        <v>866</v>
      </c>
      <c r="C395" s="125">
        <v>0</v>
      </c>
      <c r="D395" s="128">
        <v>1.270486E-2</v>
      </c>
      <c r="E395" s="23">
        <f t="shared" si="12"/>
        <v>-1</v>
      </c>
      <c r="F395" s="24">
        <f t="shared" si="13"/>
        <v>0</v>
      </c>
      <c r="G395" s="123"/>
    </row>
    <row r="396" spans="1:7" x14ac:dyDescent="0.15">
      <c r="A396" s="25" t="s">
        <v>867</v>
      </c>
      <c r="B396" s="25" t="s">
        <v>868</v>
      </c>
      <c r="C396" s="125">
        <v>3.3623389999999996E-2</v>
      </c>
      <c r="D396" s="128">
        <v>0.11900086500000001</v>
      </c>
      <c r="E396" s="23">
        <f t="shared" si="12"/>
        <v>-0.71745255801291874</v>
      </c>
      <c r="F396" s="24">
        <f t="shared" si="13"/>
        <v>1.5559007766151213E-6</v>
      </c>
      <c r="G396" s="123"/>
    </row>
    <row r="397" spans="1:7" x14ac:dyDescent="0.15">
      <c r="A397" s="25" t="s">
        <v>490</v>
      </c>
      <c r="B397" s="25" t="s">
        <v>491</v>
      </c>
      <c r="C397" s="125">
        <v>0.16237525</v>
      </c>
      <c r="D397" s="128">
        <v>0.19159646999999999</v>
      </c>
      <c r="E397" s="23">
        <f t="shared" si="12"/>
        <v>-0.15251439653350607</v>
      </c>
      <c r="F397" s="24">
        <f t="shared" si="13"/>
        <v>7.513810403355358E-6</v>
      </c>
      <c r="G397" s="123"/>
    </row>
    <row r="398" spans="1:7" x14ac:dyDescent="0.15">
      <c r="A398" s="25" t="s">
        <v>623</v>
      </c>
      <c r="B398" s="25" t="s">
        <v>869</v>
      </c>
      <c r="C398" s="125">
        <v>5.6171058600000006</v>
      </c>
      <c r="D398" s="128">
        <v>14.911138299000001</v>
      </c>
      <c r="E398" s="23">
        <f t="shared" si="12"/>
        <v>-0.62329463067372226</v>
      </c>
      <c r="F398" s="24">
        <f t="shared" si="13"/>
        <v>2.5992796591608851E-4</v>
      </c>
      <c r="G398" s="123"/>
    </row>
    <row r="399" spans="1:7" x14ac:dyDescent="0.15">
      <c r="A399" s="25" t="s">
        <v>777</v>
      </c>
      <c r="B399" s="25" t="s">
        <v>871</v>
      </c>
      <c r="C399" s="125">
        <v>0.15522</v>
      </c>
      <c r="D399" s="128">
        <v>0.85829849999999996</v>
      </c>
      <c r="E399" s="23">
        <f t="shared" si="12"/>
        <v>-0.81915382585429197</v>
      </c>
      <c r="F399" s="24">
        <f t="shared" si="13"/>
        <v>7.1827058052801685E-6</v>
      </c>
      <c r="G399" s="123"/>
    </row>
    <row r="400" spans="1:7" x14ac:dyDescent="0.15">
      <c r="A400" s="25" t="s">
        <v>875</v>
      </c>
      <c r="B400" s="25" t="s">
        <v>876</v>
      </c>
      <c r="C400" s="125">
        <v>6.3595299999999995E-3</v>
      </c>
      <c r="D400" s="128">
        <v>0.83000673000000003</v>
      </c>
      <c r="E400" s="23">
        <f t="shared" si="12"/>
        <v>-0.99233797778964994</v>
      </c>
      <c r="F400" s="24">
        <f t="shared" si="13"/>
        <v>2.9428316615032459E-7</v>
      </c>
      <c r="G400" s="123"/>
    </row>
    <row r="401" spans="1:7" x14ac:dyDescent="0.15">
      <c r="A401" s="25" t="s">
        <v>469</v>
      </c>
      <c r="B401" s="25" t="s">
        <v>872</v>
      </c>
      <c r="C401" s="125">
        <v>1.0062599999999999E-3</v>
      </c>
      <c r="D401" s="128">
        <v>1.2373846550000001</v>
      </c>
      <c r="E401" s="23">
        <f t="shared" si="12"/>
        <v>-0.99918678480783329</v>
      </c>
      <c r="F401" s="24">
        <f t="shared" si="13"/>
        <v>4.6564035199209001E-8</v>
      </c>
      <c r="G401" s="123"/>
    </row>
    <row r="402" spans="1:7" x14ac:dyDescent="0.15">
      <c r="A402" s="25" t="s">
        <v>470</v>
      </c>
      <c r="B402" s="25" t="s">
        <v>874</v>
      </c>
      <c r="C402" s="125">
        <v>1.37227506</v>
      </c>
      <c r="D402" s="128">
        <v>3.061811235</v>
      </c>
      <c r="E402" s="23">
        <f t="shared" si="12"/>
        <v>-0.55180938513996924</v>
      </c>
      <c r="F402" s="24">
        <f t="shared" si="13"/>
        <v>6.3501147016513276E-5</v>
      </c>
      <c r="G402" s="123"/>
    </row>
    <row r="403" spans="1:7" x14ac:dyDescent="0.15">
      <c r="A403" s="25" t="s">
        <v>471</v>
      </c>
      <c r="B403" s="25" t="s">
        <v>873</v>
      </c>
      <c r="C403" s="125">
        <v>1.556565255</v>
      </c>
      <c r="D403" s="128">
        <v>4.1563291009999999</v>
      </c>
      <c r="E403" s="23">
        <f t="shared" si="12"/>
        <v>-0.62549518645539992</v>
      </c>
      <c r="F403" s="24">
        <f t="shared" si="13"/>
        <v>7.2029057424210187E-5</v>
      </c>
      <c r="G403" s="123"/>
    </row>
    <row r="404" spans="1:7" x14ac:dyDescent="0.15">
      <c r="A404" s="25" t="s">
        <v>538</v>
      </c>
      <c r="B404" s="25" t="s">
        <v>539</v>
      </c>
      <c r="C404" s="125">
        <v>1.0867641100000001</v>
      </c>
      <c r="D404" s="128">
        <v>2.1163696910000001</v>
      </c>
      <c r="E404" s="23">
        <f t="shared" si="12"/>
        <v>-0.48649609063032073</v>
      </c>
      <c r="F404" s="24">
        <f t="shared" si="13"/>
        <v>5.0289311183269784E-5</v>
      </c>
      <c r="G404" s="123"/>
    </row>
    <row r="405" spans="1:7" x14ac:dyDescent="0.15">
      <c r="A405" s="25" t="s">
        <v>877</v>
      </c>
      <c r="B405" s="25" t="s">
        <v>878</v>
      </c>
      <c r="C405" s="125">
        <v>2.6503527899999999</v>
      </c>
      <c r="D405" s="128">
        <v>32.270807677999997</v>
      </c>
      <c r="E405" s="23">
        <f t="shared" si="12"/>
        <v>-0.91787150738694323</v>
      </c>
      <c r="F405" s="24">
        <f t="shared" si="13"/>
        <v>1.2264337308834873E-4</v>
      </c>
      <c r="G405" s="123"/>
    </row>
    <row r="406" spans="1:7" s="4" customFormat="1" x14ac:dyDescent="0.15">
      <c r="A406" s="114" t="s">
        <v>735</v>
      </c>
      <c r="B406" s="27"/>
      <c r="C406" s="28">
        <f>SUM(C6:C405)</f>
        <v>8462.0094442839945</v>
      </c>
      <c r="D406" s="29">
        <f>SUM(D6:D405)</f>
        <v>11019.29812261699</v>
      </c>
      <c r="E406" s="30">
        <f t="shared" si="12"/>
        <v>-0.23207364478906223</v>
      </c>
      <c r="F406" s="31">
        <f t="shared" si="13"/>
        <v>0.39157405205382206</v>
      </c>
      <c r="G406" s="123"/>
    </row>
    <row r="407" spans="1:7" x14ac:dyDescent="0.15">
      <c r="E407" s="33" t="str">
        <f t="shared" si="12"/>
        <v/>
      </c>
      <c r="F407" s="33"/>
      <c r="G407" s="123"/>
    </row>
    <row r="408" spans="1:7" s="4" customFormat="1" x14ac:dyDescent="0.15">
      <c r="A408" s="113" t="s">
        <v>660</v>
      </c>
      <c r="B408" s="35" t="s">
        <v>924</v>
      </c>
      <c r="C408" s="137" t="s">
        <v>443</v>
      </c>
      <c r="D408" s="138"/>
      <c r="E408" s="139"/>
      <c r="F408" s="36"/>
      <c r="G408" s="123"/>
    </row>
    <row r="409" spans="1:7" s="10" customFormat="1" x14ac:dyDescent="0.15">
      <c r="A409" s="38"/>
      <c r="B409" s="38"/>
      <c r="C409" s="7" t="s">
        <v>235</v>
      </c>
      <c r="D409" s="39" t="s">
        <v>46</v>
      </c>
      <c r="E409" s="40" t="s">
        <v>888</v>
      </c>
      <c r="F409" s="41" t="s">
        <v>889</v>
      </c>
      <c r="G409" s="123"/>
    </row>
    <row r="410" spans="1:7" x14ac:dyDescent="0.15">
      <c r="A410" s="20" t="s">
        <v>879</v>
      </c>
      <c r="B410" s="20" t="s">
        <v>880</v>
      </c>
      <c r="C410" s="124">
        <v>44.26384298</v>
      </c>
      <c r="D410" s="127">
        <v>63.823118950000001</v>
      </c>
      <c r="E410" s="42">
        <f t="shared" ref="E410:E473" si="14">IF(ISERROR(C410/D410-1),"",((C410/D410-1)))</f>
        <v>-0.30646067274341504</v>
      </c>
      <c r="F410" s="43">
        <f t="shared" ref="F410:F473" si="15">C410/$C$1511</f>
        <v>2.0482809041132317E-3</v>
      </c>
      <c r="G410" s="123"/>
    </row>
    <row r="411" spans="1:7" x14ac:dyDescent="0.15">
      <c r="A411" s="25" t="s">
        <v>26</v>
      </c>
      <c r="B411" s="25" t="s">
        <v>27</v>
      </c>
      <c r="C411" s="125">
        <v>4.8146671300000001</v>
      </c>
      <c r="D411" s="128">
        <v>37.840988500000002</v>
      </c>
      <c r="E411" s="23">
        <f t="shared" si="14"/>
        <v>-0.8727658203220563</v>
      </c>
      <c r="F411" s="24">
        <f t="shared" si="15"/>
        <v>2.2279562907578023E-4</v>
      </c>
      <c r="G411" s="123"/>
    </row>
    <row r="412" spans="1:7" x14ac:dyDescent="0.15">
      <c r="A412" s="25" t="s">
        <v>1265</v>
      </c>
      <c r="B412" s="25" t="s">
        <v>1278</v>
      </c>
      <c r="C412" s="125">
        <v>8.3696022199999991</v>
      </c>
      <c r="D412" s="128">
        <v>9.6354678800000002</v>
      </c>
      <c r="E412" s="23">
        <f t="shared" si="14"/>
        <v>-0.1313756296803722</v>
      </c>
      <c r="F412" s="24">
        <f t="shared" si="15"/>
        <v>3.8729796710140302E-4</v>
      </c>
      <c r="G412" s="123"/>
    </row>
    <row r="413" spans="1:7" x14ac:dyDescent="0.15">
      <c r="A413" s="25" t="s">
        <v>28</v>
      </c>
      <c r="B413" s="25" t="s">
        <v>29</v>
      </c>
      <c r="C413" s="125">
        <v>0.96254847999999993</v>
      </c>
      <c r="D413" s="128">
        <v>0.86362799999999995</v>
      </c>
      <c r="E413" s="23">
        <f t="shared" si="14"/>
        <v>0.11454061239329905</v>
      </c>
      <c r="F413" s="24">
        <f t="shared" si="15"/>
        <v>4.4541312686249207E-5</v>
      </c>
      <c r="G413" s="123"/>
    </row>
    <row r="414" spans="1:7" x14ac:dyDescent="0.15">
      <c r="A414" s="25" t="s">
        <v>40</v>
      </c>
      <c r="B414" s="25" t="s">
        <v>41</v>
      </c>
      <c r="C414" s="125">
        <v>0</v>
      </c>
      <c r="D414" s="128">
        <v>0</v>
      </c>
      <c r="E414" s="23" t="str">
        <f t="shared" si="14"/>
        <v/>
      </c>
      <c r="F414" s="24">
        <f t="shared" si="15"/>
        <v>0</v>
      </c>
      <c r="G414" s="123"/>
    </row>
    <row r="415" spans="1:7" x14ac:dyDescent="0.15">
      <c r="A415" s="25" t="s">
        <v>32</v>
      </c>
      <c r="B415" s="25" t="s">
        <v>33</v>
      </c>
      <c r="C415" s="125">
        <v>0.25615980999999999</v>
      </c>
      <c r="D415" s="128">
        <v>0</v>
      </c>
      <c r="E415" s="23" t="str">
        <f t="shared" si="14"/>
        <v/>
      </c>
      <c r="F415" s="24">
        <f t="shared" si="15"/>
        <v>1.1853630681397145E-5</v>
      </c>
      <c r="G415" s="123"/>
    </row>
    <row r="416" spans="1:7" x14ac:dyDescent="0.15">
      <c r="A416" s="25" t="s">
        <v>34</v>
      </c>
      <c r="B416" s="25" t="s">
        <v>35</v>
      </c>
      <c r="C416" s="125">
        <v>0</v>
      </c>
      <c r="D416" s="128">
        <v>0</v>
      </c>
      <c r="E416" s="23" t="str">
        <f t="shared" si="14"/>
        <v/>
      </c>
      <c r="F416" s="24">
        <f t="shared" si="15"/>
        <v>0</v>
      </c>
      <c r="G416" s="123"/>
    </row>
    <row r="417" spans="1:7" x14ac:dyDescent="0.15">
      <c r="A417" s="25" t="s">
        <v>36</v>
      </c>
      <c r="B417" s="25" t="s">
        <v>37</v>
      </c>
      <c r="C417" s="125">
        <v>0</v>
      </c>
      <c r="D417" s="128">
        <v>0</v>
      </c>
      <c r="E417" s="23" t="str">
        <f t="shared" si="14"/>
        <v/>
      </c>
      <c r="F417" s="24">
        <f t="shared" si="15"/>
        <v>0</v>
      </c>
      <c r="G417" s="123"/>
    </row>
    <row r="418" spans="1:7" x14ac:dyDescent="0.15">
      <c r="A418" s="25" t="s">
        <v>30</v>
      </c>
      <c r="B418" s="25" t="s">
        <v>31</v>
      </c>
      <c r="C418" s="125">
        <v>1.9576448799999999</v>
      </c>
      <c r="D418" s="128">
        <v>0.31506000000000001</v>
      </c>
      <c r="E418" s="23">
        <f t="shared" si="14"/>
        <v>5.2135621151526692</v>
      </c>
      <c r="F418" s="24">
        <f t="shared" si="15"/>
        <v>9.0588759465616529E-5</v>
      </c>
      <c r="G418" s="123"/>
    </row>
    <row r="419" spans="1:7" x14ac:dyDescent="0.15">
      <c r="A419" s="25" t="s">
        <v>38</v>
      </c>
      <c r="B419" s="25" t="s">
        <v>39</v>
      </c>
      <c r="C419" s="125">
        <v>0</v>
      </c>
      <c r="D419" s="128">
        <v>0</v>
      </c>
      <c r="E419" s="23" t="str">
        <f t="shared" si="14"/>
        <v/>
      </c>
      <c r="F419" s="24">
        <f t="shared" si="15"/>
        <v>0</v>
      </c>
      <c r="G419" s="123"/>
    </row>
    <row r="420" spans="1:7" x14ac:dyDescent="0.15">
      <c r="A420" s="25" t="s">
        <v>174</v>
      </c>
      <c r="B420" s="25" t="s">
        <v>479</v>
      </c>
      <c r="C420" s="125">
        <v>0</v>
      </c>
      <c r="D420" s="128">
        <v>0.26423000000000002</v>
      </c>
      <c r="E420" s="23">
        <f t="shared" si="14"/>
        <v>-1</v>
      </c>
      <c r="F420" s="24">
        <f t="shared" si="15"/>
        <v>0</v>
      </c>
      <c r="G420" s="123"/>
    </row>
    <row r="421" spans="1:7" x14ac:dyDescent="0.15">
      <c r="A421" s="25" t="s">
        <v>1266</v>
      </c>
      <c r="B421" s="25" t="s">
        <v>1040</v>
      </c>
      <c r="C421" s="125">
        <v>8.1605818800000005</v>
      </c>
      <c r="D421" s="128">
        <v>0.97729356000000001</v>
      </c>
      <c r="E421" s="23">
        <f t="shared" si="14"/>
        <v>7.3501848513152996</v>
      </c>
      <c r="F421" s="24">
        <f t="shared" si="15"/>
        <v>3.7762568511751164E-4</v>
      </c>
      <c r="G421" s="123"/>
    </row>
    <row r="422" spans="1:7" x14ac:dyDescent="0.15">
      <c r="A422" s="25" t="s">
        <v>1267</v>
      </c>
      <c r="B422" s="25" t="s">
        <v>1039</v>
      </c>
      <c r="C422" s="125">
        <v>6.04439963</v>
      </c>
      <c r="D422" s="128">
        <v>46.505228389999999</v>
      </c>
      <c r="E422" s="23">
        <f t="shared" si="14"/>
        <v>-0.87002752509221681</v>
      </c>
      <c r="F422" s="24">
        <f t="shared" si="15"/>
        <v>2.7970071068054568E-4</v>
      </c>
      <c r="G422" s="123"/>
    </row>
    <row r="423" spans="1:7" x14ac:dyDescent="0.15">
      <c r="A423" s="25" t="s">
        <v>1268</v>
      </c>
      <c r="B423" s="25" t="s">
        <v>1041</v>
      </c>
      <c r="C423" s="125">
        <v>1.48572869</v>
      </c>
      <c r="D423" s="128">
        <v>0</v>
      </c>
      <c r="E423" s="23" t="str">
        <f t="shared" si="14"/>
        <v/>
      </c>
      <c r="F423" s="24">
        <f t="shared" si="15"/>
        <v>6.8751140875752476E-5</v>
      </c>
      <c r="G423" s="123"/>
    </row>
    <row r="424" spans="1:7" x14ac:dyDescent="0.15">
      <c r="A424" s="25" t="s">
        <v>1269</v>
      </c>
      <c r="B424" s="25" t="s">
        <v>1042</v>
      </c>
      <c r="C424" s="125">
        <v>0</v>
      </c>
      <c r="D424" s="128">
        <v>0</v>
      </c>
      <c r="E424" s="23" t="str">
        <f t="shared" si="14"/>
        <v/>
      </c>
      <c r="F424" s="24">
        <f t="shared" si="15"/>
        <v>0</v>
      </c>
      <c r="G424" s="123"/>
    </row>
    <row r="425" spans="1:7" x14ac:dyDescent="0.15">
      <c r="A425" s="25" t="s">
        <v>1270</v>
      </c>
      <c r="B425" s="25" t="s">
        <v>1043</v>
      </c>
      <c r="C425" s="125">
        <v>0</v>
      </c>
      <c r="D425" s="128">
        <v>0</v>
      </c>
      <c r="E425" s="23" t="str">
        <f t="shared" si="14"/>
        <v/>
      </c>
      <c r="F425" s="24">
        <f t="shared" si="15"/>
        <v>0</v>
      </c>
      <c r="G425" s="123"/>
    </row>
    <row r="426" spans="1:7" x14ac:dyDescent="0.15">
      <c r="A426" s="25" t="s">
        <v>22</v>
      </c>
      <c r="B426" s="25" t="s">
        <v>23</v>
      </c>
      <c r="C426" s="125">
        <v>3.3535736699999998</v>
      </c>
      <c r="D426" s="128">
        <v>3.60667319</v>
      </c>
      <c r="E426" s="23">
        <f t="shared" si="14"/>
        <v>-7.0175340727225755E-2</v>
      </c>
      <c r="F426" s="24">
        <f t="shared" si="15"/>
        <v>1.5518446764555932E-4</v>
      </c>
      <c r="G426" s="123"/>
    </row>
    <row r="427" spans="1:7" x14ac:dyDescent="0.15">
      <c r="A427" s="25" t="s">
        <v>24</v>
      </c>
      <c r="B427" s="25" t="s">
        <v>25</v>
      </c>
      <c r="C427" s="125">
        <v>0</v>
      </c>
      <c r="D427" s="128">
        <v>0</v>
      </c>
      <c r="E427" s="23" t="str">
        <f t="shared" si="14"/>
        <v/>
      </c>
      <c r="F427" s="24">
        <f t="shared" si="15"/>
        <v>0</v>
      </c>
      <c r="G427" s="123"/>
    </row>
    <row r="428" spans="1:7" x14ac:dyDescent="0.15">
      <c r="A428" s="25" t="s">
        <v>1271</v>
      </c>
      <c r="B428" s="25" t="s">
        <v>1046</v>
      </c>
      <c r="C428" s="125">
        <v>3.0504999999999998E-3</v>
      </c>
      <c r="D428" s="128">
        <v>0</v>
      </c>
      <c r="E428" s="23" t="str">
        <f t="shared" si="14"/>
        <v/>
      </c>
      <c r="F428" s="24">
        <f t="shared" si="15"/>
        <v>1.4115992822450169E-7</v>
      </c>
      <c r="G428" s="123"/>
    </row>
    <row r="429" spans="1:7" x14ac:dyDescent="0.15">
      <c r="A429" s="25" t="s">
        <v>1272</v>
      </c>
      <c r="B429" s="25" t="s">
        <v>1044</v>
      </c>
      <c r="C429" s="125">
        <v>0</v>
      </c>
      <c r="D429" s="128">
        <v>0</v>
      </c>
      <c r="E429" s="23" t="str">
        <f t="shared" si="14"/>
        <v/>
      </c>
      <c r="F429" s="24">
        <f t="shared" si="15"/>
        <v>0</v>
      </c>
      <c r="G429" s="123"/>
    </row>
    <row r="430" spans="1:7" x14ac:dyDescent="0.15">
      <c r="A430" s="25" t="s">
        <v>1273</v>
      </c>
      <c r="B430" s="25" t="s">
        <v>1045</v>
      </c>
      <c r="C430" s="125">
        <v>2.4807693799999999</v>
      </c>
      <c r="D430" s="128">
        <v>2.2318755000000001</v>
      </c>
      <c r="E430" s="23">
        <f t="shared" si="14"/>
        <v>0.1115178153978571</v>
      </c>
      <c r="F430" s="24">
        <f t="shared" si="15"/>
        <v>1.1479600971065123E-4</v>
      </c>
      <c r="G430" s="123"/>
    </row>
    <row r="431" spans="1:7" x14ac:dyDescent="0.15">
      <c r="A431" s="25" t="s">
        <v>1274</v>
      </c>
      <c r="B431" s="25" t="s">
        <v>1047</v>
      </c>
      <c r="C431" s="125">
        <v>8.239892639999999</v>
      </c>
      <c r="D431" s="128">
        <v>8.9867600000000006E-2</v>
      </c>
      <c r="E431" s="23">
        <f t="shared" si="14"/>
        <v>90.68924773778312</v>
      </c>
      <c r="F431" s="24">
        <f t="shared" si="15"/>
        <v>3.8129573959678732E-4</v>
      </c>
      <c r="G431" s="123"/>
    </row>
    <row r="432" spans="1:7" x14ac:dyDescent="0.15">
      <c r="A432" s="25" t="s">
        <v>368</v>
      </c>
      <c r="B432" s="25" t="s">
        <v>588</v>
      </c>
      <c r="C432" s="125">
        <v>5.2328395300000006</v>
      </c>
      <c r="D432" s="128">
        <v>18.463606030000001</v>
      </c>
      <c r="E432" s="23">
        <f t="shared" si="14"/>
        <v>-0.71658626589531926</v>
      </c>
      <c r="F432" s="24">
        <f t="shared" si="15"/>
        <v>2.4214628830196205E-4</v>
      </c>
      <c r="G432" s="123"/>
    </row>
    <row r="433" spans="1:7" x14ac:dyDescent="0.15">
      <c r="A433" s="25" t="s">
        <v>367</v>
      </c>
      <c r="B433" s="25" t="s">
        <v>589</v>
      </c>
      <c r="C433" s="125">
        <v>21.042852870000001</v>
      </c>
      <c r="D433" s="128">
        <v>76.620534030000002</v>
      </c>
      <c r="E433" s="23">
        <f t="shared" si="14"/>
        <v>-0.72536274855822747</v>
      </c>
      <c r="F433" s="24">
        <f t="shared" si="15"/>
        <v>9.7374450115323709E-4</v>
      </c>
      <c r="G433" s="123"/>
    </row>
    <row r="434" spans="1:7" x14ac:dyDescent="0.15">
      <c r="A434" s="25" t="s">
        <v>502</v>
      </c>
      <c r="B434" s="25" t="s">
        <v>503</v>
      </c>
      <c r="C434" s="125">
        <v>2.8804847499999999</v>
      </c>
      <c r="D434" s="128">
        <v>10.923159740000001</v>
      </c>
      <c r="E434" s="23">
        <f t="shared" si="14"/>
        <v>-0.73629564900970679</v>
      </c>
      <c r="F434" s="24">
        <f t="shared" si="15"/>
        <v>1.3329258172816642E-4</v>
      </c>
      <c r="G434" s="123"/>
    </row>
    <row r="435" spans="1:7" x14ac:dyDescent="0.15">
      <c r="A435" s="25" t="s">
        <v>500</v>
      </c>
      <c r="B435" s="25" t="s">
        <v>501</v>
      </c>
      <c r="C435" s="125">
        <v>27.598884120000001</v>
      </c>
      <c r="D435" s="128">
        <v>16.063524770000001</v>
      </c>
      <c r="E435" s="23">
        <f t="shared" si="14"/>
        <v>0.71810885314182515</v>
      </c>
      <c r="F435" s="24">
        <f t="shared" si="15"/>
        <v>1.2771206364384658E-3</v>
      </c>
      <c r="G435" s="123"/>
    </row>
    <row r="436" spans="1:7" x14ac:dyDescent="0.15">
      <c r="A436" s="25" t="s">
        <v>598</v>
      </c>
      <c r="B436" s="25" t="s">
        <v>937</v>
      </c>
      <c r="C436" s="125">
        <v>11.275242240000001</v>
      </c>
      <c r="D436" s="128">
        <v>19.10181438</v>
      </c>
      <c r="E436" s="23">
        <f t="shared" si="14"/>
        <v>-0.40972925316427455</v>
      </c>
      <c r="F436" s="24">
        <f t="shared" si="15"/>
        <v>5.2175459279208975E-4</v>
      </c>
      <c r="G436" s="123"/>
    </row>
    <row r="437" spans="1:7" x14ac:dyDescent="0.15">
      <c r="A437" s="25" t="s">
        <v>881</v>
      </c>
      <c r="B437" s="25" t="s">
        <v>938</v>
      </c>
      <c r="C437" s="125">
        <v>3.4394472700000001</v>
      </c>
      <c r="D437" s="128">
        <v>1.66866862</v>
      </c>
      <c r="E437" s="23">
        <f t="shared" si="14"/>
        <v>1.0611925152640551</v>
      </c>
      <c r="F437" s="24">
        <f t="shared" si="15"/>
        <v>1.5915821333065345E-4</v>
      </c>
      <c r="G437" s="123"/>
    </row>
    <row r="438" spans="1:7" x14ac:dyDescent="0.15">
      <c r="A438" s="25" t="s">
        <v>183</v>
      </c>
      <c r="B438" s="25" t="s">
        <v>939</v>
      </c>
      <c r="C438" s="125">
        <v>2.3868000000000001E-3</v>
      </c>
      <c r="D438" s="128">
        <v>7.1808000000000006E-4</v>
      </c>
      <c r="E438" s="23">
        <f t="shared" si="14"/>
        <v>2.3238636363636362</v>
      </c>
      <c r="F438" s="24">
        <f t="shared" si="15"/>
        <v>1.1044763700581565E-7</v>
      </c>
      <c r="G438" s="123"/>
    </row>
    <row r="439" spans="1:7" x14ac:dyDescent="0.15">
      <c r="A439" s="25" t="s">
        <v>184</v>
      </c>
      <c r="B439" s="25" t="s">
        <v>969</v>
      </c>
      <c r="C439" s="125">
        <v>9.433214999999999E-2</v>
      </c>
      <c r="D439" s="128">
        <v>2.492014E-2</v>
      </c>
      <c r="E439" s="23">
        <f t="shared" si="14"/>
        <v>2.7853780115199989</v>
      </c>
      <c r="F439" s="24">
        <f t="shared" si="15"/>
        <v>4.3651596535856176E-6</v>
      </c>
      <c r="G439" s="123"/>
    </row>
    <row r="440" spans="1:7" x14ac:dyDescent="0.15">
      <c r="A440" s="25" t="s">
        <v>978</v>
      </c>
      <c r="B440" s="25" t="s">
        <v>979</v>
      </c>
      <c r="C440" s="125">
        <v>0.99154987999999999</v>
      </c>
      <c r="D440" s="128">
        <v>1.0192474300000001</v>
      </c>
      <c r="E440" s="23">
        <f t="shared" si="14"/>
        <v>-2.7174510511152383E-2</v>
      </c>
      <c r="F440" s="24">
        <f t="shared" si="15"/>
        <v>4.588333384422661E-5</v>
      </c>
      <c r="G440" s="123"/>
    </row>
    <row r="441" spans="1:7" x14ac:dyDescent="0.15">
      <c r="A441" s="25" t="s">
        <v>370</v>
      </c>
      <c r="B441" s="25" t="s">
        <v>980</v>
      </c>
      <c r="C441" s="125">
        <v>0.17278079000000002</v>
      </c>
      <c r="D441" s="128">
        <v>63.630215280000002</v>
      </c>
      <c r="E441" s="23">
        <f t="shared" si="14"/>
        <v>-0.99728461094717835</v>
      </c>
      <c r="F441" s="24">
        <f t="shared" si="15"/>
        <v>7.995320083583906E-6</v>
      </c>
      <c r="G441" s="123"/>
    </row>
    <row r="442" spans="1:7" x14ac:dyDescent="0.15">
      <c r="A442" s="25" t="s">
        <v>981</v>
      </c>
      <c r="B442" s="25" t="s">
        <v>982</v>
      </c>
      <c r="C442" s="125">
        <v>1.6085550000000001E-2</v>
      </c>
      <c r="D442" s="128">
        <v>6.0755267499999999</v>
      </c>
      <c r="E442" s="23">
        <f t="shared" si="14"/>
        <v>-0.99735240240691891</v>
      </c>
      <c r="F442" s="24">
        <f t="shared" si="15"/>
        <v>7.4434849482105663E-7</v>
      </c>
      <c r="G442" s="123"/>
    </row>
    <row r="443" spans="1:7" x14ac:dyDescent="0.15">
      <c r="A443" s="25" t="s">
        <v>1004</v>
      </c>
      <c r="B443" s="25" t="s">
        <v>1005</v>
      </c>
      <c r="C443" s="125">
        <v>0</v>
      </c>
      <c r="D443" s="128">
        <v>0</v>
      </c>
      <c r="E443" s="23" t="str">
        <f t="shared" si="14"/>
        <v/>
      </c>
      <c r="F443" s="24">
        <f t="shared" si="15"/>
        <v>0</v>
      </c>
      <c r="G443" s="123"/>
    </row>
    <row r="444" spans="1:7" x14ac:dyDescent="0.15">
      <c r="A444" s="25" t="s">
        <v>1008</v>
      </c>
      <c r="B444" s="25" t="s">
        <v>1009</v>
      </c>
      <c r="C444" s="125">
        <v>4.1591789800000001</v>
      </c>
      <c r="D444" s="128">
        <v>4.3011719199999998</v>
      </c>
      <c r="E444" s="23">
        <f t="shared" si="14"/>
        <v>-3.301261671028477E-2</v>
      </c>
      <c r="F444" s="24">
        <f t="shared" si="15"/>
        <v>1.924633359415362E-4</v>
      </c>
      <c r="G444" s="123"/>
    </row>
    <row r="445" spans="1:7" x14ac:dyDescent="0.15">
      <c r="A445" s="25" t="s">
        <v>882</v>
      </c>
      <c r="B445" s="25" t="s">
        <v>1011</v>
      </c>
      <c r="C445" s="125">
        <v>1.2648174399999998</v>
      </c>
      <c r="D445" s="128">
        <v>0.53116893999999992</v>
      </c>
      <c r="E445" s="23">
        <f t="shared" si="14"/>
        <v>1.3811961595495399</v>
      </c>
      <c r="F445" s="24">
        <f t="shared" si="15"/>
        <v>5.8528614668906071E-5</v>
      </c>
      <c r="G445" s="123"/>
    </row>
    <row r="446" spans="1:7" x14ac:dyDescent="0.15">
      <c r="A446" s="25" t="s">
        <v>883</v>
      </c>
      <c r="B446" s="25" t="s">
        <v>1013</v>
      </c>
      <c r="C446" s="125">
        <v>1.1458980000000001</v>
      </c>
      <c r="D446" s="128">
        <v>0.21186779</v>
      </c>
      <c r="E446" s="23">
        <f t="shared" si="14"/>
        <v>4.4085521919117578</v>
      </c>
      <c r="F446" s="24">
        <f t="shared" si="15"/>
        <v>5.3025693962497968E-5</v>
      </c>
      <c r="G446" s="123"/>
    </row>
    <row r="447" spans="1:7" x14ac:dyDescent="0.15">
      <c r="A447" s="25" t="s">
        <v>884</v>
      </c>
      <c r="B447" s="25" t="s">
        <v>1015</v>
      </c>
      <c r="C447" s="125">
        <v>1.97272855</v>
      </c>
      <c r="D447" s="128">
        <v>1.6303835600000001</v>
      </c>
      <c r="E447" s="23">
        <f t="shared" si="14"/>
        <v>0.20997819065349255</v>
      </c>
      <c r="F447" s="24">
        <f t="shared" si="15"/>
        <v>9.1286746606925203E-5</v>
      </c>
      <c r="G447" s="123"/>
    </row>
    <row r="448" spans="1:7" x14ac:dyDescent="0.15">
      <c r="A448" s="25" t="s">
        <v>1016</v>
      </c>
      <c r="B448" s="25" t="s">
        <v>1017</v>
      </c>
      <c r="C448" s="125">
        <v>0.86811641000000006</v>
      </c>
      <c r="D448" s="128">
        <v>1.5121785400000001</v>
      </c>
      <c r="E448" s="23">
        <f t="shared" si="14"/>
        <v>-0.4259167240926458</v>
      </c>
      <c r="F448" s="24">
        <f t="shared" si="15"/>
        <v>4.0171529298840223E-5</v>
      </c>
      <c r="G448" s="123"/>
    </row>
    <row r="449" spans="1:7" x14ac:dyDescent="0.15">
      <c r="A449" s="25" t="s">
        <v>885</v>
      </c>
      <c r="B449" s="25" t="s">
        <v>1023</v>
      </c>
      <c r="C449" s="125">
        <v>0.87001916000000001</v>
      </c>
      <c r="D449" s="128">
        <v>0.94944156000000002</v>
      </c>
      <c r="E449" s="23">
        <f t="shared" si="14"/>
        <v>-8.3651699426344872E-2</v>
      </c>
      <c r="F449" s="24">
        <f t="shared" si="15"/>
        <v>4.0259577832991723E-5</v>
      </c>
      <c r="G449" s="123"/>
    </row>
    <row r="450" spans="1:7" x14ac:dyDescent="0.15">
      <c r="A450" s="25" t="s">
        <v>886</v>
      </c>
      <c r="B450" s="25" t="s">
        <v>1025</v>
      </c>
      <c r="C450" s="125">
        <v>1.6869652399999999</v>
      </c>
      <c r="D450" s="128">
        <v>1.8928475300000001</v>
      </c>
      <c r="E450" s="23">
        <f t="shared" si="14"/>
        <v>-0.10876855464422963</v>
      </c>
      <c r="F450" s="24">
        <f t="shared" si="15"/>
        <v>7.8063232976767504E-5</v>
      </c>
      <c r="G450" s="123"/>
    </row>
    <row r="451" spans="1:7" x14ac:dyDescent="0.15">
      <c r="A451" s="25" t="s">
        <v>263</v>
      </c>
      <c r="B451" s="25" t="s">
        <v>1027</v>
      </c>
      <c r="C451" s="125">
        <v>1.0431533799999999</v>
      </c>
      <c r="D451" s="128">
        <v>0.10470811000000001</v>
      </c>
      <c r="E451" s="23">
        <f t="shared" si="14"/>
        <v>8.9624888654756525</v>
      </c>
      <c r="F451" s="24">
        <f t="shared" si="15"/>
        <v>4.8271252662824561E-5</v>
      </c>
      <c r="G451" s="123"/>
    </row>
    <row r="452" spans="1:7" x14ac:dyDescent="0.15">
      <c r="A452" s="25" t="s">
        <v>264</v>
      </c>
      <c r="B452" s="25" t="s">
        <v>1031</v>
      </c>
      <c r="C452" s="125">
        <v>0.60540018000000007</v>
      </c>
      <c r="D452" s="128">
        <v>6.6248999999999995E-3</v>
      </c>
      <c r="E452" s="23">
        <f t="shared" si="14"/>
        <v>90.382538604356313</v>
      </c>
      <c r="F452" s="24">
        <f t="shared" si="15"/>
        <v>2.8014504493001285E-5</v>
      </c>
      <c r="G452" s="123"/>
    </row>
    <row r="453" spans="1:7" x14ac:dyDescent="0.15">
      <c r="A453" s="25" t="s">
        <v>265</v>
      </c>
      <c r="B453" s="25" t="s">
        <v>1033</v>
      </c>
      <c r="C453" s="125">
        <v>1.9226604599999999</v>
      </c>
      <c r="D453" s="128">
        <v>3.1669384300000001</v>
      </c>
      <c r="E453" s="23">
        <f t="shared" si="14"/>
        <v>-0.39289616691411333</v>
      </c>
      <c r="F453" s="24">
        <f t="shared" si="15"/>
        <v>8.8969877899913919E-5</v>
      </c>
      <c r="G453" s="123"/>
    </row>
    <row r="454" spans="1:7" x14ac:dyDescent="0.15">
      <c r="A454" s="25" t="s">
        <v>1034</v>
      </c>
      <c r="B454" s="25" t="s">
        <v>1035</v>
      </c>
      <c r="C454" s="125">
        <v>0.88994362000000005</v>
      </c>
      <c r="D454" s="128">
        <v>0.17206166000000001</v>
      </c>
      <c r="E454" s="23">
        <f t="shared" si="14"/>
        <v>4.1722366272649003</v>
      </c>
      <c r="F454" s="24">
        <f t="shared" si="15"/>
        <v>4.118156942240722E-5</v>
      </c>
      <c r="G454" s="123"/>
    </row>
    <row r="455" spans="1:7" x14ac:dyDescent="0.15">
      <c r="A455" s="25" t="s">
        <v>266</v>
      </c>
      <c r="B455" s="25" t="s">
        <v>1049</v>
      </c>
      <c r="C455" s="125">
        <v>1.5220187599999999</v>
      </c>
      <c r="D455" s="128">
        <v>0.30961957000000001</v>
      </c>
      <c r="E455" s="23">
        <f t="shared" si="14"/>
        <v>3.9157705373726861</v>
      </c>
      <c r="F455" s="24">
        <f t="shared" si="15"/>
        <v>7.0430440556612053E-5</v>
      </c>
      <c r="G455" s="123"/>
    </row>
    <row r="456" spans="1:7" x14ac:dyDescent="0.15">
      <c r="A456" s="25" t="s">
        <v>267</v>
      </c>
      <c r="B456" s="25" t="s">
        <v>1059</v>
      </c>
      <c r="C456" s="125">
        <v>5.3754256199999997</v>
      </c>
      <c r="D456" s="128">
        <v>3.2634820899999997</v>
      </c>
      <c r="E456" s="23">
        <f t="shared" si="14"/>
        <v>0.64714420724766408</v>
      </c>
      <c r="F456" s="24">
        <f t="shared" si="15"/>
        <v>2.4874436803650141E-4</v>
      </c>
      <c r="G456" s="123"/>
    </row>
    <row r="457" spans="1:7" x14ac:dyDescent="0.15">
      <c r="A457" s="25" t="s">
        <v>268</v>
      </c>
      <c r="B457" s="25" t="s">
        <v>269</v>
      </c>
      <c r="C457" s="125">
        <v>1.9510661499999999</v>
      </c>
      <c r="D457" s="128">
        <v>0</v>
      </c>
      <c r="E457" s="23" t="str">
        <f t="shared" si="14"/>
        <v/>
      </c>
      <c r="F457" s="24">
        <f t="shared" si="15"/>
        <v>9.0284332960254005E-5</v>
      </c>
      <c r="G457" s="123"/>
    </row>
    <row r="458" spans="1:7" x14ac:dyDescent="0.15">
      <c r="A458" s="25" t="s">
        <v>270</v>
      </c>
      <c r="B458" s="25" t="s">
        <v>271</v>
      </c>
      <c r="C458" s="125">
        <v>0.11040625999999999</v>
      </c>
      <c r="D458" s="128">
        <v>0.37793332000000002</v>
      </c>
      <c r="E458" s="23">
        <f t="shared" si="14"/>
        <v>-0.70786841445998994</v>
      </c>
      <c r="F458" s="24">
        <f t="shared" si="15"/>
        <v>5.1089787697543592E-6</v>
      </c>
      <c r="G458" s="123"/>
    </row>
    <row r="459" spans="1:7" x14ac:dyDescent="0.15">
      <c r="A459" s="25" t="s">
        <v>272</v>
      </c>
      <c r="B459" s="25" t="s">
        <v>273</v>
      </c>
      <c r="C459" s="125">
        <v>42.05817442</v>
      </c>
      <c r="D459" s="128">
        <v>45.653749040000001</v>
      </c>
      <c r="E459" s="23">
        <f t="shared" si="14"/>
        <v>-7.8757488609526916E-2</v>
      </c>
      <c r="F459" s="24">
        <f t="shared" si="15"/>
        <v>1.9462150081562934E-3</v>
      </c>
      <c r="G459" s="123"/>
    </row>
    <row r="460" spans="1:7" x14ac:dyDescent="0.15">
      <c r="A460" s="25" t="s">
        <v>522</v>
      </c>
      <c r="B460" s="25" t="s">
        <v>523</v>
      </c>
      <c r="C460" s="125">
        <v>0.97481234999999999</v>
      </c>
      <c r="D460" s="128">
        <v>3.7235772699999998</v>
      </c>
      <c r="E460" s="23">
        <f t="shared" si="14"/>
        <v>-0.73820541932784978</v>
      </c>
      <c r="F460" s="24">
        <f t="shared" si="15"/>
        <v>4.510881539365934E-5</v>
      </c>
      <c r="G460" s="123"/>
    </row>
    <row r="461" spans="1:7" x14ac:dyDescent="0.15">
      <c r="A461" s="25" t="s">
        <v>761</v>
      </c>
      <c r="B461" s="25" t="s">
        <v>762</v>
      </c>
      <c r="C461" s="125">
        <v>0.37097709000000001</v>
      </c>
      <c r="D461" s="128">
        <v>1.14180075</v>
      </c>
      <c r="E461" s="23">
        <f t="shared" si="14"/>
        <v>-0.67509472208701915</v>
      </c>
      <c r="F461" s="24">
        <f t="shared" si="15"/>
        <v>1.7166726568541061E-5</v>
      </c>
      <c r="G461" s="123"/>
    </row>
    <row r="462" spans="1:7" x14ac:dyDescent="0.15">
      <c r="A462" s="25" t="s">
        <v>481</v>
      </c>
      <c r="B462" s="25" t="s">
        <v>482</v>
      </c>
      <c r="C462" s="125">
        <v>1.5663850700000002</v>
      </c>
      <c r="D462" s="128">
        <v>2.1021745899999997</v>
      </c>
      <c r="E462" s="23">
        <f t="shared" si="14"/>
        <v>-0.25487393984721296</v>
      </c>
      <c r="F462" s="24">
        <f t="shared" si="15"/>
        <v>7.2483463056263259E-5</v>
      </c>
      <c r="G462" s="123"/>
    </row>
    <row r="463" spans="1:7" x14ac:dyDescent="0.15">
      <c r="A463" s="25" t="s">
        <v>516</v>
      </c>
      <c r="B463" s="25" t="s">
        <v>517</v>
      </c>
      <c r="C463" s="125">
        <v>1.38363506</v>
      </c>
      <c r="D463" s="128">
        <v>1.4970012500000001</v>
      </c>
      <c r="E463" s="23">
        <f t="shared" si="14"/>
        <v>-7.572885460182488E-2</v>
      </c>
      <c r="F463" s="24">
        <f t="shared" si="15"/>
        <v>6.402682372021114E-5</v>
      </c>
      <c r="G463" s="123"/>
    </row>
    <row r="464" spans="1:7" x14ac:dyDescent="0.15">
      <c r="A464" s="25" t="s">
        <v>175</v>
      </c>
      <c r="B464" s="25" t="s">
        <v>480</v>
      </c>
      <c r="C464" s="125">
        <v>0.47811610999999998</v>
      </c>
      <c r="D464" s="128">
        <v>7.6056520000000002E-2</v>
      </c>
      <c r="E464" s="23">
        <f t="shared" si="14"/>
        <v>5.2863264056783033</v>
      </c>
      <c r="F464" s="24">
        <f t="shared" si="15"/>
        <v>2.212451590577871E-5</v>
      </c>
      <c r="G464" s="123"/>
    </row>
    <row r="465" spans="1:7" x14ac:dyDescent="0.15">
      <c r="A465" s="25" t="s">
        <v>176</v>
      </c>
      <c r="B465" s="25" t="s">
        <v>524</v>
      </c>
      <c r="C465" s="125">
        <v>0.32251620000000003</v>
      </c>
      <c r="D465" s="128">
        <v>0.20712854999999999</v>
      </c>
      <c r="E465" s="23">
        <f t="shared" si="14"/>
        <v>0.55708230468469955</v>
      </c>
      <c r="F465" s="24">
        <f t="shared" si="15"/>
        <v>1.4924230009257183E-5</v>
      </c>
      <c r="G465" s="123"/>
    </row>
    <row r="466" spans="1:7" x14ac:dyDescent="0.15">
      <c r="A466" s="25" t="s">
        <v>177</v>
      </c>
      <c r="B466" s="25" t="s">
        <v>525</v>
      </c>
      <c r="C466" s="125">
        <v>1.4381393899999999</v>
      </c>
      <c r="D466" s="128">
        <v>0.29920849999999999</v>
      </c>
      <c r="E466" s="23">
        <f t="shared" si="14"/>
        <v>3.8064790605881846</v>
      </c>
      <c r="F466" s="24">
        <f t="shared" si="15"/>
        <v>6.6548976583913672E-5</v>
      </c>
      <c r="G466" s="123"/>
    </row>
    <row r="467" spans="1:7" x14ac:dyDescent="0.15">
      <c r="A467" s="25" t="s">
        <v>526</v>
      </c>
      <c r="B467" s="25" t="s">
        <v>527</v>
      </c>
      <c r="C467" s="125">
        <v>0.38521762999999998</v>
      </c>
      <c r="D467" s="128">
        <v>6.85672617</v>
      </c>
      <c r="E467" s="23">
        <f t="shared" si="14"/>
        <v>-0.94381901501544141</v>
      </c>
      <c r="F467" s="24">
        <f t="shared" si="15"/>
        <v>1.7825698410625356E-5</v>
      </c>
      <c r="G467" s="123"/>
    </row>
    <row r="468" spans="1:7" x14ac:dyDescent="0.15">
      <c r="A468" s="25" t="s">
        <v>1066</v>
      </c>
      <c r="B468" s="25" t="s">
        <v>274</v>
      </c>
      <c r="C468" s="125">
        <v>6.99757053</v>
      </c>
      <c r="D468" s="128">
        <v>1.8748244999999999</v>
      </c>
      <c r="E468" s="23">
        <f t="shared" si="14"/>
        <v>2.7323869674201506</v>
      </c>
      <c r="F468" s="24">
        <f t="shared" si="15"/>
        <v>3.2380808187532805E-4</v>
      </c>
      <c r="G468" s="123"/>
    </row>
    <row r="469" spans="1:7" x14ac:dyDescent="0.15">
      <c r="A469" s="25" t="s">
        <v>275</v>
      </c>
      <c r="B469" s="25" t="s">
        <v>276</v>
      </c>
      <c r="C469" s="125">
        <v>1.53749062</v>
      </c>
      <c r="D469" s="128">
        <v>0.23889332000000002</v>
      </c>
      <c r="E469" s="23">
        <f t="shared" si="14"/>
        <v>5.4358878682752616</v>
      </c>
      <c r="F469" s="24">
        <f t="shared" si="15"/>
        <v>7.1146390940844001E-5</v>
      </c>
      <c r="G469" s="123"/>
    </row>
    <row r="470" spans="1:7" x14ac:dyDescent="0.15">
      <c r="A470" s="25" t="s">
        <v>277</v>
      </c>
      <c r="B470" s="25" t="s">
        <v>278</v>
      </c>
      <c r="C470" s="125">
        <v>4.7473979999999996</v>
      </c>
      <c r="D470" s="128">
        <v>4.4019619800000003</v>
      </c>
      <c r="E470" s="23">
        <f t="shared" si="14"/>
        <v>7.8473194809374425E-2</v>
      </c>
      <c r="F470" s="24">
        <f t="shared" si="15"/>
        <v>2.1968279329065491E-4</v>
      </c>
      <c r="G470" s="123"/>
    </row>
    <row r="471" spans="1:7" x14ac:dyDescent="0.15">
      <c r="A471" s="25" t="s">
        <v>279</v>
      </c>
      <c r="B471" s="25" t="s">
        <v>280</v>
      </c>
      <c r="C471" s="125">
        <v>1.8155912599999999</v>
      </c>
      <c r="D471" s="128">
        <v>0.44375478999999995</v>
      </c>
      <c r="E471" s="23">
        <f t="shared" si="14"/>
        <v>3.0914290975878824</v>
      </c>
      <c r="F471" s="24">
        <f t="shared" si="15"/>
        <v>8.4015319438332273E-5</v>
      </c>
      <c r="G471" s="123"/>
    </row>
    <row r="472" spans="1:7" x14ac:dyDescent="0.15">
      <c r="A472" s="25" t="s">
        <v>281</v>
      </c>
      <c r="B472" s="25" t="s">
        <v>282</v>
      </c>
      <c r="C472" s="125">
        <v>1.39567101</v>
      </c>
      <c r="D472" s="128">
        <v>13.2312484</v>
      </c>
      <c r="E472" s="23">
        <f t="shared" si="14"/>
        <v>-0.89451705781595026</v>
      </c>
      <c r="F472" s="24">
        <f t="shared" si="15"/>
        <v>6.4583779576009773E-5</v>
      </c>
      <c r="G472" s="123"/>
    </row>
    <row r="473" spans="1:7" x14ac:dyDescent="0.15">
      <c r="A473" s="25" t="s">
        <v>283</v>
      </c>
      <c r="B473" s="25" t="s">
        <v>284</v>
      </c>
      <c r="C473" s="125">
        <v>17.568345989999997</v>
      </c>
      <c r="D473" s="128">
        <v>0.94987193999999997</v>
      </c>
      <c r="E473" s="23">
        <f t="shared" si="14"/>
        <v>17.495488970860638</v>
      </c>
      <c r="F473" s="24">
        <f t="shared" si="15"/>
        <v>8.1296392688792393E-4</v>
      </c>
      <c r="G473" s="123"/>
    </row>
    <row r="474" spans="1:7" x14ac:dyDescent="0.15">
      <c r="A474" s="25" t="s">
        <v>285</v>
      </c>
      <c r="B474" s="25" t="s">
        <v>286</v>
      </c>
      <c r="C474" s="125">
        <v>20.920701670000003</v>
      </c>
      <c r="D474" s="128">
        <v>4.1443414000000001</v>
      </c>
      <c r="E474" s="23">
        <f t="shared" ref="E474:E537" si="16">IF(ISERROR(C474/D474-1),"",((C474/D474-1)))</f>
        <v>4.0480159935665538</v>
      </c>
      <c r="F474" s="24">
        <f t="shared" ref="F474:F537" si="17">C474/$C$1511</f>
        <v>9.6809203282852423E-4</v>
      </c>
      <c r="G474" s="123"/>
    </row>
    <row r="475" spans="1:7" x14ac:dyDescent="0.15">
      <c r="A475" s="25" t="s">
        <v>287</v>
      </c>
      <c r="B475" s="25" t="s">
        <v>288</v>
      </c>
      <c r="C475" s="125">
        <v>0.41701755000000001</v>
      </c>
      <c r="D475" s="128">
        <v>1.1462651699999999</v>
      </c>
      <c r="E475" s="23">
        <f t="shared" si="16"/>
        <v>-0.63619452033075374</v>
      </c>
      <c r="F475" s="24">
        <f t="shared" si="17"/>
        <v>1.9297219284169004E-5</v>
      </c>
      <c r="G475" s="123"/>
    </row>
    <row r="476" spans="1:7" x14ac:dyDescent="0.15">
      <c r="A476" s="25" t="s">
        <v>628</v>
      </c>
      <c r="B476" s="25" t="s">
        <v>289</v>
      </c>
      <c r="C476" s="125">
        <v>7.5993985999999998</v>
      </c>
      <c r="D476" s="128">
        <v>3.52831012</v>
      </c>
      <c r="E476" s="23">
        <f t="shared" si="16"/>
        <v>1.1538352189971328</v>
      </c>
      <c r="F476" s="24">
        <f t="shared" si="17"/>
        <v>3.5165728927237457E-4</v>
      </c>
      <c r="G476" s="123"/>
    </row>
    <row r="477" spans="1:7" x14ac:dyDescent="0.15">
      <c r="A477" s="25" t="s">
        <v>629</v>
      </c>
      <c r="B477" s="25" t="s">
        <v>290</v>
      </c>
      <c r="C477" s="125">
        <v>1.0541855</v>
      </c>
      <c r="D477" s="128">
        <v>1.12118473</v>
      </c>
      <c r="E477" s="23">
        <f t="shared" si="16"/>
        <v>-5.9757529876454885E-2</v>
      </c>
      <c r="F477" s="24">
        <f t="shared" si="17"/>
        <v>4.8781756930113239E-5</v>
      </c>
      <c r="G477" s="123"/>
    </row>
    <row r="478" spans="1:7" x14ac:dyDescent="0.15">
      <c r="A478" s="25" t="s">
        <v>630</v>
      </c>
      <c r="B478" s="25" t="s">
        <v>291</v>
      </c>
      <c r="C478" s="125">
        <v>55.239351310000004</v>
      </c>
      <c r="D478" s="128">
        <v>50.497555439999999</v>
      </c>
      <c r="E478" s="23">
        <f t="shared" si="16"/>
        <v>9.3901493422470672E-2</v>
      </c>
      <c r="F478" s="24">
        <f t="shared" si="17"/>
        <v>2.5561655027332027E-3</v>
      </c>
      <c r="G478" s="123"/>
    </row>
    <row r="479" spans="1:7" x14ac:dyDescent="0.15">
      <c r="A479" s="25" t="s">
        <v>292</v>
      </c>
      <c r="B479" s="25" t="s">
        <v>293</v>
      </c>
      <c r="C479" s="125">
        <v>0.33378990000000003</v>
      </c>
      <c r="D479" s="128">
        <v>0.23693891</v>
      </c>
      <c r="E479" s="23">
        <f t="shared" si="16"/>
        <v>0.40875932956727135</v>
      </c>
      <c r="F479" s="24">
        <f t="shared" si="17"/>
        <v>1.5445913235883822E-5</v>
      </c>
      <c r="G479" s="123"/>
    </row>
    <row r="480" spans="1:7" x14ac:dyDescent="0.15">
      <c r="A480" s="25" t="s">
        <v>294</v>
      </c>
      <c r="B480" s="25" t="s">
        <v>295</v>
      </c>
      <c r="C480" s="125">
        <v>3.7616145099999998</v>
      </c>
      <c r="D480" s="128">
        <v>6.1931360899999994</v>
      </c>
      <c r="E480" s="23">
        <f t="shared" si="16"/>
        <v>-0.3926155577181899</v>
      </c>
      <c r="F480" s="24">
        <f t="shared" si="17"/>
        <v>1.7406629544004069E-4</v>
      </c>
      <c r="G480" s="123"/>
    </row>
    <row r="481" spans="1:7" x14ac:dyDescent="0.15">
      <c r="A481" s="25" t="s">
        <v>296</v>
      </c>
      <c r="B481" s="25" t="s">
        <v>297</v>
      </c>
      <c r="C481" s="125">
        <v>8.5342558299999993</v>
      </c>
      <c r="D481" s="128">
        <v>2.853872</v>
      </c>
      <c r="E481" s="23">
        <f t="shared" si="16"/>
        <v>1.9904129652626326</v>
      </c>
      <c r="F481" s="24">
        <f t="shared" si="17"/>
        <v>3.9491720715041309E-4</v>
      </c>
      <c r="G481" s="123"/>
    </row>
    <row r="482" spans="1:7" x14ac:dyDescent="0.15">
      <c r="A482" s="25" t="s">
        <v>366</v>
      </c>
      <c r="B482" s="25" t="s">
        <v>356</v>
      </c>
      <c r="C482" s="125">
        <v>3.4767726699999999</v>
      </c>
      <c r="D482" s="128">
        <v>9.6697048800000012</v>
      </c>
      <c r="E482" s="23">
        <f t="shared" si="16"/>
        <v>-0.6404468685294562</v>
      </c>
      <c r="F482" s="24">
        <f t="shared" si="17"/>
        <v>1.6088542224229114E-4</v>
      </c>
      <c r="G482" s="123"/>
    </row>
    <row r="483" spans="1:7" x14ac:dyDescent="0.15">
      <c r="A483" s="25" t="s">
        <v>181</v>
      </c>
      <c r="B483" s="25" t="s">
        <v>182</v>
      </c>
      <c r="C483" s="125">
        <v>1.6860199999999999E-3</v>
      </c>
      <c r="D483" s="128">
        <v>6.3186800000000001E-3</v>
      </c>
      <c r="E483" s="23">
        <f t="shared" si="16"/>
        <v>-0.73316895300917284</v>
      </c>
      <c r="F483" s="24">
        <f t="shared" si="17"/>
        <v>7.8019492602876365E-8</v>
      </c>
      <c r="G483" s="123"/>
    </row>
    <row r="484" spans="1:7" x14ac:dyDescent="0.15">
      <c r="A484" s="25" t="s">
        <v>483</v>
      </c>
      <c r="B484" s="25" t="s">
        <v>484</v>
      </c>
      <c r="C484" s="125">
        <v>2.6156486000000001</v>
      </c>
      <c r="D484" s="128">
        <v>3.1903972500000002</v>
      </c>
      <c r="E484" s="23">
        <f t="shared" si="16"/>
        <v>-0.18014955661085785</v>
      </c>
      <c r="F484" s="24">
        <f t="shared" si="17"/>
        <v>1.2103745898590998E-4</v>
      </c>
      <c r="G484" s="123"/>
    </row>
    <row r="485" spans="1:7" x14ac:dyDescent="0.15">
      <c r="A485" s="25" t="s">
        <v>512</v>
      </c>
      <c r="B485" s="25" t="s">
        <v>513</v>
      </c>
      <c r="C485" s="125">
        <v>2.1662637500000002</v>
      </c>
      <c r="D485" s="128">
        <v>5.3598829299999995</v>
      </c>
      <c r="E485" s="23">
        <f t="shared" si="16"/>
        <v>-0.59583748781617507</v>
      </c>
      <c r="F485" s="24">
        <f t="shared" si="17"/>
        <v>1.0024246368311421E-4</v>
      </c>
      <c r="G485" s="123"/>
    </row>
    <row r="486" spans="1:7" x14ac:dyDescent="0.15">
      <c r="A486" s="25" t="s">
        <v>518</v>
      </c>
      <c r="B486" s="25" t="s">
        <v>519</v>
      </c>
      <c r="C486" s="125">
        <v>12.350162880000001</v>
      </c>
      <c r="D486" s="128">
        <v>4.3264975400000001</v>
      </c>
      <c r="E486" s="23">
        <f t="shared" si="16"/>
        <v>1.8545405991378421</v>
      </c>
      <c r="F486" s="24">
        <f t="shared" si="17"/>
        <v>5.7149585500793488E-4</v>
      </c>
      <c r="G486" s="123"/>
    </row>
    <row r="487" spans="1:7" x14ac:dyDescent="0.15">
      <c r="A487" s="25" t="s">
        <v>520</v>
      </c>
      <c r="B487" s="25" t="s">
        <v>521</v>
      </c>
      <c r="C487" s="125">
        <v>8.4929210099999999</v>
      </c>
      <c r="D487" s="128">
        <v>4.13850856</v>
      </c>
      <c r="E487" s="23">
        <f t="shared" si="16"/>
        <v>1.0521694921902012</v>
      </c>
      <c r="F487" s="24">
        <f t="shared" si="17"/>
        <v>3.9300446490344611E-4</v>
      </c>
      <c r="G487" s="123"/>
    </row>
    <row r="488" spans="1:7" x14ac:dyDescent="0.15">
      <c r="A488" s="25" t="s">
        <v>661</v>
      </c>
      <c r="B488" s="25" t="s">
        <v>1067</v>
      </c>
      <c r="C488" s="125">
        <v>5.1112410499999994</v>
      </c>
      <c r="D488" s="128">
        <v>13.479807490000001</v>
      </c>
      <c r="E488" s="23">
        <f t="shared" si="16"/>
        <v>-0.620822400186963</v>
      </c>
      <c r="F488" s="24">
        <f t="shared" si="17"/>
        <v>2.3651939674024803E-4</v>
      </c>
      <c r="G488" s="123"/>
    </row>
    <row r="489" spans="1:7" x14ac:dyDescent="0.15">
      <c r="A489" s="25" t="s">
        <v>662</v>
      </c>
      <c r="B489" s="25" t="s">
        <v>298</v>
      </c>
      <c r="C489" s="125">
        <v>1.452882E-2</v>
      </c>
      <c r="D489" s="128">
        <v>4.9907999999999994E-4</v>
      </c>
      <c r="E489" s="23">
        <f t="shared" si="16"/>
        <v>28.111204616494351</v>
      </c>
      <c r="F489" s="24">
        <f t="shared" si="17"/>
        <v>6.7231181392778386E-7</v>
      </c>
      <c r="G489" s="123"/>
    </row>
    <row r="490" spans="1:7" x14ac:dyDescent="0.15">
      <c r="A490" s="25" t="s">
        <v>299</v>
      </c>
      <c r="B490" s="25" t="s">
        <v>300</v>
      </c>
      <c r="C490" s="125">
        <v>0.11078792</v>
      </c>
      <c r="D490" s="128">
        <v>0.55548211000000003</v>
      </c>
      <c r="E490" s="23">
        <f t="shared" si="16"/>
        <v>-0.80055537702195312</v>
      </c>
      <c r="F490" s="24">
        <f t="shared" si="17"/>
        <v>5.1266398411217298E-6</v>
      </c>
      <c r="G490" s="123"/>
    </row>
    <row r="491" spans="1:7" x14ac:dyDescent="0.15">
      <c r="A491" s="25" t="s">
        <v>1068</v>
      </c>
      <c r="B491" s="25" t="s">
        <v>1069</v>
      </c>
      <c r="C491" s="125">
        <v>1.41170891</v>
      </c>
      <c r="D491" s="128">
        <v>1.08464827</v>
      </c>
      <c r="E491" s="23">
        <f t="shared" si="16"/>
        <v>0.30153612838934407</v>
      </c>
      <c r="F491" s="24">
        <f t="shared" si="17"/>
        <v>6.5325923097685464E-5</v>
      </c>
      <c r="G491" s="123"/>
    </row>
    <row r="492" spans="1:7" x14ac:dyDescent="0.15">
      <c r="A492" s="25" t="s">
        <v>1074</v>
      </c>
      <c r="B492" s="25" t="s">
        <v>1075</v>
      </c>
      <c r="C492" s="125">
        <v>3.9878701000000003</v>
      </c>
      <c r="D492" s="128">
        <v>1.05147795</v>
      </c>
      <c r="E492" s="23">
        <f t="shared" si="16"/>
        <v>2.7926331217882412</v>
      </c>
      <c r="F492" s="24">
        <f t="shared" si="17"/>
        <v>1.8453612754782379E-4</v>
      </c>
      <c r="G492" s="123"/>
    </row>
    <row r="493" spans="1:7" x14ac:dyDescent="0.15">
      <c r="A493" s="25" t="s">
        <v>301</v>
      </c>
      <c r="B493" s="25" t="s">
        <v>302</v>
      </c>
      <c r="C493" s="125">
        <v>0.49767160999999999</v>
      </c>
      <c r="D493" s="128">
        <v>2.8344312400000002</v>
      </c>
      <c r="E493" s="23">
        <f t="shared" si="16"/>
        <v>-0.82441923339794976</v>
      </c>
      <c r="F493" s="24">
        <f t="shared" si="17"/>
        <v>2.3029434108169875E-5</v>
      </c>
      <c r="G493" s="123"/>
    </row>
    <row r="494" spans="1:7" x14ac:dyDescent="0.15">
      <c r="A494" s="25" t="s">
        <v>303</v>
      </c>
      <c r="B494" s="25" t="s">
        <v>304</v>
      </c>
      <c r="C494" s="125">
        <v>4.8519462699999991</v>
      </c>
      <c r="D494" s="128">
        <v>14.750331539999999</v>
      </c>
      <c r="E494" s="23">
        <f t="shared" si="16"/>
        <v>-0.67106188380630805</v>
      </c>
      <c r="F494" s="24">
        <f t="shared" si="17"/>
        <v>2.2452069733562978E-4</v>
      </c>
      <c r="G494" s="123"/>
    </row>
    <row r="495" spans="1:7" x14ac:dyDescent="0.15">
      <c r="A495" s="25" t="s">
        <v>305</v>
      </c>
      <c r="B495" s="25" t="s">
        <v>306</v>
      </c>
      <c r="C495" s="125">
        <v>0.37787282</v>
      </c>
      <c r="D495" s="128">
        <v>6.9342799999999996E-2</v>
      </c>
      <c r="E495" s="23">
        <f t="shared" si="16"/>
        <v>4.449344704857606</v>
      </c>
      <c r="F495" s="24">
        <f t="shared" si="17"/>
        <v>1.7485822045300787E-5</v>
      </c>
      <c r="G495" s="123"/>
    </row>
    <row r="496" spans="1:7" x14ac:dyDescent="0.15">
      <c r="A496" s="25" t="s">
        <v>1076</v>
      </c>
      <c r="B496" s="25" t="s">
        <v>1077</v>
      </c>
      <c r="C496" s="125">
        <v>4.1776750000000001E-2</v>
      </c>
      <c r="D496" s="128">
        <v>3.042338E-2</v>
      </c>
      <c r="E496" s="23">
        <f t="shared" si="16"/>
        <v>0.37317911422070793</v>
      </c>
      <c r="F496" s="24">
        <f t="shared" si="17"/>
        <v>1.9331922738741031E-6</v>
      </c>
      <c r="G496" s="123"/>
    </row>
    <row r="497" spans="1:7" x14ac:dyDescent="0.15">
      <c r="A497" s="25" t="s">
        <v>1078</v>
      </c>
      <c r="B497" s="25" t="s">
        <v>1079</v>
      </c>
      <c r="C497" s="125">
        <v>2.0552650000000002E-2</v>
      </c>
      <c r="D497" s="128">
        <v>1.7389999999999999E-2</v>
      </c>
      <c r="E497" s="23">
        <f t="shared" si="16"/>
        <v>0.18186601495112154</v>
      </c>
      <c r="F497" s="24">
        <f t="shared" si="17"/>
        <v>9.5106067819154408E-7</v>
      </c>
      <c r="G497" s="123"/>
    </row>
    <row r="498" spans="1:7" x14ac:dyDescent="0.15">
      <c r="A498" s="25" t="s">
        <v>601</v>
      </c>
      <c r="B498" s="25" t="s">
        <v>1064</v>
      </c>
      <c r="C498" s="125">
        <v>0.48535574999999997</v>
      </c>
      <c r="D498" s="128">
        <v>0.78706240999999999</v>
      </c>
      <c r="E498" s="23">
        <f t="shared" si="16"/>
        <v>-0.38333257460485248</v>
      </c>
      <c r="F498" s="24">
        <f t="shared" si="17"/>
        <v>2.2459525596901881E-5</v>
      </c>
      <c r="G498" s="123"/>
    </row>
    <row r="499" spans="1:7" x14ac:dyDescent="0.15">
      <c r="A499" s="25" t="s">
        <v>602</v>
      </c>
      <c r="B499" s="25" t="s">
        <v>1065</v>
      </c>
      <c r="C499" s="125">
        <v>1.0309336600000001</v>
      </c>
      <c r="D499" s="128">
        <v>0.45146309000000001</v>
      </c>
      <c r="E499" s="23">
        <f t="shared" si="16"/>
        <v>1.2835391925395276</v>
      </c>
      <c r="F499" s="24">
        <f t="shared" si="17"/>
        <v>4.7705792968307768E-5</v>
      </c>
      <c r="G499" s="123"/>
    </row>
    <row r="500" spans="1:7" x14ac:dyDescent="0.15">
      <c r="A500" s="25" t="s">
        <v>492</v>
      </c>
      <c r="B500" s="25" t="s">
        <v>493</v>
      </c>
      <c r="C500" s="125">
        <v>0.78468800000000005</v>
      </c>
      <c r="D500" s="128">
        <v>0.37517717</v>
      </c>
      <c r="E500" s="23">
        <f t="shared" si="16"/>
        <v>1.0915131909545561</v>
      </c>
      <c r="F500" s="24">
        <f t="shared" si="17"/>
        <v>3.6310933210499195E-5</v>
      </c>
      <c r="G500" s="123"/>
    </row>
    <row r="501" spans="1:7" x14ac:dyDescent="0.15">
      <c r="A501" s="25" t="s">
        <v>494</v>
      </c>
      <c r="B501" s="25" t="s">
        <v>495</v>
      </c>
      <c r="C501" s="125">
        <v>5.3726999999999996E-4</v>
      </c>
      <c r="D501" s="128">
        <v>0.47785418000000002</v>
      </c>
      <c r="E501" s="23">
        <f t="shared" si="16"/>
        <v>-0.99887566119019822</v>
      </c>
      <c r="F501" s="24">
        <f t="shared" si="17"/>
        <v>2.4861824172161291E-8</v>
      </c>
      <c r="G501" s="123"/>
    </row>
    <row r="502" spans="1:7" x14ac:dyDescent="0.15">
      <c r="A502" s="25" t="s">
        <v>496</v>
      </c>
      <c r="B502" s="25" t="s">
        <v>497</v>
      </c>
      <c r="C502" s="125">
        <v>1.09822665</v>
      </c>
      <c r="D502" s="128">
        <v>0.55266794999999991</v>
      </c>
      <c r="E502" s="23">
        <f t="shared" si="16"/>
        <v>0.98713648945990107</v>
      </c>
      <c r="F502" s="24">
        <f t="shared" si="17"/>
        <v>5.081973285960824E-5</v>
      </c>
      <c r="G502" s="123"/>
    </row>
    <row r="503" spans="1:7" x14ac:dyDescent="0.15">
      <c r="A503" s="25" t="s">
        <v>498</v>
      </c>
      <c r="B503" s="25" t="s">
        <v>499</v>
      </c>
      <c r="C503" s="125">
        <v>0.17330716000000002</v>
      </c>
      <c r="D503" s="128">
        <v>0.52676657999999998</v>
      </c>
      <c r="E503" s="23">
        <f t="shared" si="16"/>
        <v>-0.67099818671108546</v>
      </c>
      <c r="F503" s="24">
        <f t="shared" si="17"/>
        <v>8.0196775172569196E-6</v>
      </c>
      <c r="G503" s="123"/>
    </row>
    <row r="504" spans="1:7" x14ac:dyDescent="0.15">
      <c r="A504" s="25" t="s">
        <v>485</v>
      </c>
      <c r="B504" s="25" t="s">
        <v>486</v>
      </c>
      <c r="C504" s="125">
        <v>5.4330078300000002</v>
      </c>
      <c r="D504" s="128">
        <v>9.6182224400000003</v>
      </c>
      <c r="E504" s="23">
        <f t="shared" si="16"/>
        <v>-0.43513389673695257</v>
      </c>
      <c r="F504" s="24">
        <f t="shared" si="17"/>
        <v>2.5140894782034283E-4</v>
      </c>
      <c r="G504" s="123"/>
    </row>
    <row r="505" spans="1:7" x14ac:dyDescent="0.15">
      <c r="A505" s="25" t="s">
        <v>504</v>
      </c>
      <c r="B505" s="25" t="s">
        <v>505</v>
      </c>
      <c r="C505" s="125">
        <v>1.4107136100000002</v>
      </c>
      <c r="D505" s="128">
        <v>1.2525638100000001</v>
      </c>
      <c r="E505" s="23">
        <f t="shared" si="16"/>
        <v>0.12626087288918253</v>
      </c>
      <c r="F505" s="24">
        <f t="shared" si="17"/>
        <v>6.5279866229446879E-5</v>
      </c>
      <c r="G505" s="123"/>
    </row>
    <row r="506" spans="1:7" x14ac:dyDescent="0.15">
      <c r="A506" s="25" t="s">
        <v>506</v>
      </c>
      <c r="B506" s="25" t="s">
        <v>507</v>
      </c>
      <c r="C506" s="125">
        <v>0.68916860000000002</v>
      </c>
      <c r="D506" s="128">
        <v>2.0895082</v>
      </c>
      <c r="E506" s="23">
        <f t="shared" si="16"/>
        <v>-0.67017664730868254</v>
      </c>
      <c r="F506" s="24">
        <f t="shared" si="17"/>
        <v>3.1890834325710646E-5</v>
      </c>
      <c r="G506" s="123"/>
    </row>
    <row r="507" spans="1:7" x14ac:dyDescent="0.15">
      <c r="A507" s="25" t="s">
        <v>508</v>
      </c>
      <c r="B507" s="25" t="s">
        <v>509</v>
      </c>
      <c r="C507" s="125">
        <v>0.75966566000000002</v>
      </c>
      <c r="D507" s="128">
        <v>1.9007183300000001</v>
      </c>
      <c r="E507" s="23">
        <f t="shared" si="16"/>
        <v>-0.60032707213382852</v>
      </c>
      <c r="F507" s="24">
        <f t="shared" si="17"/>
        <v>3.5153040498350665E-5</v>
      </c>
      <c r="G507" s="123"/>
    </row>
    <row r="508" spans="1:7" x14ac:dyDescent="0.15">
      <c r="A508" s="25" t="s">
        <v>510</v>
      </c>
      <c r="B508" s="25" t="s">
        <v>511</v>
      </c>
      <c r="C508" s="125">
        <v>1.7399793000000001</v>
      </c>
      <c r="D508" s="128">
        <v>3.71272081</v>
      </c>
      <c r="E508" s="23">
        <f t="shared" si="16"/>
        <v>-0.53134658137679902</v>
      </c>
      <c r="F508" s="24">
        <f t="shared" si="17"/>
        <v>8.0516424553390829E-5</v>
      </c>
      <c r="G508" s="123"/>
    </row>
    <row r="509" spans="1:7" x14ac:dyDescent="0.15">
      <c r="A509" s="25" t="s">
        <v>487</v>
      </c>
      <c r="B509" s="25" t="s">
        <v>488</v>
      </c>
      <c r="C509" s="125">
        <v>1.4655873500000001</v>
      </c>
      <c r="D509" s="128">
        <v>1.3772653400000001</v>
      </c>
      <c r="E509" s="23">
        <f t="shared" si="16"/>
        <v>6.4128536045203965E-2</v>
      </c>
      <c r="F509" s="24">
        <f t="shared" si="17"/>
        <v>6.7819113303634699E-5</v>
      </c>
      <c r="G509" s="123"/>
    </row>
    <row r="510" spans="1:7" x14ac:dyDescent="0.15">
      <c r="A510" s="25" t="s">
        <v>307</v>
      </c>
      <c r="B510" s="25" t="s">
        <v>308</v>
      </c>
      <c r="C510" s="125">
        <v>5.1343778600000007</v>
      </c>
      <c r="D510" s="128">
        <v>1.9255228</v>
      </c>
      <c r="E510" s="23">
        <f t="shared" si="16"/>
        <v>1.6664851021239535</v>
      </c>
      <c r="F510" s="24">
        <f t="shared" si="17"/>
        <v>2.3759003776268505E-4</v>
      </c>
      <c r="G510" s="123"/>
    </row>
    <row r="511" spans="1:7" x14ac:dyDescent="0.15">
      <c r="A511" s="25" t="s">
        <v>309</v>
      </c>
      <c r="B511" s="25" t="s">
        <v>310</v>
      </c>
      <c r="C511" s="125">
        <v>8.1638320499999999</v>
      </c>
      <c r="D511" s="128">
        <v>8.2389609400000001</v>
      </c>
      <c r="E511" s="23">
        <f t="shared" si="16"/>
        <v>-9.1187336057452217E-3</v>
      </c>
      <c r="F511" s="24">
        <f t="shared" si="17"/>
        <v>3.77776084646742E-4</v>
      </c>
      <c r="G511" s="123"/>
    </row>
    <row r="512" spans="1:7" x14ac:dyDescent="0.15">
      <c r="A512" s="25" t="s">
        <v>514</v>
      </c>
      <c r="B512" s="25" t="s">
        <v>515</v>
      </c>
      <c r="C512" s="125">
        <v>2.36195507</v>
      </c>
      <c r="D512" s="128">
        <v>0.96282849000000004</v>
      </c>
      <c r="E512" s="23">
        <f t="shared" si="16"/>
        <v>1.4531420647928686</v>
      </c>
      <c r="F512" s="24">
        <f t="shared" si="17"/>
        <v>1.0929795382747021E-4</v>
      </c>
      <c r="G512" s="123"/>
    </row>
    <row r="513" spans="1:7" x14ac:dyDescent="0.15">
      <c r="A513" s="25" t="s">
        <v>1186</v>
      </c>
      <c r="B513" s="25" t="s">
        <v>1187</v>
      </c>
      <c r="C513" s="125">
        <v>1.0364288500000001</v>
      </c>
      <c r="D513" s="128">
        <v>2.86907E-3</v>
      </c>
      <c r="E513" s="23">
        <f t="shared" si="16"/>
        <v>360.2420923853374</v>
      </c>
      <c r="F513" s="24">
        <f t="shared" si="17"/>
        <v>4.7960079356106486E-5</v>
      </c>
      <c r="G513" s="123"/>
    </row>
    <row r="514" spans="1:7" x14ac:dyDescent="0.15">
      <c r="A514" s="25" t="s">
        <v>1178</v>
      </c>
      <c r="B514" s="25" t="s">
        <v>1179</v>
      </c>
      <c r="C514" s="125">
        <v>0.24959744</v>
      </c>
      <c r="D514" s="128">
        <v>1.3514580300000001</v>
      </c>
      <c r="E514" s="23">
        <f t="shared" si="16"/>
        <v>-0.81531247403961182</v>
      </c>
      <c r="F514" s="24">
        <f t="shared" si="17"/>
        <v>1.1549961224526919E-5</v>
      </c>
      <c r="G514" s="123"/>
    </row>
    <row r="515" spans="1:7" x14ac:dyDescent="0.15">
      <c r="A515" s="25" t="s">
        <v>1180</v>
      </c>
      <c r="B515" s="25" t="s">
        <v>1181</v>
      </c>
      <c r="C515" s="125">
        <v>0.24781806000000001</v>
      </c>
      <c r="D515" s="128">
        <v>1.1237673799999999</v>
      </c>
      <c r="E515" s="23">
        <f t="shared" si="16"/>
        <v>-0.77947565981137479</v>
      </c>
      <c r="F515" s="24">
        <f t="shared" si="17"/>
        <v>1.1467621557887315E-5</v>
      </c>
      <c r="G515" s="123"/>
    </row>
    <row r="516" spans="1:7" x14ac:dyDescent="0.15">
      <c r="A516" s="25" t="s">
        <v>1176</v>
      </c>
      <c r="B516" s="25" t="s">
        <v>1177</v>
      </c>
      <c r="C516" s="125">
        <v>0.39412719000000002</v>
      </c>
      <c r="D516" s="128">
        <v>0.35606490000000002</v>
      </c>
      <c r="E516" s="23">
        <f t="shared" si="16"/>
        <v>0.10689705724995635</v>
      </c>
      <c r="F516" s="24">
        <f t="shared" si="17"/>
        <v>1.8237982577192114E-5</v>
      </c>
      <c r="G516" s="123"/>
    </row>
    <row r="517" spans="1:7" x14ac:dyDescent="0.15">
      <c r="A517" s="25" t="s">
        <v>1174</v>
      </c>
      <c r="B517" s="25" t="s">
        <v>1175</v>
      </c>
      <c r="C517" s="125">
        <v>0.27112671999999999</v>
      </c>
      <c r="D517" s="128">
        <v>0.25806779000000002</v>
      </c>
      <c r="E517" s="23">
        <f t="shared" si="16"/>
        <v>5.0602711791347454E-2</v>
      </c>
      <c r="F517" s="24">
        <f t="shared" si="17"/>
        <v>1.2546214828698431E-5</v>
      </c>
      <c r="G517" s="123"/>
    </row>
    <row r="518" spans="1:7" x14ac:dyDescent="0.15">
      <c r="A518" s="25" t="s">
        <v>1182</v>
      </c>
      <c r="B518" s="25" t="s">
        <v>1183</v>
      </c>
      <c r="C518" s="125">
        <v>2.3461314100000004</v>
      </c>
      <c r="D518" s="128">
        <v>1.90098653</v>
      </c>
      <c r="E518" s="23">
        <f t="shared" si="16"/>
        <v>0.23416519421628967</v>
      </c>
      <c r="F518" s="24">
        <f t="shared" si="17"/>
        <v>1.0856572412419243E-4</v>
      </c>
      <c r="G518" s="123"/>
    </row>
    <row r="519" spans="1:7" x14ac:dyDescent="0.15">
      <c r="A519" s="25" t="s">
        <v>1184</v>
      </c>
      <c r="B519" s="25" t="s">
        <v>1185</v>
      </c>
      <c r="C519" s="125">
        <v>1.0490183400000002</v>
      </c>
      <c r="D519" s="128">
        <v>1.8957632799999999</v>
      </c>
      <c r="E519" s="23">
        <f t="shared" si="16"/>
        <v>-0.44665119792804497</v>
      </c>
      <c r="F519" s="24">
        <f t="shared" si="17"/>
        <v>4.854264991987738E-5</v>
      </c>
      <c r="G519" s="123"/>
    </row>
    <row r="520" spans="1:7" x14ac:dyDescent="0.15">
      <c r="A520" s="25" t="s">
        <v>1285</v>
      </c>
      <c r="B520" s="25" t="s">
        <v>1286</v>
      </c>
      <c r="C520" s="125">
        <v>0.74821141000000002</v>
      </c>
      <c r="D520" s="128">
        <v>0</v>
      </c>
      <c r="E520" s="23" t="str">
        <f t="shared" si="16"/>
        <v/>
      </c>
      <c r="F520" s="24">
        <f t="shared" si="17"/>
        <v>3.4623002436437706E-5</v>
      </c>
      <c r="G520" s="123"/>
    </row>
    <row r="521" spans="1:7" x14ac:dyDescent="0.15">
      <c r="A521" s="25" t="s">
        <v>1287</v>
      </c>
      <c r="B521" s="25" t="s">
        <v>1288</v>
      </c>
      <c r="C521" s="125">
        <v>0.61319223</v>
      </c>
      <c r="D521" s="128">
        <v>0.23417264000000002</v>
      </c>
      <c r="E521" s="23">
        <f t="shared" si="16"/>
        <v>1.618547709074809</v>
      </c>
      <c r="F521" s="24">
        <f t="shared" si="17"/>
        <v>2.8375076602072493E-5</v>
      </c>
      <c r="G521" s="123"/>
    </row>
    <row r="522" spans="1:7" x14ac:dyDescent="0.15">
      <c r="A522" s="25" t="s">
        <v>1289</v>
      </c>
      <c r="B522" s="25" t="s">
        <v>1290</v>
      </c>
      <c r="C522" s="125">
        <v>0.29385055999999998</v>
      </c>
      <c r="D522" s="128">
        <v>7.3979580000000003E-2</v>
      </c>
      <c r="E522" s="23">
        <f t="shared" si="16"/>
        <v>2.9720495844934502</v>
      </c>
      <c r="F522" s="24">
        <f t="shared" si="17"/>
        <v>1.3597745929627808E-5</v>
      </c>
      <c r="G522" s="123"/>
    </row>
    <row r="523" spans="1:7" x14ac:dyDescent="0.15">
      <c r="A523" s="25" t="s">
        <v>1291</v>
      </c>
      <c r="B523" s="25" t="s">
        <v>1292</v>
      </c>
      <c r="C523" s="125">
        <v>0</v>
      </c>
      <c r="D523" s="128">
        <v>5.9216850000000001E-2</v>
      </c>
      <c r="E523" s="23">
        <f t="shared" si="16"/>
        <v>-1</v>
      </c>
      <c r="F523" s="24">
        <f t="shared" si="17"/>
        <v>0</v>
      </c>
      <c r="G523" s="123"/>
    </row>
    <row r="524" spans="1:7" x14ac:dyDescent="0.15">
      <c r="A524" s="25" t="s">
        <v>1309</v>
      </c>
      <c r="B524" s="25" t="s">
        <v>1310</v>
      </c>
      <c r="C524" s="125">
        <v>0.65064422</v>
      </c>
      <c r="D524" s="128">
        <v>0</v>
      </c>
      <c r="E524" s="23" t="str">
        <f t="shared" si="16"/>
        <v/>
      </c>
      <c r="F524" s="24">
        <f t="shared" si="17"/>
        <v>3.0108143384653956E-5</v>
      </c>
      <c r="G524" s="123"/>
    </row>
    <row r="525" spans="1:7" x14ac:dyDescent="0.15">
      <c r="A525" s="25" t="s">
        <v>1293</v>
      </c>
      <c r="B525" s="25" t="s">
        <v>1294</v>
      </c>
      <c r="C525" s="125">
        <v>0.95997363999999996</v>
      </c>
      <c r="D525" s="128">
        <v>0</v>
      </c>
      <c r="E525" s="23" t="str">
        <f t="shared" si="16"/>
        <v/>
      </c>
      <c r="F525" s="24">
        <f t="shared" si="17"/>
        <v>4.4422163619017744E-5</v>
      </c>
      <c r="G525" s="123"/>
    </row>
    <row r="526" spans="1:7" x14ac:dyDescent="0.15">
      <c r="A526" s="25" t="s">
        <v>1295</v>
      </c>
      <c r="B526" s="25" t="s">
        <v>1296</v>
      </c>
      <c r="C526" s="125">
        <v>1.1794419199999999</v>
      </c>
      <c r="D526" s="128">
        <v>2.0271498800000001</v>
      </c>
      <c r="E526" s="23">
        <f t="shared" si="16"/>
        <v>-0.41817724893632435</v>
      </c>
      <c r="F526" s="24">
        <f t="shared" si="17"/>
        <v>5.4577917315905083E-5</v>
      </c>
      <c r="G526" s="123"/>
    </row>
    <row r="527" spans="1:7" x14ac:dyDescent="0.15">
      <c r="A527" s="25" t="s">
        <v>1297</v>
      </c>
      <c r="B527" s="25" t="s">
        <v>1298</v>
      </c>
      <c r="C527" s="125">
        <v>0</v>
      </c>
      <c r="D527" s="128">
        <v>0</v>
      </c>
      <c r="E527" s="23" t="str">
        <f t="shared" si="16"/>
        <v/>
      </c>
      <c r="F527" s="24">
        <f t="shared" si="17"/>
        <v>0</v>
      </c>
      <c r="G527" s="123"/>
    </row>
    <row r="528" spans="1:7" x14ac:dyDescent="0.15">
      <c r="A528" s="25" t="s">
        <v>1299</v>
      </c>
      <c r="B528" s="25" t="s">
        <v>1300</v>
      </c>
      <c r="C528" s="125">
        <v>2.2071258500000002</v>
      </c>
      <c r="D528" s="128">
        <v>0.40810714000000003</v>
      </c>
      <c r="E528" s="23">
        <f t="shared" si="16"/>
        <v>4.4082019981321574</v>
      </c>
      <c r="F528" s="24">
        <f t="shared" si="17"/>
        <v>1.0213333111569983E-4</v>
      </c>
      <c r="G528" s="123"/>
    </row>
    <row r="529" spans="1:7" x14ac:dyDescent="0.15">
      <c r="A529" s="25" t="s">
        <v>1301</v>
      </c>
      <c r="B529" s="25" t="s">
        <v>1302</v>
      </c>
      <c r="C529" s="125">
        <v>0</v>
      </c>
      <c r="D529" s="128">
        <v>0</v>
      </c>
      <c r="E529" s="23" t="str">
        <f t="shared" si="16"/>
        <v/>
      </c>
      <c r="F529" s="24">
        <f t="shared" si="17"/>
        <v>0</v>
      </c>
      <c r="G529" s="123"/>
    </row>
    <row r="530" spans="1:7" x14ac:dyDescent="0.15">
      <c r="A530" s="25" t="s">
        <v>1303</v>
      </c>
      <c r="B530" s="25" t="s">
        <v>1304</v>
      </c>
      <c r="C530" s="125">
        <v>0</v>
      </c>
      <c r="D530" s="128">
        <v>0</v>
      </c>
      <c r="E530" s="23" t="str">
        <f t="shared" si="16"/>
        <v/>
      </c>
      <c r="F530" s="24">
        <f t="shared" si="17"/>
        <v>0</v>
      </c>
      <c r="G530" s="123"/>
    </row>
    <row r="531" spans="1:7" x14ac:dyDescent="0.15">
      <c r="A531" s="25" t="s">
        <v>1305</v>
      </c>
      <c r="B531" s="25" t="s">
        <v>1306</v>
      </c>
      <c r="C531" s="125">
        <v>0.13415373</v>
      </c>
      <c r="D531" s="128">
        <v>4.0860000000000002E-3</v>
      </c>
      <c r="E531" s="23">
        <f t="shared" si="16"/>
        <v>31.832533039647572</v>
      </c>
      <c r="F531" s="24">
        <f t="shared" si="17"/>
        <v>6.2078776914765382E-6</v>
      </c>
      <c r="G531" s="123"/>
    </row>
    <row r="532" spans="1:7" x14ac:dyDescent="0.15">
      <c r="A532" s="25" t="s">
        <v>1307</v>
      </c>
      <c r="B532" s="25" t="s">
        <v>1308</v>
      </c>
      <c r="C532" s="125">
        <v>0.12920777</v>
      </c>
      <c r="D532" s="128">
        <v>0</v>
      </c>
      <c r="E532" s="23" t="str">
        <f t="shared" si="16"/>
        <v/>
      </c>
      <c r="F532" s="24">
        <f t="shared" si="17"/>
        <v>5.9790065691683083E-6</v>
      </c>
      <c r="G532" s="123"/>
    </row>
    <row r="533" spans="1:7" x14ac:dyDescent="0.15">
      <c r="A533" s="25" t="s">
        <v>1093</v>
      </c>
      <c r="B533" s="25" t="s">
        <v>311</v>
      </c>
      <c r="C533" s="125">
        <v>0.50103867000000002</v>
      </c>
      <c r="D533" s="128">
        <v>0.38680488000000002</v>
      </c>
      <c r="E533" s="23">
        <f t="shared" si="16"/>
        <v>0.29532665151484117</v>
      </c>
      <c r="F533" s="24">
        <f t="shared" si="17"/>
        <v>2.3185242647074182E-5</v>
      </c>
      <c r="G533" s="123"/>
    </row>
    <row r="534" spans="1:7" x14ac:dyDescent="0.15">
      <c r="A534" s="25" t="s">
        <v>1095</v>
      </c>
      <c r="B534" s="25" t="s">
        <v>312</v>
      </c>
      <c r="C534" s="125">
        <v>2.4404800000000001E-2</v>
      </c>
      <c r="D534" s="128">
        <v>0.29637016999999999</v>
      </c>
      <c r="E534" s="23">
        <f t="shared" si="16"/>
        <v>-0.9176543307310584</v>
      </c>
      <c r="F534" s="24">
        <f t="shared" si="17"/>
        <v>1.1293164452821894E-6</v>
      </c>
      <c r="G534" s="123"/>
    </row>
    <row r="535" spans="1:7" x14ac:dyDescent="0.15">
      <c r="A535" s="25" t="s">
        <v>1097</v>
      </c>
      <c r="B535" s="25" t="s">
        <v>313</v>
      </c>
      <c r="C535" s="125">
        <v>0.71187657000000004</v>
      </c>
      <c r="D535" s="128">
        <v>0.25633628999999997</v>
      </c>
      <c r="E535" s="23">
        <f t="shared" si="16"/>
        <v>1.7771197359531112</v>
      </c>
      <c r="F535" s="24">
        <f t="shared" si="17"/>
        <v>3.2941631052583007E-5</v>
      </c>
      <c r="G535" s="123"/>
    </row>
    <row r="536" spans="1:7" x14ac:dyDescent="0.15">
      <c r="A536" s="25" t="s">
        <v>1099</v>
      </c>
      <c r="B536" s="25" t="s">
        <v>314</v>
      </c>
      <c r="C536" s="125">
        <v>0.47847400000000001</v>
      </c>
      <c r="D536" s="128">
        <v>4.2405579999999998E-2</v>
      </c>
      <c r="E536" s="23">
        <f t="shared" si="16"/>
        <v>10.283279228818472</v>
      </c>
      <c r="F536" s="24">
        <f t="shared" si="17"/>
        <v>2.214107703566308E-5</v>
      </c>
      <c r="G536" s="123"/>
    </row>
    <row r="537" spans="1:7" x14ac:dyDescent="0.15">
      <c r="A537" s="25" t="s">
        <v>1101</v>
      </c>
      <c r="B537" s="25" t="s">
        <v>315</v>
      </c>
      <c r="C537" s="125">
        <v>66.78098971</v>
      </c>
      <c r="D537" s="128">
        <v>23.649427800000002</v>
      </c>
      <c r="E537" s="23">
        <f t="shared" si="16"/>
        <v>1.8237888153048676</v>
      </c>
      <c r="F537" s="24">
        <f t="shared" si="17"/>
        <v>3.090247406728335E-3</v>
      </c>
      <c r="G537" s="123"/>
    </row>
    <row r="538" spans="1:7" x14ac:dyDescent="0.15">
      <c r="A538" s="25" t="s">
        <v>1103</v>
      </c>
      <c r="B538" s="25" t="s">
        <v>316</v>
      </c>
      <c r="C538" s="125">
        <v>5.7428622899999997</v>
      </c>
      <c r="D538" s="128">
        <v>7.4784369000000002</v>
      </c>
      <c r="E538" s="23">
        <f t="shared" ref="E538:E601" si="18">IF(ISERROR(C538/D538-1),"",((C538/D538-1)))</f>
        <v>-0.23207718848306391</v>
      </c>
      <c r="F538" s="24">
        <f t="shared" ref="F538:F601" si="19">C538/$C$1511</f>
        <v>2.6574726394348381E-4</v>
      </c>
      <c r="G538" s="123"/>
    </row>
    <row r="539" spans="1:7" x14ac:dyDescent="0.15">
      <c r="A539" s="25" t="s">
        <v>1105</v>
      </c>
      <c r="B539" s="25" t="s">
        <v>317</v>
      </c>
      <c r="C539" s="125">
        <v>1.3905576799999999</v>
      </c>
      <c r="D539" s="128">
        <v>1.4483400200000001</v>
      </c>
      <c r="E539" s="23">
        <f t="shared" si="18"/>
        <v>-3.9895562645572813E-2</v>
      </c>
      <c r="F539" s="24">
        <f t="shared" si="19"/>
        <v>6.4347163514449958E-5</v>
      </c>
      <c r="G539" s="123"/>
    </row>
    <row r="540" spans="1:7" x14ac:dyDescent="0.15">
      <c r="A540" s="25" t="s">
        <v>1107</v>
      </c>
      <c r="B540" s="25" t="s">
        <v>318</v>
      </c>
      <c r="C540" s="125">
        <v>9.9650076500000004</v>
      </c>
      <c r="D540" s="128">
        <v>18.304119889999999</v>
      </c>
      <c r="E540" s="23">
        <f t="shared" si="18"/>
        <v>-0.45558662695144747</v>
      </c>
      <c r="F540" s="24">
        <f t="shared" si="19"/>
        <v>4.6112432867746614E-4</v>
      </c>
      <c r="G540" s="123"/>
    </row>
    <row r="541" spans="1:7" x14ac:dyDescent="0.15">
      <c r="A541" s="25" t="s">
        <v>1109</v>
      </c>
      <c r="B541" s="25" t="s">
        <v>319</v>
      </c>
      <c r="C541" s="125">
        <v>12.637497249999999</v>
      </c>
      <c r="D541" s="128">
        <v>36.693030840000006</v>
      </c>
      <c r="E541" s="23">
        <f t="shared" si="18"/>
        <v>-0.65558862376057681</v>
      </c>
      <c r="F541" s="24">
        <f t="shared" si="19"/>
        <v>5.8479206843053185E-4</v>
      </c>
      <c r="G541" s="123"/>
    </row>
    <row r="542" spans="1:7" x14ac:dyDescent="0.15">
      <c r="A542" s="25" t="s">
        <v>320</v>
      </c>
      <c r="B542" s="25" t="s">
        <v>321</v>
      </c>
      <c r="C542" s="125">
        <v>16.439140210000001</v>
      </c>
      <c r="D542" s="128">
        <v>4.8614574699999995</v>
      </c>
      <c r="E542" s="23">
        <f t="shared" si="18"/>
        <v>2.3815250491124842</v>
      </c>
      <c r="F542" s="24">
        <f t="shared" si="19"/>
        <v>7.6071065468484513E-4</v>
      </c>
      <c r="G542" s="123"/>
    </row>
    <row r="543" spans="1:7" x14ac:dyDescent="0.15">
      <c r="A543" s="25" t="s">
        <v>322</v>
      </c>
      <c r="B543" s="25" t="s">
        <v>323</v>
      </c>
      <c r="C543" s="125">
        <v>86.420217629999996</v>
      </c>
      <c r="D543" s="128">
        <v>55.593573880000001</v>
      </c>
      <c r="E543" s="23">
        <f t="shared" si="18"/>
        <v>0.55450012651714053</v>
      </c>
      <c r="F543" s="24">
        <f t="shared" si="19"/>
        <v>3.9990400648407202E-3</v>
      </c>
      <c r="G543" s="123"/>
    </row>
    <row r="544" spans="1:7" x14ac:dyDescent="0.15">
      <c r="A544" s="25" t="s">
        <v>1115</v>
      </c>
      <c r="B544" s="25" t="s">
        <v>1116</v>
      </c>
      <c r="C544" s="125">
        <v>13.286843989999999</v>
      </c>
      <c r="D544" s="128">
        <v>39.825317670000004</v>
      </c>
      <c r="E544" s="23">
        <f t="shared" si="18"/>
        <v>-0.66637192702146752</v>
      </c>
      <c r="F544" s="24">
        <f t="shared" si="19"/>
        <v>6.1484017176153139E-4</v>
      </c>
      <c r="G544" s="123"/>
    </row>
    <row r="545" spans="1:7" x14ac:dyDescent="0.15">
      <c r="A545" s="25" t="s">
        <v>1120</v>
      </c>
      <c r="B545" s="25" t="s">
        <v>324</v>
      </c>
      <c r="C545" s="125">
        <v>0.54580187000000002</v>
      </c>
      <c r="D545" s="128">
        <v>0.38231113999999999</v>
      </c>
      <c r="E545" s="23">
        <f t="shared" si="18"/>
        <v>0.42763789200597202</v>
      </c>
      <c r="F545" s="24">
        <f t="shared" si="19"/>
        <v>2.5256630976560829E-5</v>
      </c>
      <c r="G545" s="123"/>
    </row>
    <row r="546" spans="1:7" x14ac:dyDescent="0.15">
      <c r="A546" s="25" t="s">
        <v>781</v>
      </c>
      <c r="B546" s="25" t="s">
        <v>1124</v>
      </c>
      <c r="C546" s="125">
        <v>0.18192764</v>
      </c>
      <c r="D546" s="128">
        <v>0.34894656000000002</v>
      </c>
      <c r="E546" s="23">
        <f t="shared" si="18"/>
        <v>-0.47863753120248553</v>
      </c>
      <c r="F546" s="24">
        <f t="shared" si="19"/>
        <v>8.4185846924940126E-6</v>
      </c>
      <c r="G546" s="123"/>
    </row>
    <row r="547" spans="1:7" x14ac:dyDescent="0.15">
      <c r="A547" s="25" t="s">
        <v>631</v>
      </c>
      <c r="B547" s="25" t="s">
        <v>1125</v>
      </c>
      <c r="C547" s="125">
        <v>176.98241644000001</v>
      </c>
      <c r="D547" s="128">
        <v>250.68241549999999</v>
      </c>
      <c r="E547" s="23">
        <f t="shared" si="18"/>
        <v>-0.29399748248396773</v>
      </c>
      <c r="F547" s="24">
        <f t="shared" si="19"/>
        <v>8.1897476484737823E-3</v>
      </c>
      <c r="G547" s="123"/>
    </row>
    <row r="548" spans="1:7" x14ac:dyDescent="0.15">
      <c r="A548" s="25" t="s">
        <v>603</v>
      </c>
      <c r="B548" s="25" t="s">
        <v>1126</v>
      </c>
      <c r="C548" s="125">
        <v>92.082037689999993</v>
      </c>
      <c r="D548" s="128">
        <v>74.354093840000004</v>
      </c>
      <c r="E548" s="23">
        <f t="shared" si="18"/>
        <v>0.23842592834428378</v>
      </c>
      <c r="F548" s="24">
        <f t="shared" si="19"/>
        <v>4.2610371516427666E-3</v>
      </c>
      <c r="G548" s="123"/>
    </row>
    <row r="549" spans="1:7" x14ac:dyDescent="0.15">
      <c r="A549" s="25" t="s">
        <v>605</v>
      </c>
      <c r="B549" s="25" t="s">
        <v>325</v>
      </c>
      <c r="C549" s="125">
        <v>1.5477171099999998</v>
      </c>
      <c r="D549" s="128">
        <v>2.6670612399999998</v>
      </c>
      <c r="E549" s="23">
        <f t="shared" si="18"/>
        <v>-0.41969194903076168</v>
      </c>
      <c r="F549" s="24">
        <f t="shared" si="19"/>
        <v>7.1619615197322792E-5</v>
      </c>
      <c r="G549" s="123"/>
    </row>
    <row r="550" spans="1:7" x14ac:dyDescent="0.15">
      <c r="A550" s="25" t="s">
        <v>814</v>
      </c>
      <c r="B550" s="25" t="s">
        <v>326</v>
      </c>
      <c r="C550" s="125">
        <v>2.7552295099999999</v>
      </c>
      <c r="D550" s="128">
        <v>4.2413955200000002</v>
      </c>
      <c r="E550" s="23">
        <f t="shared" si="18"/>
        <v>-0.35039552500871229</v>
      </c>
      <c r="F550" s="24">
        <f t="shared" si="19"/>
        <v>1.2749647594611669E-4</v>
      </c>
      <c r="G550" s="123"/>
    </row>
    <row r="551" spans="1:7" x14ac:dyDescent="0.15">
      <c r="A551" s="25" t="s">
        <v>607</v>
      </c>
      <c r="B551" s="25" t="s">
        <v>327</v>
      </c>
      <c r="C551" s="125">
        <v>11.93090108</v>
      </c>
      <c r="D551" s="128">
        <v>3.4272790799999999</v>
      </c>
      <c r="E551" s="23">
        <f t="shared" si="18"/>
        <v>2.4811583187442094</v>
      </c>
      <c r="F551" s="24">
        <f t="shared" si="19"/>
        <v>5.5209478449645298E-4</v>
      </c>
      <c r="G551" s="123"/>
    </row>
    <row r="552" spans="1:7" x14ac:dyDescent="0.15">
      <c r="A552" s="25" t="s">
        <v>815</v>
      </c>
      <c r="B552" s="25" t="s">
        <v>328</v>
      </c>
      <c r="C552" s="125">
        <v>5.236519949999999</v>
      </c>
      <c r="D552" s="128">
        <v>2.3192838399999998</v>
      </c>
      <c r="E552" s="23">
        <f t="shared" si="18"/>
        <v>1.2578176330500366</v>
      </c>
      <c r="F552" s="24">
        <f t="shared" si="19"/>
        <v>2.4231659737360139E-4</v>
      </c>
      <c r="G552" s="123"/>
    </row>
    <row r="553" spans="1:7" x14ac:dyDescent="0.15">
      <c r="A553" s="25" t="s">
        <v>785</v>
      </c>
      <c r="B553" s="25" t="s">
        <v>1134</v>
      </c>
      <c r="C553" s="125">
        <v>0</v>
      </c>
      <c r="D553" s="128">
        <v>2.0425E-3</v>
      </c>
      <c r="E553" s="23">
        <f t="shared" si="18"/>
        <v>-1</v>
      </c>
      <c r="F553" s="24">
        <f t="shared" si="19"/>
        <v>0</v>
      </c>
      <c r="G553" s="123"/>
    </row>
    <row r="554" spans="1:7" x14ac:dyDescent="0.15">
      <c r="A554" s="25" t="s">
        <v>611</v>
      </c>
      <c r="B554" s="25" t="s">
        <v>329</v>
      </c>
      <c r="C554" s="125">
        <v>3.7539450200000002</v>
      </c>
      <c r="D554" s="128">
        <v>5.1800680400000001</v>
      </c>
      <c r="E554" s="23">
        <f t="shared" si="18"/>
        <v>-0.27530970809410449</v>
      </c>
      <c r="F554" s="24">
        <f t="shared" si="19"/>
        <v>1.7371139471625163E-4</v>
      </c>
      <c r="G554" s="123"/>
    </row>
    <row r="555" spans="1:7" x14ac:dyDescent="0.15">
      <c r="A555" s="25" t="s">
        <v>1141</v>
      </c>
      <c r="B555" s="25" t="s">
        <v>1142</v>
      </c>
      <c r="C555" s="125">
        <v>74.117368339999999</v>
      </c>
      <c r="D555" s="128">
        <v>131.09812840000001</v>
      </c>
      <c r="E555" s="23">
        <f t="shared" si="18"/>
        <v>-0.43464205595783323</v>
      </c>
      <c r="F555" s="24">
        <f t="shared" si="19"/>
        <v>3.4297336158214571E-3</v>
      </c>
      <c r="G555" s="123"/>
    </row>
    <row r="556" spans="1:7" x14ac:dyDescent="0.15">
      <c r="A556" s="25" t="s">
        <v>1143</v>
      </c>
      <c r="B556" s="25" t="s">
        <v>1144</v>
      </c>
      <c r="C556" s="125">
        <v>25.95189066</v>
      </c>
      <c r="D556" s="128">
        <v>22.775785559999999</v>
      </c>
      <c r="E556" s="23">
        <f t="shared" si="18"/>
        <v>0.13945095731749602</v>
      </c>
      <c r="F556" s="24">
        <f t="shared" si="19"/>
        <v>1.2009070719081188E-3</v>
      </c>
      <c r="G556" s="123"/>
    </row>
    <row r="557" spans="1:7" x14ac:dyDescent="0.15">
      <c r="A557" s="25" t="s">
        <v>1145</v>
      </c>
      <c r="B557" s="25" t="s">
        <v>1146</v>
      </c>
      <c r="C557" s="125">
        <v>2.4474830000000003E-2</v>
      </c>
      <c r="D557" s="128">
        <v>1.03134777</v>
      </c>
      <c r="E557" s="23">
        <f t="shared" si="18"/>
        <v>-0.97626908137882529</v>
      </c>
      <c r="F557" s="24">
        <f t="shared" si="19"/>
        <v>1.132557038553313E-6</v>
      </c>
      <c r="G557" s="123"/>
    </row>
    <row r="558" spans="1:7" x14ac:dyDescent="0.15">
      <c r="A558" s="25" t="s">
        <v>1149</v>
      </c>
      <c r="B558" s="25" t="s">
        <v>1150</v>
      </c>
      <c r="C558" s="125">
        <v>2.2375500000000001</v>
      </c>
      <c r="D558" s="128">
        <v>1.33395</v>
      </c>
      <c r="E558" s="23">
        <f t="shared" si="18"/>
        <v>0.6773867086472507</v>
      </c>
      <c r="F558" s="24">
        <f t="shared" si="19"/>
        <v>1.035411891161232E-4</v>
      </c>
      <c r="G558" s="123"/>
    </row>
    <row r="559" spans="1:7" x14ac:dyDescent="0.15">
      <c r="A559" s="25" t="s">
        <v>1153</v>
      </c>
      <c r="B559" s="25" t="s">
        <v>1154</v>
      </c>
      <c r="C559" s="125">
        <v>1.49796E-3</v>
      </c>
      <c r="D559" s="128">
        <v>2.5129200000000001E-3</v>
      </c>
      <c r="E559" s="23">
        <f t="shared" si="18"/>
        <v>-0.40389666205052288</v>
      </c>
      <c r="F559" s="24">
        <f t="shared" si="19"/>
        <v>6.9317136890075259E-8</v>
      </c>
      <c r="G559" s="123"/>
    </row>
    <row r="560" spans="1:7" x14ac:dyDescent="0.15">
      <c r="A560" s="25" t="s">
        <v>1157</v>
      </c>
      <c r="B560" s="25" t="s">
        <v>1158</v>
      </c>
      <c r="C560" s="125">
        <v>1.52547005</v>
      </c>
      <c r="D560" s="128">
        <v>0.11589209</v>
      </c>
      <c r="E560" s="23">
        <f t="shared" si="18"/>
        <v>12.162848732816881</v>
      </c>
      <c r="F560" s="24">
        <f t="shared" si="19"/>
        <v>7.0590146784667103E-5</v>
      </c>
      <c r="G560" s="123"/>
    </row>
    <row r="561" spans="1:7" x14ac:dyDescent="0.15">
      <c r="A561" s="25" t="s">
        <v>1161</v>
      </c>
      <c r="B561" s="25" t="s">
        <v>1162</v>
      </c>
      <c r="C561" s="125">
        <v>9.179940000000001E-3</v>
      </c>
      <c r="D561" s="128">
        <v>0</v>
      </c>
      <c r="E561" s="23" t="str">
        <f t="shared" si="18"/>
        <v/>
      </c>
      <c r="F561" s="24">
        <f t="shared" si="19"/>
        <v>4.2479582740705862E-7</v>
      </c>
      <c r="G561" s="123"/>
    </row>
    <row r="562" spans="1:7" x14ac:dyDescent="0.15">
      <c r="A562" s="25" t="s">
        <v>1207</v>
      </c>
      <c r="B562" s="25" t="s">
        <v>1208</v>
      </c>
      <c r="C562" s="125">
        <v>0.76443088000000003</v>
      </c>
      <c r="D562" s="128">
        <v>0.90098800000000001</v>
      </c>
      <c r="E562" s="23">
        <f t="shared" si="18"/>
        <v>-0.15156375001664835</v>
      </c>
      <c r="F562" s="24">
        <f t="shared" si="19"/>
        <v>3.5373547993244608E-5</v>
      </c>
      <c r="G562" s="123"/>
    </row>
    <row r="563" spans="1:7" x14ac:dyDescent="0.15">
      <c r="A563" s="25" t="s">
        <v>1313</v>
      </c>
      <c r="B563" s="25" t="s">
        <v>1314</v>
      </c>
      <c r="C563" s="125">
        <v>2.6287500000000001</v>
      </c>
      <c r="D563" s="128">
        <v>0.93944595999999991</v>
      </c>
      <c r="E563" s="23">
        <f t="shared" si="18"/>
        <v>1.7981918193570179</v>
      </c>
      <c r="F563" s="24">
        <f t="shared" si="19"/>
        <v>1.2164371785614124E-4</v>
      </c>
      <c r="G563" s="123"/>
    </row>
    <row r="564" spans="1:7" x14ac:dyDescent="0.15">
      <c r="A564" s="25" t="s">
        <v>1317</v>
      </c>
      <c r="B564" s="25" t="s">
        <v>1318</v>
      </c>
      <c r="C564" s="125">
        <v>0</v>
      </c>
      <c r="D564" s="128">
        <v>3.3999999999999998E-3</v>
      </c>
      <c r="E564" s="23">
        <f t="shared" si="18"/>
        <v>-1</v>
      </c>
      <c r="F564" s="24">
        <f t="shared" si="19"/>
        <v>0</v>
      </c>
      <c r="G564" s="123"/>
    </row>
    <row r="565" spans="1:7" x14ac:dyDescent="0.15">
      <c r="A565" s="25" t="s">
        <v>784</v>
      </c>
      <c r="B565" s="25" t="s">
        <v>1322</v>
      </c>
      <c r="C565" s="125">
        <v>6.6750000000000004E-3</v>
      </c>
      <c r="D565" s="128">
        <v>0</v>
      </c>
      <c r="E565" s="23" t="str">
        <f t="shared" si="18"/>
        <v/>
      </c>
      <c r="F565" s="24">
        <f t="shared" si="19"/>
        <v>3.08881337780216E-7</v>
      </c>
      <c r="G565" s="123"/>
    </row>
    <row r="566" spans="1:7" x14ac:dyDescent="0.15">
      <c r="A566" s="25" t="s">
        <v>1325</v>
      </c>
      <c r="B566" s="25" t="s">
        <v>1326</v>
      </c>
      <c r="C566" s="125">
        <v>0.86800500000000003</v>
      </c>
      <c r="D566" s="128">
        <v>5.6936E-3</v>
      </c>
      <c r="E566" s="23">
        <f t="shared" si="18"/>
        <v>151.45275396936913</v>
      </c>
      <c r="F566" s="24">
        <f t="shared" si="19"/>
        <v>4.0166373872646649E-5</v>
      </c>
      <c r="G566" s="123"/>
    </row>
    <row r="567" spans="1:7" x14ac:dyDescent="0.15">
      <c r="A567" s="25" t="s">
        <v>1329</v>
      </c>
      <c r="B567" s="25" t="s">
        <v>1330</v>
      </c>
      <c r="C567" s="125">
        <v>4.1669999999999999E-2</v>
      </c>
      <c r="D567" s="128">
        <v>0.30420000000000003</v>
      </c>
      <c r="E567" s="23">
        <f t="shared" si="18"/>
        <v>-0.86301775147928994</v>
      </c>
      <c r="F567" s="24">
        <f t="shared" si="19"/>
        <v>1.9282524861875056E-6</v>
      </c>
      <c r="G567" s="123"/>
    </row>
    <row r="568" spans="1:7" x14ac:dyDescent="0.15">
      <c r="A568" s="25" t="s">
        <v>1333</v>
      </c>
      <c r="B568" s="25" t="s">
        <v>1334</v>
      </c>
      <c r="C568" s="125">
        <v>0</v>
      </c>
      <c r="D568" s="128">
        <v>0</v>
      </c>
      <c r="E568" s="23" t="str">
        <f t="shared" si="18"/>
        <v/>
      </c>
      <c r="F568" s="24">
        <f t="shared" si="19"/>
        <v>0</v>
      </c>
      <c r="G568" s="123"/>
    </row>
    <row r="569" spans="1:7" x14ac:dyDescent="0.15">
      <c r="A569" s="25" t="s">
        <v>1337</v>
      </c>
      <c r="B569" s="25" t="s">
        <v>1338</v>
      </c>
      <c r="C569" s="125">
        <v>1.86796242</v>
      </c>
      <c r="D569" s="128">
        <v>6.9150950000000003E-2</v>
      </c>
      <c r="E569" s="23">
        <f t="shared" si="18"/>
        <v>26.012823684996373</v>
      </c>
      <c r="F569" s="24">
        <f t="shared" si="19"/>
        <v>8.6438761230377481E-5</v>
      </c>
      <c r="G569" s="123"/>
    </row>
    <row r="570" spans="1:7" x14ac:dyDescent="0.15">
      <c r="A570" s="25" t="s">
        <v>1341</v>
      </c>
      <c r="B570" s="25" t="s">
        <v>1342</v>
      </c>
      <c r="C570" s="125">
        <v>0</v>
      </c>
      <c r="D570" s="128">
        <v>0</v>
      </c>
      <c r="E570" s="23" t="str">
        <f t="shared" si="18"/>
        <v/>
      </c>
      <c r="F570" s="24">
        <f t="shared" si="19"/>
        <v>0</v>
      </c>
      <c r="G570" s="123"/>
    </row>
    <row r="571" spans="1:7" x14ac:dyDescent="0.15">
      <c r="A571" s="25" t="s">
        <v>1347</v>
      </c>
      <c r="B571" s="25" t="s">
        <v>1348</v>
      </c>
      <c r="C571" s="125">
        <v>5.9864999999999996E-3</v>
      </c>
      <c r="D571" s="128">
        <v>0.43308999999999997</v>
      </c>
      <c r="E571" s="23">
        <f t="shared" si="18"/>
        <v>-0.98617723798748524</v>
      </c>
      <c r="F571" s="24">
        <f t="shared" si="19"/>
        <v>2.7702144249007682E-7</v>
      </c>
      <c r="G571" s="123"/>
    </row>
    <row r="572" spans="1:7" x14ac:dyDescent="0.15">
      <c r="A572" s="25" t="s">
        <v>1351</v>
      </c>
      <c r="B572" s="25" t="s">
        <v>1352</v>
      </c>
      <c r="C572" s="125">
        <v>1.08687</v>
      </c>
      <c r="D572" s="128">
        <v>0.29459999999999997</v>
      </c>
      <c r="E572" s="23">
        <f t="shared" si="18"/>
        <v>2.6893075356415483</v>
      </c>
      <c r="F572" s="24">
        <f t="shared" si="19"/>
        <v>5.0294211175008737E-5</v>
      </c>
      <c r="G572" s="123"/>
    </row>
    <row r="573" spans="1:7" x14ac:dyDescent="0.15">
      <c r="A573" s="25" t="s">
        <v>1355</v>
      </c>
      <c r="B573" s="25" t="s">
        <v>1356</v>
      </c>
      <c r="C573" s="125">
        <v>5.7420000000000008E-4</v>
      </c>
      <c r="D573" s="128">
        <v>7.3006E-3</v>
      </c>
      <c r="E573" s="23">
        <f t="shared" si="18"/>
        <v>-0.92134893022491304</v>
      </c>
      <c r="F573" s="24">
        <f t="shared" si="19"/>
        <v>2.6570736202756558E-8</v>
      </c>
      <c r="G573" s="123"/>
    </row>
    <row r="574" spans="1:7" x14ac:dyDescent="0.15">
      <c r="A574" s="25" t="s">
        <v>1359</v>
      </c>
      <c r="B574" s="25" t="s">
        <v>1360</v>
      </c>
      <c r="C574" s="125">
        <v>0</v>
      </c>
      <c r="D574" s="128">
        <v>0</v>
      </c>
      <c r="E574" s="23" t="str">
        <f t="shared" si="18"/>
        <v/>
      </c>
      <c r="F574" s="24">
        <f t="shared" si="19"/>
        <v>0</v>
      </c>
      <c r="G574" s="123"/>
    </row>
    <row r="575" spans="1:7" x14ac:dyDescent="0.15">
      <c r="A575" s="25" t="s">
        <v>1363</v>
      </c>
      <c r="B575" s="25" t="s">
        <v>1364</v>
      </c>
      <c r="C575" s="125">
        <v>0</v>
      </c>
      <c r="D575" s="128">
        <v>0</v>
      </c>
      <c r="E575" s="23" t="str">
        <f t="shared" si="18"/>
        <v/>
      </c>
      <c r="F575" s="24">
        <f t="shared" si="19"/>
        <v>0</v>
      </c>
      <c r="G575" s="123"/>
    </row>
    <row r="576" spans="1:7" x14ac:dyDescent="0.15">
      <c r="A576" s="25" t="s">
        <v>1369</v>
      </c>
      <c r="B576" s="25" t="s">
        <v>1370</v>
      </c>
      <c r="C576" s="125">
        <v>0.22514999999999999</v>
      </c>
      <c r="D576" s="128">
        <v>5.7095000000000002E-3</v>
      </c>
      <c r="E576" s="23">
        <f t="shared" si="18"/>
        <v>38.434276206322792</v>
      </c>
      <c r="F576" s="24">
        <f t="shared" si="19"/>
        <v>1.0418671640631553E-5</v>
      </c>
      <c r="G576" s="123"/>
    </row>
    <row r="577" spans="1:7" x14ac:dyDescent="0.15">
      <c r="A577" s="25" t="s">
        <v>779</v>
      </c>
      <c r="B577" s="25" t="s">
        <v>1373</v>
      </c>
      <c r="C577" s="125">
        <v>9.179940000000001E-3</v>
      </c>
      <c r="D577" s="128">
        <v>0</v>
      </c>
      <c r="E577" s="23" t="str">
        <f t="shared" si="18"/>
        <v/>
      </c>
      <c r="F577" s="24">
        <f t="shared" si="19"/>
        <v>4.2479582740705862E-7</v>
      </c>
      <c r="G577" s="123"/>
    </row>
    <row r="578" spans="1:7" x14ac:dyDescent="0.15">
      <c r="A578" s="25" t="s">
        <v>780</v>
      </c>
      <c r="B578" s="25" t="s">
        <v>1374</v>
      </c>
      <c r="C578" s="125">
        <v>0</v>
      </c>
      <c r="D578" s="128">
        <v>0.35279996999999996</v>
      </c>
      <c r="E578" s="23">
        <f t="shared" si="18"/>
        <v>-1</v>
      </c>
      <c r="F578" s="24">
        <f t="shared" si="19"/>
        <v>0</v>
      </c>
      <c r="G578" s="123"/>
    </row>
    <row r="579" spans="1:7" x14ac:dyDescent="0.15">
      <c r="A579" s="25" t="s">
        <v>1371</v>
      </c>
      <c r="B579" s="25" t="s">
        <v>1372</v>
      </c>
      <c r="C579" s="125">
        <v>0</v>
      </c>
      <c r="D579" s="128">
        <v>0.18480526999999999</v>
      </c>
      <c r="E579" s="23">
        <f t="shared" si="18"/>
        <v>-1</v>
      </c>
      <c r="F579" s="24">
        <f t="shared" si="19"/>
        <v>0</v>
      </c>
      <c r="G579" s="123"/>
    </row>
    <row r="580" spans="1:7" x14ac:dyDescent="0.15">
      <c r="A580" s="25" t="s">
        <v>783</v>
      </c>
      <c r="B580" s="25" t="s">
        <v>1375</v>
      </c>
      <c r="C580" s="125">
        <v>0</v>
      </c>
      <c r="D580" s="128">
        <v>1.0489999999999999E-2</v>
      </c>
      <c r="E580" s="23">
        <f t="shared" si="18"/>
        <v>-1</v>
      </c>
      <c r="F580" s="24">
        <f t="shared" si="19"/>
        <v>0</v>
      </c>
      <c r="G580" s="123"/>
    </row>
    <row r="581" spans="1:7" x14ac:dyDescent="0.15">
      <c r="A581" s="25" t="s">
        <v>782</v>
      </c>
      <c r="B581" s="25" t="s">
        <v>1377</v>
      </c>
      <c r="C581" s="125">
        <v>2.8539672</v>
      </c>
      <c r="D581" s="128">
        <v>3.7840169800000001</v>
      </c>
      <c r="E581" s="23">
        <f t="shared" si="18"/>
        <v>-0.24578372267240722</v>
      </c>
      <c r="F581" s="24">
        <f t="shared" si="19"/>
        <v>1.3206549913361156E-4</v>
      </c>
      <c r="G581" s="123"/>
    </row>
    <row r="582" spans="1:7" x14ac:dyDescent="0.15">
      <c r="A582" s="25" t="s">
        <v>1378</v>
      </c>
      <c r="B582" s="25" t="s">
        <v>1379</v>
      </c>
      <c r="C582" s="125">
        <v>0.50577278999999997</v>
      </c>
      <c r="D582" s="128">
        <v>1.2059558600000002</v>
      </c>
      <c r="E582" s="23">
        <f t="shared" si="18"/>
        <v>-0.58060422709003645</v>
      </c>
      <c r="F582" s="24">
        <f t="shared" si="19"/>
        <v>2.3404311009443031E-5</v>
      </c>
      <c r="G582" s="123"/>
    </row>
    <row r="583" spans="1:7" x14ac:dyDescent="0.15">
      <c r="A583" s="25" t="s">
        <v>1392</v>
      </c>
      <c r="B583" s="25" t="s">
        <v>1393</v>
      </c>
      <c r="C583" s="125">
        <v>0</v>
      </c>
      <c r="D583" s="128">
        <v>7.087251E-2</v>
      </c>
      <c r="E583" s="23">
        <f t="shared" si="18"/>
        <v>-1</v>
      </c>
      <c r="F583" s="24">
        <f t="shared" si="19"/>
        <v>0</v>
      </c>
      <c r="G583" s="123"/>
    </row>
    <row r="584" spans="1:7" x14ac:dyDescent="0.15">
      <c r="A584" s="25" t="s">
        <v>330</v>
      </c>
      <c r="B584" s="25" t="s">
        <v>331</v>
      </c>
      <c r="C584" s="125">
        <v>3.98856338</v>
      </c>
      <c r="D584" s="128">
        <v>4.8680861900000005</v>
      </c>
      <c r="E584" s="23">
        <f t="shared" si="18"/>
        <v>-0.18067116638294367</v>
      </c>
      <c r="F584" s="24">
        <f t="shared" si="19"/>
        <v>1.845682086345438E-4</v>
      </c>
      <c r="G584" s="123"/>
    </row>
    <row r="585" spans="1:7" x14ac:dyDescent="0.15">
      <c r="A585" s="25" t="s">
        <v>332</v>
      </c>
      <c r="B585" s="25" t="s">
        <v>333</v>
      </c>
      <c r="C585" s="125">
        <v>1.0980643000000001</v>
      </c>
      <c r="D585" s="128">
        <v>1.6692042900000001</v>
      </c>
      <c r="E585" s="23">
        <f t="shared" si="18"/>
        <v>-0.34216302547365252</v>
      </c>
      <c r="F585" s="24">
        <f t="shared" si="19"/>
        <v>5.0812220217632426E-5</v>
      </c>
      <c r="G585" s="123"/>
    </row>
    <row r="586" spans="1:7" x14ac:dyDescent="0.15">
      <c r="A586" s="25" t="s">
        <v>334</v>
      </c>
      <c r="B586" s="25" t="s">
        <v>335</v>
      </c>
      <c r="C586" s="125">
        <v>0.19240492000000001</v>
      </c>
      <c r="D586" s="128">
        <v>1.3034405099999999</v>
      </c>
      <c r="E586" s="23">
        <f t="shared" si="18"/>
        <v>-0.85238688031876497</v>
      </c>
      <c r="F586" s="24">
        <f t="shared" si="19"/>
        <v>8.9034140951453832E-6</v>
      </c>
      <c r="G586" s="123"/>
    </row>
    <row r="587" spans="1:7" x14ac:dyDescent="0.15">
      <c r="A587" s="25" t="s">
        <v>336</v>
      </c>
      <c r="B587" s="25" t="s">
        <v>337</v>
      </c>
      <c r="C587" s="125">
        <v>1.4743166200000002</v>
      </c>
      <c r="D587" s="128">
        <v>1.7161563500000001</v>
      </c>
      <c r="E587" s="23">
        <f t="shared" si="18"/>
        <v>-0.14091940399253244</v>
      </c>
      <c r="F587" s="24">
        <f t="shared" si="19"/>
        <v>6.8223054666248146E-5</v>
      </c>
      <c r="G587" s="123"/>
    </row>
    <row r="588" spans="1:7" x14ac:dyDescent="0.15">
      <c r="A588" s="25" t="s">
        <v>338</v>
      </c>
      <c r="B588" s="25" t="s">
        <v>339</v>
      </c>
      <c r="C588" s="125">
        <v>1.12803695</v>
      </c>
      <c r="D588" s="128">
        <v>7.8086606399999994</v>
      </c>
      <c r="E588" s="23">
        <f t="shared" si="18"/>
        <v>-0.8555402773912838</v>
      </c>
      <c r="F588" s="24">
        <f t="shared" si="19"/>
        <v>5.219918534554526E-5</v>
      </c>
      <c r="G588" s="123"/>
    </row>
    <row r="589" spans="1:7" x14ac:dyDescent="0.15">
      <c r="A589" s="25" t="s">
        <v>340</v>
      </c>
      <c r="B589" s="25" t="s">
        <v>341</v>
      </c>
      <c r="C589" s="125">
        <v>5.5785691500000008</v>
      </c>
      <c r="D589" s="128">
        <v>4.68385067</v>
      </c>
      <c r="E589" s="23">
        <f t="shared" si="18"/>
        <v>0.19102199088682736</v>
      </c>
      <c r="F589" s="24">
        <f t="shared" si="19"/>
        <v>2.5814470441220112E-4</v>
      </c>
      <c r="G589" s="123"/>
    </row>
    <row r="590" spans="1:7" x14ac:dyDescent="0.15">
      <c r="A590" s="25" t="s">
        <v>342</v>
      </c>
      <c r="B590" s="25" t="s">
        <v>343</v>
      </c>
      <c r="C590" s="125">
        <v>0.85839345999999994</v>
      </c>
      <c r="D590" s="128">
        <v>1.8296088100000001</v>
      </c>
      <c r="E590" s="23">
        <f t="shared" si="18"/>
        <v>-0.53083224386091588</v>
      </c>
      <c r="F590" s="24">
        <f t="shared" si="19"/>
        <v>3.9721606032447683E-5</v>
      </c>
      <c r="G590" s="123"/>
    </row>
    <row r="591" spans="1:7" x14ac:dyDescent="0.15">
      <c r="A591" s="25" t="s">
        <v>1417</v>
      </c>
      <c r="B591" s="25" t="s">
        <v>344</v>
      </c>
      <c r="C591" s="125">
        <v>8.1506995</v>
      </c>
      <c r="D591" s="128">
        <v>10.291958429999999</v>
      </c>
      <c r="E591" s="23">
        <f t="shared" si="18"/>
        <v>-0.20805164969948287</v>
      </c>
      <c r="F591" s="24">
        <f t="shared" si="19"/>
        <v>3.771683843302678E-4</v>
      </c>
      <c r="G591" s="123"/>
    </row>
    <row r="592" spans="1:7" x14ac:dyDescent="0.15">
      <c r="A592" s="25" t="s">
        <v>1419</v>
      </c>
      <c r="B592" s="25" t="s">
        <v>345</v>
      </c>
      <c r="C592" s="125">
        <v>3.4197883999999998</v>
      </c>
      <c r="D592" s="128">
        <v>3.1508450500000005</v>
      </c>
      <c r="E592" s="23">
        <f t="shared" si="18"/>
        <v>8.5355942844602684E-2</v>
      </c>
      <c r="F592" s="24">
        <f t="shared" si="19"/>
        <v>1.5824851174790476E-4</v>
      </c>
      <c r="G592" s="123"/>
    </row>
    <row r="593" spans="1:7" x14ac:dyDescent="0.15">
      <c r="A593" s="25" t="s">
        <v>1421</v>
      </c>
      <c r="B593" s="25" t="s">
        <v>346</v>
      </c>
      <c r="C593" s="125">
        <v>2.2717409900000001</v>
      </c>
      <c r="D593" s="128">
        <v>0.27576440000000002</v>
      </c>
      <c r="E593" s="23">
        <f t="shared" si="18"/>
        <v>7.2379777447705358</v>
      </c>
      <c r="F593" s="24">
        <f t="shared" si="19"/>
        <v>1.0512335521818011E-4</v>
      </c>
      <c r="G593" s="123"/>
    </row>
    <row r="594" spans="1:7" x14ac:dyDescent="0.15">
      <c r="A594" s="25" t="s">
        <v>347</v>
      </c>
      <c r="B594" s="25" t="s">
        <v>348</v>
      </c>
      <c r="C594" s="125">
        <v>1.0972499999999999E-3</v>
      </c>
      <c r="D594" s="128">
        <v>2.3140000000000001E-3</v>
      </c>
      <c r="E594" s="23">
        <f t="shared" si="18"/>
        <v>-0.52582108902333624</v>
      </c>
      <c r="F594" s="24">
        <f t="shared" si="19"/>
        <v>5.0774539008141117E-8</v>
      </c>
      <c r="G594" s="123"/>
    </row>
    <row r="595" spans="1:7" x14ac:dyDescent="0.15">
      <c r="A595" s="25" t="s">
        <v>349</v>
      </c>
      <c r="B595" s="25" t="s">
        <v>350</v>
      </c>
      <c r="C595" s="125">
        <v>1.7087999999999999E-3</v>
      </c>
      <c r="D595" s="128">
        <v>6.3449999999999999E-3</v>
      </c>
      <c r="E595" s="23">
        <f t="shared" si="18"/>
        <v>-0.73068557919621746</v>
      </c>
      <c r="F595" s="24">
        <f t="shared" si="19"/>
        <v>7.9073622471735282E-8</v>
      </c>
      <c r="G595" s="123"/>
    </row>
    <row r="596" spans="1:7" x14ac:dyDescent="0.15">
      <c r="A596" s="25" t="s">
        <v>351</v>
      </c>
      <c r="B596" s="25" t="s">
        <v>352</v>
      </c>
      <c r="C596" s="125">
        <v>1.5587000000000001E-3</v>
      </c>
      <c r="D596" s="128">
        <v>1.7250559999999998E-2</v>
      </c>
      <c r="E596" s="23">
        <f t="shared" si="18"/>
        <v>-0.90964351302218593</v>
      </c>
      <c r="F596" s="24">
        <f t="shared" si="19"/>
        <v>7.2127841377980923E-8</v>
      </c>
      <c r="G596" s="123"/>
    </row>
    <row r="597" spans="1:7" x14ac:dyDescent="0.15">
      <c r="A597" s="25" t="s">
        <v>369</v>
      </c>
      <c r="B597" s="25" t="s">
        <v>353</v>
      </c>
      <c r="C597" s="125">
        <v>9.1069830199999995</v>
      </c>
      <c r="D597" s="128">
        <v>8.8423632800000007</v>
      </c>
      <c r="E597" s="23">
        <f t="shared" si="18"/>
        <v>2.9926359234586641E-2</v>
      </c>
      <c r="F597" s="24">
        <f t="shared" si="19"/>
        <v>4.2141979001637624E-4</v>
      </c>
      <c r="G597" s="123"/>
    </row>
    <row r="598" spans="1:7" x14ac:dyDescent="0.15">
      <c r="A598" s="25" t="s">
        <v>1433</v>
      </c>
      <c r="B598" s="25" t="s">
        <v>354</v>
      </c>
      <c r="C598" s="125">
        <v>11.40534635</v>
      </c>
      <c r="D598" s="128">
        <v>12.694376570000001</v>
      </c>
      <c r="E598" s="23">
        <f t="shared" si="18"/>
        <v>-0.10154340489995406</v>
      </c>
      <c r="F598" s="24">
        <f t="shared" si="19"/>
        <v>5.277750769190567E-4</v>
      </c>
      <c r="G598" s="123"/>
    </row>
    <row r="599" spans="1:7" x14ac:dyDescent="0.15">
      <c r="A599" s="25" t="s">
        <v>355</v>
      </c>
      <c r="B599" s="25" t="s">
        <v>371</v>
      </c>
      <c r="C599" s="125">
        <v>7.3732124500000005</v>
      </c>
      <c r="D599" s="128">
        <v>9.0009920599999997</v>
      </c>
      <c r="E599" s="23">
        <f t="shared" si="18"/>
        <v>-0.18084446682647104</v>
      </c>
      <c r="F599" s="24">
        <f t="shared" si="19"/>
        <v>3.4119067045599162E-4</v>
      </c>
      <c r="G599" s="123"/>
    </row>
    <row r="600" spans="1:7" x14ac:dyDescent="0.15">
      <c r="A600" s="25" t="s">
        <v>1437</v>
      </c>
      <c r="B600" s="25" t="s">
        <v>372</v>
      </c>
      <c r="C600" s="125">
        <v>7.4308959100000003</v>
      </c>
      <c r="D600" s="128">
        <v>14.40292041</v>
      </c>
      <c r="E600" s="23">
        <f t="shared" si="18"/>
        <v>-0.4840701955944503</v>
      </c>
      <c r="F600" s="24">
        <f t="shared" si="19"/>
        <v>3.4385993551855213E-4</v>
      </c>
      <c r="G600" s="123"/>
    </row>
    <row r="601" spans="1:7" x14ac:dyDescent="0.15">
      <c r="A601" s="25" t="s">
        <v>373</v>
      </c>
      <c r="B601" s="25" t="s">
        <v>374</v>
      </c>
      <c r="C601" s="125">
        <v>22.538694159999999</v>
      </c>
      <c r="D601" s="128">
        <v>9.2795802799999993</v>
      </c>
      <c r="E601" s="23">
        <f t="shared" si="18"/>
        <v>1.4288484478739809</v>
      </c>
      <c r="F601" s="24">
        <f t="shared" si="19"/>
        <v>1.0429635960988676E-3</v>
      </c>
      <c r="G601" s="123"/>
    </row>
    <row r="602" spans="1:7" x14ac:dyDescent="0.15">
      <c r="A602" s="25" t="s">
        <v>1441</v>
      </c>
      <c r="B602" s="25" t="s">
        <v>375</v>
      </c>
      <c r="C602" s="125">
        <v>10.922744139999999</v>
      </c>
      <c r="D602" s="128">
        <v>9.5670970399999984</v>
      </c>
      <c r="E602" s="23">
        <f t="shared" ref="E602:E665" si="20">IF(ISERROR(C602/D602-1),"",((C602/D602-1)))</f>
        <v>0.14169889720278217</v>
      </c>
      <c r="F602" s="24">
        <f t="shared" ref="F602:F665" si="21">C602/$C$1511</f>
        <v>5.0544296961711071E-4</v>
      </c>
      <c r="G602" s="123"/>
    </row>
    <row r="603" spans="1:7" x14ac:dyDescent="0.15">
      <c r="A603" s="25" t="s">
        <v>1445</v>
      </c>
      <c r="B603" s="25" t="s">
        <v>376</v>
      </c>
      <c r="C603" s="125">
        <v>9.2830660300000005</v>
      </c>
      <c r="D603" s="128">
        <v>10.525457190000001</v>
      </c>
      <c r="E603" s="23">
        <f t="shared" si="20"/>
        <v>-0.11803678810079321</v>
      </c>
      <c r="F603" s="24">
        <f t="shared" si="21"/>
        <v>4.2956791820950989E-4</v>
      </c>
      <c r="G603" s="123"/>
    </row>
    <row r="604" spans="1:7" x14ac:dyDescent="0.15">
      <c r="A604" s="25" t="s">
        <v>1447</v>
      </c>
      <c r="B604" s="25" t="s">
        <v>377</v>
      </c>
      <c r="C604" s="125">
        <v>6.5342111799999998</v>
      </c>
      <c r="D604" s="128">
        <v>9.7236585800000004</v>
      </c>
      <c r="E604" s="23">
        <f t="shared" si="20"/>
        <v>-0.3280089869218753</v>
      </c>
      <c r="F604" s="24">
        <f t="shared" si="21"/>
        <v>3.023664255605758E-4</v>
      </c>
      <c r="G604" s="123"/>
    </row>
    <row r="605" spans="1:7" x14ac:dyDescent="0.15">
      <c r="A605" s="25" t="s">
        <v>378</v>
      </c>
      <c r="B605" s="25" t="s">
        <v>379</v>
      </c>
      <c r="C605" s="125">
        <v>3.2036330799999999</v>
      </c>
      <c r="D605" s="128">
        <v>2.8328611100000001</v>
      </c>
      <c r="E605" s="23">
        <f t="shared" si="20"/>
        <v>0.13088250909696031</v>
      </c>
      <c r="F605" s="24">
        <f t="shared" si="21"/>
        <v>1.482460631471691E-4</v>
      </c>
      <c r="G605" s="123"/>
    </row>
    <row r="606" spans="1:7" x14ac:dyDescent="0.15">
      <c r="A606" s="25" t="s">
        <v>380</v>
      </c>
      <c r="B606" s="25" t="s">
        <v>381</v>
      </c>
      <c r="C606" s="125">
        <v>7.0646841999999994</v>
      </c>
      <c r="D606" s="128">
        <v>8.2718839200000005</v>
      </c>
      <c r="E606" s="23">
        <f t="shared" si="20"/>
        <v>-0.14594011856007783</v>
      </c>
      <c r="F606" s="24">
        <f t="shared" si="21"/>
        <v>3.2691372384880221E-4</v>
      </c>
      <c r="G606" s="123"/>
    </row>
    <row r="607" spans="1:7" x14ac:dyDescent="0.15">
      <c r="A607" s="25" t="s">
        <v>1453</v>
      </c>
      <c r="B607" s="25" t="s">
        <v>382</v>
      </c>
      <c r="C607" s="125">
        <v>5.6313755399999996</v>
      </c>
      <c r="D607" s="128">
        <v>3.9077055499999998</v>
      </c>
      <c r="E607" s="23">
        <f t="shared" si="20"/>
        <v>0.44109515621001694</v>
      </c>
      <c r="F607" s="24">
        <f t="shared" si="21"/>
        <v>2.6058828619295672E-4</v>
      </c>
      <c r="G607" s="123"/>
    </row>
    <row r="608" spans="1:7" x14ac:dyDescent="0.15">
      <c r="A608" s="25" t="s">
        <v>383</v>
      </c>
      <c r="B608" s="25" t="s">
        <v>384</v>
      </c>
      <c r="C608" s="125">
        <v>1.78836756</v>
      </c>
      <c r="D608" s="128">
        <v>2.6917155400000001</v>
      </c>
      <c r="E608" s="23">
        <f t="shared" si="20"/>
        <v>-0.33560306301905884</v>
      </c>
      <c r="F608" s="24">
        <f t="shared" si="21"/>
        <v>8.2755560206073509E-5</v>
      </c>
      <c r="G608" s="123"/>
    </row>
    <row r="609" spans="1:7" x14ac:dyDescent="0.15">
      <c r="A609" s="25" t="s">
        <v>1459</v>
      </c>
      <c r="B609" s="25" t="s">
        <v>385</v>
      </c>
      <c r="C609" s="125">
        <v>36.18975356</v>
      </c>
      <c r="D609" s="128">
        <v>30.450303000000002</v>
      </c>
      <c r="E609" s="23">
        <f t="shared" si="20"/>
        <v>0.18848582754660925</v>
      </c>
      <c r="F609" s="24">
        <f t="shared" si="21"/>
        <v>1.6746576020298326E-3</v>
      </c>
      <c r="G609" s="123"/>
    </row>
    <row r="610" spans="1:7" x14ac:dyDescent="0.15">
      <c r="A610" s="25" t="s">
        <v>657</v>
      </c>
      <c r="B610" s="25" t="s">
        <v>1463</v>
      </c>
      <c r="C610" s="125">
        <v>3.1810655200000002</v>
      </c>
      <c r="D610" s="128">
        <v>0.23539854000000002</v>
      </c>
      <c r="E610" s="23">
        <f t="shared" si="20"/>
        <v>12.513531222411149</v>
      </c>
      <c r="F610" s="24">
        <f t="shared" si="21"/>
        <v>1.4720176380286418E-4</v>
      </c>
      <c r="G610" s="123"/>
    </row>
    <row r="611" spans="1:7" x14ac:dyDescent="0.15">
      <c r="A611" s="25" t="s">
        <v>1466</v>
      </c>
      <c r="B611" s="25" t="s">
        <v>386</v>
      </c>
      <c r="C611" s="125">
        <v>23.092920479999997</v>
      </c>
      <c r="D611" s="128">
        <v>24.090819289999999</v>
      </c>
      <c r="E611" s="23">
        <f t="shared" si="20"/>
        <v>-4.1422369160115102E-2</v>
      </c>
      <c r="F611" s="24">
        <f t="shared" si="21"/>
        <v>1.0686100630883215E-3</v>
      </c>
      <c r="G611" s="123"/>
    </row>
    <row r="612" spans="1:7" x14ac:dyDescent="0.15">
      <c r="A612" s="25" t="s">
        <v>387</v>
      </c>
      <c r="B612" s="25" t="s">
        <v>388</v>
      </c>
      <c r="C612" s="125">
        <v>3.8473031</v>
      </c>
      <c r="D612" s="128">
        <v>2.9477639999999998</v>
      </c>
      <c r="E612" s="23">
        <f t="shared" si="20"/>
        <v>0.30515980926559938</v>
      </c>
      <c r="F612" s="24">
        <f t="shared" si="21"/>
        <v>1.7803147990621304E-4</v>
      </c>
      <c r="G612" s="123"/>
    </row>
    <row r="613" spans="1:7" x14ac:dyDescent="0.15">
      <c r="A613" s="25" t="s">
        <v>612</v>
      </c>
      <c r="B613" s="25" t="s">
        <v>393</v>
      </c>
      <c r="C613" s="125">
        <v>6.5196300000000002E-3</v>
      </c>
      <c r="D613" s="128">
        <v>3.062703E-2</v>
      </c>
      <c r="E613" s="23">
        <f t="shared" si="20"/>
        <v>-0.78712823280611932</v>
      </c>
      <c r="F613" s="24">
        <f t="shared" si="21"/>
        <v>3.0169169082127784E-7</v>
      </c>
      <c r="G613" s="123"/>
    </row>
    <row r="614" spans="1:7" x14ac:dyDescent="0.15">
      <c r="A614" s="25" t="s">
        <v>389</v>
      </c>
      <c r="B614" s="25" t="s">
        <v>390</v>
      </c>
      <c r="C614" s="125">
        <v>0.60354343999999993</v>
      </c>
      <c r="D614" s="128">
        <v>0.58957212000000014</v>
      </c>
      <c r="E614" s="23">
        <f t="shared" si="20"/>
        <v>2.3697389218472198E-2</v>
      </c>
      <c r="F614" s="24">
        <f t="shared" si="21"/>
        <v>2.7928585042048462E-5</v>
      </c>
      <c r="G614" s="123"/>
    </row>
    <row r="615" spans="1:7" x14ac:dyDescent="0.15">
      <c r="A615" s="25" t="s">
        <v>391</v>
      </c>
      <c r="B615" s="25" t="s">
        <v>392</v>
      </c>
      <c r="C615" s="125">
        <v>0.56368985999999999</v>
      </c>
      <c r="D615" s="128">
        <v>3.8894240000000004E-2</v>
      </c>
      <c r="E615" s="23">
        <f t="shared" si="20"/>
        <v>13.492887892911648</v>
      </c>
      <c r="F615" s="24">
        <f t="shared" si="21"/>
        <v>2.6084386224710508E-5</v>
      </c>
      <c r="G615" s="123"/>
    </row>
    <row r="616" spans="1:7" x14ac:dyDescent="0.15">
      <c r="A616" s="25" t="s">
        <v>1194</v>
      </c>
      <c r="B616" s="25" t="s">
        <v>1195</v>
      </c>
      <c r="C616" s="125">
        <v>0.22905295000000001</v>
      </c>
      <c r="D616" s="128">
        <v>0</v>
      </c>
      <c r="E616" s="23" t="str">
        <f t="shared" si="20"/>
        <v/>
      </c>
      <c r="F616" s="24">
        <f t="shared" si="21"/>
        <v>1.0599278145094371E-5</v>
      </c>
      <c r="G616" s="123"/>
    </row>
    <row r="617" spans="1:7" x14ac:dyDescent="0.15">
      <c r="A617" s="25" t="s">
        <v>362</v>
      </c>
      <c r="B617" s="25" t="s">
        <v>461</v>
      </c>
      <c r="C617" s="125">
        <v>0</v>
      </c>
      <c r="D617" s="128">
        <v>0.1101765</v>
      </c>
      <c r="E617" s="23">
        <f t="shared" si="20"/>
        <v>-1</v>
      </c>
      <c r="F617" s="24">
        <f t="shared" si="21"/>
        <v>0</v>
      </c>
      <c r="G617" s="123"/>
    </row>
    <row r="618" spans="1:7" x14ac:dyDescent="0.15">
      <c r="A618" s="25" t="s">
        <v>363</v>
      </c>
      <c r="B618" s="25" t="s">
        <v>463</v>
      </c>
      <c r="C618" s="125">
        <v>0</v>
      </c>
      <c r="D618" s="128">
        <v>1.0640999999999999E-4</v>
      </c>
      <c r="E618" s="23">
        <f t="shared" si="20"/>
        <v>-1</v>
      </c>
      <c r="F618" s="24">
        <f t="shared" si="21"/>
        <v>0</v>
      </c>
      <c r="G618" s="123"/>
    </row>
    <row r="619" spans="1:7" x14ac:dyDescent="0.15">
      <c r="A619" s="25" t="s">
        <v>364</v>
      </c>
      <c r="B619" s="25" t="s">
        <v>465</v>
      </c>
      <c r="C619" s="125">
        <v>1.1840897500000001</v>
      </c>
      <c r="D619" s="128">
        <v>1.27605474</v>
      </c>
      <c r="E619" s="23">
        <f t="shared" si="20"/>
        <v>-7.2069784404389936E-2</v>
      </c>
      <c r="F619" s="24">
        <f t="shared" si="21"/>
        <v>5.4792992663946295E-5</v>
      </c>
      <c r="G619" s="123"/>
    </row>
    <row r="620" spans="1:7" x14ac:dyDescent="0.15">
      <c r="A620" s="25" t="s">
        <v>365</v>
      </c>
      <c r="B620" s="25" t="s">
        <v>467</v>
      </c>
      <c r="C620" s="125">
        <v>1.832805</v>
      </c>
      <c r="D620" s="128">
        <v>1.2001526200000001</v>
      </c>
      <c r="E620" s="23">
        <f t="shared" si="20"/>
        <v>0.52714327282808404</v>
      </c>
      <c r="F620" s="24">
        <f t="shared" si="21"/>
        <v>8.4811874200789325E-5</v>
      </c>
      <c r="G620" s="123"/>
    </row>
    <row r="621" spans="1:7" x14ac:dyDescent="0.15">
      <c r="A621" s="25" t="s">
        <v>178</v>
      </c>
      <c r="B621" s="25" t="s">
        <v>394</v>
      </c>
      <c r="C621" s="125">
        <v>7.67178425</v>
      </c>
      <c r="D621" s="128">
        <v>2.09728548</v>
      </c>
      <c r="E621" s="23">
        <f t="shared" si="20"/>
        <v>2.6579589775255585</v>
      </c>
      <c r="F621" s="24">
        <f t="shared" si="21"/>
        <v>3.5500688873426082E-4</v>
      </c>
      <c r="G621" s="123"/>
    </row>
    <row r="622" spans="1:7" x14ac:dyDescent="0.15">
      <c r="A622" s="25" t="s">
        <v>1188</v>
      </c>
      <c r="B622" s="25" t="s">
        <v>1412</v>
      </c>
      <c r="C622" s="125">
        <v>3.21887013</v>
      </c>
      <c r="D622" s="128">
        <v>0.39668677000000002</v>
      </c>
      <c r="E622" s="23">
        <f t="shared" si="20"/>
        <v>7.114387404450115</v>
      </c>
      <c r="F622" s="24">
        <f t="shared" si="21"/>
        <v>1.4895114784946483E-4</v>
      </c>
      <c r="G622" s="123"/>
    </row>
    <row r="623" spans="1:7" x14ac:dyDescent="0.15">
      <c r="A623" s="25" t="s">
        <v>396</v>
      </c>
      <c r="B623" s="25" t="s">
        <v>397</v>
      </c>
      <c r="C623" s="125">
        <v>3.8072319599999997</v>
      </c>
      <c r="D623" s="128">
        <v>5.0070345999999999</v>
      </c>
      <c r="E623" s="23">
        <f t="shared" si="20"/>
        <v>-0.23962339705022218</v>
      </c>
      <c r="F623" s="24">
        <f t="shared" si="21"/>
        <v>1.7617721363960952E-4</v>
      </c>
      <c r="G623" s="123"/>
    </row>
    <row r="624" spans="1:7" x14ac:dyDescent="0.15">
      <c r="A624" s="25" t="s">
        <v>398</v>
      </c>
      <c r="B624" s="25" t="s">
        <v>1481</v>
      </c>
      <c r="C624" s="125">
        <v>17.18536761</v>
      </c>
      <c r="D624" s="128">
        <v>9.2214499700000001</v>
      </c>
      <c r="E624" s="23">
        <f t="shared" si="20"/>
        <v>0.86362965324421759</v>
      </c>
      <c r="F624" s="24">
        <f t="shared" si="21"/>
        <v>7.9524184833282296E-4</v>
      </c>
      <c r="G624" s="123"/>
    </row>
    <row r="625" spans="1:7" x14ac:dyDescent="0.15">
      <c r="A625" s="25" t="s">
        <v>399</v>
      </c>
      <c r="B625" s="25" t="s">
        <v>400</v>
      </c>
      <c r="C625" s="125">
        <v>801.18324099999995</v>
      </c>
      <c r="D625" s="128">
        <v>919.23141550000003</v>
      </c>
      <c r="E625" s="23">
        <f t="shared" si="20"/>
        <v>-0.12842051795606857</v>
      </c>
      <c r="F625" s="24">
        <f t="shared" si="21"/>
        <v>3.7074239893208863E-2</v>
      </c>
      <c r="G625" s="123"/>
    </row>
    <row r="626" spans="1:7" x14ac:dyDescent="0.15">
      <c r="A626" s="25" t="s">
        <v>401</v>
      </c>
      <c r="B626" s="25" t="s">
        <v>1483</v>
      </c>
      <c r="C626" s="125">
        <v>22.260847550000001</v>
      </c>
      <c r="D626" s="128">
        <v>25.802597590000001</v>
      </c>
      <c r="E626" s="23">
        <f t="shared" si="20"/>
        <v>-0.1372633134182053</v>
      </c>
      <c r="F626" s="24">
        <f t="shared" si="21"/>
        <v>1.0301064226764709E-3</v>
      </c>
      <c r="G626" s="123"/>
    </row>
    <row r="627" spans="1:7" x14ac:dyDescent="0.15">
      <c r="A627" s="25" t="s">
        <v>402</v>
      </c>
      <c r="B627" s="25" t="s">
        <v>1485</v>
      </c>
      <c r="C627" s="125">
        <v>15.052886920000001</v>
      </c>
      <c r="D627" s="128">
        <v>11.990631789999998</v>
      </c>
      <c r="E627" s="23">
        <f t="shared" si="20"/>
        <v>0.25538730432485424</v>
      </c>
      <c r="F627" s="24">
        <f t="shared" si="21"/>
        <v>6.9656267405302094E-4</v>
      </c>
      <c r="G627" s="123"/>
    </row>
    <row r="628" spans="1:7" x14ac:dyDescent="0.15">
      <c r="A628" s="25" t="s">
        <v>403</v>
      </c>
      <c r="B628" s="25" t="s">
        <v>1487</v>
      </c>
      <c r="C628" s="125">
        <v>1.19797665</v>
      </c>
      <c r="D628" s="128">
        <v>0.68060735999999999</v>
      </c>
      <c r="E628" s="23">
        <f t="shared" si="20"/>
        <v>0.76015823572639585</v>
      </c>
      <c r="F628" s="24">
        <f t="shared" si="21"/>
        <v>5.5435600042166528E-5</v>
      </c>
      <c r="G628" s="123"/>
    </row>
    <row r="629" spans="1:7" x14ac:dyDescent="0.15">
      <c r="A629" s="25" t="s">
        <v>404</v>
      </c>
      <c r="B629" s="25" t="s">
        <v>1489</v>
      </c>
      <c r="C629" s="125">
        <v>139.80149324999999</v>
      </c>
      <c r="D629" s="128">
        <v>108.64685027</v>
      </c>
      <c r="E629" s="23">
        <f t="shared" si="20"/>
        <v>0.28675146037438815</v>
      </c>
      <c r="F629" s="24">
        <f t="shared" si="21"/>
        <v>6.4692243084242445E-3</v>
      </c>
      <c r="G629" s="123"/>
    </row>
    <row r="630" spans="1:7" x14ac:dyDescent="0.15">
      <c r="A630" s="25" t="s">
        <v>405</v>
      </c>
      <c r="B630" s="25" t="s">
        <v>1491</v>
      </c>
      <c r="C630" s="125">
        <v>0.43962857999999999</v>
      </c>
      <c r="D630" s="128">
        <v>0.46047071999999994</v>
      </c>
      <c r="E630" s="23">
        <f t="shared" si="20"/>
        <v>-4.5262682500203155E-2</v>
      </c>
      <c r="F630" s="24">
        <f t="shared" si="21"/>
        <v>2.0343530174804E-5</v>
      </c>
      <c r="G630" s="123"/>
    </row>
    <row r="631" spans="1:7" x14ac:dyDescent="0.15">
      <c r="A631" s="25" t="s">
        <v>613</v>
      </c>
      <c r="B631" s="25" t="s">
        <v>49</v>
      </c>
      <c r="C631" s="125">
        <v>901.64817000000005</v>
      </c>
      <c r="D631" s="128">
        <v>666.85750552000002</v>
      </c>
      <c r="E631" s="23">
        <f t="shared" si="20"/>
        <v>0.35208520941353982</v>
      </c>
      <c r="F631" s="24">
        <f t="shared" si="21"/>
        <v>4.172318995605747E-2</v>
      </c>
      <c r="G631" s="123"/>
    </row>
    <row r="632" spans="1:7" x14ac:dyDescent="0.15">
      <c r="A632" s="25" t="s">
        <v>653</v>
      </c>
      <c r="B632" s="25" t="s">
        <v>51</v>
      </c>
      <c r="C632" s="125">
        <v>3.5837210000000001E-2</v>
      </c>
      <c r="D632" s="128">
        <v>0.81895786000000004</v>
      </c>
      <c r="E632" s="23">
        <f t="shared" si="20"/>
        <v>-0.95624047127406531</v>
      </c>
      <c r="F632" s="24">
        <f t="shared" si="21"/>
        <v>1.6583438752225519E-6</v>
      </c>
      <c r="G632" s="123"/>
    </row>
    <row r="633" spans="1:7" x14ac:dyDescent="0.15">
      <c r="A633" s="25" t="s">
        <v>406</v>
      </c>
      <c r="B633" s="25" t="s">
        <v>407</v>
      </c>
      <c r="C633" s="125">
        <v>9.2056243999999996</v>
      </c>
      <c r="D633" s="128">
        <v>0.18809582999999999</v>
      </c>
      <c r="E633" s="23">
        <f t="shared" si="20"/>
        <v>47.941140268766191</v>
      </c>
      <c r="F633" s="24">
        <f t="shared" si="21"/>
        <v>4.2598435652047907E-4</v>
      </c>
      <c r="G633" s="123"/>
    </row>
    <row r="634" spans="1:7" x14ac:dyDescent="0.15">
      <c r="A634" s="25" t="s">
        <v>408</v>
      </c>
      <c r="B634" s="25" t="s">
        <v>89</v>
      </c>
      <c r="C634" s="125">
        <v>13.71700966</v>
      </c>
      <c r="D634" s="128">
        <v>41.412573030000004</v>
      </c>
      <c r="E634" s="23">
        <f t="shared" si="20"/>
        <v>-0.66877185703812336</v>
      </c>
      <c r="F634" s="24">
        <f t="shared" si="21"/>
        <v>6.347458118539244E-4</v>
      </c>
      <c r="G634" s="123"/>
    </row>
    <row r="635" spans="1:7" x14ac:dyDescent="0.15">
      <c r="A635" s="25" t="s">
        <v>52</v>
      </c>
      <c r="B635" s="25" t="s">
        <v>53</v>
      </c>
      <c r="C635" s="125">
        <v>0.73145289000000002</v>
      </c>
      <c r="D635" s="128">
        <v>0.75601941000000006</v>
      </c>
      <c r="E635" s="23">
        <f t="shared" si="20"/>
        <v>-3.2494562540398286E-2</v>
      </c>
      <c r="F635" s="24">
        <f t="shared" si="21"/>
        <v>3.3847512687101895E-5</v>
      </c>
      <c r="G635" s="123"/>
    </row>
    <row r="636" spans="1:7" x14ac:dyDescent="0.15">
      <c r="A636" s="25" t="s">
        <v>54</v>
      </c>
      <c r="B636" s="25" t="s">
        <v>55</v>
      </c>
      <c r="C636" s="125">
        <v>27.456090639999999</v>
      </c>
      <c r="D636" s="128">
        <v>11.369628789999998</v>
      </c>
      <c r="E636" s="23">
        <f t="shared" si="20"/>
        <v>1.4148625383573323</v>
      </c>
      <c r="F636" s="24">
        <f t="shared" si="21"/>
        <v>1.2705129598648789E-3</v>
      </c>
      <c r="G636" s="123"/>
    </row>
    <row r="637" spans="1:7" x14ac:dyDescent="0.15">
      <c r="A637" s="25" t="s">
        <v>56</v>
      </c>
      <c r="B637" s="25" t="s">
        <v>57</v>
      </c>
      <c r="C637" s="125">
        <v>10.180120130000001</v>
      </c>
      <c r="D637" s="128">
        <v>4.8673955900000001</v>
      </c>
      <c r="E637" s="23">
        <f t="shared" si="20"/>
        <v>1.0914922450344746</v>
      </c>
      <c r="F637" s="24">
        <f t="shared" si="21"/>
        <v>4.710785205269972E-4</v>
      </c>
      <c r="G637" s="123"/>
    </row>
    <row r="638" spans="1:7" x14ac:dyDescent="0.15">
      <c r="A638" s="25" t="s">
        <v>58</v>
      </c>
      <c r="B638" s="25" t="s">
        <v>59</v>
      </c>
      <c r="C638" s="125">
        <v>1.01809303</v>
      </c>
      <c r="D638" s="128">
        <v>5.0639194600000002</v>
      </c>
      <c r="E638" s="23">
        <f t="shared" si="20"/>
        <v>-0.79895157534752737</v>
      </c>
      <c r="F638" s="24">
        <f t="shared" si="21"/>
        <v>4.7111601062339105E-5</v>
      </c>
      <c r="G638" s="123"/>
    </row>
    <row r="639" spans="1:7" x14ac:dyDescent="0.15">
      <c r="A639" s="25" t="s">
        <v>60</v>
      </c>
      <c r="B639" s="25" t="s">
        <v>61</v>
      </c>
      <c r="C639" s="125">
        <v>0.15795683999999999</v>
      </c>
      <c r="D639" s="128">
        <v>2.6951473999999997</v>
      </c>
      <c r="E639" s="23">
        <f t="shared" si="20"/>
        <v>-0.94139213313527859</v>
      </c>
      <c r="F639" s="24">
        <f t="shared" si="21"/>
        <v>7.3093513184622509E-6</v>
      </c>
      <c r="G639" s="123"/>
    </row>
    <row r="640" spans="1:7" x14ac:dyDescent="0.15">
      <c r="A640" s="25" t="s">
        <v>359</v>
      </c>
      <c r="B640" s="25" t="s">
        <v>62</v>
      </c>
      <c r="C640" s="125">
        <v>0.20830742999999999</v>
      </c>
      <c r="D640" s="128">
        <v>2.0562774199999998</v>
      </c>
      <c r="E640" s="23">
        <f t="shared" si="20"/>
        <v>-0.89869682564524778</v>
      </c>
      <c r="F640" s="24">
        <f t="shared" si="21"/>
        <v>9.6392925315293925E-6</v>
      </c>
      <c r="G640" s="123"/>
    </row>
    <row r="641" spans="1:7" x14ac:dyDescent="0.15">
      <c r="A641" s="25" t="s">
        <v>63</v>
      </c>
      <c r="B641" s="25" t="s">
        <v>64</v>
      </c>
      <c r="C641" s="125">
        <v>2.1354450899999997</v>
      </c>
      <c r="D641" s="128">
        <v>0.82040931000000006</v>
      </c>
      <c r="E641" s="23">
        <f t="shared" si="20"/>
        <v>1.6029020684809141</v>
      </c>
      <c r="F641" s="24">
        <f t="shared" si="21"/>
        <v>9.8816349985826762E-5</v>
      </c>
      <c r="G641" s="123"/>
    </row>
    <row r="642" spans="1:7" x14ac:dyDescent="0.15">
      <c r="A642" s="25" t="s">
        <v>65</v>
      </c>
      <c r="B642" s="25" t="s">
        <v>66</v>
      </c>
      <c r="C642" s="125">
        <v>7.0184806399999999</v>
      </c>
      <c r="D642" s="128">
        <v>5.12169045</v>
      </c>
      <c r="E642" s="23">
        <f t="shared" si="20"/>
        <v>0.37034455879698869</v>
      </c>
      <c r="F642" s="24">
        <f t="shared" si="21"/>
        <v>3.2477568378543015E-4</v>
      </c>
      <c r="G642" s="123"/>
    </row>
    <row r="643" spans="1:7" x14ac:dyDescent="0.15">
      <c r="A643" s="25" t="s">
        <v>67</v>
      </c>
      <c r="B643" s="25" t="s">
        <v>68</v>
      </c>
      <c r="C643" s="125">
        <v>1.8116743700000002</v>
      </c>
      <c r="D643" s="128">
        <v>16.349231150000001</v>
      </c>
      <c r="E643" s="23">
        <f t="shared" si="20"/>
        <v>-0.88918901730739797</v>
      </c>
      <c r="F643" s="24">
        <f t="shared" si="21"/>
        <v>8.3834067869322857E-5</v>
      </c>
      <c r="G643" s="123"/>
    </row>
    <row r="644" spans="1:7" x14ac:dyDescent="0.15">
      <c r="A644" s="25" t="s">
        <v>69</v>
      </c>
      <c r="B644" s="25" t="s">
        <v>70</v>
      </c>
      <c r="C644" s="125">
        <v>5.08901951</v>
      </c>
      <c r="D644" s="128">
        <v>4.6734165399999998</v>
      </c>
      <c r="E644" s="23">
        <f t="shared" si="20"/>
        <v>8.8929152033171865E-2</v>
      </c>
      <c r="F644" s="24">
        <f t="shared" si="21"/>
        <v>2.3549110924920137E-4</v>
      </c>
      <c r="G644" s="123"/>
    </row>
    <row r="645" spans="1:7" x14ac:dyDescent="0.15">
      <c r="A645" s="25" t="s">
        <v>71</v>
      </c>
      <c r="B645" s="25" t="s">
        <v>72</v>
      </c>
      <c r="C645" s="125">
        <v>1.4411142399999999</v>
      </c>
      <c r="D645" s="128">
        <v>0.36086585999999998</v>
      </c>
      <c r="E645" s="23">
        <f t="shared" si="20"/>
        <v>2.9934901018345155</v>
      </c>
      <c r="F645" s="24">
        <f t="shared" si="21"/>
        <v>6.6686635856976655E-5</v>
      </c>
      <c r="G645" s="123"/>
    </row>
    <row r="646" spans="1:7" x14ac:dyDescent="0.15">
      <c r="A646" s="25" t="s">
        <v>73</v>
      </c>
      <c r="B646" s="25" t="s">
        <v>74</v>
      </c>
      <c r="C646" s="125">
        <v>19.858748769999998</v>
      </c>
      <c r="D646" s="128">
        <v>16.59472156</v>
      </c>
      <c r="E646" s="23">
        <f t="shared" si="20"/>
        <v>0.19669068855410177</v>
      </c>
      <c r="F646" s="24">
        <f t="shared" si="21"/>
        <v>9.1895084445225734E-4</v>
      </c>
      <c r="G646" s="123"/>
    </row>
    <row r="647" spans="1:7" x14ac:dyDescent="0.15">
      <c r="A647" s="25" t="s">
        <v>75</v>
      </c>
      <c r="B647" s="25" t="s">
        <v>76</v>
      </c>
      <c r="C647" s="125">
        <v>0.23182095999999999</v>
      </c>
      <c r="D647" s="128">
        <v>0.53783919999999996</v>
      </c>
      <c r="E647" s="23">
        <f t="shared" si="20"/>
        <v>-0.56897719615825693</v>
      </c>
      <c r="F647" s="24">
        <f t="shared" si="21"/>
        <v>1.0727366030006581E-5</v>
      </c>
      <c r="G647" s="123"/>
    </row>
    <row r="648" spans="1:7" x14ac:dyDescent="0.15">
      <c r="A648" s="25" t="s">
        <v>77</v>
      </c>
      <c r="B648" s="25" t="s">
        <v>78</v>
      </c>
      <c r="C648" s="125">
        <v>0.26556363999999999</v>
      </c>
      <c r="D648" s="128">
        <v>0.22474549999999999</v>
      </c>
      <c r="E648" s="23">
        <f t="shared" si="20"/>
        <v>0.18161938726248139</v>
      </c>
      <c r="F648" s="24">
        <f t="shared" si="21"/>
        <v>1.2288786874754108E-5</v>
      </c>
      <c r="G648" s="123"/>
    </row>
    <row r="649" spans="1:7" x14ac:dyDescent="0.15">
      <c r="A649" s="25" t="s">
        <v>79</v>
      </c>
      <c r="B649" s="25" t="s">
        <v>80</v>
      </c>
      <c r="C649" s="125">
        <v>0.61069356999999991</v>
      </c>
      <c r="D649" s="128">
        <v>0.42680640000000003</v>
      </c>
      <c r="E649" s="23">
        <f t="shared" si="20"/>
        <v>0.4308444531290998</v>
      </c>
      <c r="F649" s="24">
        <f t="shared" si="21"/>
        <v>2.8259452715412126E-5</v>
      </c>
      <c r="G649" s="123"/>
    </row>
    <row r="650" spans="1:7" x14ac:dyDescent="0.15">
      <c r="A650" s="25" t="s">
        <v>81</v>
      </c>
      <c r="B650" s="25" t="s">
        <v>82</v>
      </c>
      <c r="C650" s="125">
        <v>4.1709144900000004</v>
      </c>
      <c r="D650" s="128">
        <v>5.5132002699999996</v>
      </c>
      <c r="E650" s="23">
        <f t="shared" si="20"/>
        <v>-0.24346762574616199</v>
      </c>
      <c r="F650" s="24">
        <f t="shared" si="21"/>
        <v>1.9300638912930147E-4</v>
      </c>
      <c r="G650" s="123"/>
    </row>
    <row r="651" spans="1:7" x14ac:dyDescent="0.15">
      <c r="A651" s="25" t="s">
        <v>83</v>
      </c>
      <c r="B651" s="25" t="s">
        <v>84</v>
      </c>
      <c r="C651" s="125">
        <v>0.42942118000000001</v>
      </c>
      <c r="D651" s="128">
        <v>3.5718489999999999E-2</v>
      </c>
      <c r="E651" s="23">
        <f t="shared" si="20"/>
        <v>11.022377765689424</v>
      </c>
      <c r="F651" s="24">
        <f t="shared" si="21"/>
        <v>1.987118929581407E-5</v>
      </c>
      <c r="G651" s="123"/>
    </row>
    <row r="652" spans="1:7" x14ac:dyDescent="0.15">
      <c r="A652" s="25" t="s">
        <v>85</v>
      </c>
      <c r="B652" s="25" t="s">
        <v>86</v>
      </c>
      <c r="C652" s="125">
        <v>3.00023923</v>
      </c>
      <c r="D652" s="128">
        <v>3.7712038999999997</v>
      </c>
      <c r="E652" s="23">
        <f t="shared" si="20"/>
        <v>-0.20443462895230879</v>
      </c>
      <c r="F652" s="24">
        <f t="shared" si="21"/>
        <v>1.3883414337424496E-4</v>
      </c>
      <c r="G652" s="123"/>
    </row>
    <row r="653" spans="1:7" x14ac:dyDescent="0.15">
      <c r="A653" s="25" t="s">
        <v>409</v>
      </c>
      <c r="B653" s="25" t="s">
        <v>88</v>
      </c>
      <c r="C653" s="125">
        <v>1.8306663600000002</v>
      </c>
      <c r="D653" s="128">
        <v>3.1786379500000002</v>
      </c>
      <c r="E653" s="23">
        <f t="shared" si="20"/>
        <v>-0.42407207464442431</v>
      </c>
      <c r="F653" s="24">
        <f t="shared" si="21"/>
        <v>8.4712910008395283E-5</v>
      </c>
      <c r="G653" s="123"/>
    </row>
    <row r="654" spans="1:7" x14ac:dyDescent="0.15">
      <c r="A654" s="25" t="s">
        <v>90</v>
      </c>
      <c r="B654" s="25" t="s">
        <v>91</v>
      </c>
      <c r="C654" s="125">
        <v>13.9746501</v>
      </c>
      <c r="D654" s="128">
        <v>6.3678309500000001</v>
      </c>
      <c r="E654" s="23">
        <f t="shared" si="20"/>
        <v>1.1945698951069046</v>
      </c>
      <c r="F654" s="24">
        <f t="shared" si="21"/>
        <v>6.4666795773759232E-4</v>
      </c>
      <c r="G654" s="123"/>
    </row>
    <row r="655" spans="1:7" x14ac:dyDescent="0.15">
      <c r="A655" s="25" t="s">
        <v>410</v>
      </c>
      <c r="B655" s="25" t="s">
        <v>93</v>
      </c>
      <c r="C655" s="125">
        <v>216.37195606</v>
      </c>
      <c r="D655" s="128">
        <v>172.47035249999999</v>
      </c>
      <c r="E655" s="23">
        <f t="shared" si="20"/>
        <v>0.25454579829887014</v>
      </c>
      <c r="F655" s="24">
        <f t="shared" si="21"/>
        <v>1.0012473295271147E-2</v>
      </c>
      <c r="G655" s="123"/>
    </row>
    <row r="656" spans="1:7" x14ac:dyDescent="0.15">
      <c r="A656" s="25" t="s">
        <v>94</v>
      </c>
      <c r="B656" s="25" t="s">
        <v>95</v>
      </c>
      <c r="C656" s="125">
        <v>42.60144717</v>
      </c>
      <c r="D656" s="128">
        <v>32.637611469999996</v>
      </c>
      <c r="E656" s="23">
        <f t="shared" si="20"/>
        <v>0.30528691442872935</v>
      </c>
      <c r="F656" s="24">
        <f t="shared" si="21"/>
        <v>1.9713546057292578E-3</v>
      </c>
      <c r="G656" s="123"/>
    </row>
    <row r="657" spans="1:7" x14ac:dyDescent="0.15">
      <c r="A657" s="25" t="s">
        <v>96</v>
      </c>
      <c r="B657" s="25" t="s">
        <v>97</v>
      </c>
      <c r="C657" s="125">
        <v>62.068731380000003</v>
      </c>
      <c r="D657" s="128">
        <v>57.867034279999999</v>
      </c>
      <c r="E657" s="23">
        <f t="shared" si="20"/>
        <v>7.2609511655104653E-2</v>
      </c>
      <c r="F657" s="24">
        <f t="shared" si="21"/>
        <v>2.8721906790974191E-3</v>
      </c>
      <c r="G657" s="123"/>
    </row>
    <row r="658" spans="1:7" x14ac:dyDescent="0.15">
      <c r="A658" s="25" t="s">
        <v>411</v>
      </c>
      <c r="B658" s="25" t="s">
        <v>99</v>
      </c>
      <c r="C658" s="125">
        <v>0.85162532999999996</v>
      </c>
      <c r="D658" s="128">
        <v>0.77719646999999992</v>
      </c>
      <c r="E658" s="23">
        <f t="shared" si="20"/>
        <v>9.5765823537515615E-2</v>
      </c>
      <c r="F658" s="24">
        <f t="shared" si="21"/>
        <v>3.9408415163733015E-5</v>
      </c>
      <c r="G658" s="123"/>
    </row>
    <row r="659" spans="1:7" x14ac:dyDescent="0.15">
      <c r="A659" s="25" t="s">
        <v>100</v>
      </c>
      <c r="B659" s="25" t="s">
        <v>101</v>
      </c>
      <c r="C659" s="125">
        <v>64.438279659999992</v>
      </c>
      <c r="D659" s="128">
        <v>78.04445647</v>
      </c>
      <c r="E659" s="23">
        <f t="shared" si="20"/>
        <v>-0.17433879900528448</v>
      </c>
      <c r="F659" s="24">
        <f t="shared" si="21"/>
        <v>2.9818400038406708E-3</v>
      </c>
      <c r="G659" s="123"/>
    </row>
    <row r="660" spans="1:7" x14ac:dyDescent="0.15">
      <c r="A660" s="25" t="s">
        <v>412</v>
      </c>
      <c r="B660" s="25" t="s">
        <v>103</v>
      </c>
      <c r="C660" s="125">
        <v>63.478845399999997</v>
      </c>
      <c r="D660" s="128">
        <v>43.0674925</v>
      </c>
      <c r="E660" s="23">
        <f t="shared" si="20"/>
        <v>0.47393873465003789</v>
      </c>
      <c r="F660" s="24">
        <f t="shared" si="21"/>
        <v>2.9374427996847205E-3</v>
      </c>
      <c r="G660" s="123"/>
    </row>
    <row r="661" spans="1:7" x14ac:dyDescent="0.15">
      <c r="A661" s="25" t="s">
        <v>413</v>
      </c>
      <c r="B661" s="25" t="s">
        <v>105</v>
      </c>
      <c r="C661" s="125">
        <v>83.208083979999998</v>
      </c>
      <c r="D661" s="128">
        <v>28.747481420000003</v>
      </c>
      <c r="E661" s="23">
        <f t="shared" si="20"/>
        <v>1.894447787071567</v>
      </c>
      <c r="F661" s="24">
        <f t="shared" si="21"/>
        <v>3.8504006432765478E-3</v>
      </c>
      <c r="G661" s="123"/>
    </row>
    <row r="662" spans="1:7" x14ac:dyDescent="0.15">
      <c r="A662" s="25" t="s">
        <v>414</v>
      </c>
      <c r="B662" s="25" t="s">
        <v>107</v>
      </c>
      <c r="C662" s="125">
        <v>2.1538167599999998</v>
      </c>
      <c r="D662" s="128">
        <v>0.46832096000000001</v>
      </c>
      <c r="E662" s="23">
        <f t="shared" si="20"/>
        <v>3.5990185021827763</v>
      </c>
      <c r="F662" s="24">
        <f t="shared" si="21"/>
        <v>9.9666487215318401E-5</v>
      </c>
      <c r="G662" s="123"/>
    </row>
    <row r="663" spans="1:7" x14ac:dyDescent="0.15">
      <c r="A663" s="25" t="s">
        <v>108</v>
      </c>
      <c r="B663" s="25" t="s">
        <v>109</v>
      </c>
      <c r="C663" s="125">
        <v>135.740016</v>
      </c>
      <c r="D663" s="128">
        <v>53.519805590000004</v>
      </c>
      <c r="E663" s="23">
        <f t="shared" si="20"/>
        <v>1.5362576433828181</v>
      </c>
      <c r="F663" s="24">
        <f t="shared" si="21"/>
        <v>6.28128205728658E-3</v>
      </c>
      <c r="G663" s="123"/>
    </row>
    <row r="664" spans="1:7" x14ac:dyDescent="0.15">
      <c r="A664" s="25" t="s">
        <v>110</v>
      </c>
      <c r="B664" s="25" t="s">
        <v>111</v>
      </c>
      <c r="C664" s="125">
        <v>10.68778655</v>
      </c>
      <c r="D664" s="128">
        <v>12.00531971</v>
      </c>
      <c r="E664" s="23">
        <f t="shared" si="20"/>
        <v>-0.10974577869030366</v>
      </c>
      <c r="F664" s="24">
        <f t="shared" si="21"/>
        <v>4.9457045804844927E-4</v>
      </c>
      <c r="G664" s="123"/>
    </row>
    <row r="665" spans="1:7" x14ac:dyDescent="0.15">
      <c r="A665" s="25" t="s">
        <v>722</v>
      </c>
      <c r="B665" s="25" t="s">
        <v>723</v>
      </c>
      <c r="C665" s="125">
        <v>4.26976566</v>
      </c>
      <c r="D665" s="128">
        <v>0.29792302000000004</v>
      </c>
      <c r="E665" s="23">
        <f t="shared" si="20"/>
        <v>13.33177489943543</v>
      </c>
      <c r="F665" s="24">
        <f t="shared" si="21"/>
        <v>1.9758066353091038E-4</v>
      </c>
      <c r="G665" s="123"/>
    </row>
    <row r="666" spans="1:7" x14ac:dyDescent="0.15">
      <c r="A666" s="25" t="s">
        <v>112</v>
      </c>
      <c r="B666" s="25" t="s">
        <v>113</v>
      </c>
      <c r="C666" s="125">
        <v>1.4093319999999999E-2</v>
      </c>
      <c r="D666" s="128">
        <v>6.2384179999999997E-2</v>
      </c>
      <c r="E666" s="23">
        <f t="shared" ref="E666:E729" si="22">IF(ISERROR(C666/D666-1),"",((C666/D666-1)))</f>
        <v>-0.774088238396337</v>
      </c>
      <c r="F666" s="24">
        <f t="shared" ref="F666:F729" si="23">C666/$C$1511</f>
        <v>6.5215933114077502E-7</v>
      </c>
      <c r="G666" s="123"/>
    </row>
    <row r="667" spans="1:7" x14ac:dyDescent="0.15">
      <c r="A667" s="25" t="s">
        <v>114</v>
      </c>
      <c r="B667" s="25" t="s">
        <v>115</v>
      </c>
      <c r="C667" s="125">
        <v>1.339833E-2</v>
      </c>
      <c r="D667" s="128">
        <v>0.22654704000000001</v>
      </c>
      <c r="E667" s="23">
        <f t="shared" si="22"/>
        <v>-0.94085850779599678</v>
      </c>
      <c r="F667" s="24">
        <f t="shared" si="23"/>
        <v>6.1999911526903382E-7</v>
      </c>
      <c r="G667" s="123"/>
    </row>
    <row r="668" spans="1:7" x14ac:dyDescent="0.15">
      <c r="A668" s="25" t="s">
        <v>116</v>
      </c>
      <c r="B668" s="25" t="s">
        <v>117</v>
      </c>
      <c r="C668" s="125">
        <v>1.2256226799999999</v>
      </c>
      <c r="D668" s="128">
        <v>0.27839216999999999</v>
      </c>
      <c r="E668" s="23">
        <f t="shared" si="22"/>
        <v>3.4025041365207933</v>
      </c>
      <c r="F668" s="24">
        <f t="shared" si="23"/>
        <v>5.6714902323921127E-5</v>
      </c>
      <c r="G668" s="123"/>
    </row>
    <row r="669" spans="1:7" x14ac:dyDescent="0.15">
      <c r="A669" s="25" t="s">
        <v>415</v>
      </c>
      <c r="B669" s="25" t="s">
        <v>119</v>
      </c>
      <c r="C669" s="125">
        <v>0.44710865999999999</v>
      </c>
      <c r="D669" s="128">
        <v>1.7974044899999999</v>
      </c>
      <c r="E669" s="23">
        <f t="shared" si="22"/>
        <v>-0.75124761149339292</v>
      </c>
      <c r="F669" s="24">
        <f t="shared" si="23"/>
        <v>2.068966607249734E-5</v>
      </c>
      <c r="G669" s="123"/>
    </row>
    <row r="670" spans="1:7" x14ac:dyDescent="0.15">
      <c r="A670" s="25" t="s">
        <v>416</v>
      </c>
      <c r="B670" s="25" t="s">
        <v>417</v>
      </c>
      <c r="C670" s="125">
        <v>10.114026470000001</v>
      </c>
      <c r="D670" s="128">
        <v>12.3534902</v>
      </c>
      <c r="E670" s="23">
        <f t="shared" si="22"/>
        <v>-0.1812818639707181</v>
      </c>
      <c r="F670" s="24">
        <f t="shared" si="23"/>
        <v>4.6802007886114091E-4</v>
      </c>
      <c r="G670" s="123"/>
    </row>
    <row r="671" spans="1:7" x14ac:dyDescent="0.15">
      <c r="A671" s="25" t="s">
        <v>418</v>
      </c>
      <c r="B671" s="25" t="s">
        <v>142</v>
      </c>
      <c r="C671" s="125">
        <v>1.0474724399999999</v>
      </c>
      <c r="D671" s="128">
        <v>0.45239424</v>
      </c>
      <c r="E671" s="23">
        <f t="shared" si="22"/>
        <v>1.3153973843698803</v>
      </c>
      <c r="F671" s="24">
        <f t="shared" si="23"/>
        <v>4.8471114390278199E-5</v>
      </c>
      <c r="G671" s="123"/>
    </row>
    <row r="672" spans="1:7" x14ac:dyDescent="0.15">
      <c r="A672" s="25" t="s">
        <v>120</v>
      </c>
      <c r="B672" s="25" t="s">
        <v>121</v>
      </c>
      <c r="C672" s="125">
        <v>10.300820640000001</v>
      </c>
      <c r="D672" s="128">
        <v>8.37103061</v>
      </c>
      <c r="E672" s="23">
        <f t="shared" si="22"/>
        <v>0.23053195238525137</v>
      </c>
      <c r="F672" s="24">
        <f t="shared" si="23"/>
        <v>4.766638591037095E-4</v>
      </c>
      <c r="G672" s="123"/>
    </row>
    <row r="673" spans="1:7" x14ac:dyDescent="0.15">
      <c r="A673" s="25" t="s">
        <v>419</v>
      </c>
      <c r="B673" s="25" t="s">
        <v>144</v>
      </c>
      <c r="C673" s="125">
        <v>32.19008316</v>
      </c>
      <c r="D673" s="128">
        <v>9.6775681700000007</v>
      </c>
      <c r="E673" s="23">
        <f t="shared" si="22"/>
        <v>2.3262574434544128</v>
      </c>
      <c r="F673" s="24">
        <f t="shared" si="23"/>
        <v>1.4895754231786071E-3</v>
      </c>
      <c r="G673" s="123"/>
    </row>
    <row r="674" spans="1:7" x14ac:dyDescent="0.15">
      <c r="A674" s="25" t="s">
        <v>420</v>
      </c>
      <c r="B674" s="25" t="s">
        <v>123</v>
      </c>
      <c r="C674" s="125">
        <v>16.780924940000002</v>
      </c>
      <c r="D674" s="128">
        <v>32.409493550000001</v>
      </c>
      <c r="E674" s="23">
        <f t="shared" si="22"/>
        <v>-0.48222193246830292</v>
      </c>
      <c r="F674" s="24">
        <f t="shared" si="23"/>
        <v>7.7652652354405862E-4</v>
      </c>
      <c r="G674" s="123"/>
    </row>
    <row r="675" spans="1:7" x14ac:dyDescent="0.15">
      <c r="A675" s="25" t="s">
        <v>421</v>
      </c>
      <c r="B675" s="25" t="s">
        <v>125</v>
      </c>
      <c r="C675" s="125">
        <v>12.626857130000001</v>
      </c>
      <c r="D675" s="128">
        <v>18.577813589999998</v>
      </c>
      <c r="E675" s="23">
        <f t="shared" si="22"/>
        <v>-0.32032598621848896</v>
      </c>
      <c r="F675" s="24">
        <f t="shared" si="23"/>
        <v>5.8429970371146945E-4</v>
      </c>
      <c r="G675" s="123"/>
    </row>
    <row r="676" spans="1:7" x14ac:dyDescent="0.15">
      <c r="A676" s="25" t="s">
        <v>489</v>
      </c>
      <c r="B676" s="25" t="s">
        <v>542</v>
      </c>
      <c r="C676" s="125">
        <v>225.96671699999999</v>
      </c>
      <c r="D676" s="128">
        <v>230.582359</v>
      </c>
      <c r="E676" s="23">
        <f t="shared" si="22"/>
        <v>-2.0017324915996726E-2</v>
      </c>
      <c r="F676" s="24">
        <f t="shared" si="23"/>
        <v>1.0456464695245464E-2</v>
      </c>
      <c r="G676" s="123"/>
    </row>
    <row r="677" spans="1:7" x14ac:dyDescent="0.15">
      <c r="A677" s="25" t="s">
        <v>654</v>
      </c>
      <c r="B677" s="25" t="s">
        <v>126</v>
      </c>
      <c r="C677" s="125">
        <v>20.95753989</v>
      </c>
      <c r="D677" s="128">
        <v>22.10244638</v>
      </c>
      <c r="E677" s="23">
        <f t="shared" si="22"/>
        <v>-5.179998948152631E-2</v>
      </c>
      <c r="F677" s="24">
        <f t="shared" si="23"/>
        <v>9.6979669779856783E-4</v>
      </c>
      <c r="G677" s="123"/>
    </row>
    <row r="678" spans="1:7" x14ac:dyDescent="0.15">
      <c r="A678" s="25" t="s">
        <v>358</v>
      </c>
      <c r="B678" s="25" t="s">
        <v>128</v>
      </c>
      <c r="C678" s="125">
        <v>11.143350760000001</v>
      </c>
      <c r="D678" s="128">
        <v>13.6276452</v>
      </c>
      <c r="E678" s="23">
        <f t="shared" si="22"/>
        <v>-0.18229814495023688</v>
      </c>
      <c r="F678" s="24">
        <f t="shared" si="23"/>
        <v>5.1565139926636498E-4</v>
      </c>
      <c r="G678" s="123"/>
    </row>
    <row r="679" spans="1:7" x14ac:dyDescent="0.15">
      <c r="A679" s="25" t="s">
        <v>422</v>
      </c>
      <c r="B679" s="25" t="s">
        <v>130</v>
      </c>
      <c r="C679" s="125">
        <v>6.1428432199999996</v>
      </c>
      <c r="D679" s="128">
        <v>7.7527469699999996</v>
      </c>
      <c r="E679" s="23">
        <f t="shared" si="22"/>
        <v>-0.20765591295958419</v>
      </c>
      <c r="F679" s="24">
        <f t="shared" si="23"/>
        <v>2.8425612457943513E-4</v>
      </c>
      <c r="G679" s="123"/>
    </row>
    <row r="680" spans="1:7" x14ac:dyDescent="0.15">
      <c r="A680" s="25" t="s">
        <v>423</v>
      </c>
      <c r="B680" s="25" t="s">
        <v>132</v>
      </c>
      <c r="C680" s="125">
        <v>6.2087400499999994</v>
      </c>
      <c r="D680" s="128">
        <v>8.1065603900000003</v>
      </c>
      <c r="E680" s="23">
        <f t="shared" si="22"/>
        <v>-0.2341091965886164</v>
      </c>
      <c r="F680" s="24">
        <f t="shared" si="23"/>
        <v>2.8730545806346142E-4</v>
      </c>
      <c r="G680" s="123"/>
    </row>
    <row r="681" spans="1:7" x14ac:dyDescent="0.15">
      <c r="A681" s="25" t="s">
        <v>133</v>
      </c>
      <c r="B681" s="25" t="s">
        <v>134</v>
      </c>
      <c r="C681" s="125">
        <v>9.8724359600000007</v>
      </c>
      <c r="D681" s="128">
        <v>2.7214880799999999</v>
      </c>
      <c r="E681" s="23">
        <f t="shared" si="22"/>
        <v>2.6275874337101639</v>
      </c>
      <c r="F681" s="24">
        <f t="shared" si="23"/>
        <v>4.5684063317967207E-4</v>
      </c>
      <c r="G681" s="123"/>
    </row>
    <row r="682" spans="1:7" x14ac:dyDescent="0.15">
      <c r="A682" s="25" t="s">
        <v>135</v>
      </c>
      <c r="B682" s="25" t="s">
        <v>136</v>
      </c>
      <c r="C682" s="125">
        <v>3.7205811200000003</v>
      </c>
      <c r="D682" s="128">
        <v>3.75421322</v>
      </c>
      <c r="E682" s="23">
        <f t="shared" si="22"/>
        <v>-8.9584949040266704E-3</v>
      </c>
      <c r="F682" s="24">
        <f t="shared" si="23"/>
        <v>1.7216750167272125E-4</v>
      </c>
      <c r="G682" s="123"/>
    </row>
    <row r="683" spans="1:7" x14ac:dyDescent="0.15">
      <c r="A683" s="25" t="s">
        <v>137</v>
      </c>
      <c r="B683" s="25" t="s">
        <v>138</v>
      </c>
      <c r="C683" s="125">
        <v>0.54458224</v>
      </c>
      <c r="D683" s="128">
        <v>0.5781784499999999</v>
      </c>
      <c r="E683" s="23">
        <f t="shared" si="22"/>
        <v>-5.8106991016354748E-2</v>
      </c>
      <c r="F683" s="24">
        <f t="shared" si="23"/>
        <v>2.5200193381654927E-5</v>
      </c>
      <c r="G683" s="123"/>
    </row>
    <row r="684" spans="1:7" x14ac:dyDescent="0.15">
      <c r="A684" s="25" t="s">
        <v>139</v>
      </c>
      <c r="B684" s="25" t="s">
        <v>140</v>
      </c>
      <c r="C684" s="125">
        <v>31.30145619</v>
      </c>
      <c r="D684" s="128">
        <v>19.766496780000001</v>
      </c>
      <c r="E684" s="23">
        <f t="shared" si="22"/>
        <v>0.58356114077185506</v>
      </c>
      <c r="F684" s="24">
        <f t="shared" si="23"/>
        <v>1.4484547808892917E-3</v>
      </c>
      <c r="G684" s="123"/>
    </row>
    <row r="685" spans="1:7" x14ac:dyDescent="0.15">
      <c r="A685" s="25" t="s">
        <v>145</v>
      </c>
      <c r="B685" s="25" t="s">
        <v>146</v>
      </c>
      <c r="C685" s="125">
        <v>6.1097543600000002</v>
      </c>
      <c r="D685" s="128">
        <v>4.5537607900000001</v>
      </c>
      <c r="E685" s="23">
        <f t="shared" si="22"/>
        <v>0.34169418240346339</v>
      </c>
      <c r="F685" s="24">
        <f t="shared" si="23"/>
        <v>2.8272495883525201E-4</v>
      </c>
      <c r="G685" s="123"/>
    </row>
    <row r="686" spans="1:7" x14ac:dyDescent="0.15">
      <c r="A686" s="25" t="s">
        <v>633</v>
      </c>
      <c r="B686" s="25" t="s">
        <v>424</v>
      </c>
      <c r="C686" s="125">
        <v>0.25209900000000002</v>
      </c>
      <c r="D686" s="128">
        <v>0.17333799999999999</v>
      </c>
      <c r="E686" s="23">
        <f t="shared" si="22"/>
        <v>0.45437815135746362</v>
      </c>
      <c r="F686" s="24">
        <f t="shared" si="23"/>
        <v>1.1665719306824671E-5</v>
      </c>
      <c r="G686" s="123"/>
    </row>
    <row r="687" spans="1:7" x14ac:dyDescent="0.15">
      <c r="A687" s="25" t="s">
        <v>632</v>
      </c>
      <c r="B687" s="25" t="s">
        <v>395</v>
      </c>
      <c r="C687" s="125">
        <v>0.4195585</v>
      </c>
      <c r="D687" s="128">
        <v>0.42177790000000004</v>
      </c>
      <c r="E687" s="23">
        <f t="shared" si="22"/>
        <v>-5.262011120070631E-3</v>
      </c>
      <c r="F687" s="24">
        <f t="shared" si="23"/>
        <v>1.9414800113417342E-5</v>
      </c>
      <c r="G687" s="123"/>
    </row>
    <row r="688" spans="1:7" x14ac:dyDescent="0.15">
      <c r="A688" s="25" t="s">
        <v>148</v>
      </c>
      <c r="B688" s="25" t="s">
        <v>149</v>
      </c>
      <c r="C688" s="125">
        <v>32.560105980000003</v>
      </c>
      <c r="D688" s="128">
        <v>15.183976900000001</v>
      </c>
      <c r="E688" s="23">
        <f t="shared" si="22"/>
        <v>1.1443727288599868</v>
      </c>
      <c r="F688" s="24">
        <f t="shared" si="23"/>
        <v>1.5066979915158069E-3</v>
      </c>
      <c r="G688" s="123"/>
    </row>
    <row r="689" spans="1:7" x14ac:dyDescent="0.15">
      <c r="A689" s="25" t="s">
        <v>150</v>
      </c>
      <c r="B689" s="25" t="s">
        <v>151</v>
      </c>
      <c r="C689" s="125">
        <v>36.246761409999998</v>
      </c>
      <c r="D689" s="128">
        <v>57.393982149999999</v>
      </c>
      <c r="E689" s="23">
        <f t="shared" si="22"/>
        <v>-0.36845710905250373</v>
      </c>
      <c r="F689" s="24">
        <f t="shared" si="23"/>
        <v>1.6772956036735741E-3</v>
      </c>
      <c r="G689" s="123"/>
    </row>
    <row r="690" spans="1:7" x14ac:dyDescent="0.15">
      <c r="A690" s="25" t="s">
        <v>656</v>
      </c>
      <c r="B690" s="25" t="s">
        <v>147</v>
      </c>
      <c r="C690" s="125">
        <v>6.5895948499999992</v>
      </c>
      <c r="D690" s="128">
        <v>2.5237285699999998</v>
      </c>
      <c r="E690" s="23">
        <f t="shared" si="22"/>
        <v>1.611055296647848</v>
      </c>
      <c r="F690" s="24">
        <f t="shared" si="23"/>
        <v>3.049292693179957E-4</v>
      </c>
      <c r="G690" s="123"/>
    </row>
    <row r="691" spans="1:7" x14ac:dyDescent="0.15">
      <c r="A691" s="25" t="s">
        <v>152</v>
      </c>
      <c r="B691" s="25" t="s">
        <v>153</v>
      </c>
      <c r="C691" s="125">
        <v>8.2619519700000001</v>
      </c>
      <c r="D691" s="128">
        <v>2.2356371500000001</v>
      </c>
      <c r="E691" s="23">
        <f t="shared" si="22"/>
        <v>2.6955692787624326</v>
      </c>
      <c r="F691" s="24">
        <f t="shared" si="23"/>
        <v>3.823165209242683E-4</v>
      </c>
      <c r="G691" s="123"/>
    </row>
    <row r="692" spans="1:7" x14ac:dyDescent="0.15">
      <c r="A692" s="25" t="s">
        <v>425</v>
      </c>
      <c r="B692" s="25" t="s">
        <v>186</v>
      </c>
      <c r="C692" s="125">
        <v>1.1273806000000002</v>
      </c>
      <c r="D692" s="128">
        <v>0.15131114000000001</v>
      </c>
      <c r="E692" s="23">
        <f t="shared" si="22"/>
        <v>6.45074420825856</v>
      </c>
      <c r="F692" s="24">
        <f t="shared" si="23"/>
        <v>5.2168813170855819E-5</v>
      </c>
      <c r="G692" s="123"/>
    </row>
    <row r="693" spans="1:7" x14ac:dyDescent="0.15">
      <c r="A693" s="25" t="s">
        <v>822</v>
      </c>
      <c r="B693" s="25" t="s">
        <v>823</v>
      </c>
      <c r="C693" s="125">
        <v>22.776198699999998</v>
      </c>
      <c r="D693" s="128">
        <v>15.99875823</v>
      </c>
      <c r="E693" s="23">
        <f t="shared" si="22"/>
        <v>0.42362290701357752</v>
      </c>
      <c r="F693" s="24">
        <f t="shared" si="23"/>
        <v>1.0539539661429237E-3</v>
      </c>
      <c r="G693" s="123"/>
    </row>
    <row r="694" spans="1:7" x14ac:dyDescent="0.15">
      <c r="A694" s="25" t="s">
        <v>357</v>
      </c>
      <c r="B694" s="25" t="s">
        <v>917</v>
      </c>
      <c r="C694" s="125">
        <v>3.3698906699999998</v>
      </c>
      <c r="D694" s="128">
        <v>3.06141307</v>
      </c>
      <c r="E694" s="23">
        <f t="shared" si="22"/>
        <v>0.10076314203492953</v>
      </c>
      <c r="F694" s="24">
        <f t="shared" si="23"/>
        <v>1.5593952634047464E-4</v>
      </c>
      <c r="G694" s="123"/>
    </row>
    <row r="695" spans="1:7" x14ac:dyDescent="0.15">
      <c r="A695" s="25" t="s">
        <v>543</v>
      </c>
      <c r="B695" s="25" t="s">
        <v>544</v>
      </c>
      <c r="C695" s="125">
        <v>65.51098519</v>
      </c>
      <c r="D695" s="128">
        <v>119.96004075</v>
      </c>
      <c r="E695" s="23">
        <f t="shared" si="22"/>
        <v>-0.45389327328983919</v>
      </c>
      <c r="F695" s="24">
        <f t="shared" si="23"/>
        <v>3.0314787632639874E-3</v>
      </c>
      <c r="G695" s="123"/>
    </row>
    <row r="696" spans="1:7" x14ac:dyDescent="0.15">
      <c r="A696" s="25" t="s">
        <v>545</v>
      </c>
      <c r="B696" s="25" t="s">
        <v>546</v>
      </c>
      <c r="C696" s="125">
        <v>1.0435865899999999</v>
      </c>
      <c r="D696" s="128">
        <v>1.06709495</v>
      </c>
      <c r="E696" s="23">
        <f t="shared" si="22"/>
        <v>-2.2030242013609147E-2</v>
      </c>
      <c r="F696" s="24">
        <f t="shared" si="23"/>
        <v>4.8291299177332392E-5</v>
      </c>
      <c r="G696" s="123"/>
    </row>
    <row r="697" spans="1:7" x14ac:dyDescent="0.15">
      <c r="A697" s="25" t="s">
        <v>634</v>
      </c>
      <c r="B697" s="25" t="s">
        <v>825</v>
      </c>
      <c r="C697" s="125">
        <v>1.39927628</v>
      </c>
      <c r="D697" s="128">
        <v>2.1986791600000002</v>
      </c>
      <c r="E697" s="23">
        <f t="shared" si="22"/>
        <v>-0.36358323421776562</v>
      </c>
      <c r="F697" s="24">
        <f t="shared" si="23"/>
        <v>6.4750611129666527E-5</v>
      </c>
      <c r="G697" s="123"/>
    </row>
    <row r="698" spans="1:7" x14ac:dyDescent="0.15">
      <c r="A698" s="25" t="s">
        <v>426</v>
      </c>
      <c r="B698" s="25" t="s">
        <v>427</v>
      </c>
      <c r="C698" s="125">
        <v>1.2732785800000002</v>
      </c>
      <c r="D698" s="128">
        <v>0.36022195000000001</v>
      </c>
      <c r="E698" s="23">
        <f t="shared" si="22"/>
        <v>2.5347057001940057</v>
      </c>
      <c r="F698" s="24">
        <f t="shared" si="23"/>
        <v>5.8920148487984087E-5</v>
      </c>
      <c r="G698" s="123"/>
    </row>
    <row r="699" spans="1:7" x14ac:dyDescent="0.15">
      <c r="A699" s="25" t="s">
        <v>428</v>
      </c>
      <c r="B699" s="25" t="s">
        <v>827</v>
      </c>
      <c r="C699" s="125">
        <v>5.4685403299999997</v>
      </c>
      <c r="D699" s="128">
        <v>7.0609137000000004</v>
      </c>
      <c r="E699" s="23">
        <f t="shared" si="22"/>
        <v>-0.22551944941629876</v>
      </c>
      <c r="F699" s="24">
        <f t="shared" si="23"/>
        <v>2.5305319143602452E-4</v>
      </c>
      <c r="G699" s="123"/>
    </row>
    <row r="700" spans="1:7" x14ac:dyDescent="0.15">
      <c r="A700" s="25" t="s">
        <v>360</v>
      </c>
      <c r="B700" s="25" t="s">
        <v>429</v>
      </c>
      <c r="C700" s="125">
        <v>2.2477E-2</v>
      </c>
      <c r="D700" s="128">
        <v>3.03821E-3</v>
      </c>
      <c r="E700" s="23">
        <f t="shared" si="22"/>
        <v>6.3981061216966575</v>
      </c>
      <c r="F700" s="24">
        <f t="shared" si="23"/>
        <v>1.0401087384698E-6</v>
      </c>
      <c r="G700" s="123"/>
    </row>
    <row r="701" spans="1:7" x14ac:dyDescent="0.15">
      <c r="A701" s="25" t="s">
        <v>828</v>
      </c>
      <c r="B701" s="25" t="s">
        <v>829</v>
      </c>
      <c r="C701" s="125">
        <v>1.58652613</v>
      </c>
      <c r="D701" s="128">
        <v>1.21254427</v>
      </c>
      <c r="E701" s="23">
        <f t="shared" si="22"/>
        <v>0.30842738632544942</v>
      </c>
      <c r="F701" s="24">
        <f t="shared" si="23"/>
        <v>7.3415477671560876E-5</v>
      </c>
      <c r="G701" s="123"/>
    </row>
    <row r="702" spans="1:7" x14ac:dyDescent="0.15">
      <c r="A702" s="25" t="s">
        <v>897</v>
      </c>
      <c r="B702" s="25" t="s">
        <v>898</v>
      </c>
      <c r="C702" s="125">
        <v>0.31475739000000003</v>
      </c>
      <c r="D702" s="128">
        <v>0.139956</v>
      </c>
      <c r="E702" s="23">
        <f t="shared" si="22"/>
        <v>1.2489738917945643</v>
      </c>
      <c r="F702" s="24">
        <f t="shared" si="23"/>
        <v>1.4565196059836581E-5</v>
      </c>
      <c r="G702" s="123"/>
    </row>
    <row r="703" spans="1:7" x14ac:dyDescent="0.15">
      <c r="A703" s="25" t="s">
        <v>179</v>
      </c>
      <c r="B703" s="25" t="s">
        <v>1277</v>
      </c>
      <c r="C703" s="125">
        <v>9.2295829999999995E-2</v>
      </c>
      <c r="D703" s="128">
        <v>7.0534920000000001E-2</v>
      </c>
      <c r="E703" s="23">
        <f t="shared" si="22"/>
        <v>0.30851257788340858</v>
      </c>
      <c r="F703" s="24">
        <f t="shared" si="23"/>
        <v>4.2709302534734664E-6</v>
      </c>
      <c r="G703" s="123"/>
    </row>
    <row r="704" spans="1:7" x14ac:dyDescent="0.15">
      <c r="A704" s="25" t="s">
        <v>42</v>
      </c>
      <c r="B704" s="25" t="s">
        <v>43</v>
      </c>
      <c r="C704" s="125">
        <v>0.15006602999999999</v>
      </c>
      <c r="D704" s="128">
        <v>1.4684452400000001</v>
      </c>
      <c r="E704" s="23">
        <f t="shared" si="22"/>
        <v>-0.89780617900331106</v>
      </c>
      <c r="F704" s="24">
        <f t="shared" si="23"/>
        <v>6.9442091538226248E-6</v>
      </c>
      <c r="G704" s="123"/>
    </row>
    <row r="705" spans="1:7" x14ac:dyDescent="0.15">
      <c r="A705" s="25" t="s">
        <v>430</v>
      </c>
      <c r="B705" s="25" t="s">
        <v>830</v>
      </c>
      <c r="C705" s="125">
        <v>3.1378108300000003</v>
      </c>
      <c r="D705" s="128">
        <v>2.3078344400000002</v>
      </c>
      <c r="E705" s="23">
        <f t="shared" si="22"/>
        <v>0.35963428555126331</v>
      </c>
      <c r="F705" s="24">
        <f t="shared" si="23"/>
        <v>1.4520018080474157E-4</v>
      </c>
      <c r="G705" s="123"/>
    </row>
    <row r="706" spans="1:7" x14ac:dyDescent="0.15">
      <c r="A706" s="25" t="s">
        <v>831</v>
      </c>
      <c r="B706" s="25" t="s">
        <v>832</v>
      </c>
      <c r="C706" s="125">
        <v>0</v>
      </c>
      <c r="D706" s="128">
        <v>1.0908950000000001E-2</v>
      </c>
      <c r="E706" s="23">
        <f t="shared" si="22"/>
        <v>-1</v>
      </c>
      <c r="F706" s="24">
        <f t="shared" si="23"/>
        <v>0</v>
      </c>
      <c r="G706" s="123"/>
    </row>
    <row r="707" spans="1:7" x14ac:dyDescent="0.15">
      <c r="A707" s="25" t="s">
        <v>833</v>
      </c>
      <c r="B707" s="25" t="s">
        <v>834</v>
      </c>
      <c r="C707" s="125">
        <v>2.4859999999999999E-5</v>
      </c>
      <c r="D707" s="128">
        <v>3.4551999999999999E-3</v>
      </c>
      <c r="E707" s="23">
        <f t="shared" si="22"/>
        <v>-0.99280504746469089</v>
      </c>
      <c r="F707" s="24">
        <f t="shared" si="23"/>
        <v>1.15038053291628E-9</v>
      </c>
      <c r="G707" s="123"/>
    </row>
    <row r="708" spans="1:7" x14ac:dyDescent="0.15">
      <c r="A708" s="25" t="s">
        <v>835</v>
      </c>
      <c r="B708" s="25" t="s">
        <v>836</v>
      </c>
      <c r="C708" s="125">
        <v>9.6982330000000005E-2</v>
      </c>
      <c r="D708" s="128">
        <v>0.10191416</v>
      </c>
      <c r="E708" s="23">
        <f t="shared" si="22"/>
        <v>-4.8391999698569887E-2</v>
      </c>
      <c r="F708" s="24">
        <f t="shared" si="23"/>
        <v>4.4877950309276963E-6</v>
      </c>
      <c r="G708" s="123"/>
    </row>
    <row r="709" spans="1:7" x14ac:dyDescent="0.15">
      <c r="A709" s="25" t="s">
        <v>839</v>
      </c>
      <c r="B709" s="25" t="s">
        <v>840</v>
      </c>
      <c r="C709" s="125">
        <v>3.5931410000000004E-2</v>
      </c>
      <c r="D709" s="128">
        <v>4.1140999999999997E-2</v>
      </c>
      <c r="E709" s="23">
        <f t="shared" si="22"/>
        <v>-0.12662769500012139</v>
      </c>
      <c r="F709" s="24">
        <f t="shared" si="23"/>
        <v>1.6627029197197651E-6</v>
      </c>
      <c r="G709" s="123"/>
    </row>
    <row r="710" spans="1:7" x14ac:dyDescent="0.15">
      <c r="A710" s="25" t="s">
        <v>841</v>
      </c>
      <c r="B710" s="25" t="s">
        <v>842</v>
      </c>
      <c r="C710" s="125">
        <v>0.18032371</v>
      </c>
      <c r="D710" s="128">
        <v>0.17582634999999999</v>
      </c>
      <c r="E710" s="23">
        <f t="shared" si="22"/>
        <v>2.5578418706866168E-2</v>
      </c>
      <c r="F710" s="24">
        <f t="shared" si="23"/>
        <v>8.3443638619163611E-6</v>
      </c>
      <c r="G710" s="123"/>
    </row>
    <row r="711" spans="1:7" x14ac:dyDescent="0.15">
      <c r="A711" s="25" t="s">
        <v>658</v>
      </c>
      <c r="B711" s="25" t="s">
        <v>843</v>
      </c>
      <c r="C711" s="125">
        <v>2.2742680000000001E-2</v>
      </c>
      <c r="D711" s="128">
        <v>9.5993240000000007E-2</v>
      </c>
      <c r="E711" s="23">
        <f t="shared" si="22"/>
        <v>-0.76308040024485058</v>
      </c>
      <c r="F711" s="24">
        <f t="shared" si="23"/>
        <v>1.0524029098288183E-6</v>
      </c>
      <c r="G711" s="123"/>
    </row>
    <row r="712" spans="1:7" x14ac:dyDescent="0.15">
      <c r="A712" s="25" t="s">
        <v>659</v>
      </c>
      <c r="B712" s="25" t="s">
        <v>844</v>
      </c>
      <c r="C712" s="125">
        <v>0</v>
      </c>
      <c r="D712" s="128">
        <v>2.8289999999999999E-3</v>
      </c>
      <c r="E712" s="23">
        <f t="shared" si="22"/>
        <v>-1</v>
      </c>
      <c r="F712" s="24">
        <f t="shared" si="23"/>
        <v>0</v>
      </c>
      <c r="G712" s="123"/>
    </row>
    <row r="713" spans="1:7" x14ac:dyDescent="0.15">
      <c r="A713" s="25" t="s">
        <v>845</v>
      </c>
      <c r="B713" s="25" t="s">
        <v>846</v>
      </c>
      <c r="C713" s="125">
        <v>1.239E-4</v>
      </c>
      <c r="D713" s="128">
        <v>9.7535000000000005E-4</v>
      </c>
      <c r="E713" s="23">
        <f t="shared" si="22"/>
        <v>-0.87296867791049371</v>
      </c>
      <c r="F713" s="24">
        <f t="shared" si="23"/>
        <v>5.7333929214934473E-9</v>
      </c>
      <c r="G713" s="123"/>
    </row>
    <row r="714" spans="1:7" x14ac:dyDescent="0.15">
      <c r="A714" s="25" t="s">
        <v>431</v>
      </c>
      <c r="B714" s="25" t="s">
        <v>432</v>
      </c>
      <c r="C714" s="125">
        <v>0.35788995000000001</v>
      </c>
      <c r="D714" s="128">
        <v>9.0957999999999997E-2</v>
      </c>
      <c r="E714" s="23">
        <f t="shared" si="22"/>
        <v>2.9346725961432751</v>
      </c>
      <c r="F714" s="24">
        <f t="shared" si="23"/>
        <v>1.6561127570650877E-5</v>
      </c>
      <c r="G714" s="123"/>
    </row>
    <row r="715" spans="1:7" x14ac:dyDescent="0.15">
      <c r="A715" s="25" t="s">
        <v>433</v>
      </c>
      <c r="B715" s="25" t="s">
        <v>434</v>
      </c>
      <c r="C715" s="125">
        <v>0</v>
      </c>
      <c r="D715" s="128">
        <v>0</v>
      </c>
      <c r="E715" s="23" t="str">
        <f t="shared" si="22"/>
        <v/>
      </c>
      <c r="F715" s="24">
        <f t="shared" si="23"/>
        <v>0</v>
      </c>
      <c r="G715" s="123"/>
    </row>
    <row r="716" spans="1:7" x14ac:dyDescent="0.15">
      <c r="A716" s="25" t="s">
        <v>1196</v>
      </c>
      <c r="B716" s="25" t="s">
        <v>1197</v>
      </c>
      <c r="C716" s="125">
        <v>0.32646322999999999</v>
      </c>
      <c r="D716" s="128">
        <v>0</v>
      </c>
      <c r="E716" s="23" t="str">
        <f t="shared" si="22"/>
        <v/>
      </c>
      <c r="F716" s="24">
        <f t="shared" si="23"/>
        <v>1.510687628740829E-5</v>
      </c>
      <c r="G716" s="123"/>
    </row>
    <row r="717" spans="1:7" x14ac:dyDescent="0.15">
      <c r="A717" s="25" t="s">
        <v>435</v>
      </c>
      <c r="B717" s="25" t="s">
        <v>848</v>
      </c>
      <c r="C717" s="125">
        <v>0</v>
      </c>
      <c r="D717" s="128">
        <v>4.4200000000000001E-4</v>
      </c>
      <c r="E717" s="23">
        <f t="shared" si="22"/>
        <v>-1</v>
      </c>
      <c r="F717" s="24">
        <f t="shared" si="23"/>
        <v>0</v>
      </c>
      <c r="G717" s="123"/>
    </row>
    <row r="718" spans="1:7" x14ac:dyDescent="0.15">
      <c r="A718" s="25" t="s">
        <v>436</v>
      </c>
      <c r="B718" s="25" t="s">
        <v>850</v>
      </c>
      <c r="C718" s="125">
        <v>0</v>
      </c>
      <c r="D718" s="128">
        <v>3.4999999999999997E-5</v>
      </c>
      <c r="E718" s="23">
        <f t="shared" si="22"/>
        <v>-1</v>
      </c>
      <c r="F718" s="24">
        <f t="shared" si="23"/>
        <v>0</v>
      </c>
      <c r="G718" s="123"/>
    </row>
    <row r="719" spans="1:7" x14ac:dyDescent="0.15">
      <c r="A719" s="25" t="s">
        <v>437</v>
      </c>
      <c r="B719" s="25" t="s">
        <v>852</v>
      </c>
      <c r="C719" s="125">
        <v>1.260413E-2</v>
      </c>
      <c r="D719" s="128">
        <v>2.5254810000000003E-2</v>
      </c>
      <c r="E719" s="23">
        <f t="shared" si="22"/>
        <v>-0.50092160661671981</v>
      </c>
      <c r="F719" s="24">
        <f t="shared" si="23"/>
        <v>5.8324802036790315E-7</v>
      </c>
      <c r="G719" s="123"/>
    </row>
    <row r="720" spans="1:7" x14ac:dyDescent="0.15">
      <c r="A720" s="25" t="s">
        <v>438</v>
      </c>
      <c r="B720" s="25" t="s">
        <v>854</v>
      </c>
      <c r="C720" s="125">
        <v>0.43352653000000002</v>
      </c>
      <c r="D720" s="128">
        <v>0.23417615999999999</v>
      </c>
      <c r="E720" s="23">
        <f t="shared" si="22"/>
        <v>0.85128379421713984</v>
      </c>
      <c r="F720" s="24">
        <f t="shared" si="23"/>
        <v>2.0061161730279393E-5</v>
      </c>
      <c r="G720" s="123"/>
    </row>
    <row r="721" spans="1:7" x14ac:dyDescent="0.15">
      <c r="A721" s="25" t="s">
        <v>1198</v>
      </c>
      <c r="B721" s="25" t="s">
        <v>1199</v>
      </c>
      <c r="C721" s="125">
        <v>0</v>
      </c>
      <c r="D721" s="128">
        <v>0.3763068</v>
      </c>
      <c r="E721" s="23">
        <f t="shared" si="22"/>
        <v>-1</v>
      </c>
      <c r="F721" s="24">
        <f t="shared" si="23"/>
        <v>0</v>
      </c>
      <c r="G721" s="123"/>
    </row>
    <row r="722" spans="1:7" x14ac:dyDescent="0.15">
      <c r="A722" s="25" t="s">
        <v>581</v>
      </c>
      <c r="B722" s="25" t="s">
        <v>856</v>
      </c>
      <c r="C722" s="125">
        <v>0</v>
      </c>
      <c r="D722" s="128">
        <v>0</v>
      </c>
      <c r="E722" s="23" t="str">
        <f t="shared" si="22"/>
        <v/>
      </c>
      <c r="F722" s="24">
        <f t="shared" si="23"/>
        <v>0</v>
      </c>
      <c r="G722" s="123"/>
    </row>
    <row r="723" spans="1:7" x14ac:dyDescent="0.15">
      <c r="A723" s="25" t="s">
        <v>582</v>
      </c>
      <c r="B723" s="25" t="s">
        <v>858</v>
      </c>
      <c r="C723" s="125">
        <v>4.9423500000000007E-3</v>
      </c>
      <c r="D723" s="128">
        <v>0</v>
      </c>
      <c r="E723" s="23" t="str">
        <f t="shared" si="22"/>
        <v/>
      </c>
      <c r="F723" s="24">
        <f t="shared" si="23"/>
        <v>2.2870407187686153E-7</v>
      </c>
      <c r="G723" s="123"/>
    </row>
    <row r="724" spans="1:7" x14ac:dyDescent="0.15">
      <c r="A724" s="25" t="s">
        <v>583</v>
      </c>
      <c r="B724" s="25" t="s">
        <v>860</v>
      </c>
      <c r="C724" s="125">
        <v>0</v>
      </c>
      <c r="D724" s="128">
        <v>0</v>
      </c>
      <c r="E724" s="23" t="str">
        <f t="shared" si="22"/>
        <v/>
      </c>
      <c r="F724" s="24">
        <f t="shared" si="23"/>
        <v>0</v>
      </c>
      <c r="G724" s="123"/>
    </row>
    <row r="725" spans="1:7" x14ac:dyDescent="0.15">
      <c r="A725" s="25" t="s">
        <v>584</v>
      </c>
      <c r="B725" s="25" t="s">
        <v>862</v>
      </c>
      <c r="C725" s="125">
        <v>0</v>
      </c>
      <c r="D725" s="128">
        <v>0.36280488</v>
      </c>
      <c r="E725" s="23">
        <f t="shared" si="22"/>
        <v>-1</v>
      </c>
      <c r="F725" s="24">
        <f t="shared" si="23"/>
        <v>0</v>
      </c>
      <c r="G725" s="123"/>
    </row>
    <row r="726" spans="1:7" x14ac:dyDescent="0.15">
      <c r="A726" s="25" t="s">
        <v>585</v>
      </c>
      <c r="B726" s="25" t="s">
        <v>864</v>
      </c>
      <c r="C726" s="125">
        <v>3.30248E-2</v>
      </c>
      <c r="D726" s="128">
        <v>5.6680600000000008E-3</v>
      </c>
      <c r="E726" s="23">
        <f t="shared" si="22"/>
        <v>4.826473255399554</v>
      </c>
      <c r="F726" s="24">
        <f t="shared" si="23"/>
        <v>1.5282014088275771E-6</v>
      </c>
      <c r="G726" s="123"/>
    </row>
    <row r="727" spans="1:7" x14ac:dyDescent="0.15">
      <c r="A727" s="25" t="s">
        <v>586</v>
      </c>
      <c r="B727" s="25" t="s">
        <v>866</v>
      </c>
      <c r="C727" s="125">
        <v>0</v>
      </c>
      <c r="D727" s="128">
        <v>3.32E-3</v>
      </c>
      <c r="E727" s="23">
        <f t="shared" si="22"/>
        <v>-1</v>
      </c>
      <c r="F727" s="24">
        <f t="shared" si="23"/>
        <v>0</v>
      </c>
      <c r="G727" s="123"/>
    </row>
    <row r="728" spans="1:7" x14ac:dyDescent="0.15">
      <c r="A728" s="25" t="s">
        <v>587</v>
      </c>
      <c r="B728" s="25" t="s">
        <v>868</v>
      </c>
      <c r="C728" s="125">
        <v>2.2572899999999999E-3</v>
      </c>
      <c r="D728" s="128">
        <v>2.9202500000000001E-3</v>
      </c>
      <c r="E728" s="23">
        <f t="shared" si="22"/>
        <v>-0.22702165910452876</v>
      </c>
      <c r="F728" s="24">
        <f t="shared" si="23"/>
        <v>1.0445464493751367E-7</v>
      </c>
      <c r="G728" s="123"/>
    </row>
    <row r="729" spans="1:7" x14ac:dyDescent="0.15">
      <c r="A729" s="25" t="s">
        <v>1275</v>
      </c>
      <c r="B729" s="25" t="s">
        <v>1276</v>
      </c>
      <c r="C729" s="125">
        <v>7.8200000000000003E-5</v>
      </c>
      <c r="D729" s="128">
        <v>4.8494999999999996E-3</v>
      </c>
      <c r="E729" s="23">
        <f t="shared" si="22"/>
        <v>-0.98387462625012889</v>
      </c>
      <c r="F729" s="24">
        <f t="shared" si="23"/>
        <v>3.6186547736948149E-9</v>
      </c>
      <c r="G729" s="123"/>
    </row>
    <row r="730" spans="1:7" x14ac:dyDescent="0.15">
      <c r="A730" s="25" t="s">
        <v>490</v>
      </c>
      <c r="B730" s="25" t="s">
        <v>491</v>
      </c>
      <c r="C730" s="125">
        <v>0.83897204000000003</v>
      </c>
      <c r="D730" s="128">
        <v>1.3107891100000002</v>
      </c>
      <c r="E730" s="23">
        <f t="shared" ref="E730:E746" si="24">IF(ISERROR(C730/D730-1),"",((C730/D730-1)))</f>
        <v>-0.35994887842789602</v>
      </c>
      <c r="F730" s="24">
        <f t="shared" ref="F730:F745" si="25">C730/$C$1511</f>
        <v>3.8822892295939605E-5</v>
      </c>
      <c r="G730" s="123"/>
    </row>
    <row r="731" spans="1:7" x14ac:dyDescent="0.15">
      <c r="A731" s="25" t="s">
        <v>590</v>
      </c>
      <c r="B731" s="25" t="s">
        <v>591</v>
      </c>
      <c r="C731" s="125">
        <v>11.1146689</v>
      </c>
      <c r="D731" s="128">
        <v>12.54515717</v>
      </c>
      <c r="E731" s="23">
        <f t="shared" si="24"/>
        <v>-0.11402713019975652</v>
      </c>
      <c r="F731" s="24">
        <f t="shared" si="25"/>
        <v>5.1432416461665346E-4</v>
      </c>
      <c r="G731" s="123"/>
    </row>
    <row r="732" spans="1:7" x14ac:dyDescent="0.15">
      <c r="A732" s="25" t="s">
        <v>592</v>
      </c>
      <c r="B732" s="25" t="s">
        <v>593</v>
      </c>
      <c r="C732" s="125">
        <v>0.56574199000000003</v>
      </c>
      <c r="D732" s="128">
        <v>0.70837606000000009</v>
      </c>
      <c r="E732" s="23">
        <f t="shared" si="24"/>
        <v>-0.20135360023318694</v>
      </c>
      <c r="F732" s="24">
        <f t="shared" si="25"/>
        <v>2.6179347222418215E-5</v>
      </c>
      <c r="G732" s="123"/>
    </row>
    <row r="733" spans="1:7" x14ac:dyDescent="0.15">
      <c r="A733" s="25" t="s">
        <v>594</v>
      </c>
      <c r="B733" s="25" t="s">
        <v>595</v>
      </c>
      <c r="C733" s="125">
        <v>0.54610478000000007</v>
      </c>
      <c r="D733" s="128">
        <v>4.3984522899999998</v>
      </c>
      <c r="E733" s="23">
        <f t="shared" si="24"/>
        <v>-0.8758416042748528</v>
      </c>
      <c r="F733" s="24">
        <f t="shared" si="25"/>
        <v>2.527064794225776E-5</v>
      </c>
      <c r="G733" s="123"/>
    </row>
    <row r="734" spans="1:7" x14ac:dyDescent="0.15">
      <c r="A734" s="25" t="s">
        <v>596</v>
      </c>
      <c r="B734" s="25" t="s">
        <v>597</v>
      </c>
      <c r="C734" s="125">
        <v>0.99669668999999994</v>
      </c>
      <c r="D734" s="128">
        <v>3.7753005699999997</v>
      </c>
      <c r="E734" s="23">
        <f t="shared" si="24"/>
        <v>-0.73599540711535982</v>
      </c>
      <c r="F734" s="24">
        <f t="shared" si="25"/>
        <v>4.6121499171282875E-5</v>
      </c>
      <c r="G734" s="123"/>
    </row>
    <row r="735" spans="1:7" x14ac:dyDescent="0.15">
      <c r="A735" s="25" t="s">
        <v>670</v>
      </c>
      <c r="B735" s="25" t="s">
        <v>671</v>
      </c>
      <c r="C735" s="125">
        <v>3.06509681</v>
      </c>
      <c r="D735" s="128">
        <v>3.5903392200000002</v>
      </c>
      <c r="E735" s="23">
        <f t="shared" si="24"/>
        <v>-0.14629325470811649</v>
      </c>
      <c r="F735" s="24">
        <f t="shared" si="25"/>
        <v>1.4183538623201085E-4</v>
      </c>
      <c r="G735" s="123"/>
    </row>
    <row r="736" spans="1:7" x14ac:dyDescent="0.15">
      <c r="A736" s="25" t="s">
        <v>672</v>
      </c>
      <c r="B736" s="25" t="s">
        <v>673</v>
      </c>
      <c r="C736" s="125">
        <v>1.05238304</v>
      </c>
      <c r="D736" s="128">
        <v>1.30806449</v>
      </c>
      <c r="E736" s="23">
        <f t="shared" si="24"/>
        <v>-0.19546547739400832</v>
      </c>
      <c r="F736" s="24">
        <f t="shared" si="25"/>
        <v>4.8698349251297459E-5</v>
      </c>
      <c r="G736" s="123"/>
    </row>
    <row r="737" spans="1:8" x14ac:dyDescent="0.15">
      <c r="A737" s="25" t="s">
        <v>674</v>
      </c>
      <c r="B737" s="25" t="s">
        <v>675</v>
      </c>
      <c r="C737" s="125">
        <v>0.22988706</v>
      </c>
      <c r="D737" s="128">
        <v>1.1991578600000001</v>
      </c>
      <c r="E737" s="23">
        <f t="shared" si="24"/>
        <v>-0.80829291316157492</v>
      </c>
      <c r="F737" s="24">
        <f t="shared" si="25"/>
        <v>1.0637876049612102E-5</v>
      </c>
      <c r="G737" s="123"/>
    </row>
    <row r="738" spans="1:8" x14ac:dyDescent="0.15">
      <c r="A738" s="25" t="s">
        <v>676</v>
      </c>
      <c r="B738" s="25" t="s">
        <v>677</v>
      </c>
      <c r="C738" s="125">
        <v>2.1299351899999999</v>
      </c>
      <c r="D738" s="128">
        <v>4.4212531799999999</v>
      </c>
      <c r="E738" s="23">
        <f t="shared" si="24"/>
        <v>-0.51825079829515674</v>
      </c>
      <c r="F738" s="24">
        <f t="shared" si="25"/>
        <v>9.8561382902225979E-5</v>
      </c>
      <c r="G738" s="123"/>
    </row>
    <row r="739" spans="1:8" x14ac:dyDescent="0.15">
      <c r="A739" s="25" t="s">
        <v>678</v>
      </c>
      <c r="B739" s="25" t="s">
        <v>679</v>
      </c>
      <c r="C739" s="125">
        <v>1.8488959999999999E-2</v>
      </c>
      <c r="D739" s="128">
        <v>0.25715751999999997</v>
      </c>
      <c r="E739" s="23">
        <f t="shared" si="24"/>
        <v>-0.9281025886390567</v>
      </c>
      <c r="F739" s="24">
        <f t="shared" si="25"/>
        <v>8.5556474890859947E-7</v>
      </c>
      <c r="G739" s="123"/>
    </row>
    <row r="740" spans="1:8" x14ac:dyDescent="0.15">
      <c r="A740" s="25" t="s">
        <v>680</v>
      </c>
      <c r="B740" s="25" t="s">
        <v>681</v>
      </c>
      <c r="C740" s="125">
        <v>0.39995786999999999</v>
      </c>
      <c r="D740" s="128">
        <v>9.6613009999999999E-2</v>
      </c>
      <c r="E740" s="23">
        <f t="shared" si="24"/>
        <v>3.1397930775575666</v>
      </c>
      <c r="F740" s="24">
        <f t="shared" si="25"/>
        <v>1.8507793549262279E-5</v>
      </c>
      <c r="G740" s="123"/>
    </row>
    <row r="741" spans="1:8" x14ac:dyDescent="0.15">
      <c r="A741" s="25" t="s">
        <v>682</v>
      </c>
      <c r="B741" s="25" t="s">
        <v>683</v>
      </c>
      <c r="C741" s="125">
        <v>0.80113016000000004</v>
      </c>
      <c r="D741" s="128">
        <v>0.61192245999999995</v>
      </c>
      <c r="E741" s="23">
        <f t="shared" si="24"/>
        <v>0.30920208419870732</v>
      </c>
      <c r="F741" s="24">
        <f t="shared" si="25"/>
        <v>3.7071783604026737E-5</v>
      </c>
      <c r="G741" s="123"/>
    </row>
    <row r="742" spans="1:8" x14ac:dyDescent="0.15">
      <c r="A742" s="25" t="s">
        <v>684</v>
      </c>
      <c r="B742" s="25" t="s">
        <v>685</v>
      </c>
      <c r="C742" s="125">
        <v>0.45664306999999998</v>
      </c>
      <c r="D742" s="128">
        <v>3.2691962999999999</v>
      </c>
      <c r="E742" s="23">
        <f t="shared" si="24"/>
        <v>-0.86031947056834734</v>
      </c>
      <c r="F742" s="24">
        <f t="shared" si="25"/>
        <v>2.1130864771485363E-5</v>
      </c>
      <c r="G742" s="123"/>
    </row>
    <row r="743" spans="1:8" x14ac:dyDescent="0.15">
      <c r="A743" s="25" t="s">
        <v>686</v>
      </c>
      <c r="B743" s="25" t="s">
        <v>691</v>
      </c>
      <c r="C743" s="125">
        <v>28.688325640000002</v>
      </c>
      <c r="D743" s="128">
        <v>44.290355640000001</v>
      </c>
      <c r="E743" s="23">
        <f t="shared" si="24"/>
        <v>-0.35226698396409617</v>
      </c>
      <c r="F743" s="24">
        <f t="shared" si="25"/>
        <v>1.3275338430498384E-3</v>
      </c>
      <c r="G743" s="123"/>
    </row>
    <row r="744" spans="1:8" x14ac:dyDescent="0.15">
      <c r="A744" s="25" t="s">
        <v>777</v>
      </c>
      <c r="B744" s="25" t="s">
        <v>871</v>
      </c>
      <c r="C744" s="126">
        <v>0</v>
      </c>
      <c r="D744" s="129">
        <v>2.3733000000000001E-2</v>
      </c>
      <c r="E744" s="23">
        <f t="shared" si="24"/>
        <v>-1</v>
      </c>
      <c r="F744" s="44">
        <f t="shared" si="25"/>
        <v>0</v>
      </c>
      <c r="G744" s="123"/>
    </row>
    <row r="745" spans="1:8" s="4" customFormat="1" x14ac:dyDescent="0.15">
      <c r="A745" s="114" t="s">
        <v>735</v>
      </c>
      <c r="B745" s="27"/>
      <c r="C745" s="29">
        <f>SUM(C410:C744)</f>
        <v>4658.1643246599988</v>
      </c>
      <c r="D745" s="29">
        <f>SUM(D410:D744)</f>
        <v>4630.4012800599958</v>
      </c>
      <c r="E745" s="30">
        <f t="shared" si="24"/>
        <v>5.9958182716386421E-3</v>
      </c>
      <c r="F745" s="31">
        <f t="shared" si="25"/>
        <v>0.21555356227731187</v>
      </c>
      <c r="G745" s="123"/>
      <c r="H745" s="117"/>
    </row>
    <row r="746" spans="1:8" x14ac:dyDescent="0.15">
      <c r="E746" s="33" t="str">
        <f t="shared" si="24"/>
        <v/>
      </c>
      <c r="G746" s="123"/>
    </row>
    <row r="747" spans="1:8" s="4" customFormat="1" x14ac:dyDescent="0.15">
      <c r="A747" s="34" t="s">
        <v>361</v>
      </c>
      <c r="B747" s="35" t="s">
        <v>924</v>
      </c>
      <c r="C747" s="137" t="s">
        <v>443</v>
      </c>
      <c r="D747" s="138"/>
      <c r="E747" s="139"/>
      <c r="F747" s="36"/>
      <c r="G747" s="123"/>
    </row>
    <row r="748" spans="1:8" s="10" customFormat="1" x14ac:dyDescent="0.15">
      <c r="A748" s="37"/>
      <c r="B748" s="38"/>
      <c r="C748" s="7" t="s">
        <v>235</v>
      </c>
      <c r="D748" s="39" t="s">
        <v>46</v>
      </c>
      <c r="E748" s="40" t="s">
        <v>888</v>
      </c>
      <c r="F748" s="41" t="s">
        <v>889</v>
      </c>
      <c r="G748" s="123"/>
    </row>
    <row r="749" spans="1:8" x14ac:dyDescent="0.15">
      <c r="A749" s="20" t="s">
        <v>816</v>
      </c>
      <c r="B749" s="20" t="s">
        <v>817</v>
      </c>
      <c r="C749" s="22">
        <v>4.1001719999999998E-2</v>
      </c>
      <c r="D749" s="46">
        <v>6.0353900000000002E-2</v>
      </c>
      <c r="E749" s="42">
        <f t="shared" ref="E749:E812" si="26">IF(ISERROR(C749/D749-1),"",((C749/D749-1)))</f>
        <v>-0.32064506187669728</v>
      </c>
      <c r="F749" s="43">
        <f t="shared" ref="F749:F812" si="27">C749/$C$1511</f>
        <v>1.8973282584104625E-6</v>
      </c>
      <c r="G749" s="123"/>
    </row>
    <row r="750" spans="1:8" x14ac:dyDescent="0.15">
      <c r="A750" s="25" t="s">
        <v>818</v>
      </c>
      <c r="B750" s="25" t="s">
        <v>819</v>
      </c>
      <c r="C750" s="22">
        <v>10.09279291</v>
      </c>
      <c r="D750" s="22">
        <v>8.9546689999999998E-2</v>
      </c>
      <c r="E750" s="23">
        <f t="shared" si="26"/>
        <v>111.70983785106965</v>
      </c>
      <c r="F750" s="24">
        <f t="shared" si="27"/>
        <v>4.6703750951003427E-4</v>
      </c>
      <c r="G750" s="123"/>
    </row>
    <row r="751" spans="1:8" x14ac:dyDescent="0.15">
      <c r="A751" s="25" t="s">
        <v>820</v>
      </c>
      <c r="B751" s="25" t="s">
        <v>821</v>
      </c>
      <c r="C751" s="22">
        <v>0.29664353999999998</v>
      </c>
      <c r="D751" s="22">
        <v>8.3940219999999996E-2</v>
      </c>
      <c r="E751" s="23">
        <f t="shared" si="26"/>
        <v>2.5339857341331724</v>
      </c>
      <c r="F751" s="24">
        <f t="shared" si="27"/>
        <v>1.3726989285252285E-5</v>
      </c>
      <c r="G751" s="123"/>
    </row>
    <row r="752" spans="1:8" x14ac:dyDescent="0.15">
      <c r="A752" s="25" t="s">
        <v>368</v>
      </c>
      <c r="B752" s="25" t="s">
        <v>588</v>
      </c>
      <c r="C752" s="22">
        <v>1.23676425</v>
      </c>
      <c r="D752" s="22">
        <v>1.2657934099999999</v>
      </c>
      <c r="E752" s="23">
        <f t="shared" si="26"/>
        <v>-2.2933568598686116E-2</v>
      </c>
      <c r="F752" s="24">
        <f t="shared" si="27"/>
        <v>5.7230471319662246E-5</v>
      </c>
      <c r="G752" s="123"/>
    </row>
    <row r="753" spans="1:7" x14ac:dyDescent="0.15">
      <c r="A753" s="25" t="s">
        <v>367</v>
      </c>
      <c r="B753" s="25" t="s">
        <v>589</v>
      </c>
      <c r="C753" s="22">
        <v>1.0213356600000001</v>
      </c>
      <c r="D753" s="22">
        <v>2.8964682000000002</v>
      </c>
      <c r="E753" s="23">
        <f t="shared" si="26"/>
        <v>-0.6473858542620976</v>
      </c>
      <c r="F753" s="24">
        <f t="shared" si="27"/>
        <v>4.7261651682912339E-5</v>
      </c>
      <c r="G753" s="123"/>
    </row>
    <row r="754" spans="1:7" x14ac:dyDescent="0.15">
      <c r="A754" s="68" t="s">
        <v>598</v>
      </c>
      <c r="B754" s="25" t="s">
        <v>937</v>
      </c>
      <c r="C754" s="22">
        <v>19.938313390000001</v>
      </c>
      <c r="D754" s="22">
        <v>29.297152019999999</v>
      </c>
      <c r="E754" s="23">
        <f t="shared" si="26"/>
        <v>-0.31944533801821728</v>
      </c>
      <c r="F754" s="24">
        <f t="shared" si="27"/>
        <v>9.2263264613998402E-4</v>
      </c>
      <c r="G754" s="123"/>
    </row>
    <row r="755" spans="1:7" x14ac:dyDescent="0.15">
      <c r="A755" s="25" t="s">
        <v>599</v>
      </c>
      <c r="B755" s="25" t="s">
        <v>938</v>
      </c>
      <c r="C755" s="22">
        <v>166.11741319000001</v>
      </c>
      <c r="D755" s="22">
        <v>75.93650513</v>
      </c>
      <c r="E755" s="23">
        <f t="shared" si="26"/>
        <v>1.187583072273529</v>
      </c>
      <c r="F755" s="24">
        <f t="shared" si="27"/>
        <v>7.6869766014555953E-3</v>
      </c>
      <c r="G755" s="123"/>
    </row>
    <row r="756" spans="1:7" x14ac:dyDescent="0.15">
      <c r="A756" s="25" t="s">
        <v>600</v>
      </c>
      <c r="B756" s="25" t="s">
        <v>939</v>
      </c>
      <c r="C756" s="22">
        <v>0.42719233000000001</v>
      </c>
      <c r="D756" s="22">
        <v>0.68624767000000009</v>
      </c>
      <c r="E756" s="23">
        <f t="shared" si="26"/>
        <v>-0.37749540191517161</v>
      </c>
      <c r="F756" s="24">
        <f t="shared" si="27"/>
        <v>1.9768050693610111E-5</v>
      </c>
      <c r="G756" s="123"/>
    </row>
    <row r="757" spans="1:7" x14ac:dyDescent="0.15">
      <c r="A757" s="25" t="s">
        <v>940</v>
      </c>
      <c r="B757" s="25" t="s">
        <v>941</v>
      </c>
      <c r="C757" s="22">
        <v>3.0408538300000001</v>
      </c>
      <c r="D757" s="22">
        <v>3.3101266000000003</v>
      </c>
      <c r="E757" s="23">
        <f t="shared" si="26"/>
        <v>-8.1348178646701963E-2</v>
      </c>
      <c r="F757" s="24">
        <f t="shared" si="27"/>
        <v>1.407135579032949E-4</v>
      </c>
      <c r="G757" s="123"/>
    </row>
    <row r="758" spans="1:7" x14ac:dyDescent="0.15">
      <c r="A758" s="25" t="s">
        <v>942</v>
      </c>
      <c r="B758" s="25" t="s">
        <v>943</v>
      </c>
      <c r="C758" s="22">
        <v>6.28219043</v>
      </c>
      <c r="D758" s="22">
        <v>1.5708401599999999</v>
      </c>
      <c r="E758" s="23">
        <f t="shared" si="26"/>
        <v>2.9992550419642954</v>
      </c>
      <c r="F758" s="24">
        <f t="shared" si="27"/>
        <v>2.9070432722224271E-4</v>
      </c>
      <c r="G758" s="123"/>
    </row>
    <row r="759" spans="1:7" x14ac:dyDescent="0.15">
      <c r="A759" s="25" t="s">
        <v>944</v>
      </c>
      <c r="B759" s="25" t="s">
        <v>945</v>
      </c>
      <c r="C759" s="22">
        <v>2.5127716499999999</v>
      </c>
      <c r="D759" s="22">
        <v>1.56305794</v>
      </c>
      <c r="E759" s="23">
        <f t="shared" si="26"/>
        <v>0.6075998116870831</v>
      </c>
      <c r="F759" s="24">
        <f t="shared" si="27"/>
        <v>1.1627689420047949E-4</v>
      </c>
      <c r="G759" s="123"/>
    </row>
    <row r="760" spans="1:7" x14ac:dyDescent="0.15">
      <c r="A760" s="25" t="s">
        <v>625</v>
      </c>
      <c r="B760" s="25" t="s">
        <v>946</v>
      </c>
      <c r="C760" s="22">
        <v>0.61698850999999999</v>
      </c>
      <c r="D760" s="22">
        <v>1.56453931</v>
      </c>
      <c r="E760" s="23">
        <f t="shared" si="26"/>
        <v>-0.60564205318688991</v>
      </c>
      <c r="F760" s="24">
        <f t="shared" si="27"/>
        <v>2.8550747020797328E-5</v>
      </c>
      <c r="G760" s="123"/>
    </row>
    <row r="761" spans="1:7" x14ac:dyDescent="0.15">
      <c r="A761" s="25" t="s">
        <v>947</v>
      </c>
      <c r="B761" s="25" t="s">
        <v>948</v>
      </c>
      <c r="C761" s="22">
        <v>1.3869321999999999</v>
      </c>
      <c r="D761" s="22">
        <v>4.3491893700000004</v>
      </c>
      <c r="E761" s="23">
        <f t="shared" si="26"/>
        <v>-0.68110558497019413</v>
      </c>
      <c r="F761" s="24">
        <f t="shared" si="27"/>
        <v>6.4179396756023675E-5</v>
      </c>
      <c r="G761" s="123"/>
    </row>
    <row r="762" spans="1:7" x14ac:dyDescent="0.15">
      <c r="A762" s="25" t="s">
        <v>949</v>
      </c>
      <c r="B762" s="25" t="s">
        <v>950</v>
      </c>
      <c r="C762" s="22">
        <v>1.533406E-2</v>
      </c>
      <c r="D762" s="22">
        <v>1.3471780099999999</v>
      </c>
      <c r="E762" s="23">
        <f t="shared" si="26"/>
        <v>-0.9886176437811659</v>
      </c>
      <c r="F762" s="24">
        <f t="shared" si="27"/>
        <v>7.0957377773814211E-7</v>
      </c>
      <c r="G762" s="123"/>
    </row>
    <row r="763" spans="1:7" x14ac:dyDescent="0.15">
      <c r="A763" s="25" t="s">
        <v>951</v>
      </c>
      <c r="B763" s="25" t="s">
        <v>952</v>
      </c>
      <c r="C763" s="22">
        <v>0.25797792000000003</v>
      </c>
      <c r="D763" s="22">
        <v>0.70439219999999991</v>
      </c>
      <c r="E763" s="23">
        <f t="shared" si="26"/>
        <v>-0.63375812508997109</v>
      </c>
      <c r="F763" s="24">
        <f t="shared" si="27"/>
        <v>1.1937762553911242E-5</v>
      </c>
      <c r="G763" s="123"/>
    </row>
    <row r="764" spans="1:7" x14ac:dyDescent="0.15">
      <c r="A764" s="25" t="s">
        <v>953</v>
      </c>
      <c r="B764" s="25" t="s">
        <v>954</v>
      </c>
      <c r="C764" s="22">
        <v>0.74626331999999995</v>
      </c>
      <c r="D764" s="22">
        <v>1.20404</v>
      </c>
      <c r="E764" s="23">
        <f t="shared" si="26"/>
        <v>-0.38020055812099274</v>
      </c>
      <c r="F764" s="24">
        <f t="shared" si="27"/>
        <v>3.4532855822907172E-5</v>
      </c>
      <c r="G764" s="123"/>
    </row>
    <row r="765" spans="1:7" x14ac:dyDescent="0.15">
      <c r="A765" s="25" t="s">
        <v>626</v>
      </c>
      <c r="B765" s="25" t="s">
        <v>957</v>
      </c>
      <c r="C765" s="22">
        <v>1.30538979</v>
      </c>
      <c r="D765" s="22">
        <v>3.0509289900000001</v>
      </c>
      <c r="E765" s="23">
        <f t="shared" si="26"/>
        <v>-0.57213367001373572</v>
      </c>
      <c r="F765" s="24">
        <f t="shared" si="27"/>
        <v>6.040607410634235E-5</v>
      </c>
      <c r="G765" s="123"/>
    </row>
    <row r="766" spans="1:7" x14ac:dyDescent="0.15">
      <c r="A766" s="25" t="s">
        <v>955</v>
      </c>
      <c r="B766" s="25" t="s">
        <v>956</v>
      </c>
      <c r="C766" s="22">
        <v>3.2852755600000001</v>
      </c>
      <c r="D766" s="22">
        <v>8.5465058699999989</v>
      </c>
      <c r="E766" s="23">
        <f t="shared" si="26"/>
        <v>-0.61560015169099735</v>
      </c>
      <c r="F766" s="24">
        <f t="shared" si="27"/>
        <v>1.5202401647182744E-4</v>
      </c>
      <c r="G766" s="123"/>
    </row>
    <row r="767" spans="1:7" x14ac:dyDescent="0.15">
      <c r="A767" s="25" t="s">
        <v>958</v>
      </c>
      <c r="B767" s="25" t="s">
        <v>959</v>
      </c>
      <c r="C767" s="22">
        <v>0.95140738000000002</v>
      </c>
      <c r="D767" s="22">
        <v>0.42286621999999996</v>
      </c>
      <c r="E767" s="23">
        <f t="shared" si="26"/>
        <v>1.2499015882611766</v>
      </c>
      <c r="F767" s="24">
        <f t="shared" si="27"/>
        <v>4.4025765439456223E-5</v>
      </c>
      <c r="G767" s="123"/>
    </row>
    <row r="768" spans="1:7" x14ac:dyDescent="0.15">
      <c r="A768" s="25" t="s">
        <v>960</v>
      </c>
      <c r="B768" s="25" t="s">
        <v>961</v>
      </c>
      <c r="C768" s="22">
        <v>5.1887722699999994</v>
      </c>
      <c r="D768" s="22">
        <v>1.0674860800000001</v>
      </c>
      <c r="E768" s="23">
        <f t="shared" si="26"/>
        <v>3.8607399826703119</v>
      </c>
      <c r="F768" s="24">
        <f t="shared" si="27"/>
        <v>2.4010710414898694E-4</v>
      </c>
      <c r="G768" s="123"/>
    </row>
    <row r="769" spans="1:7" x14ac:dyDescent="0.15">
      <c r="A769" s="25" t="s">
        <v>962</v>
      </c>
      <c r="B769" s="25" t="s">
        <v>963</v>
      </c>
      <c r="C769" s="22">
        <v>1.0035134999999999</v>
      </c>
      <c r="D769" s="22">
        <v>1.4080336599999999</v>
      </c>
      <c r="E769" s="23">
        <f t="shared" si="26"/>
        <v>-0.28729438186868339</v>
      </c>
      <c r="F769" s="24">
        <f t="shared" si="27"/>
        <v>4.6436942675731346E-5</v>
      </c>
      <c r="G769" s="123"/>
    </row>
    <row r="770" spans="1:7" x14ac:dyDescent="0.15">
      <c r="A770" s="25" t="s">
        <v>964</v>
      </c>
      <c r="B770" s="25" t="s">
        <v>965</v>
      </c>
      <c r="C770" s="22">
        <v>0.24853706</v>
      </c>
      <c r="D770" s="22">
        <v>5.0664849999999997E-2</v>
      </c>
      <c r="E770" s="23">
        <f t="shared" si="26"/>
        <v>3.9055125989714767</v>
      </c>
      <c r="F770" s="24">
        <f t="shared" si="27"/>
        <v>1.1500892821087911E-5</v>
      </c>
      <c r="G770" s="123"/>
    </row>
    <row r="771" spans="1:7" x14ac:dyDescent="0.15">
      <c r="A771" s="25" t="s">
        <v>966</v>
      </c>
      <c r="B771" s="25" t="s">
        <v>967</v>
      </c>
      <c r="C771" s="22">
        <v>0.29281553000000005</v>
      </c>
      <c r="D771" s="22">
        <v>1.3094399699999999</v>
      </c>
      <c r="E771" s="23">
        <f t="shared" si="26"/>
        <v>-0.77638109672182987</v>
      </c>
      <c r="F771" s="24">
        <f t="shared" si="27"/>
        <v>1.3549850581157E-5</v>
      </c>
      <c r="G771" s="123"/>
    </row>
    <row r="772" spans="1:7" x14ac:dyDescent="0.15">
      <c r="A772" s="25" t="s">
        <v>968</v>
      </c>
      <c r="B772" s="25" t="s">
        <v>969</v>
      </c>
      <c r="C772" s="22">
        <v>9.4356499999999996E-2</v>
      </c>
      <c r="D772" s="22">
        <v>7.6225789999999988E-2</v>
      </c>
      <c r="E772" s="23">
        <f t="shared" si="26"/>
        <v>0.23785532429378575</v>
      </c>
      <c r="F772" s="24">
        <f t="shared" si="27"/>
        <v>4.3662864341960972E-6</v>
      </c>
      <c r="G772" s="123"/>
    </row>
    <row r="773" spans="1:7" x14ac:dyDescent="0.15">
      <c r="A773" s="25" t="s">
        <v>976</v>
      </c>
      <c r="B773" s="25" t="s">
        <v>977</v>
      </c>
      <c r="C773" s="22">
        <v>0.34912457000000002</v>
      </c>
      <c r="D773" s="22">
        <v>0.42441302000000003</v>
      </c>
      <c r="E773" s="23">
        <f t="shared" si="26"/>
        <v>-0.17739429860092415</v>
      </c>
      <c r="F773" s="24">
        <f t="shared" si="27"/>
        <v>1.6155515240980175E-5</v>
      </c>
      <c r="G773" s="123"/>
    </row>
    <row r="774" spans="1:7" x14ac:dyDescent="0.15">
      <c r="A774" s="25" t="s">
        <v>978</v>
      </c>
      <c r="B774" s="25" t="s">
        <v>979</v>
      </c>
      <c r="C774" s="22">
        <v>7.1522034000000003</v>
      </c>
      <c r="D774" s="22">
        <v>4.0270176099999997</v>
      </c>
      <c r="E774" s="23">
        <f t="shared" si="26"/>
        <v>0.77605466195118056</v>
      </c>
      <c r="F774" s="24">
        <f t="shared" si="27"/>
        <v>3.3096361861696021E-4</v>
      </c>
      <c r="G774" s="123"/>
    </row>
    <row r="775" spans="1:7" x14ac:dyDescent="0.15">
      <c r="A775" s="25" t="s">
        <v>569</v>
      </c>
      <c r="B775" s="25" t="s">
        <v>456</v>
      </c>
      <c r="C775" s="22">
        <v>0.17331097000000001</v>
      </c>
      <c r="D775" s="22">
        <v>8.5784760000000002E-2</v>
      </c>
      <c r="E775" s="23">
        <f t="shared" si="26"/>
        <v>1.0203002258209968</v>
      </c>
      <c r="F775" s="24">
        <f t="shared" si="27"/>
        <v>8.0198538225598317E-6</v>
      </c>
      <c r="G775" s="123"/>
    </row>
    <row r="776" spans="1:7" x14ac:dyDescent="0.15">
      <c r="A776" s="25" t="s">
        <v>447</v>
      </c>
      <c r="B776" s="25" t="s">
        <v>980</v>
      </c>
      <c r="C776" s="22">
        <v>100.02421138</v>
      </c>
      <c r="D776" s="22">
        <v>927.94894499999998</v>
      </c>
      <c r="E776" s="23">
        <f t="shared" si="26"/>
        <v>-0.89220935923365907</v>
      </c>
      <c r="F776" s="24">
        <f t="shared" si="27"/>
        <v>4.6285561380472661E-3</v>
      </c>
      <c r="G776" s="123"/>
    </row>
    <row r="777" spans="1:7" x14ac:dyDescent="0.15">
      <c r="A777" s="25" t="s">
        <v>447</v>
      </c>
      <c r="B777" s="25" t="s">
        <v>448</v>
      </c>
      <c r="C777" s="22">
        <v>0.94280740000000007</v>
      </c>
      <c r="D777" s="22">
        <v>299.23053055000003</v>
      </c>
      <c r="E777" s="23">
        <f t="shared" si="26"/>
        <v>-0.99684922725543057</v>
      </c>
      <c r="F777" s="24">
        <f t="shared" si="27"/>
        <v>4.3627806888552394E-5</v>
      </c>
      <c r="G777" s="123"/>
    </row>
    <row r="778" spans="1:7" x14ac:dyDescent="0.15">
      <c r="A778" s="25" t="s">
        <v>981</v>
      </c>
      <c r="B778" s="25" t="s">
        <v>982</v>
      </c>
      <c r="C778" s="22">
        <v>4.4517306200000002</v>
      </c>
      <c r="D778" s="22">
        <v>10.10646614</v>
      </c>
      <c r="E778" s="23">
        <f t="shared" si="26"/>
        <v>-0.55951659478869042</v>
      </c>
      <c r="F778" s="24">
        <f t="shared" si="27"/>
        <v>2.060009751824345E-4</v>
      </c>
      <c r="G778" s="123"/>
    </row>
    <row r="779" spans="1:7" x14ac:dyDescent="0.15">
      <c r="A779" s="68" t="s">
        <v>548</v>
      </c>
      <c r="B779" s="25" t="s">
        <v>985</v>
      </c>
      <c r="C779" s="22">
        <v>5.3987609999999998E-2</v>
      </c>
      <c r="D779" s="22">
        <v>0.26421765999999997</v>
      </c>
      <c r="E779" s="23">
        <f t="shared" si="26"/>
        <v>-0.79566994121437606</v>
      </c>
      <c r="F779" s="24">
        <f t="shared" si="27"/>
        <v>2.4982419775815078E-6</v>
      </c>
      <c r="G779" s="123"/>
    </row>
    <row r="780" spans="1:7" x14ac:dyDescent="0.15">
      <c r="A780" s="25" t="s">
        <v>549</v>
      </c>
      <c r="B780" s="68" t="s">
        <v>986</v>
      </c>
      <c r="C780" s="22">
        <v>6.2425706100000005</v>
      </c>
      <c r="D780" s="22">
        <v>0.60719434999999999</v>
      </c>
      <c r="E780" s="23">
        <f t="shared" si="26"/>
        <v>9.2810090541850414</v>
      </c>
      <c r="F780" s="24">
        <f t="shared" si="27"/>
        <v>2.8887094549876537E-4</v>
      </c>
      <c r="G780" s="123"/>
    </row>
    <row r="781" spans="1:7" x14ac:dyDescent="0.15">
      <c r="A781" s="25" t="s">
        <v>550</v>
      </c>
      <c r="B781" s="68" t="s">
        <v>987</v>
      </c>
      <c r="C781" s="22">
        <v>3.0329285399999999</v>
      </c>
      <c r="D781" s="22">
        <v>5.4001035399999999</v>
      </c>
      <c r="E781" s="23">
        <f t="shared" si="26"/>
        <v>-0.43835733564471624</v>
      </c>
      <c r="F781" s="24">
        <f t="shared" si="27"/>
        <v>1.4034682019880109E-4</v>
      </c>
      <c r="G781" s="123"/>
    </row>
    <row r="782" spans="1:7" x14ac:dyDescent="0.15">
      <c r="A782" s="25" t="s">
        <v>551</v>
      </c>
      <c r="B782" s="68" t="s">
        <v>988</v>
      </c>
      <c r="C782" s="22">
        <v>3.4459231899999998</v>
      </c>
      <c r="D782" s="22">
        <v>14.247983509999999</v>
      </c>
      <c r="E782" s="23">
        <f t="shared" si="26"/>
        <v>-0.75814660456467642</v>
      </c>
      <c r="F782" s="24">
        <f t="shared" si="27"/>
        <v>1.5945788236929878E-4</v>
      </c>
      <c r="G782" s="123"/>
    </row>
    <row r="783" spans="1:7" x14ac:dyDescent="0.15">
      <c r="A783" s="25" t="s">
        <v>552</v>
      </c>
      <c r="B783" s="68" t="s">
        <v>989</v>
      </c>
      <c r="C783" s="22">
        <v>3.45064693</v>
      </c>
      <c r="D783" s="22">
        <v>0.38536009000000004</v>
      </c>
      <c r="E783" s="23">
        <f t="shared" si="26"/>
        <v>7.9543443120952144</v>
      </c>
      <c r="F783" s="24">
        <f t="shared" si="27"/>
        <v>1.5967647040383449E-4</v>
      </c>
      <c r="G783" s="123"/>
    </row>
    <row r="784" spans="1:7" x14ac:dyDescent="0.15">
      <c r="A784" s="25" t="s">
        <v>553</v>
      </c>
      <c r="B784" s="68" t="s">
        <v>990</v>
      </c>
      <c r="C784" s="22">
        <v>0.62027661999999995</v>
      </c>
      <c r="D784" s="22">
        <v>0.33929290999999995</v>
      </c>
      <c r="E784" s="23">
        <f t="shared" si="26"/>
        <v>0.82814495003741762</v>
      </c>
      <c r="F784" s="24">
        <f t="shared" si="27"/>
        <v>2.8702902199159646E-5</v>
      </c>
      <c r="G784" s="123"/>
    </row>
    <row r="785" spans="1:7" x14ac:dyDescent="0.15">
      <c r="A785" s="25" t="s">
        <v>554</v>
      </c>
      <c r="B785" s="68" t="s">
        <v>991</v>
      </c>
      <c r="C785" s="22">
        <v>0.24767877999999999</v>
      </c>
      <c r="D785" s="22">
        <v>2.13772144</v>
      </c>
      <c r="E785" s="23">
        <f t="shared" si="26"/>
        <v>-0.88413888948973629</v>
      </c>
      <c r="F785" s="24">
        <f t="shared" si="27"/>
        <v>1.1461176465344089E-5</v>
      </c>
      <c r="G785" s="123"/>
    </row>
    <row r="786" spans="1:7" x14ac:dyDescent="0.15">
      <c r="A786" s="25" t="s">
        <v>555</v>
      </c>
      <c r="B786" s="68" t="s">
        <v>992</v>
      </c>
      <c r="C786" s="22">
        <v>5.86261E-2</v>
      </c>
      <c r="D786" s="22">
        <v>0.14789168</v>
      </c>
      <c r="E786" s="23">
        <f t="shared" si="26"/>
        <v>-0.60358757166055588</v>
      </c>
      <c r="F786" s="24">
        <f t="shared" si="27"/>
        <v>2.7128851231216058E-6</v>
      </c>
      <c r="G786" s="123"/>
    </row>
    <row r="787" spans="1:7" x14ac:dyDescent="0.15">
      <c r="A787" s="25" t="s">
        <v>556</v>
      </c>
      <c r="B787" s="68" t="s">
        <v>993</v>
      </c>
      <c r="C787" s="22">
        <v>0.57494956000000008</v>
      </c>
      <c r="D787" s="22">
        <v>0.34554860999999998</v>
      </c>
      <c r="E787" s="23">
        <f t="shared" si="26"/>
        <v>0.6638746137627356</v>
      </c>
      <c r="F787" s="24">
        <f t="shared" si="27"/>
        <v>2.6605421610329074E-5</v>
      </c>
      <c r="G787" s="123"/>
    </row>
    <row r="788" spans="1:7" x14ac:dyDescent="0.15">
      <c r="A788" s="25" t="s">
        <v>557</v>
      </c>
      <c r="B788" s="25" t="s">
        <v>994</v>
      </c>
      <c r="C788" s="22">
        <v>1.0272667799999999</v>
      </c>
      <c r="D788" s="22">
        <v>0.58524143000000006</v>
      </c>
      <c r="E788" s="23">
        <f t="shared" si="26"/>
        <v>0.75528718122365301</v>
      </c>
      <c r="F788" s="24">
        <f t="shared" si="27"/>
        <v>4.7536110451471876E-5</v>
      </c>
      <c r="G788" s="123"/>
    </row>
    <row r="789" spans="1:7" x14ac:dyDescent="0.15">
      <c r="A789" s="25" t="s">
        <v>534</v>
      </c>
      <c r="B789" s="68" t="s">
        <v>1003</v>
      </c>
      <c r="C789" s="22">
        <v>2.1627189999999998E-2</v>
      </c>
      <c r="D789" s="22">
        <v>0.40360134999999997</v>
      </c>
      <c r="E789" s="23">
        <f t="shared" si="26"/>
        <v>-0.94641447557100589</v>
      </c>
      <c r="F789" s="24">
        <f t="shared" si="27"/>
        <v>1.0007843265358664E-6</v>
      </c>
      <c r="G789" s="123"/>
    </row>
    <row r="790" spans="1:7" x14ac:dyDescent="0.15">
      <c r="A790" s="25" t="s">
        <v>535</v>
      </c>
      <c r="B790" s="25" t="s">
        <v>997</v>
      </c>
      <c r="C790" s="22">
        <v>1.81618989</v>
      </c>
      <c r="D790" s="22">
        <v>0.28974325000000001</v>
      </c>
      <c r="E790" s="23">
        <f t="shared" si="26"/>
        <v>5.268273342001927</v>
      </c>
      <c r="F790" s="24">
        <f t="shared" si="27"/>
        <v>8.4043020657094126E-5</v>
      </c>
      <c r="G790" s="123"/>
    </row>
    <row r="791" spans="1:7" x14ac:dyDescent="0.15">
      <c r="A791" s="25" t="s">
        <v>531</v>
      </c>
      <c r="B791" s="25" t="s">
        <v>996</v>
      </c>
      <c r="C791" s="22">
        <v>1.9753799999999998E-2</v>
      </c>
      <c r="D791" s="22">
        <v>1.18429E-2</v>
      </c>
      <c r="E791" s="23">
        <f t="shared" si="26"/>
        <v>0.66798672622415101</v>
      </c>
      <c r="F791" s="24">
        <f t="shared" si="27"/>
        <v>9.1409440752701575E-7</v>
      </c>
      <c r="G791" s="123"/>
    </row>
    <row r="792" spans="1:7" x14ac:dyDescent="0.15">
      <c r="A792" s="25" t="s">
        <v>533</v>
      </c>
      <c r="B792" s="25" t="s">
        <v>1000</v>
      </c>
      <c r="C792" s="22">
        <v>6.2021849999999996E-2</v>
      </c>
      <c r="D792" s="22">
        <v>0.73968756999999996</v>
      </c>
      <c r="E792" s="23">
        <f t="shared" si="26"/>
        <v>-0.91615128803638002</v>
      </c>
      <c r="F792" s="24">
        <f t="shared" si="27"/>
        <v>2.8700212733488967E-6</v>
      </c>
      <c r="G792" s="123"/>
    </row>
    <row r="793" spans="1:7" x14ac:dyDescent="0.15">
      <c r="A793" s="25" t="s">
        <v>530</v>
      </c>
      <c r="B793" s="25" t="s">
        <v>999</v>
      </c>
      <c r="C793" s="22">
        <v>0</v>
      </c>
      <c r="D793" s="22">
        <v>1.11695E-3</v>
      </c>
      <c r="E793" s="23">
        <f t="shared" si="26"/>
        <v>-1</v>
      </c>
      <c r="F793" s="24">
        <f t="shared" si="27"/>
        <v>0</v>
      </c>
      <c r="G793" s="123"/>
    </row>
    <row r="794" spans="1:7" x14ac:dyDescent="0.15">
      <c r="A794" s="25" t="s">
        <v>532</v>
      </c>
      <c r="B794" s="25" t="s">
        <v>1002</v>
      </c>
      <c r="C794" s="22">
        <v>2.6803080000000003E-2</v>
      </c>
      <c r="D794" s="22">
        <v>3.6235739999999995E-2</v>
      </c>
      <c r="E794" s="23">
        <f t="shared" si="26"/>
        <v>-0.26031371237347423</v>
      </c>
      <c r="F794" s="24">
        <f t="shared" si="27"/>
        <v>1.2402953119146296E-6</v>
      </c>
      <c r="G794" s="123"/>
    </row>
    <row r="795" spans="1:7" x14ac:dyDescent="0.15">
      <c r="A795" s="25" t="s">
        <v>570</v>
      </c>
      <c r="B795" s="25" t="s">
        <v>454</v>
      </c>
      <c r="C795" s="22">
        <v>0.78866866000000002</v>
      </c>
      <c r="D795" s="22">
        <v>0.6561270600000001</v>
      </c>
      <c r="E795" s="23">
        <f t="shared" si="26"/>
        <v>0.20200599560700927</v>
      </c>
      <c r="F795" s="24">
        <f t="shared" si="27"/>
        <v>3.6495135695300423E-5</v>
      </c>
      <c r="G795" s="123"/>
    </row>
    <row r="796" spans="1:7" x14ac:dyDescent="0.15">
      <c r="A796" s="25" t="s">
        <v>1004</v>
      </c>
      <c r="B796" s="25" t="s">
        <v>1005</v>
      </c>
      <c r="C796" s="22">
        <v>8.7190075999999994</v>
      </c>
      <c r="D796" s="22">
        <v>0.85475838999999998</v>
      </c>
      <c r="E796" s="23">
        <f t="shared" si="26"/>
        <v>9.200552228566016</v>
      </c>
      <c r="F796" s="24">
        <f t="shared" si="27"/>
        <v>4.0346647664477454E-4</v>
      </c>
      <c r="G796" s="123"/>
    </row>
    <row r="797" spans="1:7" x14ac:dyDescent="0.15">
      <c r="A797" s="25" t="s">
        <v>1006</v>
      </c>
      <c r="B797" s="25" t="s">
        <v>1007</v>
      </c>
      <c r="C797" s="22">
        <v>2.0241500000000002E-3</v>
      </c>
      <c r="D797" s="22">
        <v>1.6183000000000001E-4</v>
      </c>
      <c r="E797" s="23">
        <f t="shared" si="26"/>
        <v>11.507878638076994</v>
      </c>
      <c r="F797" s="24">
        <f t="shared" si="27"/>
        <v>9.3666241178700262E-8</v>
      </c>
      <c r="G797" s="123"/>
    </row>
    <row r="798" spans="1:7" x14ac:dyDescent="0.15">
      <c r="A798" s="25" t="s">
        <v>1008</v>
      </c>
      <c r="B798" s="25" t="s">
        <v>1009</v>
      </c>
      <c r="C798" s="22">
        <v>7.7514663800000001</v>
      </c>
      <c r="D798" s="22">
        <v>6.8639197699999999</v>
      </c>
      <c r="E798" s="23">
        <f t="shared" si="26"/>
        <v>0.12930608744571614</v>
      </c>
      <c r="F798" s="24">
        <f t="shared" si="27"/>
        <v>3.5869412812176299E-4</v>
      </c>
      <c r="G798" s="123"/>
    </row>
    <row r="799" spans="1:7" x14ac:dyDescent="0.15">
      <c r="A799" s="25" t="s">
        <v>1010</v>
      </c>
      <c r="B799" s="25" t="s">
        <v>1011</v>
      </c>
      <c r="C799" s="22">
        <v>3.5838275299999998</v>
      </c>
      <c r="D799" s="22">
        <v>2.9655573500000001</v>
      </c>
      <c r="E799" s="23">
        <f t="shared" si="26"/>
        <v>0.2084836363053304</v>
      </c>
      <c r="F799" s="24">
        <f t="shared" si="27"/>
        <v>1.6583931712958307E-4</v>
      </c>
      <c r="G799" s="123"/>
    </row>
    <row r="800" spans="1:7" x14ac:dyDescent="0.15">
      <c r="A800" s="25" t="s">
        <v>1012</v>
      </c>
      <c r="B800" s="25" t="s">
        <v>1013</v>
      </c>
      <c r="C800" s="22">
        <v>0.54254822000000003</v>
      </c>
      <c r="D800" s="22">
        <v>0.26903771000000004</v>
      </c>
      <c r="E800" s="23">
        <f t="shared" si="26"/>
        <v>1.016625178678483</v>
      </c>
      <c r="F800" s="24">
        <f t="shared" si="27"/>
        <v>2.5106070412565535E-5</v>
      </c>
      <c r="G800" s="123"/>
    </row>
    <row r="801" spans="1:7" x14ac:dyDescent="0.15">
      <c r="A801" s="25" t="s">
        <v>1014</v>
      </c>
      <c r="B801" s="25" t="s">
        <v>1015</v>
      </c>
      <c r="C801" s="22">
        <v>4.1372947099999999</v>
      </c>
      <c r="D801" s="22">
        <v>3.6451591299999997</v>
      </c>
      <c r="E801" s="23">
        <f t="shared" si="26"/>
        <v>0.1350107258554718</v>
      </c>
      <c r="F801" s="24">
        <f t="shared" si="27"/>
        <v>1.914506554031177E-4</v>
      </c>
      <c r="G801" s="123"/>
    </row>
    <row r="802" spans="1:7" x14ac:dyDescent="0.15">
      <c r="A802" s="25" t="s">
        <v>1016</v>
      </c>
      <c r="B802" s="25" t="s">
        <v>1017</v>
      </c>
      <c r="C802" s="22">
        <v>3.34390966</v>
      </c>
      <c r="D802" s="22">
        <v>6.4316829400000008</v>
      </c>
      <c r="E802" s="23">
        <f t="shared" si="26"/>
        <v>-0.48008791925927874</v>
      </c>
      <c r="F802" s="24">
        <f t="shared" si="27"/>
        <v>1.547372717898108E-4</v>
      </c>
      <c r="G802" s="123"/>
    </row>
    <row r="803" spans="1:7" x14ac:dyDescent="0.15">
      <c r="A803" s="25" t="s">
        <v>908</v>
      </c>
      <c r="B803" s="25" t="s">
        <v>1019</v>
      </c>
      <c r="C803" s="22">
        <v>0.30745250000000002</v>
      </c>
      <c r="D803" s="22">
        <v>0</v>
      </c>
      <c r="E803" s="23" t="str">
        <f t="shared" si="26"/>
        <v/>
      </c>
      <c r="F803" s="24">
        <f t="shared" si="27"/>
        <v>1.4227166966872189E-5</v>
      </c>
      <c r="G803" s="123"/>
    </row>
    <row r="804" spans="1:7" x14ac:dyDescent="0.15">
      <c r="A804" s="25" t="s">
        <v>635</v>
      </c>
      <c r="B804" s="25" t="s">
        <v>1021</v>
      </c>
      <c r="C804" s="22">
        <v>6.3444280000000006E-2</v>
      </c>
      <c r="D804" s="22">
        <v>5.2443690000000001E-2</v>
      </c>
      <c r="E804" s="23">
        <f t="shared" si="26"/>
        <v>0.20976003023433343</v>
      </c>
      <c r="F804" s="24">
        <f t="shared" si="27"/>
        <v>2.9358433080003899E-6</v>
      </c>
      <c r="G804" s="123"/>
    </row>
    <row r="805" spans="1:7" x14ac:dyDescent="0.15">
      <c r="A805" s="25" t="s">
        <v>1022</v>
      </c>
      <c r="B805" s="25" t="s">
        <v>1023</v>
      </c>
      <c r="C805" s="22">
        <v>8.2603562400000001</v>
      </c>
      <c r="D805" s="22">
        <v>5.9786569299999996</v>
      </c>
      <c r="E805" s="23">
        <f t="shared" si="26"/>
        <v>0.38164078265651558</v>
      </c>
      <c r="F805" s="24">
        <f t="shared" si="27"/>
        <v>3.8224267954342395E-4</v>
      </c>
      <c r="G805" s="123"/>
    </row>
    <row r="806" spans="1:7" x14ac:dyDescent="0.15">
      <c r="A806" s="25" t="s">
        <v>1024</v>
      </c>
      <c r="B806" s="25" t="s">
        <v>1025</v>
      </c>
      <c r="C806" s="22">
        <v>3.0471616699999999</v>
      </c>
      <c r="D806" s="22">
        <v>4.0525611399999999</v>
      </c>
      <c r="E806" s="23">
        <f t="shared" si="26"/>
        <v>-0.24808989556663419</v>
      </c>
      <c r="F806" s="24">
        <f t="shared" si="27"/>
        <v>1.4100544914789467E-4</v>
      </c>
      <c r="G806" s="123"/>
    </row>
    <row r="807" spans="1:7" x14ac:dyDescent="0.15">
      <c r="A807" s="25" t="s">
        <v>909</v>
      </c>
      <c r="B807" s="25" t="s">
        <v>1027</v>
      </c>
      <c r="C807" s="22">
        <v>3.68841508</v>
      </c>
      <c r="D807" s="22">
        <v>3.5830478100000001</v>
      </c>
      <c r="E807" s="23">
        <f t="shared" si="26"/>
        <v>2.9407162724965019E-2</v>
      </c>
      <c r="F807" s="24">
        <f t="shared" si="27"/>
        <v>1.7067903883132918E-4</v>
      </c>
      <c r="G807" s="123"/>
    </row>
    <row r="808" spans="1:7" x14ac:dyDescent="0.15">
      <c r="A808" s="25" t="s">
        <v>1028</v>
      </c>
      <c r="B808" s="25" t="s">
        <v>1029</v>
      </c>
      <c r="C808" s="22">
        <v>1.5599728700000002</v>
      </c>
      <c r="D808" s="22">
        <v>1.1774331100000002</v>
      </c>
      <c r="E808" s="23">
        <f t="shared" si="26"/>
        <v>0.32489298691456026</v>
      </c>
      <c r="F808" s="24">
        <f t="shared" si="27"/>
        <v>7.2186742619691831E-5</v>
      </c>
      <c r="G808" s="123"/>
    </row>
    <row r="809" spans="1:7" x14ac:dyDescent="0.15">
      <c r="A809" s="25" t="s">
        <v>1030</v>
      </c>
      <c r="B809" s="25" t="s">
        <v>1031</v>
      </c>
      <c r="C809" s="22">
        <v>3.7796972799999997</v>
      </c>
      <c r="D809" s="22">
        <v>2.5127028999999999</v>
      </c>
      <c r="E809" s="23">
        <f t="shared" si="26"/>
        <v>0.50423564998472359</v>
      </c>
      <c r="F809" s="24">
        <f t="shared" si="27"/>
        <v>1.7490306400758703E-4</v>
      </c>
      <c r="G809" s="123"/>
    </row>
    <row r="810" spans="1:7" x14ac:dyDescent="0.15">
      <c r="A810" s="25" t="s">
        <v>1032</v>
      </c>
      <c r="B810" s="25" t="s">
        <v>1033</v>
      </c>
      <c r="C810" s="22">
        <v>8.6508249199999998</v>
      </c>
      <c r="D810" s="22">
        <v>9.9942819000000007</v>
      </c>
      <c r="E810" s="23">
        <f t="shared" si="26"/>
        <v>-0.13442256216527182</v>
      </c>
      <c r="F810" s="24">
        <f t="shared" si="27"/>
        <v>4.0031136692015429E-4</v>
      </c>
      <c r="G810" s="123"/>
    </row>
    <row r="811" spans="1:7" x14ac:dyDescent="0.15">
      <c r="A811" s="25" t="s">
        <v>1034</v>
      </c>
      <c r="B811" s="25" t="s">
        <v>1035</v>
      </c>
      <c r="C811" s="22">
        <v>1.6353049099999999</v>
      </c>
      <c r="D811" s="22">
        <v>1.51795043</v>
      </c>
      <c r="E811" s="23">
        <f t="shared" si="26"/>
        <v>7.7311141181336085E-2</v>
      </c>
      <c r="F811" s="24">
        <f t="shared" si="27"/>
        <v>7.5672684386420328E-5</v>
      </c>
      <c r="G811" s="123"/>
    </row>
    <row r="812" spans="1:7" x14ac:dyDescent="0.15">
      <c r="A812" s="25" t="s">
        <v>1037</v>
      </c>
      <c r="B812" s="25" t="s">
        <v>1038</v>
      </c>
      <c r="C812" s="22">
        <v>6.0844327699999994</v>
      </c>
      <c r="D812" s="22">
        <v>8.9257737400000003</v>
      </c>
      <c r="E812" s="23">
        <f t="shared" si="26"/>
        <v>-0.31832993449820524</v>
      </c>
      <c r="F812" s="24">
        <f t="shared" si="27"/>
        <v>2.8155321852155581E-4</v>
      </c>
      <c r="G812" s="123"/>
    </row>
    <row r="813" spans="1:7" x14ac:dyDescent="0.15">
      <c r="A813" s="25" t="s">
        <v>1048</v>
      </c>
      <c r="B813" s="25" t="s">
        <v>1049</v>
      </c>
      <c r="C813" s="22">
        <v>4.4346743399999999</v>
      </c>
      <c r="D813" s="22">
        <v>3.7966215999999999</v>
      </c>
      <c r="E813" s="23">
        <f t="shared" ref="E813:E889" si="28">IF(ISERROR(C813/D813-1),"",((C813/D813-1)))</f>
        <v>0.16805802822172211</v>
      </c>
      <c r="F813" s="24">
        <f t="shared" ref="F813:F889" si="29">C813/$C$1511</f>
        <v>2.0521170678034401E-4</v>
      </c>
      <c r="G813" s="123"/>
    </row>
    <row r="814" spans="1:7" x14ac:dyDescent="0.15">
      <c r="A814" s="25" t="s">
        <v>1050</v>
      </c>
      <c r="B814" s="25" t="s">
        <v>1051</v>
      </c>
      <c r="C814" s="22">
        <v>0.16621995000000001</v>
      </c>
      <c r="D814" s="22">
        <v>0.14043516</v>
      </c>
      <c r="E814" s="23">
        <f t="shared" si="28"/>
        <v>0.18360637037049687</v>
      </c>
      <c r="F814" s="24">
        <f t="shared" si="29"/>
        <v>7.691721426480991E-6</v>
      </c>
      <c r="G814" s="123"/>
    </row>
    <row r="815" spans="1:7" x14ac:dyDescent="0.15">
      <c r="A815" s="25" t="s">
        <v>1052</v>
      </c>
      <c r="B815" s="25" t="s">
        <v>1053</v>
      </c>
      <c r="C815" s="22">
        <v>6.2297580000000005E-2</v>
      </c>
      <c r="D815" s="22">
        <v>0.19572364</v>
      </c>
      <c r="E815" s="23">
        <f t="shared" si="28"/>
        <v>-0.68170641011990174</v>
      </c>
      <c r="F815" s="24">
        <f t="shared" si="29"/>
        <v>2.8827805020030006E-6</v>
      </c>
      <c r="G815" s="123"/>
    </row>
    <row r="816" spans="1:7" x14ac:dyDescent="0.15">
      <c r="A816" s="25" t="s">
        <v>702</v>
      </c>
      <c r="B816" s="25" t="s">
        <v>1055</v>
      </c>
      <c r="C816" s="22">
        <v>2.01169938</v>
      </c>
      <c r="D816" s="22">
        <v>1.69945769</v>
      </c>
      <c r="E816" s="23">
        <f t="shared" si="28"/>
        <v>0.18373019336539054</v>
      </c>
      <c r="F816" s="24">
        <f t="shared" si="29"/>
        <v>9.3090096734985925E-5</v>
      </c>
      <c r="G816" s="123"/>
    </row>
    <row r="817" spans="1:7" x14ac:dyDescent="0.15">
      <c r="A817" s="25" t="s">
        <v>1056</v>
      </c>
      <c r="B817" s="25" t="s">
        <v>1057</v>
      </c>
      <c r="C817" s="22">
        <v>2.2289700099999998</v>
      </c>
      <c r="D817" s="22">
        <v>1.2744611399999999</v>
      </c>
      <c r="E817" s="23">
        <f t="shared" si="28"/>
        <v>0.74895094094434289</v>
      </c>
      <c r="F817" s="24">
        <f t="shared" si="29"/>
        <v>1.0314415558963016E-4</v>
      </c>
      <c r="G817" s="123"/>
    </row>
    <row r="818" spans="1:7" x14ac:dyDescent="0.15">
      <c r="A818" s="25" t="s">
        <v>1058</v>
      </c>
      <c r="B818" s="25" t="s">
        <v>1059</v>
      </c>
      <c r="C818" s="22">
        <v>92.352178129999999</v>
      </c>
      <c r="D818" s="22">
        <v>74.849075380000002</v>
      </c>
      <c r="E818" s="23">
        <f t="shared" si="28"/>
        <v>0.23384527679385214</v>
      </c>
      <c r="F818" s="24">
        <f t="shared" si="29"/>
        <v>4.2735377269979332E-3</v>
      </c>
      <c r="G818" s="123"/>
    </row>
    <row r="819" spans="1:7" x14ac:dyDescent="0.15">
      <c r="A819" s="25" t="s">
        <v>1062</v>
      </c>
      <c r="B819" s="25" t="s">
        <v>1063</v>
      </c>
      <c r="C819" s="22">
        <v>3.6499973100000003</v>
      </c>
      <c r="D819" s="22">
        <v>5.0485790899999996</v>
      </c>
      <c r="E819" s="23">
        <f t="shared" si="28"/>
        <v>-0.27702483313973392</v>
      </c>
      <c r="F819" s="24">
        <f t="shared" si="29"/>
        <v>1.6890128119954903E-4</v>
      </c>
      <c r="G819" s="123"/>
    </row>
    <row r="820" spans="1:7" x14ac:dyDescent="0.15">
      <c r="A820" s="25" t="s">
        <v>636</v>
      </c>
      <c r="B820" s="25" t="s">
        <v>289</v>
      </c>
      <c r="C820" s="22">
        <v>6.9288809999999992E-2</v>
      </c>
      <c r="D820" s="22">
        <v>0.14158034</v>
      </c>
      <c r="E820" s="23">
        <f t="shared" si="28"/>
        <v>-0.51060429717854894</v>
      </c>
      <c r="F820" s="24">
        <f t="shared" si="29"/>
        <v>3.2062951799249745E-6</v>
      </c>
      <c r="G820" s="123"/>
    </row>
    <row r="821" spans="1:7" x14ac:dyDescent="0.15">
      <c r="A821" s="25" t="s">
        <v>1066</v>
      </c>
      <c r="B821" s="25" t="s">
        <v>1067</v>
      </c>
      <c r="C821" s="22">
        <v>0.19093763</v>
      </c>
      <c r="D821" s="22">
        <v>7.9965120000000001E-2</v>
      </c>
      <c r="E821" s="23">
        <f t="shared" si="28"/>
        <v>1.3877614389873982</v>
      </c>
      <c r="F821" s="24">
        <f t="shared" si="29"/>
        <v>8.8355161928065768E-6</v>
      </c>
      <c r="G821" s="123"/>
    </row>
    <row r="822" spans="1:7" x14ac:dyDescent="0.15">
      <c r="A822" s="25" t="s">
        <v>1068</v>
      </c>
      <c r="B822" s="25" t="s">
        <v>1069</v>
      </c>
      <c r="C822" s="22">
        <v>7.5255550000000004E-2</v>
      </c>
      <c r="D822" s="22">
        <v>0.15188125</v>
      </c>
      <c r="E822" s="23">
        <f t="shared" si="28"/>
        <v>-0.50451059627175832</v>
      </c>
      <c r="F822" s="24">
        <f t="shared" si="29"/>
        <v>3.4824022411065071E-6</v>
      </c>
      <c r="G822" s="123"/>
    </row>
    <row r="823" spans="1:7" x14ac:dyDescent="0.15">
      <c r="A823" s="25" t="s">
        <v>1074</v>
      </c>
      <c r="B823" s="25" t="s">
        <v>1075</v>
      </c>
      <c r="C823" s="22">
        <v>0.18005346999999999</v>
      </c>
      <c r="D823" s="22">
        <v>2.961952E-2</v>
      </c>
      <c r="E823" s="23">
        <f t="shared" si="28"/>
        <v>5.0788787259212844</v>
      </c>
      <c r="F823" s="24">
        <f t="shared" si="29"/>
        <v>8.3318586794861397E-6</v>
      </c>
      <c r="G823" s="123"/>
    </row>
    <row r="824" spans="1:7" x14ac:dyDescent="0.15">
      <c r="A824" s="25" t="s">
        <v>301</v>
      </c>
      <c r="B824" s="25" t="s">
        <v>302</v>
      </c>
      <c r="C824" s="22">
        <v>9.0952960000000013E-2</v>
      </c>
      <c r="D824" s="22">
        <v>0.72900382999999991</v>
      </c>
      <c r="E824" s="23">
        <f t="shared" si="28"/>
        <v>-0.87523664999126272</v>
      </c>
      <c r="F824" s="24">
        <f t="shared" si="29"/>
        <v>4.2087898067221683E-6</v>
      </c>
      <c r="G824" s="123"/>
    </row>
    <row r="825" spans="1:7" x14ac:dyDescent="0.15">
      <c r="A825" s="25" t="s">
        <v>303</v>
      </c>
      <c r="B825" s="25" t="s">
        <v>304</v>
      </c>
      <c r="C825" s="22">
        <v>3.5868080000000004E-2</v>
      </c>
      <c r="D825" s="22">
        <v>5.6096666900000001</v>
      </c>
      <c r="E825" s="23">
        <f t="shared" si="28"/>
        <v>-0.99360602296319323</v>
      </c>
      <c r="F825" s="24">
        <f t="shared" si="29"/>
        <v>1.6597723646453649E-6</v>
      </c>
      <c r="G825" s="123"/>
    </row>
    <row r="826" spans="1:7" x14ac:dyDescent="0.15">
      <c r="A826" s="25" t="s">
        <v>305</v>
      </c>
      <c r="B826" s="25" t="s">
        <v>306</v>
      </c>
      <c r="C826" s="22">
        <v>0.23184362999999999</v>
      </c>
      <c r="D826" s="22">
        <v>0.25154618000000001</v>
      </c>
      <c r="E826" s="23">
        <f t="shared" si="28"/>
        <v>-7.8325777000469721E-2</v>
      </c>
      <c r="F826" s="24">
        <f t="shared" si="29"/>
        <v>1.0728415069696092E-5</v>
      </c>
      <c r="G826" s="123"/>
    </row>
    <row r="827" spans="1:7" x14ac:dyDescent="0.15">
      <c r="A827" s="25" t="s">
        <v>1285</v>
      </c>
      <c r="B827" s="25" t="s">
        <v>1286</v>
      </c>
      <c r="C827" s="22">
        <v>1.2880000000000001E-3</v>
      </c>
      <c r="D827" s="22"/>
      <c r="E827" s="23"/>
      <c r="F827" s="24">
        <f t="shared" si="29"/>
        <v>5.9601372743208716E-8</v>
      </c>
      <c r="G827" s="123"/>
    </row>
    <row r="828" spans="1:7" x14ac:dyDescent="0.15">
      <c r="A828" s="25" t="s">
        <v>687</v>
      </c>
      <c r="B828" s="25" t="s">
        <v>1288</v>
      </c>
      <c r="C828" s="22">
        <v>0</v>
      </c>
      <c r="D828" s="22"/>
      <c r="E828" s="23"/>
      <c r="F828" s="24">
        <f t="shared" si="29"/>
        <v>0</v>
      </c>
      <c r="G828" s="123"/>
    </row>
    <row r="829" spans="1:7" x14ac:dyDescent="0.15">
      <c r="A829" s="25" t="s">
        <v>688</v>
      </c>
      <c r="B829" s="25" t="s">
        <v>1290</v>
      </c>
      <c r="C829" s="22">
        <v>0</v>
      </c>
      <c r="D829" s="22"/>
      <c r="E829" s="23"/>
      <c r="F829" s="24">
        <f t="shared" si="29"/>
        <v>0</v>
      </c>
      <c r="G829" s="123"/>
    </row>
    <row r="830" spans="1:7" x14ac:dyDescent="0.15">
      <c r="A830" s="25" t="s">
        <v>689</v>
      </c>
      <c r="B830" s="25" t="s">
        <v>1292</v>
      </c>
      <c r="C830" s="22">
        <v>0</v>
      </c>
      <c r="D830" s="22"/>
      <c r="E830" s="23"/>
      <c r="F830" s="24">
        <f t="shared" si="29"/>
        <v>0</v>
      </c>
      <c r="G830" s="123"/>
    </row>
    <row r="831" spans="1:7" x14ac:dyDescent="0.15">
      <c r="A831" s="25" t="s">
        <v>1309</v>
      </c>
      <c r="B831" s="25" t="s">
        <v>1189</v>
      </c>
      <c r="C831" s="22">
        <v>2.7490000000000001E-3</v>
      </c>
      <c r="D831" s="22"/>
      <c r="E831" s="23"/>
      <c r="F831" s="24">
        <f t="shared" si="29"/>
        <v>1.2720820937195713E-7</v>
      </c>
      <c r="G831" s="123"/>
    </row>
    <row r="832" spans="1:7" x14ac:dyDescent="0.15">
      <c r="A832" s="25" t="s">
        <v>1293</v>
      </c>
      <c r="B832" s="25" t="s">
        <v>1294</v>
      </c>
      <c r="C832" s="22">
        <v>1.4009999999999999E-3</v>
      </c>
      <c r="D832" s="22"/>
      <c r="E832" s="23"/>
      <c r="F832" s="24">
        <f t="shared" si="29"/>
        <v>6.4830375165555438E-8</v>
      </c>
      <c r="G832" s="123"/>
    </row>
    <row r="833" spans="1:7" x14ac:dyDescent="0.15">
      <c r="A833" s="25" t="s">
        <v>1295</v>
      </c>
      <c r="B833" s="25" t="s">
        <v>1296</v>
      </c>
      <c r="C833" s="22">
        <v>1.351E-3</v>
      </c>
      <c r="D833" s="22"/>
      <c r="E833" s="23"/>
      <c r="F833" s="24">
        <f t="shared" si="29"/>
        <v>6.2516657279561308E-8</v>
      </c>
      <c r="G833" s="123"/>
    </row>
    <row r="834" spans="1:7" x14ac:dyDescent="0.15">
      <c r="A834" s="25" t="s">
        <v>1297</v>
      </c>
      <c r="B834" s="25" t="s">
        <v>1298</v>
      </c>
      <c r="C834" s="22">
        <f>5460/1000000</f>
        <v>5.4599999999999996E-3</v>
      </c>
      <c r="D834" s="22"/>
      <c r="E834" s="23"/>
      <c r="F834" s="24">
        <f t="shared" si="29"/>
        <v>2.5265799315055869E-7</v>
      </c>
      <c r="G834" s="123"/>
    </row>
    <row r="835" spans="1:7" x14ac:dyDescent="0.15">
      <c r="A835" s="25" t="s">
        <v>1299</v>
      </c>
      <c r="B835" s="25" t="s">
        <v>1300</v>
      </c>
      <c r="C835" s="22">
        <v>1.3851E-2</v>
      </c>
      <c r="D835" s="22"/>
      <c r="E835" s="23"/>
      <c r="F835" s="24">
        <f t="shared" si="29"/>
        <v>6.4094612877809316E-7</v>
      </c>
      <c r="G835" s="123"/>
    </row>
    <row r="836" spans="1:7" x14ac:dyDescent="0.15">
      <c r="A836" s="25" t="s">
        <v>690</v>
      </c>
      <c r="B836" s="25" t="s">
        <v>1302</v>
      </c>
      <c r="C836" s="22">
        <v>1.3760000000000001E-3</v>
      </c>
      <c r="D836" s="22"/>
      <c r="E836" s="23"/>
      <c r="F836" s="24">
        <f t="shared" si="29"/>
        <v>6.367351622255838E-8</v>
      </c>
      <c r="G836" s="123"/>
    </row>
    <row r="837" spans="1:7" x14ac:dyDescent="0.15">
      <c r="A837" s="25" t="s">
        <v>1303</v>
      </c>
      <c r="B837" s="25" t="s">
        <v>1304</v>
      </c>
      <c r="C837" s="22">
        <v>1.9719999999999998E-3</v>
      </c>
      <c r="D837" s="22"/>
      <c r="E837" s="23"/>
      <c r="F837" s="24">
        <f t="shared" si="29"/>
        <v>9.1253033423608367E-8</v>
      </c>
      <c r="G837" s="123"/>
    </row>
    <row r="838" spans="1:7" x14ac:dyDescent="0.15">
      <c r="A838" s="25" t="s">
        <v>1305</v>
      </c>
      <c r="B838" s="25" t="s">
        <v>1306</v>
      </c>
      <c r="C838" s="22">
        <v>2.261E-3</v>
      </c>
      <c r="D838" s="22"/>
      <c r="E838" s="23"/>
      <c r="F838" s="24">
        <f t="shared" si="29"/>
        <v>1.0462632280465442E-7</v>
      </c>
      <c r="G838" s="123"/>
    </row>
    <row r="839" spans="1:7" x14ac:dyDescent="0.15">
      <c r="A839" s="25" t="s">
        <v>1307</v>
      </c>
      <c r="B839" s="25" t="s">
        <v>1308</v>
      </c>
      <c r="C839" s="22">
        <v>4.2459999999999998E-3</v>
      </c>
      <c r="D839" s="22"/>
      <c r="E839" s="23"/>
      <c r="F839" s="24">
        <f t="shared" si="29"/>
        <v>1.9648092287862127E-7</v>
      </c>
      <c r="G839" s="123"/>
    </row>
    <row r="840" spans="1:7" x14ac:dyDescent="0.15">
      <c r="A840" s="25" t="s">
        <v>1093</v>
      </c>
      <c r="B840" s="25" t="s">
        <v>311</v>
      </c>
      <c r="C840" s="22">
        <v>4.45932774</v>
      </c>
      <c r="D840" s="22">
        <v>2.8791994300000003</v>
      </c>
      <c r="E840" s="23">
        <f t="shared" si="28"/>
        <v>0.54880821854010975</v>
      </c>
      <c r="F840" s="24">
        <f t="shared" si="29"/>
        <v>2.0635252703095537E-4</v>
      </c>
      <c r="G840" s="123"/>
    </row>
    <row r="841" spans="1:7" x14ac:dyDescent="0.15">
      <c r="A841" s="25" t="s">
        <v>1095</v>
      </c>
      <c r="B841" s="25" t="s">
        <v>312</v>
      </c>
      <c r="C841" s="22">
        <v>0.40654840999999997</v>
      </c>
      <c r="D841" s="22">
        <v>2.9334197599999996</v>
      </c>
      <c r="E841" s="23">
        <f t="shared" si="28"/>
        <v>-0.86140803455963622</v>
      </c>
      <c r="F841" s="24">
        <f t="shared" si="29"/>
        <v>1.8812766554789471E-5</v>
      </c>
      <c r="G841" s="123"/>
    </row>
    <row r="842" spans="1:7" x14ac:dyDescent="0.15">
      <c r="A842" s="25" t="s">
        <v>1097</v>
      </c>
      <c r="B842" s="25" t="s">
        <v>313</v>
      </c>
      <c r="C842" s="22">
        <v>20.984427579999998</v>
      </c>
      <c r="D842" s="22">
        <v>11.87357723</v>
      </c>
      <c r="E842" s="23">
        <f t="shared" si="28"/>
        <v>0.76732143763552196</v>
      </c>
      <c r="F842" s="24">
        <f t="shared" si="29"/>
        <v>9.710409083838891E-4</v>
      </c>
      <c r="G842" s="123"/>
    </row>
    <row r="843" spans="1:7" x14ac:dyDescent="0.15">
      <c r="A843" s="25" t="s">
        <v>1099</v>
      </c>
      <c r="B843" s="25" t="s">
        <v>314</v>
      </c>
      <c r="C843" s="22">
        <v>2.3860821299999997</v>
      </c>
      <c r="D843" s="22">
        <v>2.60984346</v>
      </c>
      <c r="E843" s="23">
        <f t="shared" si="28"/>
        <v>-8.5737452621009069E-2</v>
      </c>
      <c r="F843" s="24">
        <f t="shared" si="29"/>
        <v>1.1041441803263927E-4</v>
      </c>
      <c r="G843" s="123"/>
    </row>
    <row r="844" spans="1:7" x14ac:dyDescent="0.15">
      <c r="A844" s="25" t="s">
        <v>1101</v>
      </c>
      <c r="B844" s="25" t="s">
        <v>315</v>
      </c>
      <c r="C844" s="22">
        <v>71.508106940000005</v>
      </c>
      <c r="D844" s="22">
        <v>31.954217440000001</v>
      </c>
      <c r="E844" s="23">
        <f t="shared" si="28"/>
        <v>1.2378300164687119</v>
      </c>
      <c r="F844" s="24">
        <f t="shared" si="29"/>
        <v>3.3089917204131756E-3</v>
      </c>
      <c r="G844" s="123"/>
    </row>
    <row r="845" spans="1:7" x14ac:dyDescent="0.15">
      <c r="A845" s="25" t="s">
        <v>1103</v>
      </c>
      <c r="B845" s="25" t="s">
        <v>316</v>
      </c>
      <c r="C845" s="22">
        <v>8.2536553900000005</v>
      </c>
      <c r="D845" s="22">
        <v>8.5867614200000002</v>
      </c>
      <c r="E845" s="23">
        <f t="shared" si="28"/>
        <v>-3.8792976036825744E-2</v>
      </c>
      <c r="F845" s="24">
        <f t="shared" si="29"/>
        <v>3.819326020134967E-4</v>
      </c>
      <c r="G845" s="123"/>
    </row>
    <row r="846" spans="1:7" x14ac:dyDescent="0.15">
      <c r="A846" s="25" t="s">
        <v>1105</v>
      </c>
      <c r="B846" s="25" t="s">
        <v>317</v>
      </c>
      <c r="C846" s="22">
        <v>8.1968940700000008</v>
      </c>
      <c r="D846" s="22">
        <v>1.4156084600000001</v>
      </c>
      <c r="E846" s="23">
        <f t="shared" si="28"/>
        <v>4.7903681007953294</v>
      </c>
      <c r="F846" s="24">
        <f t="shared" si="29"/>
        <v>3.79306008387164E-4</v>
      </c>
      <c r="G846" s="123"/>
    </row>
    <row r="847" spans="1:7" x14ac:dyDescent="0.15">
      <c r="A847" s="25" t="s">
        <v>1107</v>
      </c>
      <c r="B847" s="25" t="s">
        <v>318</v>
      </c>
      <c r="C847" s="22">
        <v>5.1602530899999994</v>
      </c>
      <c r="D847" s="22">
        <v>1.9079578000000001</v>
      </c>
      <c r="E847" s="23">
        <f t="shared" si="28"/>
        <v>1.7045949810839627</v>
      </c>
      <c r="F847" s="24">
        <f t="shared" si="29"/>
        <v>2.3878739741178923E-4</v>
      </c>
      <c r="G847" s="123"/>
    </row>
    <row r="848" spans="1:7" x14ac:dyDescent="0.15">
      <c r="A848" s="25" t="s">
        <v>1109</v>
      </c>
      <c r="B848" s="25" t="s">
        <v>319</v>
      </c>
      <c r="C848" s="22">
        <v>3.9913345299999996</v>
      </c>
      <c r="D848" s="22">
        <v>8.8127574000000006</v>
      </c>
      <c r="E848" s="23">
        <f t="shared" si="28"/>
        <v>-0.54709583518093896</v>
      </c>
      <c r="F848" s="24">
        <f t="shared" si="29"/>
        <v>1.8469644182093924E-4</v>
      </c>
      <c r="G848" s="123"/>
    </row>
    <row r="849" spans="1:7" x14ac:dyDescent="0.15">
      <c r="A849" s="25" t="s">
        <v>320</v>
      </c>
      <c r="B849" s="25" t="s">
        <v>321</v>
      </c>
      <c r="C849" s="22">
        <v>22.55158041</v>
      </c>
      <c r="D849" s="22">
        <v>9.7453882400000005</v>
      </c>
      <c r="E849" s="23">
        <f t="shared" si="28"/>
        <v>1.3140771670272624</v>
      </c>
      <c r="F849" s="24">
        <f t="shared" si="29"/>
        <v>1.0435598990410353E-3</v>
      </c>
      <c r="G849" s="123"/>
    </row>
    <row r="850" spans="1:7" x14ac:dyDescent="0.15">
      <c r="A850" s="25" t="s">
        <v>1115</v>
      </c>
      <c r="B850" s="25" t="s">
        <v>1116</v>
      </c>
      <c r="C850" s="22">
        <v>6.8552438799999997</v>
      </c>
      <c r="D850" s="22">
        <v>1.80922326</v>
      </c>
      <c r="E850" s="23">
        <f t="shared" si="28"/>
        <v>2.789053585349107</v>
      </c>
      <c r="F850" s="24">
        <f t="shared" si="29"/>
        <v>3.1722200756015555E-4</v>
      </c>
      <c r="G850" s="123"/>
    </row>
    <row r="851" spans="1:7" x14ac:dyDescent="0.15">
      <c r="A851" s="25" t="s">
        <v>1120</v>
      </c>
      <c r="B851" s="25" t="s">
        <v>324</v>
      </c>
      <c r="C851" s="22">
        <v>0.61990002</v>
      </c>
      <c r="D851" s="22">
        <v>0.42315330000000001</v>
      </c>
      <c r="E851" s="23">
        <f t="shared" si="28"/>
        <v>0.46495376498304508</v>
      </c>
      <c r="F851" s="24">
        <f t="shared" si="29"/>
        <v>2.8685475276042342E-5</v>
      </c>
      <c r="G851" s="123"/>
    </row>
    <row r="852" spans="1:7" x14ac:dyDescent="0.15">
      <c r="A852" s="25" t="s">
        <v>781</v>
      </c>
      <c r="B852" s="25" t="s">
        <v>1124</v>
      </c>
      <c r="C852" s="22">
        <v>4.8986349999999998E-2</v>
      </c>
      <c r="D852" s="22">
        <v>1.35423384</v>
      </c>
      <c r="E852" s="23">
        <f t="shared" si="28"/>
        <v>-0.9638272589614213</v>
      </c>
      <c r="F852" s="24">
        <f t="shared" si="29"/>
        <v>2.266811883291368E-6</v>
      </c>
      <c r="G852" s="123"/>
    </row>
    <row r="853" spans="1:7" x14ac:dyDescent="0.15">
      <c r="A853" s="25" t="s">
        <v>813</v>
      </c>
      <c r="B853" s="25" t="s">
        <v>1125</v>
      </c>
      <c r="C853" s="22">
        <v>239.5616345</v>
      </c>
      <c r="D853" s="22">
        <v>161.19262800000001</v>
      </c>
      <c r="E853" s="23">
        <f t="shared" si="28"/>
        <v>0.48618232404524098</v>
      </c>
      <c r="F853" s="24">
        <f t="shared" si="29"/>
        <v>1.1085560770812755E-2</v>
      </c>
      <c r="G853" s="123"/>
    </row>
    <row r="854" spans="1:7" x14ac:dyDescent="0.15">
      <c r="A854" s="25" t="s">
        <v>605</v>
      </c>
      <c r="B854" s="25" t="s">
        <v>325</v>
      </c>
      <c r="C854" s="22">
        <v>2.7399459199999998</v>
      </c>
      <c r="D854" s="22">
        <v>4.9286583099999994</v>
      </c>
      <c r="E854" s="23">
        <f t="shared" si="28"/>
        <v>-0.44407874361247812</v>
      </c>
      <c r="F854" s="24">
        <f t="shared" si="29"/>
        <v>1.2678923763521268E-4</v>
      </c>
      <c r="G854" s="123"/>
    </row>
    <row r="855" spans="1:7" x14ac:dyDescent="0.15">
      <c r="A855" s="25" t="s">
        <v>814</v>
      </c>
      <c r="B855" s="25" t="s">
        <v>326</v>
      </c>
      <c r="C855" s="22">
        <v>1.3297137999999999</v>
      </c>
      <c r="D855" s="22">
        <v>1.14028609</v>
      </c>
      <c r="E855" s="23">
        <f t="shared" si="28"/>
        <v>0.16612296831578455</v>
      </c>
      <c r="F855" s="24">
        <f t="shared" si="29"/>
        <v>6.1531652046264344E-5</v>
      </c>
      <c r="G855" s="123"/>
    </row>
    <row r="856" spans="1:7" x14ac:dyDescent="0.15">
      <c r="A856" s="25" t="s">
        <v>607</v>
      </c>
      <c r="B856" s="25" t="s">
        <v>327</v>
      </c>
      <c r="C856" s="22">
        <v>5.2501908499999992</v>
      </c>
      <c r="D856" s="22">
        <v>4.4860087200000001</v>
      </c>
      <c r="E856" s="23">
        <f t="shared" si="28"/>
        <v>0.17034789223503766</v>
      </c>
      <c r="F856" s="24">
        <f t="shared" si="29"/>
        <v>2.4294920949055414E-4</v>
      </c>
      <c r="G856" s="123"/>
    </row>
    <row r="857" spans="1:7" x14ac:dyDescent="0.15">
      <c r="A857" s="25" t="s">
        <v>815</v>
      </c>
      <c r="B857" s="25" t="s">
        <v>328</v>
      </c>
      <c r="C857" s="22">
        <v>0.72562605000000002</v>
      </c>
      <c r="D857" s="22">
        <v>1.5343144399999999</v>
      </c>
      <c r="E857" s="23">
        <f t="shared" si="28"/>
        <v>-0.52706822598893088</v>
      </c>
      <c r="F857" s="24">
        <f t="shared" si="29"/>
        <v>3.3577879408565378E-5</v>
      </c>
      <c r="G857" s="123"/>
    </row>
    <row r="858" spans="1:7" x14ac:dyDescent="0.15">
      <c r="A858" s="25" t="s">
        <v>785</v>
      </c>
      <c r="B858" s="25" t="s">
        <v>1134</v>
      </c>
      <c r="C858" s="22">
        <v>8.6484829999999999E-2</v>
      </c>
      <c r="D858" s="22">
        <v>2.5300000000000002E-5</v>
      </c>
      <c r="E858" s="23">
        <f t="shared" si="28"/>
        <v>3417.3727272727269</v>
      </c>
      <c r="F858" s="24">
        <f t="shared" si="29"/>
        <v>4.0020299607632294E-6</v>
      </c>
      <c r="G858" s="123"/>
    </row>
    <row r="859" spans="1:7" x14ac:dyDescent="0.15">
      <c r="A859" s="25" t="s">
        <v>611</v>
      </c>
      <c r="B859" s="25" t="s">
        <v>329</v>
      </c>
      <c r="C859" s="22">
        <v>5.2850772300000006</v>
      </c>
      <c r="D859" s="22">
        <v>3.7360184900000002</v>
      </c>
      <c r="E859" s="23">
        <f t="shared" si="28"/>
        <v>0.41462823167130525</v>
      </c>
      <c r="F859" s="24">
        <f t="shared" si="29"/>
        <v>2.4456355431822597E-4</v>
      </c>
      <c r="G859" s="123"/>
    </row>
    <row r="860" spans="1:7" x14ac:dyDescent="0.15">
      <c r="A860" s="25" t="s">
        <v>1141</v>
      </c>
      <c r="B860" s="25" t="s">
        <v>1142</v>
      </c>
      <c r="C860" s="22">
        <v>43.952214499999997</v>
      </c>
      <c r="D860" s="22">
        <v>33.965790130000002</v>
      </c>
      <c r="E860" s="23">
        <f t="shared" si="28"/>
        <v>0.2940141928622344</v>
      </c>
      <c r="F860" s="24">
        <f t="shared" si="29"/>
        <v>2.0338604963540084E-3</v>
      </c>
      <c r="G860" s="123"/>
    </row>
    <row r="861" spans="1:7" x14ac:dyDescent="0.15">
      <c r="A861" s="25" t="s">
        <v>1145</v>
      </c>
      <c r="B861" s="25" t="s">
        <v>1146</v>
      </c>
      <c r="C861" s="22">
        <v>0.22066882999999998</v>
      </c>
      <c r="D861" s="22">
        <v>0.18321469000000001</v>
      </c>
      <c r="E861" s="23">
        <f t="shared" si="28"/>
        <v>0.2044276034852881</v>
      </c>
      <c r="F861" s="24">
        <f t="shared" si="29"/>
        <v>1.0211308377047948E-5</v>
      </c>
      <c r="G861" s="123"/>
    </row>
    <row r="862" spans="1:7" x14ac:dyDescent="0.15">
      <c r="A862" s="25" t="s">
        <v>1149</v>
      </c>
      <c r="B862" s="25" t="s">
        <v>1150</v>
      </c>
      <c r="C862" s="22">
        <v>0</v>
      </c>
      <c r="D862" s="22">
        <v>0</v>
      </c>
      <c r="E862" s="23" t="str">
        <f t="shared" si="28"/>
        <v/>
      </c>
      <c r="F862" s="24">
        <f t="shared" si="29"/>
        <v>0</v>
      </c>
      <c r="G862" s="123"/>
    </row>
    <row r="863" spans="1:7" x14ac:dyDescent="0.15">
      <c r="A863" s="25" t="s">
        <v>1153</v>
      </c>
      <c r="B863" s="25" t="s">
        <v>1154</v>
      </c>
      <c r="C863" s="22">
        <v>1.7473800000000002E-3</v>
      </c>
      <c r="D863" s="22">
        <v>5.47606E-2</v>
      </c>
      <c r="E863" s="23">
        <f t="shared" si="28"/>
        <v>-0.96809056146207306</v>
      </c>
      <c r="F863" s="24">
        <f t="shared" si="29"/>
        <v>8.0858887192568371E-8</v>
      </c>
      <c r="G863" s="123"/>
    </row>
    <row r="864" spans="1:7" x14ac:dyDescent="0.15">
      <c r="A864" s="25" t="s">
        <v>1157</v>
      </c>
      <c r="B864" s="25" t="s">
        <v>1158</v>
      </c>
      <c r="C864" s="22">
        <v>1.26973983</v>
      </c>
      <c r="D864" s="22">
        <v>0.66689763000000002</v>
      </c>
      <c r="E864" s="23">
        <f t="shared" si="28"/>
        <v>0.90395013099686672</v>
      </c>
      <c r="F864" s="24">
        <f t="shared" si="29"/>
        <v>5.8756395104602848E-5</v>
      </c>
      <c r="G864" s="123"/>
    </row>
    <row r="865" spans="1:7" x14ac:dyDescent="0.15">
      <c r="A865" s="25" t="s">
        <v>1161</v>
      </c>
      <c r="B865" s="25" t="s">
        <v>1162</v>
      </c>
      <c r="C865" s="22">
        <v>2.4283400000000002E-3</v>
      </c>
      <c r="D865" s="22">
        <v>9.7900000000000008E-5</v>
      </c>
      <c r="E865" s="23">
        <f t="shared" si="28"/>
        <v>23.80429009193054</v>
      </c>
      <c r="F865" s="24">
        <f t="shared" si="29"/>
        <v>1.1236987382549958E-7</v>
      </c>
      <c r="G865" s="123"/>
    </row>
    <row r="866" spans="1:7" x14ac:dyDescent="0.15">
      <c r="A866" s="25" t="s">
        <v>1207</v>
      </c>
      <c r="B866" s="25" t="s">
        <v>1208</v>
      </c>
      <c r="C866" s="22">
        <v>2.3575999999999998E-4</v>
      </c>
      <c r="D866" s="22">
        <v>6.2680000000000003E-5</v>
      </c>
      <c r="E866" s="23">
        <f t="shared" si="28"/>
        <v>2.7613273771537967</v>
      </c>
      <c r="F866" s="24">
        <f t="shared" si="29"/>
        <v>1.0909642576039508E-8</v>
      </c>
      <c r="G866" s="123"/>
    </row>
    <row r="867" spans="1:7" x14ac:dyDescent="0.15">
      <c r="A867" s="25" t="s">
        <v>1313</v>
      </c>
      <c r="B867" s="25" t="s">
        <v>1314</v>
      </c>
      <c r="C867" s="22">
        <v>0</v>
      </c>
      <c r="D867" s="22">
        <v>0</v>
      </c>
      <c r="E867" s="23" t="str">
        <f t="shared" si="28"/>
        <v/>
      </c>
      <c r="F867" s="24">
        <f t="shared" si="29"/>
        <v>0</v>
      </c>
      <c r="G867" s="123"/>
    </row>
    <row r="868" spans="1:7" x14ac:dyDescent="0.15">
      <c r="A868" s="25" t="s">
        <v>1317</v>
      </c>
      <c r="B868" s="25" t="s">
        <v>1318</v>
      </c>
      <c r="C868" s="22">
        <v>3.591E-3</v>
      </c>
      <c r="D868" s="22">
        <v>0</v>
      </c>
      <c r="E868" s="23" t="str">
        <f t="shared" si="28"/>
        <v/>
      </c>
      <c r="F868" s="24">
        <f t="shared" si="29"/>
        <v>1.6617121857209821E-7</v>
      </c>
      <c r="G868" s="123"/>
    </row>
    <row r="869" spans="1:7" x14ac:dyDescent="0.15">
      <c r="A869" s="25" t="s">
        <v>1321</v>
      </c>
      <c r="B869" s="25" t="s">
        <v>1322</v>
      </c>
      <c r="C869" s="22">
        <v>4.3889999999999999E-4</v>
      </c>
      <c r="D869" s="22">
        <v>2.4914099999999998E-2</v>
      </c>
      <c r="E869" s="23">
        <f t="shared" si="28"/>
        <v>-0.98238346960155098</v>
      </c>
      <c r="F869" s="24">
        <f t="shared" si="29"/>
        <v>2.0309815603256447E-8</v>
      </c>
      <c r="G869" s="123"/>
    </row>
    <row r="870" spans="1:7" x14ac:dyDescent="0.15">
      <c r="A870" s="25" t="s">
        <v>910</v>
      </c>
      <c r="B870" s="25" t="s">
        <v>1326</v>
      </c>
      <c r="C870" s="22">
        <v>5.0520000000000004E-5</v>
      </c>
      <c r="D870" s="22">
        <v>8.2453099999999988E-3</v>
      </c>
      <c r="E870" s="23">
        <f t="shared" si="28"/>
        <v>-0.99387288046174127</v>
      </c>
      <c r="F870" s="24">
        <f t="shared" si="29"/>
        <v>2.3377805520084664E-9</v>
      </c>
      <c r="G870" s="123"/>
    </row>
    <row r="871" spans="1:7" x14ac:dyDescent="0.15">
      <c r="A871" s="25" t="s">
        <v>1329</v>
      </c>
      <c r="B871" s="25" t="s">
        <v>1330</v>
      </c>
      <c r="C871" s="22">
        <v>5.2723000000000006E-4</v>
      </c>
      <c r="D871" s="22">
        <v>1.274235E-2</v>
      </c>
      <c r="E871" s="23">
        <f t="shared" si="28"/>
        <v>-0.95862380173201955</v>
      </c>
      <c r="F871" s="24">
        <f t="shared" si="29"/>
        <v>2.4397229620653675E-8</v>
      </c>
      <c r="G871" s="123"/>
    </row>
    <row r="872" spans="1:7" x14ac:dyDescent="0.15">
      <c r="A872" s="25" t="s">
        <v>1333</v>
      </c>
      <c r="B872" s="25" t="s">
        <v>1334</v>
      </c>
      <c r="C872" s="22">
        <v>0</v>
      </c>
      <c r="D872" s="22">
        <v>0</v>
      </c>
      <c r="E872" s="23" t="str">
        <f t="shared" si="28"/>
        <v/>
      </c>
      <c r="F872" s="24">
        <f t="shared" si="29"/>
        <v>0</v>
      </c>
      <c r="G872" s="123"/>
    </row>
    <row r="873" spans="1:7" x14ac:dyDescent="0.15">
      <c r="A873" s="25" t="s">
        <v>1337</v>
      </c>
      <c r="B873" s="25" t="s">
        <v>1338</v>
      </c>
      <c r="C873" s="22">
        <v>4.3438500000000007E-3</v>
      </c>
      <c r="D873" s="22">
        <v>4.8151859999999998E-2</v>
      </c>
      <c r="E873" s="23">
        <f t="shared" si="28"/>
        <v>-0.90978853153336137</v>
      </c>
      <c r="F873" s="24">
        <f t="shared" si="29"/>
        <v>2.0100886878151182E-7</v>
      </c>
      <c r="G873" s="123"/>
    </row>
    <row r="874" spans="1:7" x14ac:dyDescent="0.15">
      <c r="A874" s="25" t="s">
        <v>911</v>
      </c>
      <c r="B874" s="25" t="s">
        <v>1342</v>
      </c>
      <c r="C874" s="22">
        <v>0</v>
      </c>
      <c r="D874" s="22">
        <v>0</v>
      </c>
      <c r="E874" s="23" t="str">
        <f t="shared" si="28"/>
        <v/>
      </c>
      <c r="F874" s="24">
        <f t="shared" si="29"/>
        <v>0</v>
      </c>
      <c r="G874" s="123"/>
    </row>
    <row r="875" spans="1:7" x14ac:dyDescent="0.15">
      <c r="A875" s="25" t="s">
        <v>1347</v>
      </c>
      <c r="B875" s="25" t="s">
        <v>1348</v>
      </c>
      <c r="C875" s="22">
        <v>2.9160000000000002E-3</v>
      </c>
      <c r="D875" s="22">
        <v>0</v>
      </c>
      <c r="E875" s="23" t="str">
        <f t="shared" si="28"/>
        <v/>
      </c>
      <c r="F875" s="24">
        <f t="shared" si="29"/>
        <v>1.349360271111775E-7</v>
      </c>
      <c r="G875" s="123"/>
    </row>
    <row r="876" spans="1:7" x14ac:dyDescent="0.15">
      <c r="A876" s="25" t="s">
        <v>1351</v>
      </c>
      <c r="B876" s="25" t="s">
        <v>1352</v>
      </c>
      <c r="C876" s="22">
        <v>5.1155000000000005E-4</v>
      </c>
      <c r="D876" s="22">
        <v>5.9593800000000002E-3</v>
      </c>
      <c r="E876" s="23">
        <f t="shared" si="28"/>
        <v>-0.91416053347831483</v>
      </c>
      <c r="F876" s="24">
        <f t="shared" si="29"/>
        <v>2.3671647691605917E-8</v>
      </c>
      <c r="G876" s="123"/>
    </row>
    <row r="877" spans="1:7" x14ac:dyDescent="0.15">
      <c r="A877" s="25" t="s">
        <v>1355</v>
      </c>
      <c r="B877" s="25" t="s">
        <v>1356</v>
      </c>
      <c r="C877" s="22">
        <v>0</v>
      </c>
      <c r="D877" s="22">
        <v>2.3227000000000001E-2</v>
      </c>
      <c r="E877" s="23">
        <f t="shared" si="28"/>
        <v>-1</v>
      </c>
      <c r="F877" s="24">
        <f t="shared" si="29"/>
        <v>0</v>
      </c>
      <c r="G877" s="123"/>
    </row>
    <row r="878" spans="1:7" x14ac:dyDescent="0.15">
      <c r="A878" s="25" t="s">
        <v>1359</v>
      </c>
      <c r="B878" s="25" t="s">
        <v>1360</v>
      </c>
      <c r="C878" s="22">
        <v>0</v>
      </c>
      <c r="D878" s="22">
        <v>0</v>
      </c>
      <c r="E878" s="23" t="str">
        <f t="shared" si="28"/>
        <v/>
      </c>
      <c r="F878" s="24">
        <f t="shared" si="29"/>
        <v>0</v>
      </c>
      <c r="G878" s="123"/>
    </row>
    <row r="879" spans="1:7" x14ac:dyDescent="0.15">
      <c r="A879" s="25" t="s">
        <v>1363</v>
      </c>
      <c r="B879" s="25" t="s">
        <v>1364</v>
      </c>
      <c r="C879" s="22">
        <v>0.30005541999999996</v>
      </c>
      <c r="D879" s="22">
        <v>4.1743339999999997E-2</v>
      </c>
      <c r="E879" s="23">
        <f t="shared" si="28"/>
        <v>6.1881028207134356</v>
      </c>
      <c r="F879" s="24">
        <f t="shared" si="29"/>
        <v>1.3884871840869597E-5</v>
      </c>
      <c r="G879" s="123"/>
    </row>
    <row r="880" spans="1:7" x14ac:dyDescent="0.15">
      <c r="A880" s="25" t="s">
        <v>1369</v>
      </c>
      <c r="B880" s="25" t="s">
        <v>1370</v>
      </c>
      <c r="C880" s="22">
        <v>1.0590299999999999E-2</v>
      </c>
      <c r="D880" s="22">
        <v>1.9327300000000001E-3</v>
      </c>
      <c r="E880" s="23">
        <f t="shared" si="28"/>
        <v>4.4794513460234997</v>
      </c>
      <c r="F880" s="24">
        <f t="shared" si="29"/>
        <v>4.9005933056087201E-7</v>
      </c>
      <c r="G880" s="123"/>
    </row>
    <row r="881" spans="1:7" x14ac:dyDescent="0.15">
      <c r="A881" s="25" t="s">
        <v>779</v>
      </c>
      <c r="B881" s="25" t="s">
        <v>1373</v>
      </c>
      <c r="C881" s="22">
        <v>1.3641500000000001E-2</v>
      </c>
      <c r="D881" s="22">
        <v>9.7418999999999995E-3</v>
      </c>
      <c r="E881" s="23">
        <f t="shared" si="28"/>
        <v>0.40029152424065129</v>
      </c>
      <c r="F881" s="24">
        <f t="shared" si="29"/>
        <v>6.3125165083577773E-7</v>
      </c>
      <c r="G881" s="123"/>
    </row>
    <row r="882" spans="1:7" x14ac:dyDescent="0.15">
      <c r="A882" s="25" t="s">
        <v>780</v>
      </c>
      <c r="B882" s="25" t="s">
        <v>1374</v>
      </c>
      <c r="C882" s="22">
        <v>0</v>
      </c>
      <c r="D882" s="22">
        <v>0</v>
      </c>
      <c r="E882" s="23" t="str">
        <f t="shared" si="28"/>
        <v/>
      </c>
      <c r="F882" s="24">
        <f t="shared" si="29"/>
        <v>0</v>
      </c>
      <c r="G882" s="123"/>
    </row>
    <row r="883" spans="1:7" x14ac:dyDescent="0.15">
      <c r="A883" s="25" t="s">
        <v>1371</v>
      </c>
      <c r="B883" s="25" t="s">
        <v>1372</v>
      </c>
      <c r="C883" s="22">
        <v>4.455303E-2</v>
      </c>
      <c r="D883" s="22">
        <v>2.926813E-2</v>
      </c>
      <c r="E883" s="23">
        <f t="shared" si="28"/>
        <v>0.52223698610058111</v>
      </c>
      <c r="F883" s="24">
        <f t="shared" si="29"/>
        <v>2.0616628477246584E-6</v>
      </c>
      <c r="G883" s="123"/>
    </row>
    <row r="884" spans="1:7" x14ac:dyDescent="0.15">
      <c r="A884" s="25" t="s">
        <v>783</v>
      </c>
      <c r="B884" s="25" t="s">
        <v>1375</v>
      </c>
      <c r="C884" s="22">
        <v>1.29995E-3</v>
      </c>
      <c r="D884" s="22">
        <v>2.9765779999999999E-2</v>
      </c>
      <c r="E884" s="23">
        <f t="shared" si="28"/>
        <v>-0.95632736652625938</v>
      </c>
      <c r="F884" s="24">
        <f t="shared" si="29"/>
        <v>6.0154351317961319E-8</v>
      </c>
      <c r="G884" s="123"/>
    </row>
    <row r="885" spans="1:7" x14ac:dyDescent="0.15">
      <c r="A885" s="25" t="s">
        <v>1376</v>
      </c>
      <c r="B885" s="25" t="s">
        <v>1377</v>
      </c>
      <c r="C885" s="22">
        <v>2.4195869999999998E-2</v>
      </c>
      <c r="D885" s="22">
        <v>9.1579199999999999E-3</v>
      </c>
      <c r="E885" s="23">
        <f t="shared" si="28"/>
        <v>1.642070470150427</v>
      </c>
      <c r="F885" s="24">
        <f t="shared" si="29"/>
        <v>1.1196483437237744E-6</v>
      </c>
      <c r="G885" s="123"/>
    </row>
    <row r="886" spans="1:7" x14ac:dyDescent="0.15">
      <c r="A886" s="25" t="s">
        <v>1378</v>
      </c>
      <c r="B886" s="25" t="s">
        <v>1379</v>
      </c>
      <c r="C886" s="22">
        <v>1.8870810000000002E-2</v>
      </c>
      <c r="D886" s="22">
        <v>4.6958E-3</v>
      </c>
      <c r="E886" s="23">
        <f t="shared" si="28"/>
        <v>3.0186570978321061</v>
      </c>
      <c r="F886" s="24">
        <f t="shared" si="29"/>
        <v>8.7323461240393672E-7</v>
      </c>
      <c r="G886" s="123"/>
    </row>
    <row r="887" spans="1:7" x14ac:dyDescent="0.15">
      <c r="A887" s="25" t="s">
        <v>1392</v>
      </c>
      <c r="B887" s="25" t="s">
        <v>1393</v>
      </c>
      <c r="C887" s="22">
        <v>0.12270425</v>
      </c>
      <c r="D887" s="22">
        <v>2.65833225</v>
      </c>
      <c r="E887" s="23">
        <f t="shared" si="28"/>
        <v>-0.95384164263139037</v>
      </c>
      <c r="F887" s="24">
        <f t="shared" si="29"/>
        <v>5.6780603582498979E-6</v>
      </c>
      <c r="G887" s="123"/>
    </row>
    <row r="888" spans="1:7" x14ac:dyDescent="0.15">
      <c r="A888" s="25" t="s">
        <v>330</v>
      </c>
      <c r="B888" s="25" t="s">
        <v>331</v>
      </c>
      <c r="C888" s="22">
        <v>26.610756909999999</v>
      </c>
      <c r="D888" s="22">
        <v>17.74315752</v>
      </c>
      <c r="E888" s="23">
        <f t="shared" si="28"/>
        <v>0.49977572368415735</v>
      </c>
      <c r="F888" s="24">
        <f t="shared" si="29"/>
        <v>1.2313956844501762E-3</v>
      </c>
      <c r="G888" s="123"/>
    </row>
    <row r="889" spans="1:7" x14ac:dyDescent="0.15">
      <c r="A889" s="25" t="s">
        <v>1398</v>
      </c>
      <c r="B889" s="25" t="s">
        <v>333</v>
      </c>
      <c r="C889" s="22">
        <v>4.5480457100000002</v>
      </c>
      <c r="D889" s="22">
        <v>2.7669525699999999</v>
      </c>
      <c r="E889" s="23">
        <f t="shared" si="28"/>
        <v>0.64370208557640729</v>
      </c>
      <c r="F889" s="24">
        <f t="shared" si="29"/>
        <v>2.1045789411091719E-4</v>
      </c>
      <c r="G889" s="123"/>
    </row>
    <row r="890" spans="1:7" x14ac:dyDescent="0.15">
      <c r="A890" s="25" t="s">
        <v>1400</v>
      </c>
      <c r="B890" s="25" t="s">
        <v>335</v>
      </c>
      <c r="C890" s="22">
        <v>0.60538095999999997</v>
      </c>
      <c r="D890" s="22">
        <v>1.0582178600000001</v>
      </c>
      <c r="E890" s="23">
        <f t="shared" ref="E890:E953" si="30">IF(ISERROR(C890/D890-1),"",((C890/D890-1)))</f>
        <v>-0.42792407604989779</v>
      </c>
      <c r="F890" s="24">
        <f t="shared" ref="F890:F953" si="31">C890/$C$1511</f>
        <v>2.8013615099845903E-5</v>
      </c>
      <c r="G890" s="123"/>
    </row>
    <row r="891" spans="1:7" x14ac:dyDescent="0.15">
      <c r="A891" s="25" t="s">
        <v>1402</v>
      </c>
      <c r="B891" s="25" t="s">
        <v>337</v>
      </c>
      <c r="C891" s="22">
        <v>0.18318704999999999</v>
      </c>
      <c r="D891" s="22">
        <v>0.36031845000000001</v>
      </c>
      <c r="E891" s="23">
        <f t="shared" si="30"/>
        <v>-0.4915968083233041</v>
      </c>
      <c r="F891" s="24">
        <f t="shared" si="31"/>
        <v>8.4768630813500087E-6</v>
      </c>
      <c r="G891" s="123"/>
    </row>
    <row r="892" spans="1:7" x14ac:dyDescent="0.15">
      <c r="A892" s="25" t="s">
        <v>700</v>
      </c>
      <c r="B892" s="25" t="s">
        <v>701</v>
      </c>
      <c r="C892" s="22">
        <v>0.91973579000000005</v>
      </c>
      <c r="D892" s="22">
        <v>1.22094075</v>
      </c>
      <c r="E892" s="23">
        <f t="shared" si="30"/>
        <v>-0.24669908019697107</v>
      </c>
      <c r="F892" s="24">
        <f t="shared" si="31"/>
        <v>4.2560182954238774E-5</v>
      </c>
      <c r="G892" s="123"/>
    </row>
    <row r="893" spans="1:7" x14ac:dyDescent="0.15">
      <c r="A893" s="25" t="s">
        <v>1404</v>
      </c>
      <c r="B893" s="25" t="s">
        <v>339</v>
      </c>
      <c r="C893" s="22">
        <v>2.2158318399999999</v>
      </c>
      <c r="D893" s="22">
        <v>6.7142630099999998</v>
      </c>
      <c r="E893" s="23">
        <f t="shared" si="30"/>
        <v>-0.66998137596042728</v>
      </c>
      <c r="F893" s="24">
        <f t="shared" si="31"/>
        <v>1.0253619521126554E-4</v>
      </c>
      <c r="G893" s="123"/>
    </row>
    <row r="894" spans="1:7" x14ac:dyDescent="0.15">
      <c r="A894" s="25" t="s">
        <v>703</v>
      </c>
      <c r="B894" s="25" t="s">
        <v>704</v>
      </c>
      <c r="C894" s="22">
        <v>2.0634552899999998</v>
      </c>
      <c r="D894" s="22">
        <v>0.65622481999999993</v>
      </c>
      <c r="E894" s="23">
        <f t="shared" si="30"/>
        <v>2.144433473272163</v>
      </c>
      <c r="F894" s="24">
        <f t="shared" si="31"/>
        <v>9.5485068228443957E-5</v>
      </c>
      <c r="G894" s="123"/>
    </row>
    <row r="895" spans="1:7" x14ac:dyDescent="0.15">
      <c r="A895" s="25" t="s">
        <v>1406</v>
      </c>
      <c r="B895" s="25" t="s">
        <v>705</v>
      </c>
      <c r="C895" s="22">
        <v>1.1224848600000001</v>
      </c>
      <c r="D895" s="22">
        <v>1.83894348</v>
      </c>
      <c r="E895" s="23">
        <f t="shared" si="30"/>
        <v>-0.38960339335714644</v>
      </c>
      <c r="F895" s="24">
        <f t="shared" si="31"/>
        <v>5.1942265946792283E-5</v>
      </c>
      <c r="G895" s="123"/>
    </row>
    <row r="896" spans="1:7" x14ac:dyDescent="0.15">
      <c r="A896" s="25" t="s">
        <v>340</v>
      </c>
      <c r="B896" s="25" t="s">
        <v>341</v>
      </c>
      <c r="C896" s="22">
        <v>2.4124048599999997</v>
      </c>
      <c r="D896" s="22">
        <v>2.4231137400000002</v>
      </c>
      <c r="E896" s="23">
        <f t="shared" si="30"/>
        <v>-4.4194706270785922E-3</v>
      </c>
      <c r="F896" s="24">
        <f t="shared" si="31"/>
        <v>1.1163248545682316E-4</v>
      </c>
      <c r="G896" s="123"/>
    </row>
    <row r="897" spans="1:7" x14ac:dyDescent="0.15">
      <c r="A897" s="25" t="s">
        <v>1410</v>
      </c>
      <c r="B897" s="25" t="s">
        <v>343</v>
      </c>
      <c r="C897" s="22">
        <v>1.28119019</v>
      </c>
      <c r="D897" s="22">
        <v>4.7307161100000004</v>
      </c>
      <c r="E897" s="23">
        <f t="shared" si="30"/>
        <v>-0.72917626841066141</v>
      </c>
      <c r="F897" s="24">
        <f t="shared" si="31"/>
        <v>5.9286253159264285E-5</v>
      </c>
      <c r="G897" s="123"/>
    </row>
    <row r="898" spans="1:7" x14ac:dyDescent="0.15">
      <c r="A898" s="25" t="s">
        <v>1417</v>
      </c>
      <c r="B898" s="25" t="s">
        <v>344</v>
      </c>
      <c r="C898" s="22">
        <v>32.204815089999997</v>
      </c>
      <c r="D898" s="22">
        <v>28.446807629999999</v>
      </c>
      <c r="E898" s="23">
        <f t="shared" si="30"/>
        <v>0.13210647426169553</v>
      </c>
      <c r="F898" s="24">
        <f t="shared" si="31"/>
        <v>1.490257133777331E-3</v>
      </c>
      <c r="G898" s="123"/>
    </row>
    <row r="899" spans="1:7" x14ac:dyDescent="0.15">
      <c r="A899" s="25" t="s">
        <v>1419</v>
      </c>
      <c r="B899" s="25" t="s">
        <v>345</v>
      </c>
      <c r="C899" s="22">
        <v>1.15088937</v>
      </c>
      <c r="D899" s="22">
        <v>0.41646909999999998</v>
      </c>
      <c r="E899" s="23">
        <f t="shared" si="30"/>
        <v>1.7634448029877849</v>
      </c>
      <c r="F899" s="24">
        <f t="shared" si="31"/>
        <v>5.3256666403390254E-5</v>
      </c>
      <c r="G899" s="123"/>
    </row>
    <row r="900" spans="1:7" x14ac:dyDescent="0.15">
      <c r="A900" s="25" t="s">
        <v>1421</v>
      </c>
      <c r="B900" s="25" t="s">
        <v>346</v>
      </c>
      <c r="C900" s="22">
        <v>2.1919302200000002</v>
      </c>
      <c r="D900" s="22">
        <v>0.75888622999999999</v>
      </c>
      <c r="E900" s="23">
        <f t="shared" si="30"/>
        <v>1.8883515517207372</v>
      </c>
      <c r="F900" s="24">
        <f t="shared" si="31"/>
        <v>1.0143016309730085E-4</v>
      </c>
      <c r="G900" s="123"/>
    </row>
    <row r="901" spans="1:7" x14ac:dyDescent="0.15">
      <c r="A901" s="25" t="s">
        <v>765</v>
      </c>
      <c r="B901" s="25" t="s">
        <v>353</v>
      </c>
      <c r="C901" s="22">
        <v>10.290809269999999</v>
      </c>
      <c r="D901" s="22">
        <v>9.0597042100000014</v>
      </c>
      <c r="E901" s="23">
        <f t="shared" si="30"/>
        <v>0.13588799716453415</v>
      </c>
      <c r="F901" s="24">
        <f t="shared" si="31"/>
        <v>4.7620058938706327E-4</v>
      </c>
      <c r="G901" s="123"/>
    </row>
    <row r="902" spans="1:7" x14ac:dyDescent="0.15">
      <c r="A902" s="25" t="s">
        <v>1433</v>
      </c>
      <c r="B902" s="25" t="s">
        <v>354</v>
      </c>
      <c r="C902" s="22">
        <v>27.855593940000002</v>
      </c>
      <c r="D902" s="22">
        <v>16.774610810000002</v>
      </c>
      <c r="E902" s="23">
        <f t="shared" si="30"/>
        <v>0.66058063912840193</v>
      </c>
      <c r="F902" s="24">
        <f t="shared" si="31"/>
        <v>1.2889997184793525E-3</v>
      </c>
      <c r="G902" s="123"/>
    </row>
    <row r="903" spans="1:7" x14ac:dyDescent="0.15">
      <c r="A903" s="25" t="s">
        <v>355</v>
      </c>
      <c r="B903" s="25" t="s">
        <v>371</v>
      </c>
      <c r="C903" s="22">
        <v>8.3974240500000015</v>
      </c>
      <c r="D903" s="22">
        <v>6.3360119000000008</v>
      </c>
      <c r="E903" s="23">
        <f t="shared" si="30"/>
        <v>0.32534852878038323</v>
      </c>
      <c r="F903" s="24">
        <f t="shared" si="31"/>
        <v>3.8858540441524488E-4</v>
      </c>
      <c r="G903" s="123"/>
    </row>
    <row r="904" spans="1:7" x14ac:dyDescent="0.15">
      <c r="A904" s="25" t="s">
        <v>1437</v>
      </c>
      <c r="B904" s="25" t="s">
        <v>372</v>
      </c>
      <c r="C904" s="22">
        <v>15.93293411</v>
      </c>
      <c r="D904" s="22">
        <v>11.17441062</v>
      </c>
      <c r="E904" s="23">
        <f t="shared" si="30"/>
        <v>0.42584111608384756</v>
      </c>
      <c r="F904" s="24">
        <f t="shared" si="31"/>
        <v>7.3728629253345837E-4</v>
      </c>
      <c r="G904" s="123"/>
    </row>
    <row r="905" spans="1:7" x14ac:dyDescent="0.15">
      <c r="A905" s="25" t="s">
        <v>1439</v>
      </c>
      <c r="B905" s="25" t="s">
        <v>374</v>
      </c>
      <c r="C905" s="22">
        <v>9.3132327699999991</v>
      </c>
      <c r="D905" s="22">
        <v>7.5463243899999997</v>
      </c>
      <c r="E905" s="23">
        <f t="shared" si="30"/>
        <v>0.23414158849855649</v>
      </c>
      <c r="F905" s="24">
        <f t="shared" si="31"/>
        <v>4.3096386472751255E-4</v>
      </c>
      <c r="G905" s="123"/>
    </row>
    <row r="906" spans="1:7" x14ac:dyDescent="0.15">
      <c r="A906" s="25" t="s">
        <v>1441</v>
      </c>
      <c r="B906" s="25" t="s">
        <v>375</v>
      </c>
      <c r="C906" s="22">
        <v>4.5717262400000003</v>
      </c>
      <c r="D906" s="22">
        <v>3.68724512</v>
      </c>
      <c r="E906" s="23">
        <f t="shared" si="30"/>
        <v>0.23987586699958818</v>
      </c>
      <c r="F906" s="24">
        <f t="shared" si="31"/>
        <v>2.1155369542713362E-4</v>
      </c>
      <c r="G906" s="123"/>
    </row>
    <row r="907" spans="1:7" x14ac:dyDescent="0.15">
      <c r="A907" s="25" t="s">
        <v>1445</v>
      </c>
      <c r="B907" s="25" t="s">
        <v>376</v>
      </c>
      <c r="C907" s="22">
        <v>42.854013590000001</v>
      </c>
      <c r="D907" s="22">
        <v>33.414991030000003</v>
      </c>
      <c r="E907" s="23">
        <f t="shared" si="30"/>
        <v>0.28247868004889298</v>
      </c>
      <c r="F907" s="24">
        <f t="shared" si="31"/>
        <v>1.9830419545963682E-3</v>
      </c>
      <c r="G907" s="123"/>
    </row>
    <row r="908" spans="1:7" x14ac:dyDescent="0.15">
      <c r="A908" s="25" t="s">
        <v>1447</v>
      </c>
      <c r="B908" s="25" t="s">
        <v>377</v>
      </c>
      <c r="C908" s="22">
        <v>8.2326066099999995</v>
      </c>
      <c r="D908" s="22">
        <v>3.9800463700000002</v>
      </c>
      <c r="E908" s="23">
        <f t="shared" si="30"/>
        <v>1.0684700238806513</v>
      </c>
      <c r="F908" s="24">
        <f t="shared" si="31"/>
        <v>3.8095858323820955E-4</v>
      </c>
      <c r="G908" s="123"/>
    </row>
    <row r="909" spans="1:7" x14ac:dyDescent="0.15">
      <c r="A909" s="25" t="s">
        <v>1449</v>
      </c>
      <c r="B909" s="25" t="s">
        <v>379</v>
      </c>
      <c r="C909" s="22">
        <v>4.4828462999999994</v>
      </c>
      <c r="D909" s="22">
        <v>3.4099650499999998</v>
      </c>
      <c r="E909" s="23">
        <f t="shared" si="30"/>
        <v>0.31463115729001379</v>
      </c>
      <c r="F909" s="24">
        <f t="shared" si="31"/>
        <v>2.0744083328945188E-4</v>
      </c>
      <c r="G909" s="123"/>
    </row>
    <row r="910" spans="1:7" x14ac:dyDescent="0.15">
      <c r="A910" s="25" t="s">
        <v>380</v>
      </c>
      <c r="B910" s="25" t="s">
        <v>381</v>
      </c>
      <c r="C910" s="22">
        <v>3.98219426</v>
      </c>
      <c r="D910" s="22">
        <v>6.47482997</v>
      </c>
      <c r="E910" s="23">
        <f t="shared" si="30"/>
        <v>-0.38497315320235348</v>
      </c>
      <c r="F910" s="24">
        <f t="shared" si="31"/>
        <v>1.8427348169730294E-4</v>
      </c>
      <c r="G910" s="123"/>
    </row>
    <row r="911" spans="1:7" x14ac:dyDescent="0.15">
      <c r="A911" s="25" t="s">
        <v>1453</v>
      </c>
      <c r="B911" s="25" t="s">
        <v>382</v>
      </c>
      <c r="C911" s="22">
        <v>6.5930180300000005</v>
      </c>
      <c r="D911" s="22">
        <v>2.0219029800000001</v>
      </c>
      <c r="E911" s="23">
        <f t="shared" si="30"/>
        <v>2.2607984137794781</v>
      </c>
      <c r="F911" s="24">
        <f t="shared" si="31"/>
        <v>3.0508767477385534E-4</v>
      </c>
      <c r="G911" s="123"/>
    </row>
    <row r="912" spans="1:7" x14ac:dyDescent="0.15">
      <c r="A912" s="25" t="s">
        <v>1455</v>
      </c>
      <c r="B912" s="25" t="s">
        <v>384</v>
      </c>
      <c r="C912" s="22">
        <v>1.40831236</v>
      </c>
      <c r="D912" s="22">
        <v>0.70744527000000001</v>
      </c>
      <c r="E912" s="23">
        <f t="shared" si="30"/>
        <v>0.99070149977820909</v>
      </c>
      <c r="F912" s="24">
        <f t="shared" si="31"/>
        <v>6.5168749927971999E-5</v>
      </c>
      <c r="G912" s="123"/>
    </row>
    <row r="913" spans="1:7" x14ac:dyDescent="0.15">
      <c r="A913" s="25" t="s">
        <v>1459</v>
      </c>
      <c r="B913" s="25" t="s">
        <v>385</v>
      </c>
      <c r="C913" s="22">
        <v>14.06524508</v>
      </c>
      <c r="D913" s="22">
        <v>13.844876279999999</v>
      </c>
      <c r="E913" s="23">
        <f t="shared" si="30"/>
        <v>1.5916993084173825E-2</v>
      </c>
      <c r="F913" s="24">
        <f t="shared" si="31"/>
        <v>6.5086018224973794E-4</v>
      </c>
      <c r="G913" s="123"/>
    </row>
    <row r="914" spans="1:7" x14ac:dyDescent="0.15">
      <c r="A914" s="25" t="s">
        <v>1466</v>
      </c>
      <c r="B914" s="25" t="s">
        <v>386</v>
      </c>
      <c r="C914" s="22">
        <v>88.770318750000001</v>
      </c>
      <c r="D914" s="22">
        <v>91.212140000000005</v>
      </c>
      <c r="E914" s="23">
        <f t="shared" si="30"/>
        <v>-2.6770792243225539E-2</v>
      </c>
      <c r="F914" s="24">
        <f t="shared" si="31"/>
        <v>4.1077894847454969E-3</v>
      </c>
      <c r="G914" s="123"/>
    </row>
    <row r="915" spans="1:7" x14ac:dyDescent="0.15">
      <c r="A915" s="25" t="s">
        <v>1468</v>
      </c>
      <c r="B915" s="25" t="s">
        <v>388</v>
      </c>
      <c r="C915" s="22">
        <v>6.8342966699999996</v>
      </c>
      <c r="D915" s="22">
        <v>1.96093502</v>
      </c>
      <c r="E915" s="23">
        <f t="shared" si="30"/>
        <v>2.4852234267303768</v>
      </c>
      <c r="F915" s="24">
        <f t="shared" si="31"/>
        <v>3.1625268887138202E-4</v>
      </c>
      <c r="G915" s="123"/>
    </row>
    <row r="916" spans="1:7" x14ac:dyDescent="0.15">
      <c r="A916" s="25" t="s">
        <v>1471</v>
      </c>
      <c r="B916" s="25" t="s">
        <v>390</v>
      </c>
      <c r="C916" s="22">
        <v>0.30382658000000001</v>
      </c>
      <c r="D916" s="22">
        <v>1.7891984599999999</v>
      </c>
      <c r="E916" s="23">
        <f t="shared" si="30"/>
        <v>-0.83018844091783983</v>
      </c>
      <c r="F916" s="24">
        <f t="shared" si="31"/>
        <v>1.4059379847728511E-5</v>
      </c>
      <c r="G916" s="123"/>
    </row>
    <row r="917" spans="1:7" x14ac:dyDescent="0.15">
      <c r="A917" s="25" t="s">
        <v>1473</v>
      </c>
      <c r="B917" s="25" t="s">
        <v>392</v>
      </c>
      <c r="C917" s="22">
        <v>0.17464926</v>
      </c>
      <c r="D917" s="22">
        <v>2.68417E-3</v>
      </c>
      <c r="E917" s="23">
        <f t="shared" si="30"/>
        <v>64.06639296318788</v>
      </c>
      <c r="F917" s="24">
        <f t="shared" si="31"/>
        <v>8.0817823327527736E-6</v>
      </c>
      <c r="G917" s="123"/>
    </row>
    <row r="918" spans="1:7" x14ac:dyDescent="0.15">
      <c r="A918" s="25" t="s">
        <v>637</v>
      </c>
      <c r="B918" s="25" t="s">
        <v>393</v>
      </c>
      <c r="C918" s="22">
        <v>9.8301800000000009E-2</v>
      </c>
      <c r="D918" s="22">
        <v>0.13291454</v>
      </c>
      <c r="E918" s="23">
        <f t="shared" si="30"/>
        <v>-0.26041349576953721</v>
      </c>
      <c r="F918" s="24">
        <f t="shared" si="31"/>
        <v>4.5488526577083502E-6</v>
      </c>
      <c r="G918" s="123"/>
    </row>
    <row r="919" spans="1:7" x14ac:dyDescent="0.15">
      <c r="A919" s="25" t="s">
        <v>713</v>
      </c>
      <c r="B919" s="25" t="s">
        <v>714</v>
      </c>
      <c r="C919" s="22">
        <v>12.955303730000001</v>
      </c>
      <c r="D919" s="22">
        <v>13.714209800000001</v>
      </c>
      <c r="E919" s="23">
        <f t="shared" si="30"/>
        <v>-5.533720725199931E-2</v>
      </c>
      <c r="F919" s="24">
        <f t="shared" si="31"/>
        <v>5.9949835917174862E-4</v>
      </c>
      <c r="G919" s="123"/>
    </row>
    <row r="920" spans="1:7" x14ac:dyDescent="0.15">
      <c r="A920" s="25" t="s">
        <v>899</v>
      </c>
      <c r="B920" s="25" t="s">
        <v>1169</v>
      </c>
      <c r="C920" s="22">
        <v>0</v>
      </c>
      <c r="D920" s="22">
        <v>2.7597500000000001E-3</v>
      </c>
      <c r="E920" s="23">
        <f t="shared" si="30"/>
        <v>-1</v>
      </c>
      <c r="F920" s="24">
        <f t="shared" si="31"/>
        <v>0</v>
      </c>
      <c r="G920" s="123"/>
    </row>
    <row r="921" spans="1:7" x14ac:dyDescent="0.15">
      <c r="A921" s="25" t="s">
        <v>900</v>
      </c>
      <c r="B921" s="25" t="s">
        <v>1171</v>
      </c>
      <c r="C921" s="22">
        <v>0.28368840000000001</v>
      </c>
      <c r="D921" s="22">
        <v>2.0736000000000001E-3</v>
      </c>
      <c r="E921" s="23">
        <f t="shared" si="30"/>
        <v>135.80960648148147</v>
      </c>
      <c r="F921" s="24">
        <f t="shared" si="31"/>
        <v>1.3127498502581126E-5</v>
      </c>
      <c r="G921" s="123"/>
    </row>
    <row r="922" spans="1:7" x14ac:dyDescent="0.15">
      <c r="A922" s="25" t="s">
        <v>901</v>
      </c>
      <c r="B922" s="25" t="s">
        <v>1173</v>
      </c>
      <c r="C922" s="22">
        <v>1.20692E-3</v>
      </c>
      <c r="D922" s="22">
        <v>2.7977499999999999E-3</v>
      </c>
      <c r="E922" s="23">
        <f t="shared" si="30"/>
        <v>-0.56861049057278168</v>
      </c>
      <c r="F922" s="24">
        <f t="shared" si="31"/>
        <v>5.584944781928064E-8</v>
      </c>
      <c r="G922" s="123"/>
    </row>
    <row r="923" spans="1:7" x14ac:dyDescent="0.15">
      <c r="A923" s="25" t="s">
        <v>902</v>
      </c>
      <c r="B923" s="25" t="s">
        <v>1193</v>
      </c>
      <c r="C923" s="22">
        <v>0</v>
      </c>
      <c r="D923" s="22">
        <v>0</v>
      </c>
      <c r="E923" s="23" t="str">
        <f t="shared" si="30"/>
        <v/>
      </c>
      <c r="F923" s="24">
        <f t="shared" si="31"/>
        <v>0</v>
      </c>
      <c r="G923" s="123"/>
    </row>
    <row r="924" spans="1:7" x14ac:dyDescent="0.15">
      <c r="A924" s="25" t="s">
        <v>912</v>
      </c>
      <c r="B924" s="25" t="s">
        <v>394</v>
      </c>
      <c r="C924" s="22">
        <v>4.3669191600000001</v>
      </c>
      <c r="D924" s="22">
        <v>13.48033985</v>
      </c>
      <c r="E924" s="23">
        <f t="shared" si="30"/>
        <v>-0.6760527398721331</v>
      </c>
      <c r="F924" s="24">
        <f t="shared" si="31"/>
        <v>2.02076379343649E-4</v>
      </c>
      <c r="G924" s="123"/>
    </row>
    <row r="925" spans="1:7" x14ac:dyDescent="0.15">
      <c r="A925" s="25" t="s">
        <v>460</v>
      </c>
      <c r="B925" s="25" t="s">
        <v>461</v>
      </c>
      <c r="C925" s="22">
        <v>0.31485363999999999</v>
      </c>
      <c r="D925" s="22">
        <v>17.766324440000002</v>
      </c>
      <c r="E925" s="23">
        <f t="shared" si="30"/>
        <v>-0.98227806538919649</v>
      </c>
      <c r="F925" s="24">
        <f t="shared" si="31"/>
        <v>1.4569649966767118E-5</v>
      </c>
      <c r="G925" s="123"/>
    </row>
    <row r="926" spans="1:7" x14ac:dyDescent="0.15">
      <c r="A926" s="25" t="s">
        <v>462</v>
      </c>
      <c r="B926" s="25" t="s">
        <v>463</v>
      </c>
      <c r="C926" s="22">
        <v>3.501481E-2</v>
      </c>
      <c r="D926" s="22">
        <v>9.6577380000000004E-2</v>
      </c>
      <c r="E926" s="23">
        <f t="shared" si="30"/>
        <v>-0.63744294989157924</v>
      </c>
      <c r="F926" s="24">
        <f t="shared" si="31"/>
        <v>1.6202878434337205E-6</v>
      </c>
      <c r="G926" s="123"/>
    </row>
    <row r="927" spans="1:7" x14ac:dyDescent="0.15">
      <c r="A927" s="25" t="s">
        <v>464</v>
      </c>
      <c r="B927" s="25" t="s">
        <v>465</v>
      </c>
      <c r="C927" s="22">
        <v>3.4572360000000003E-2</v>
      </c>
      <c r="D927" s="22">
        <v>2.2473169999999997E-2</v>
      </c>
      <c r="E927" s="23">
        <f t="shared" si="30"/>
        <v>0.53838377051390651</v>
      </c>
      <c r="F927" s="24">
        <f t="shared" si="31"/>
        <v>1.5998137538605585E-6</v>
      </c>
      <c r="G927" s="123"/>
    </row>
    <row r="928" spans="1:7" x14ac:dyDescent="0.15">
      <c r="A928" s="25" t="s">
        <v>466</v>
      </c>
      <c r="B928" s="25" t="s">
        <v>467</v>
      </c>
      <c r="C928" s="22">
        <v>0.10894249</v>
      </c>
      <c r="D928" s="22">
        <v>8.4481918100000009</v>
      </c>
      <c r="E928" s="23">
        <f t="shared" si="30"/>
        <v>-0.98710463819357819</v>
      </c>
      <c r="F928" s="24">
        <f t="shared" si="31"/>
        <v>5.0412437531547266E-6</v>
      </c>
      <c r="G928" s="123"/>
    </row>
    <row r="929" spans="1:7" x14ac:dyDescent="0.15">
      <c r="A929" s="25" t="s">
        <v>1200</v>
      </c>
      <c r="B929" s="25" t="s">
        <v>1195</v>
      </c>
      <c r="C929" s="22">
        <v>0.33275657000000003</v>
      </c>
      <c r="D929" s="22">
        <v>2.9524299999999998E-3</v>
      </c>
      <c r="E929" s="23">
        <f t="shared" si="30"/>
        <v>111.70599811003142</v>
      </c>
      <c r="F929" s="24">
        <f t="shared" si="31"/>
        <v>1.5398096553821135E-5</v>
      </c>
      <c r="G929" s="123"/>
    </row>
    <row r="930" spans="1:7" x14ac:dyDescent="0.15">
      <c r="A930" s="25" t="s">
        <v>1191</v>
      </c>
      <c r="B930" s="25" t="s">
        <v>1412</v>
      </c>
      <c r="C930" s="22">
        <v>2.8331439199999999</v>
      </c>
      <c r="D930" s="22">
        <v>4.1529389600000002</v>
      </c>
      <c r="E930" s="23">
        <f t="shared" si="30"/>
        <v>-0.31779784213346596</v>
      </c>
      <c r="F930" s="24">
        <f t="shared" si="31"/>
        <v>1.3110191522599029E-4</v>
      </c>
      <c r="G930" s="123"/>
    </row>
    <row r="931" spans="1:7" x14ac:dyDescent="0.15">
      <c r="A931" s="25" t="s">
        <v>1480</v>
      </c>
      <c r="B931" s="25" t="s">
        <v>1481</v>
      </c>
      <c r="C931" s="22">
        <v>5.3492968200000002</v>
      </c>
      <c r="D931" s="22">
        <v>5.02626989</v>
      </c>
      <c r="E931" s="23">
        <f t="shared" si="30"/>
        <v>6.4267724787854696E-2</v>
      </c>
      <c r="F931" s="24">
        <f t="shared" si="31"/>
        <v>2.4753527459851017E-4</v>
      </c>
      <c r="G931" s="123"/>
    </row>
    <row r="932" spans="1:7" x14ac:dyDescent="0.15">
      <c r="A932" s="25" t="s">
        <v>913</v>
      </c>
      <c r="B932" s="25" t="s">
        <v>1483</v>
      </c>
      <c r="C932" s="22">
        <v>26.639909809999999</v>
      </c>
      <c r="D932" s="22">
        <v>34.07662706</v>
      </c>
      <c r="E932" s="23">
        <f t="shared" si="30"/>
        <v>-0.21823513333364519</v>
      </c>
      <c r="F932" s="24">
        <f t="shared" si="31"/>
        <v>1.2327447161733481E-3</v>
      </c>
      <c r="G932" s="123"/>
    </row>
    <row r="933" spans="1:7" x14ac:dyDescent="0.15">
      <c r="A933" s="25" t="s">
        <v>402</v>
      </c>
      <c r="B933" s="25" t="s">
        <v>1485</v>
      </c>
      <c r="C933" s="22">
        <v>5.2964457199999995</v>
      </c>
      <c r="D933" s="22">
        <v>5.5281517000000004</v>
      </c>
      <c r="E933" s="23">
        <f t="shared" si="30"/>
        <v>-4.1913824470482752E-2</v>
      </c>
      <c r="F933" s="24">
        <f t="shared" si="31"/>
        <v>2.4508962389122084E-4</v>
      </c>
      <c r="G933" s="123"/>
    </row>
    <row r="934" spans="1:7" x14ac:dyDescent="0.15">
      <c r="A934" s="25" t="s">
        <v>403</v>
      </c>
      <c r="B934" s="25" t="s">
        <v>1487</v>
      </c>
      <c r="C934" s="22">
        <v>1.1957110200000001</v>
      </c>
      <c r="D934" s="22">
        <v>0.67684817000000008</v>
      </c>
      <c r="E934" s="23">
        <f t="shared" si="30"/>
        <v>0.76658676642355394</v>
      </c>
      <c r="F934" s="24">
        <f t="shared" si="31"/>
        <v>5.533075946908563E-5</v>
      </c>
      <c r="G934" s="123"/>
    </row>
    <row r="935" spans="1:7" x14ac:dyDescent="0.15">
      <c r="A935" s="25" t="s">
        <v>1488</v>
      </c>
      <c r="B935" s="25" t="s">
        <v>1489</v>
      </c>
      <c r="C935" s="22">
        <v>95.098669749999999</v>
      </c>
      <c r="D935" s="22">
        <v>103.85408513</v>
      </c>
      <c r="E935" s="23">
        <f t="shared" si="30"/>
        <v>-8.4304968543513326E-2</v>
      </c>
      <c r="F935" s="24">
        <f t="shared" si="31"/>
        <v>4.4006298626964729E-3</v>
      </c>
      <c r="G935" s="123"/>
    </row>
    <row r="936" spans="1:7" x14ac:dyDescent="0.15">
      <c r="A936" s="25" t="s">
        <v>1490</v>
      </c>
      <c r="B936" s="25" t="s">
        <v>1491</v>
      </c>
      <c r="C936" s="22">
        <v>2.0049999999999998E-3</v>
      </c>
      <c r="D936" s="22">
        <v>0</v>
      </c>
      <c r="E936" s="23" t="str">
        <f t="shared" si="30"/>
        <v/>
      </c>
      <c r="F936" s="24">
        <f t="shared" si="31"/>
        <v>9.2780087228364489E-8</v>
      </c>
      <c r="G936" s="123"/>
    </row>
    <row r="937" spans="1:7" x14ac:dyDescent="0.15">
      <c r="A937" s="25" t="s">
        <v>47</v>
      </c>
      <c r="B937" s="25" t="s">
        <v>48</v>
      </c>
      <c r="C937" s="22">
        <v>0.100231</v>
      </c>
      <c r="D937" s="22">
        <v>2.1249849999999997E-2</v>
      </c>
      <c r="E937" s="23">
        <f t="shared" si="30"/>
        <v>3.7167862361381383</v>
      </c>
      <c r="F937" s="24">
        <f t="shared" si="31"/>
        <v>4.6381251486215476E-6</v>
      </c>
      <c r="G937" s="123"/>
    </row>
    <row r="938" spans="1:7" x14ac:dyDescent="0.15">
      <c r="A938" s="25" t="s">
        <v>613</v>
      </c>
      <c r="B938" s="25" t="s">
        <v>49</v>
      </c>
      <c r="C938" s="22">
        <v>213.840093</v>
      </c>
      <c r="D938" s="22">
        <v>165.20917825000001</v>
      </c>
      <c r="E938" s="23">
        <f t="shared" si="30"/>
        <v>0.29435964312109864</v>
      </c>
      <c r="F938" s="24">
        <f t="shared" si="31"/>
        <v>9.8953129583349512E-3</v>
      </c>
      <c r="G938" s="123"/>
    </row>
    <row r="939" spans="1:7" x14ac:dyDescent="0.15">
      <c r="A939" s="25" t="s">
        <v>50</v>
      </c>
      <c r="B939" s="25" t="s">
        <v>51</v>
      </c>
      <c r="C939" s="22">
        <v>6.9122149999999993E-2</v>
      </c>
      <c r="D939" s="22">
        <v>0.31396471000000004</v>
      </c>
      <c r="E939" s="23">
        <f t="shared" si="30"/>
        <v>-0.77984102098608477</v>
      </c>
      <c r="F939" s="24">
        <f t="shared" si="31"/>
        <v>3.1985830954673787E-6</v>
      </c>
      <c r="G939" s="123"/>
    </row>
    <row r="940" spans="1:7" x14ac:dyDescent="0.15">
      <c r="A940" s="25" t="s">
        <v>406</v>
      </c>
      <c r="B940" s="25" t="s">
        <v>407</v>
      </c>
      <c r="C940" s="22">
        <v>0.29365153999999999</v>
      </c>
      <c r="D940" s="22">
        <v>0.21635148000000001</v>
      </c>
      <c r="E940" s="23">
        <f t="shared" si="30"/>
        <v>0.3572892591259369</v>
      </c>
      <c r="F940" s="24">
        <f t="shared" si="31"/>
        <v>1.3588536406954397E-5</v>
      </c>
      <c r="G940" s="123"/>
    </row>
    <row r="941" spans="1:7" x14ac:dyDescent="0.15">
      <c r="A941" s="25" t="s">
        <v>408</v>
      </c>
      <c r="B941" s="25" t="s">
        <v>89</v>
      </c>
      <c r="C941" s="22">
        <v>8.9715637299999997</v>
      </c>
      <c r="D941" s="22">
        <v>5.7579576100000001</v>
      </c>
      <c r="E941" s="23">
        <f t="shared" si="30"/>
        <v>0.55811562669701553</v>
      </c>
      <c r="F941" s="24">
        <f t="shared" si="31"/>
        <v>4.151533493487437E-4</v>
      </c>
      <c r="G941" s="123"/>
    </row>
    <row r="942" spans="1:7" x14ac:dyDescent="0.15">
      <c r="A942" s="25" t="s">
        <v>52</v>
      </c>
      <c r="B942" s="25" t="s">
        <v>53</v>
      </c>
      <c r="C942" s="22">
        <v>0.26622236999999999</v>
      </c>
      <c r="D942" s="22">
        <v>0.13274676999999999</v>
      </c>
      <c r="E942" s="23">
        <f t="shared" si="30"/>
        <v>1.0054903784099607</v>
      </c>
      <c r="F942" s="24">
        <f t="shared" si="31"/>
        <v>1.2319269182414926E-5</v>
      </c>
      <c r="G942" s="123"/>
    </row>
    <row r="943" spans="1:7" x14ac:dyDescent="0.15">
      <c r="A943" s="25" t="s">
        <v>54</v>
      </c>
      <c r="B943" s="25" t="s">
        <v>55</v>
      </c>
      <c r="C943" s="22">
        <v>23.7766585</v>
      </c>
      <c r="D943" s="22">
        <v>12.90304098</v>
      </c>
      <c r="E943" s="23">
        <f t="shared" si="30"/>
        <v>0.84271742892658774</v>
      </c>
      <c r="F943" s="24">
        <f t="shared" si="31"/>
        <v>1.1002496008124859E-3</v>
      </c>
      <c r="G943" s="123"/>
    </row>
    <row r="944" spans="1:7" x14ac:dyDescent="0.15">
      <c r="A944" s="25" t="s">
        <v>56</v>
      </c>
      <c r="B944" s="25" t="s">
        <v>57</v>
      </c>
      <c r="C944" s="22">
        <v>4.5690999900000007</v>
      </c>
      <c r="D944" s="22">
        <v>3.31450055</v>
      </c>
      <c r="E944" s="23">
        <f t="shared" si="30"/>
        <v>0.37851839849596658</v>
      </c>
      <c r="F944" s="24">
        <f t="shared" si="31"/>
        <v>2.1143216739517178E-4</v>
      </c>
      <c r="G944" s="123"/>
    </row>
    <row r="945" spans="1:7" x14ac:dyDescent="0.15">
      <c r="A945" s="25" t="s">
        <v>58</v>
      </c>
      <c r="B945" s="25" t="s">
        <v>59</v>
      </c>
      <c r="C945" s="22">
        <v>0.12949788000000001</v>
      </c>
      <c r="D945" s="22">
        <v>0.1283734</v>
      </c>
      <c r="E945" s="23">
        <f t="shared" si="30"/>
        <v>8.7594470505572009E-3</v>
      </c>
      <c r="F945" s="24">
        <f t="shared" si="31"/>
        <v>5.9924312230864235E-6</v>
      </c>
      <c r="G945" s="123"/>
    </row>
    <row r="946" spans="1:7" x14ac:dyDescent="0.15">
      <c r="A946" s="25" t="s">
        <v>60</v>
      </c>
      <c r="B946" s="25" t="s">
        <v>61</v>
      </c>
      <c r="C946" s="22">
        <v>0.13300048</v>
      </c>
      <c r="D946" s="22">
        <v>0.88730628</v>
      </c>
      <c r="E946" s="23">
        <f t="shared" si="30"/>
        <v>-0.85010758630041483</v>
      </c>
      <c r="F946" s="24">
        <f t="shared" si="31"/>
        <v>6.154511788436084E-6</v>
      </c>
      <c r="G946" s="123"/>
    </row>
    <row r="947" spans="1:7" x14ac:dyDescent="0.15">
      <c r="A947" s="25" t="s">
        <v>563</v>
      </c>
      <c r="B947" s="25" t="s">
        <v>62</v>
      </c>
      <c r="C947" s="22">
        <v>0.29343098000000001</v>
      </c>
      <c r="D947" s="22">
        <v>2.9716320000000001E-2</v>
      </c>
      <c r="E947" s="23">
        <f t="shared" si="30"/>
        <v>8.8744050407318262</v>
      </c>
      <c r="F947" s="24">
        <f t="shared" si="31"/>
        <v>1.3578330134615701E-5</v>
      </c>
      <c r="G947" s="123"/>
    </row>
    <row r="948" spans="1:7" x14ac:dyDescent="0.15">
      <c r="A948" s="25" t="s">
        <v>63</v>
      </c>
      <c r="B948" s="25" t="s">
        <v>64</v>
      </c>
      <c r="C948" s="22">
        <v>2.6258021600000001</v>
      </c>
      <c r="D948" s="22">
        <v>1.4150035700000001</v>
      </c>
      <c r="E948" s="23">
        <f t="shared" si="30"/>
        <v>0.85568589060167533</v>
      </c>
      <c r="F948" s="24">
        <f t="shared" si="31"/>
        <v>1.2150730845348026E-4</v>
      </c>
      <c r="G948" s="123"/>
    </row>
    <row r="949" spans="1:7" x14ac:dyDescent="0.15">
      <c r="A949" s="25" t="s">
        <v>65</v>
      </c>
      <c r="B949" s="25" t="s">
        <v>66</v>
      </c>
      <c r="C949" s="22">
        <v>3.2835411200000002</v>
      </c>
      <c r="D949" s="22">
        <v>4.0088613400000002</v>
      </c>
      <c r="E949" s="23">
        <f t="shared" si="30"/>
        <v>-0.18092923613067646</v>
      </c>
      <c r="F949" s="24">
        <f t="shared" si="31"/>
        <v>1.5194375637482378E-4</v>
      </c>
      <c r="G949" s="123"/>
    </row>
    <row r="950" spans="1:7" x14ac:dyDescent="0.15">
      <c r="A950" s="25" t="s">
        <v>67</v>
      </c>
      <c r="B950" s="25" t="s">
        <v>68</v>
      </c>
      <c r="C950" s="22">
        <v>0.62901010999999996</v>
      </c>
      <c r="D950" s="22">
        <v>0.80250405000000002</v>
      </c>
      <c r="E950" s="23">
        <f t="shared" si="30"/>
        <v>-0.21619073448912818</v>
      </c>
      <c r="F950" s="24">
        <f t="shared" si="31"/>
        <v>2.9107038839562664E-5</v>
      </c>
      <c r="G950" s="123"/>
    </row>
    <row r="951" spans="1:7" x14ac:dyDescent="0.15">
      <c r="A951" s="25" t="s">
        <v>69</v>
      </c>
      <c r="B951" s="25" t="s">
        <v>70</v>
      </c>
      <c r="C951" s="22">
        <v>3.1233860099999999</v>
      </c>
      <c r="D951" s="22">
        <v>4.8845569100000006</v>
      </c>
      <c r="E951" s="23">
        <f t="shared" si="30"/>
        <v>-0.36055898875789749</v>
      </c>
      <c r="F951" s="24">
        <f t="shared" si="31"/>
        <v>1.4453268152401664E-4</v>
      </c>
      <c r="G951" s="123"/>
    </row>
    <row r="952" spans="1:7" x14ac:dyDescent="0.15">
      <c r="A952" s="25" t="s">
        <v>71</v>
      </c>
      <c r="B952" s="25" t="s">
        <v>72</v>
      </c>
      <c r="C952" s="22">
        <v>6.4569459999999995E-2</v>
      </c>
      <c r="D952" s="22">
        <v>2.45436E-3</v>
      </c>
      <c r="E952" s="23">
        <f t="shared" si="30"/>
        <v>25.308064016688665</v>
      </c>
      <c r="F952" s="24">
        <f t="shared" si="31"/>
        <v>2.9879102898196469E-6</v>
      </c>
      <c r="G952" s="123"/>
    </row>
    <row r="953" spans="1:7" x14ac:dyDescent="0.15">
      <c r="A953" s="25" t="s">
        <v>914</v>
      </c>
      <c r="B953" s="25" t="s">
        <v>74</v>
      </c>
      <c r="C953" s="22">
        <v>5.0035487000000005</v>
      </c>
      <c r="D953" s="22">
        <v>3.7845201299999998</v>
      </c>
      <c r="E953" s="23">
        <f t="shared" si="30"/>
        <v>0.32210915205252211</v>
      </c>
      <c r="F953" s="24">
        <f t="shared" si="31"/>
        <v>2.3153600241265329E-4</v>
      </c>
      <c r="G953" s="123"/>
    </row>
    <row r="954" spans="1:7" x14ac:dyDescent="0.15">
      <c r="A954" s="25" t="s">
        <v>75</v>
      </c>
      <c r="B954" s="25" t="s">
        <v>76</v>
      </c>
      <c r="C954" s="22">
        <v>8.1103499999999995E-2</v>
      </c>
      <c r="D954" s="22">
        <v>0.15622366000000001</v>
      </c>
      <c r="E954" s="23">
        <f t="shared" ref="E954:E1017" si="32">IF(ISERROR(C954/D954-1),"",((C954/D954-1)))</f>
        <v>-0.48085008378372396</v>
      </c>
      <c r="F954" s="24">
        <f t="shared" ref="F954:F1017" si="33">C954/$C$1511</f>
        <v>3.7530123713344937E-6</v>
      </c>
      <c r="G954" s="123"/>
    </row>
    <row r="955" spans="1:7" x14ac:dyDescent="0.15">
      <c r="A955" s="25" t="s">
        <v>77</v>
      </c>
      <c r="B955" s="25" t="s">
        <v>78</v>
      </c>
      <c r="C955" s="22">
        <v>0.52187916999999995</v>
      </c>
      <c r="D955" s="22">
        <v>0.58209043000000005</v>
      </c>
      <c r="E955" s="23">
        <f t="shared" si="32"/>
        <v>-0.10343970094131272</v>
      </c>
      <c r="F955" s="24">
        <f t="shared" si="33"/>
        <v>2.4149623399135392E-5</v>
      </c>
      <c r="G955" s="123"/>
    </row>
    <row r="956" spans="1:7" x14ac:dyDescent="0.15">
      <c r="A956" s="25" t="s">
        <v>79</v>
      </c>
      <c r="B956" s="25" t="s">
        <v>80</v>
      </c>
      <c r="C956" s="22">
        <v>0.30663047999999998</v>
      </c>
      <c r="D956" s="22">
        <v>0.54259218000000009</v>
      </c>
      <c r="E956" s="23">
        <f t="shared" si="32"/>
        <v>-0.43487854911583879</v>
      </c>
      <c r="F956" s="24">
        <f t="shared" si="33"/>
        <v>1.4189128519339289E-5</v>
      </c>
      <c r="G956" s="123"/>
    </row>
    <row r="957" spans="1:7" x14ac:dyDescent="0.15">
      <c r="A957" s="25" t="s">
        <v>81</v>
      </c>
      <c r="B957" s="25" t="s">
        <v>82</v>
      </c>
      <c r="C957" s="22">
        <v>2.5182136800000001</v>
      </c>
      <c r="D957" s="22">
        <v>1.75136066</v>
      </c>
      <c r="E957" s="23">
        <f t="shared" si="32"/>
        <v>0.43786127981200629</v>
      </c>
      <c r="F957" s="24">
        <f t="shared" si="33"/>
        <v>1.1652872064342183E-4</v>
      </c>
      <c r="G957" s="123"/>
    </row>
    <row r="958" spans="1:7" x14ac:dyDescent="0.15">
      <c r="A958" s="25" t="s">
        <v>83</v>
      </c>
      <c r="B958" s="25" t="s">
        <v>84</v>
      </c>
      <c r="C958" s="22">
        <v>4.1977799999999999E-3</v>
      </c>
      <c r="D958" s="22">
        <v>3.4570999999999998E-3</v>
      </c>
      <c r="E958" s="23">
        <f t="shared" si="32"/>
        <v>0.21424893697029312</v>
      </c>
      <c r="F958" s="24">
        <f t="shared" si="33"/>
        <v>1.9424957334936853E-7</v>
      </c>
      <c r="G958" s="123"/>
    </row>
    <row r="959" spans="1:7" x14ac:dyDescent="0.15">
      <c r="A959" s="25" t="s">
        <v>85</v>
      </c>
      <c r="B959" s="25" t="s">
        <v>86</v>
      </c>
      <c r="C959" s="22">
        <v>2.8395670900000001</v>
      </c>
      <c r="D959" s="22">
        <v>1.2299646499999999</v>
      </c>
      <c r="E959" s="23">
        <f t="shared" si="32"/>
        <v>1.3086574805218998</v>
      </c>
      <c r="F959" s="24">
        <f t="shared" si="33"/>
        <v>1.3139914329226592E-4</v>
      </c>
      <c r="G959" s="123"/>
    </row>
    <row r="960" spans="1:7" x14ac:dyDescent="0.15">
      <c r="A960" s="25" t="s">
        <v>87</v>
      </c>
      <c r="B960" s="25" t="s">
        <v>88</v>
      </c>
      <c r="C960" s="22">
        <v>0.40120345000000002</v>
      </c>
      <c r="D960" s="22">
        <v>0.30193096999999997</v>
      </c>
      <c r="E960" s="23">
        <f t="shared" si="32"/>
        <v>0.32879197519883463</v>
      </c>
      <c r="F960" s="24">
        <f t="shared" si="33"/>
        <v>1.8565431963751009E-5</v>
      </c>
      <c r="G960" s="123"/>
    </row>
    <row r="961" spans="1:7" x14ac:dyDescent="0.15">
      <c r="A961" s="25" t="s">
        <v>90</v>
      </c>
      <c r="B961" s="25" t="s">
        <v>91</v>
      </c>
      <c r="C961" s="22">
        <v>1.8656014699999999</v>
      </c>
      <c r="D961" s="22">
        <v>0.71992992</v>
      </c>
      <c r="E961" s="23">
        <f t="shared" si="32"/>
        <v>1.5913653790080011</v>
      </c>
      <c r="F961" s="24">
        <f t="shared" si="33"/>
        <v>8.632950978551871E-5</v>
      </c>
      <c r="G961" s="123"/>
    </row>
    <row r="962" spans="1:7" x14ac:dyDescent="0.15">
      <c r="A962" s="25" t="s">
        <v>92</v>
      </c>
      <c r="B962" s="25" t="s">
        <v>93</v>
      </c>
      <c r="C962" s="22">
        <v>325.61445750000001</v>
      </c>
      <c r="D962" s="22">
        <v>789.92009900000005</v>
      </c>
      <c r="E962" s="23">
        <f t="shared" si="32"/>
        <v>-0.5877881093135725</v>
      </c>
      <c r="F962" s="24">
        <f t="shared" si="33"/>
        <v>1.5067599885120492E-2</v>
      </c>
      <c r="G962" s="123"/>
    </row>
    <row r="963" spans="1:7" x14ac:dyDescent="0.15">
      <c r="A963" s="25" t="s">
        <v>94</v>
      </c>
      <c r="B963" s="25" t="s">
        <v>95</v>
      </c>
      <c r="C963" s="22">
        <v>28.566426120000003</v>
      </c>
      <c r="D963" s="22">
        <v>35.526180979999999</v>
      </c>
      <c r="E963" s="23">
        <f t="shared" si="32"/>
        <v>-0.19590495426226917</v>
      </c>
      <c r="F963" s="24">
        <f t="shared" si="33"/>
        <v>1.3218930210554764E-3</v>
      </c>
      <c r="G963" s="123"/>
    </row>
    <row r="964" spans="1:7" x14ac:dyDescent="0.15">
      <c r="A964" s="25" t="s">
        <v>96</v>
      </c>
      <c r="B964" s="25" t="s">
        <v>97</v>
      </c>
      <c r="C964" s="22">
        <v>57.112670560000005</v>
      </c>
      <c r="D964" s="22">
        <v>64.379266749999999</v>
      </c>
      <c r="E964" s="23">
        <f t="shared" si="32"/>
        <v>-0.11287168302518757</v>
      </c>
      <c r="F964" s="24">
        <f t="shared" si="33"/>
        <v>2.6428521478312449E-3</v>
      </c>
      <c r="G964" s="123"/>
    </row>
    <row r="965" spans="1:7" x14ac:dyDescent="0.15">
      <c r="A965" s="25" t="s">
        <v>98</v>
      </c>
      <c r="B965" s="25" t="s">
        <v>99</v>
      </c>
      <c r="C965" s="22">
        <v>25.989963530000001</v>
      </c>
      <c r="D965" s="22">
        <v>38.066133389999997</v>
      </c>
      <c r="E965" s="23">
        <f t="shared" si="32"/>
        <v>-0.31724183111207238</v>
      </c>
      <c r="F965" s="24">
        <f t="shared" si="33"/>
        <v>1.2026688695139212E-3</v>
      </c>
      <c r="G965" s="123"/>
    </row>
    <row r="966" spans="1:7" x14ac:dyDescent="0.15">
      <c r="A966" s="25" t="s">
        <v>100</v>
      </c>
      <c r="B966" s="25" t="s">
        <v>101</v>
      </c>
      <c r="C966" s="22">
        <v>38.86739772</v>
      </c>
      <c r="D966" s="22">
        <v>84.703536810000003</v>
      </c>
      <c r="E966" s="23">
        <f t="shared" si="32"/>
        <v>-0.5411360707737134</v>
      </c>
      <c r="F966" s="24">
        <f t="shared" si="33"/>
        <v>1.798563865736227E-3</v>
      </c>
      <c r="G966" s="123"/>
    </row>
    <row r="967" spans="1:7" x14ac:dyDescent="0.15">
      <c r="A967" s="25" t="s">
        <v>412</v>
      </c>
      <c r="B967" s="25" t="s">
        <v>103</v>
      </c>
      <c r="C967" s="22">
        <v>19.629360039999998</v>
      </c>
      <c r="D967" s="22">
        <v>28.455410280000002</v>
      </c>
      <c r="E967" s="23">
        <f t="shared" si="32"/>
        <v>-0.31017125225579434</v>
      </c>
      <c r="F967" s="24">
        <f t="shared" si="33"/>
        <v>9.0833602830332782E-4</v>
      </c>
      <c r="G967" s="123"/>
    </row>
    <row r="968" spans="1:7" x14ac:dyDescent="0.15">
      <c r="A968" s="25" t="s">
        <v>413</v>
      </c>
      <c r="B968" s="25" t="s">
        <v>105</v>
      </c>
      <c r="C968" s="22">
        <v>21.434308909999999</v>
      </c>
      <c r="D968" s="22">
        <v>34.642146229999994</v>
      </c>
      <c r="E968" s="23">
        <f t="shared" si="32"/>
        <v>-0.38126498376598994</v>
      </c>
      <c r="F968" s="24">
        <f t="shared" si="33"/>
        <v>9.9185887797980559E-4</v>
      </c>
      <c r="G968" s="123"/>
    </row>
    <row r="969" spans="1:7" x14ac:dyDescent="0.15">
      <c r="A969" s="25" t="s">
        <v>108</v>
      </c>
      <c r="B969" s="25" t="s">
        <v>109</v>
      </c>
      <c r="C969" s="22">
        <v>24.223641420000003</v>
      </c>
      <c r="D969" s="22">
        <v>18.504746839999999</v>
      </c>
      <c r="E969" s="23">
        <f t="shared" si="32"/>
        <v>0.30905013883453947</v>
      </c>
      <c r="F969" s="24">
        <f t="shared" si="33"/>
        <v>1.1209334483472436E-3</v>
      </c>
      <c r="G969" s="123"/>
    </row>
    <row r="970" spans="1:7" x14ac:dyDescent="0.15">
      <c r="A970" s="25" t="s">
        <v>110</v>
      </c>
      <c r="B970" s="25" t="s">
        <v>111</v>
      </c>
      <c r="C970" s="22">
        <v>3.92619096</v>
      </c>
      <c r="D970" s="22">
        <v>6.9965763399999998</v>
      </c>
      <c r="E970" s="23">
        <f t="shared" si="32"/>
        <v>-0.43884111754006816</v>
      </c>
      <c r="F970" s="24">
        <f t="shared" si="33"/>
        <v>1.8168196495960904E-4</v>
      </c>
      <c r="G970" s="123"/>
    </row>
    <row r="971" spans="1:7" x14ac:dyDescent="0.15">
      <c r="A971" s="25" t="s">
        <v>722</v>
      </c>
      <c r="B971" s="25" t="s">
        <v>723</v>
      </c>
      <c r="C971" s="22">
        <v>4.6263927800000006</v>
      </c>
      <c r="D971" s="22">
        <v>1.113893E-2</v>
      </c>
      <c r="E971" s="23">
        <f t="shared" si="32"/>
        <v>414.33547477181389</v>
      </c>
      <c r="F971" s="24">
        <f t="shared" si="33"/>
        <v>2.140833544544019E-4</v>
      </c>
      <c r="G971" s="123"/>
    </row>
    <row r="972" spans="1:7" x14ac:dyDescent="0.15">
      <c r="A972" s="25" t="s">
        <v>112</v>
      </c>
      <c r="B972" s="25" t="s">
        <v>113</v>
      </c>
      <c r="C972" s="22">
        <v>0.32494605999999998</v>
      </c>
      <c r="D972" s="22">
        <v>0.16821759</v>
      </c>
      <c r="E972" s="23">
        <f t="shared" si="32"/>
        <v>0.93170084056013391</v>
      </c>
      <c r="F972" s="24">
        <f t="shared" si="33"/>
        <v>1.5036670220106415E-5</v>
      </c>
      <c r="G972" s="123"/>
    </row>
    <row r="973" spans="1:7" x14ac:dyDescent="0.15">
      <c r="A973" s="25" t="s">
        <v>114</v>
      </c>
      <c r="B973" s="25" t="s">
        <v>115</v>
      </c>
      <c r="C973" s="22">
        <v>0.24465049</v>
      </c>
      <c r="D973" s="22">
        <v>0.12172464999999999</v>
      </c>
      <c r="E973" s="23">
        <f t="shared" si="32"/>
        <v>1.0098680916313993</v>
      </c>
      <c r="F973" s="24">
        <f t="shared" si="33"/>
        <v>1.1321044290604547E-5</v>
      </c>
      <c r="G973" s="123"/>
    </row>
    <row r="974" spans="1:7" x14ac:dyDescent="0.15">
      <c r="A974" s="25" t="s">
        <v>116</v>
      </c>
      <c r="B974" s="25" t="s">
        <v>117</v>
      </c>
      <c r="C974" s="22">
        <v>1.0776620000000001E-2</v>
      </c>
      <c r="D974" s="22">
        <v>0.15697147</v>
      </c>
      <c r="E974" s="23">
        <f t="shared" si="32"/>
        <v>-0.93134663260782358</v>
      </c>
      <c r="F974" s="24">
        <f t="shared" si="33"/>
        <v>4.9868116889124062E-7</v>
      </c>
      <c r="G974" s="123"/>
    </row>
    <row r="975" spans="1:7" x14ac:dyDescent="0.15">
      <c r="A975" s="25" t="s">
        <v>118</v>
      </c>
      <c r="B975" s="25" t="s">
        <v>119</v>
      </c>
      <c r="C975" s="22">
        <v>0.36767124000000001</v>
      </c>
      <c r="D975" s="22">
        <v>0.81347718999999996</v>
      </c>
      <c r="E975" s="23">
        <f t="shared" si="32"/>
        <v>-0.54802513884869963</v>
      </c>
      <c r="F975" s="24">
        <f t="shared" si="33"/>
        <v>1.7013750483072786E-5</v>
      </c>
      <c r="G975" s="123"/>
    </row>
    <row r="976" spans="1:7" x14ac:dyDescent="0.15">
      <c r="A976" s="25" t="s">
        <v>120</v>
      </c>
      <c r="B976" s="25" t="s">
        <v>121</v>
      </c>
      <c r="C976" s="22">
        <v>9.7248891699999991</v>
      </c>
      <c r="D976" s="22">
        <v>4.9974044299999996</v>
      </c>
      <c r="E976" s="23">
        <f t="shared" si="32"/>
        <v>0.94598802362689693</v>
      </c>
      <c r="F976" s="24">
        <f t="shared" si="33"/>
        <v>4.500130002387916E-4</v>
      </c>
      <c r="G976" s="123"/>
    </row>
    <row r="977" spans="1:7" x14ac:dyDescent="0.15">
      <c r="A977" s="25" t="s">
        <v>915</v>
      </c>
      <c r="B977" s="25" t="s">
        <v>123</v>
      </c>
      <c r="C977" s="22">
        <v>4.6502887400000006</v>
      </c>
      <c r="D977" s="22">
        <v>3.4741221000000002</v>
      </c>
      <c r="E977" s="23">
        <f t="shared" si="32"/>
        <v>0.33855074926698747</v>
      </c>
      <c r="F977" s="24">
        <f t="shared" si="33"/>
        <v>2.1518912465550189E-4</v>
      </c>
      <c r="G977" s="123"/>
    </row>
    <row r="978" spans="1:7" x14ac:dyDescent="0.15">
      <c r="A978" s="25" t="s">
        <v>124</v>
      </c>
      <c r="B978" s="25" t="s">
        <v>125</v>
      </c>
      <c r="C978" s="22">
        <v>133.03608588</v>
      </c>
      <c r="D978" s="22">
        <v>96.758017629999998</v>
      </c>
      <c r="E978" s="23">
        <f t="shared" si="32"/>
        <v>0.37493604290991511</v>
      </c>
      <c r="F978" s="24">
        <f t="shared" si="33"/>
        <v>6.1561594276641346E-3</v>
      </c>
      <c r="G978" s="123"/>
    </row>
    <row r="979" spans="1:7" x14ac:dyDescent="0.15">
      <c r="A979" s="25" t="s">
        <v>638</v>
      </c>
      <c r="B979" s="25" t="s">
        <v>126</v>
      </c>
      <c r="C979" s="22">
        <v>48.237189969999996</v>
      </c>
      <c r="D979" s="22">
        <v>36.218895000000003</v>
      </c>
      <c r="E979" s="23">
        <f t="shared" si="32"/>
        <v>0.33182389937627832</v>
      </c>
      <c r="F979" s="24">
        <f t="shared" si="33"/>
        <v>2.2321449840737102E-3</v>
      </c>
      <c r="G979" s="123"/>
    </row>
    <row r="980" spans="1:7" x14ac:dyDescent="0.15">
      <c r="A980" s="25" t="s">
        <v>127</v>
      </c>
      <c r="B980" s="25" t="s">
        <v>128</v>
      </c>
      <c r="C980" s="22">
        <v>3.38372955</v>
      </c>
      <c r="D980" s="22">
        <v>4.83263979</v>
      </c>
      <c r="E980" s="23">
        <f t="shared" si="32"/>
        <v>-0.29981755375150776</v>
      </c>
      <c r="F980" s="24">
        <f t="shared" si="33"/>
        <v>1.5657991162403717E-4</v>
      </c>
      <c r="G980" s="123"/>
    </row>
    <row r="981" spans="1:7" x14ac:dyDescent="0.15">
      <c r="A981" s="25" t="s">
        <v>422</v>
      </c>
      <c r="B981" s="25" t="s">
        <v>130</v>
      </c>
      <c r="C981" s="22">
        <v>1.4898512500000001</v>
      </c>
      <c r="D981" s="22">
        <v>1.2792793500000001</v>
      </c>
      <c r="E981" s="23">
        <f t="shared" si="32"/>
        <v>0.16460196906953906</v>
      </c>
      <c r="F981" s="24">
        <f t="shared" si="33"/>
        <v>6.8941909691914153E-5</v>
      </c>
      <c r="G981" s="123"/>
    </row>
    <row r="982" spans="1:7" x14ac:dyDescent="0.15">
      <c r="A982" s="25" t="s">
        <v>131</v>
      </c>
      <c r="B982" s="25" t="s">
        <v>132</v>
      </c>
      <c r="C982" s="22">
        <v>4.3274137699999997</v>
      </c>
      <c r="D982" s="22">
        <v>0.82141952000000007</v>
      </c>
      <c r="E982" s="23">
        <f t="shared" si="32"/>
        <v>4.2682139450496619</v>
      </c>
      <c r="F982" s="24">
        <f t="shared" si="33"/>
        <v>2.002482927949255E-4</v>
      </c>
      <c r="G982" s="123"/>
    </row>
    <row r="983" spans="1:7" x14ac:dyDescent="0.15">
      <c r="A983" s="25" t="s">
        <v>1165</v>
      </c>
      <c r="B983" s="25" t="s">
        <v>417</v>
      </c>
      <c r="C983" s="22">
        <v>0.24687508</v>
      </c>
      <c r="D983" s="22">
        <v>0.39634008000000004</v>
      </c>
      <c r="E983" s="23">
        <f t="shared" si="32"/>
        <v>-0.37711300860614461</v>
      </c>
      <c r="F983" s="24">
        <f t="shared" si="33"/>
        <v>1.142398576404462E-5</v>
      </c>
      <c r="G983" s="123"/>
    </row>
    <row r="984" spans="1:7" x14ac:dyDescent="0.15">
      <c r="A984" s="25" t="s">
        <v>133</v>
      </c>
      <c r="B984" s="25" t="s">
        <v>134</v>
      </c>
      <c r="C984" s="22">
        <v>2.51383913</v>
      </c>
      <c r="D984" s="22">
        <v>1.7215727599999999</v>
      </c>
      <c r="E984" s="23">
        <f t="shared" si="32"/>
        <v>0.46019917856971682</v>
      </c>
      <c r="F984" s="24">
        <f t="shared" si="33"/>
        <v>1.1632629115185832E-4</v>
      </c>
      <c r="G984" s="123"/>
    </row>
    <row r="985" spans="1:7" x14ac:dyDescent="0.15">
      <c r="A985" s="25" t="s">
        <v>135</v>
      </c>
      <c r="B985" s="25" t="s">
        <v>136</v>
      </c>
      <c r="C985" s="22">
        <v>7.5471490000000002E-2</v>
      </c>
      <c r="D985" s="22">
        <v>0.17057572000000001</v>
      </c>
      <c r="E985" s="23">
        <f t="shared" si="32"/>
        <v>-0.55754846000356917</v>
      </c>
      <c r="F985" s="24">
        <f t="shared" si="33"/>
        <v>3.4923947259125383E-6</v>
      </c>
      <c r="G985" s="123"/>
    </row>
    <row r="986" spans="1:7" x14ac:dyDescent="0.15">
      <c r="A986" s="25" t="s">
        <v>137</v>
      </c>
      <c r="B986" s="25" t="s">
        <v>138</v>
      </c>
      <c r="C986" s="22">
        <v>1.4631857800000001</v>
      </c>
      <c r="D986" s="22">
        <v>0.32261234000000005</v>
      </c>
      <c r="E986" s="23">
        <f t="shared" si="32"/>
        <v>3.5354302938319098</v>
      </c>
      <c r="F986" s="24">
        <f t="shared" si="33"/>
        <v>6.7707982194365371E-5</v>
      </c>
      <c r="G986" s="123"/>
    </row>
    <row r="987" spans="1:7" x14ac:dyDescent="0.15">
      <c r="A987" s="25" t="s">
        <v>139</v>
      </c>
      <c r="B987" s="25" t="s">
        <v>140</v>
      </c>
      <c r="C987" s="22">
        <v>26.085176710000002</v>
      </c>
      <c r="D987" s="22">
        <v>6.7598301200000002</v>
      </c>
      <c r="E987" s="23">
        <f t="shared" si="32"/>
        <v>2.8588509247921752</v>
      </c>
      <c r="F987" s="24">
        <f t="shared" si="33"/>
        <v>1.2070747982648889E-3</v>
      </c>
      <c r="G987" s="123"/>
    </row>
    <row r="988" spans="1:7" x14ac:dyDescent="0.15">
      <c r="A988" s="25" t="s">
        <v>141</v>
      </c>
      <c r="B988" s="25" t="s">
        <v>142</v>
      </c>
      <c r="C988" s="22">
        <v>1.6078072299999999</v>
      </c>
      <c r="D988" s="22">
        <v>1.22789364</v>
      </c>
      <c r="E988" s="23">
        <f t="shared" si="32"/>
        <v>0.3094026857244736</v>
      </c>
      <c r="F988" s="24">
        <f t="shared" si="33"/>
        <v>7.4400246905633464E-5</v>
      </c>
      <c r="G988" s="123"/>
    </row>
    <row r="989" spans="1:7" x14ac:dyDescent="0.15">
      <c r="A989" s="25" t="s">
        <v>143</v>
      </c>
      <c r="B989" s="25" t="s">
        <v>144</v>
      </c>
      <c r="C989" s="22">
        <v>18.17533719</v>
      </c>
      <c r="D989" s="22">
        <v>14.53084275</v>
      </c>
      <c r="E989" s="23">
        <f t="shared" si="32"/>
        <v>0.25081094763068723</v>
      </c>
      <c r="F989" s="24">
        <f t="shared" si="33"/>
        <v>8.4105205480954483E-4</v>
      </c>
      <c r="G989" s="123"/>
    </row>
    <row r="990" spans="1:7" x14ac:dyDescent="0.15">
      <c r="A990" s="25" t="s">
        <v>145</v>
      </c>
      <c r="B990" s="25" t="s">
        <v>146</v>
      </c>
      <c r="C990" s="22">
        <v>2.8759830899999996</v>
      </c>
      <c r="D990" s="22">
        <v>6.6850717099999999</v>
      </c>
      <c r="E990" s="23">
        <f t="shared" si="32"/>
        <v>-0.56979024088882957</v>
      </c>
      <c r="F990" s="24">
        <f t="shared" si="33"/>
        <v>1.3308427030299312E-4</v>
      </c>
      <c r="G990" s="123"/>
    </row>
    <row r="991" spans="1:7" x14ac:dyDescent="0.15">
      <c r="A991" s="25" t="s">
        <v>529</v>
      </c>
      <c r="B991" s="25" t="s">
        <v>424</v>
      </c>
      <c r="C991" s="22">
        <v>6.776327E-2</v>
      </c>
      <c r="D991" s="22">
        <v>0.19948167</v>
      </c>
      <c r="E991" s="23">
        <f t="shared" si="32"/>
        <v>-0.66030327498260866</v>
      </c>
      <c r="F991" s="24">
        <f t="shared" si="33"/>
        <v>3.135701796248985E-6</v>
      </c>
      <c r="G991" s="123"/>
    </row>
    <row r="992" spans="1:7" x14ac:dyDescent="0.15">
      <c r="A992" s="25" t="s">
        <v>639</v>
      </c>
      <c r="B992" s="25" t="s">
        <v>427</v>
      </c>
      <c r="C992" s="22">
        <v>0.46816884000000003</v>
      </c>
      <c r="D992" s="22">
        <v>0.42601205999999997</v>
      </c>
      <c r="E992" s="23">
        <f t="shared" si="32"/>
        <v>9.8956776012397496E-2</v>
      </c>
      <c r="F992" s="24">
        <f t="shared" si="33"/>
        <v>2.1664212375462456E-5</v>
      </c>
      <c r="G992" s="123"/>
    </row>
    <row r="993" spans="1:7" x14ac:dyDescent="0.15">
      <c r="A993" s="25" t="s">
        <v>528</v>
      </c>
      <c r="B993" s="25" t="s">
        <v>395</v>
      </c>
      <c r="C993" s="22">
        <v>2.203134E-2</v>
      </c>
      <c r="D993" s="22">
        <v>1.5130300000000001E-3</v>
      </c>
      <c r="E993" s="23">
        <f t="shared" si="32"/>
        <v>13.561072814154379</v>
      </c>
      <c r="F993" s="24">
        <f t="shared" si="33"/>
        <v>1.0194861082083571E-6</v>
      </c>
      <c r="G993" s="123"/>
    </row>
    <row r="994" spans="1:7" x14ac:dyDescent="0.15">
      <c r="A994" s="25" t="s">
        <v>148</v>
      </c>
      <c r="B994" s="25" t="s">
        <v>149</v>
      </c>
      <c r="C994" s="22">
        <v>6.7237572999999999</v>
      </c>
      <c r="D994" s="22">
        <v>3.5567249900000002</v>
      </c>
      <c r="E994" s="23">
        <f t="shared" si="32"/>
        <v>0.89043497006497541</v>
      </c>
      <c r="F994" s="24">
        <f t="shared" si="33"/>
        <v>3.1113755052187159E-4</v>
      </c>
      <c r="G994" s="123"/>
    </row>
    <row r="995" spans="1:7" x14ac:dyDescent="0.15">
      <c r="A995" s="25" t="s">
        <v>150</v>
      </c>
      <c r="B995" s="25" t="s">
        <v>151</v>
      </c>
      <c r="C995" s="22">
        <v>7.6997088700000003</v>
      </c>
      <c r="D995" s="22">
        <v>5.6851047599999998</v>
      </c>
      <c r="E995" s="23">
        <f t="shared" si="32"/>
        <v>0.35436534506357997</v>
      </c>
      <c r="F995" s="24">
        <f t="shared" si="33"/>
        <v>3.5629908258933259E-4</v>
      </c>
      <c r="G995" s="123"/>
    </row>
    <row r="996" spans="1:7" x14ac:dyDescent="0.15">
      <c r="A996" s="25" t="s">
        <v>656</v>
      </c>
      <c r="B996" s="25" t="s">
        <v>147</v>
      </c>
      <c r="C996" s="22">
        <v>2.3282097400000001</v>
      </c>
      <c r="D996" s="22">
        <v>1.9079845200000001</v>
      </c>
      <c r="E996" s="23">
        <f t="shared" si="32"/>
        <v>0.22024561289417588</v>
      </c>
      <c r="F996" s="24">
        <f t="shared" si="33"/>
        <v>1.0773641035567473E-4</v>
      </c>
      <c r="G996" s="123"/>
    </row>
    <row r="997" spans="1:7" x14ac:dyDescent="0.15">
      <c r="A997" s="25" t="s">
        <v>152</v>
      </c>
      <c r="B997" s="25" t="s">
        <v>153</v>
      </c>
      <c r="C997" s="22">
        <v>1.59726122</v>
      </c>
      <c r="D997" s="22">
        <v>0.4652268</v>
      </c>
      <c r="E997" s="23">
        <f t="shared" si="32"/>
        <v>2.4332958032512315</v>
      </c>
      <c r="F997" s="24">
        <f t="shared" si="33"/>
        <v>7.3912237066376004E-5</v>
      </c>
      <c r="G997" s="123"/>
    </row>
    <row r="998" spans="1:7" x14ac:dyDescent="0.15">
      <c r="A998" s="25" t="s">
        <v>1279</v>
      </c>
      <c r="B998" s="25" t="s">
        <v>1277</v>
      </c>
      <c r="C998" s="22">
        <v>0</v>
      </c>
      <c r="D998" s="22">
        <v>0</v>
      </c>
      <c r="E998" s="23" t="str">
        <f t="shared" si="32"/>
        <v/>
      </c>
      <c r="F998" s="24">
        <f t="shared" si="33"/>
        <v>0</v>
      </c>
      <c r="G998" s="123"/>
    </row>
    <row r="999" spans="1:7" x14ac:dyDescent="0.15">
      <c r="A999" s="25" t="s">
        <v>185</v>
      </c>
      <c r="B999" s="25" t="s">
        <v>186</v>
      </c>
      <c r="C999" s="22">
        <v>0.34548819000000003</v>
      </c>
      <c r="D999" s="22">
        <v>8.1006110000000006E-2</v>
      </c>
      <c r="E999" s="23">
        <f t="shared" si="32"/>
        <v>3.2649645810667867</v>
      </c>
      <c r="F999" s="24">
        <f t="shared" si="33"/>
        <v>1.5987244092054747E-5</v>
      </c>
      <c r="G999" s="123"/>
    </row>
    <row r="1000" spans="1:7" x14ac:dyDescent="0.15">
      <c r="A1000" s="25" t="s">
        <v>822</v>
      </c>
      <c r="B1000" s="25" t="s">
        <v>823</v>
      </c>
      <c r="C1000" s="22">
        <v>9.8113413900000008</v>
      </c>
      <c r="D1000" s="22">
        <v>8.1102648100000003</v>
      </c>
      <c r="E1000" s="23">
        <f t="shared" si="32"/>
        <v>0.20974365447384202</v>
      </c>
      <c r="F1000" s="24">
        <f t="shared" si="33"/>
        <v>4.5401352119274968E-4</v>
      </c>
      <c r="G1000" s="123"/>
    </row>
    <row r="1001" spans="1:7" x14ac:dyDescent="0.15">
      <c r="A1001" s="25" t="s">
        <v>916</v>
      </c>
      <c r="B1001" s="25" t="s">
        <v>917</v>
      </c>
      <c r="C1001" s="22">
        <v>125.09360175</v>
      </c>
      <c r="D1001" s="22">
        <v>124.24342288</v>
      </c>
      <c r="E1001" s="23">
        <f t="shared" si="32"/>
        <v>6.8428480984554785E-3</v>
      </c>
      <c r="F1001" s="24">
        <f t="shared" si="33"/>
        <v>5.7886260758480248E-3</v>
      </c>
      <c r="G1001" s="123"/>
    </row>
    <row r="1002" spans="1:7" x14ac:dyDescent="0.15">
      <c r="A1002" s="25" t="s">
        <v>545</v>
      </c>
      <c r="B1002" s="25" t="s">
        <v>546</v>
      </c>
      <c r="C1002" s="22">
        <v>1.44510103</v>
      </c>
      <c r="D1002" s="22">
        <v>0.32775665999999998</v>
      </c>
      <c r="E1002" s="23">
        <f t="shared" si="32"/>
        <v>3.4090668668639719</v>
      </c>
      <c r="F1002" s="24">
        <f t="shared" si="33"/>
        <v>6.6871122003590719E-5</v>
      </c>
      <c r="G1002" s="123"/>
    </row>
    <row r="1003" spans="1:7" x14ac:dyDescent="0.15">
      <c r="A1003" s="25" t="s">
        <v>640</v>
      </c>
      <c r="B1003" s="25" t="s">
        <v>825</v>
      </c>
      <c r="C1003" s="22">
        <v>1.86291889</v>
      </c>
      <c r="D1003" s="22">
        <v>3.14606721</v>
      </c>
      <c r="E1003" s="23">
        <f t="shared" si="32"/>
        <v>-0.40785788552813529</v>
      </c>
      <c r="F1003" s="24">
        <f t="shared" si="33"/>
        <v>8.6205375118986511E-5</v>
      </c>
      <c r="G1003" s="123"/>
    </row>
    <row r="1004" spans="1:7" x14ac:dyDescent="0.15">
      <c r="A1004" s="25" t="s">
        <v>826</v>
      </c>
      <c r="B1004" s="25" t="s">
        <v>827</v>
      </c>
      <c r="C1004" s="22">
        <v>0.75313843000000003</v>
      </c>
      <c r="D1004" s="22">
        <v>2.1271513199999998</v>
      </c>
      <c r="E1004" s="23">
        <f t="shared" si="32"/>
        <v>-0.64594036027488633</v>
      </c>
      <c r="F1004" s="24">
        <f t="shared" si="33"/>
        <v>3.4850997122410722E-5</v>
      </c>
      <c r="G1004" s="123"/>
    </row>
    <row r="1005" spans="1:7" x14ac:dyDescent="0.15">
      <c r="A1005" s="25" t="s">
        <v>641</v>
      </c>
      <c r="B1005" s="25" t="s">
        <v>429</v>
      </c>
      <c r="C1005" s="22">
        <v>3.2482549999999999E-2</v>
      </c>
      <c r="D1005" s="22">
        <v>0.12955321</v>
      </c>
      <c r="E1005" s="23">
        <f t="shared" si="32"/>
        <v>-0.74927251899045966</v>
      </c>
      <c r="F1005" s="24">
        <f t="shared" si="33"/>
        <v>1.5031091383539706E-6</v>
      </c>
      <c r="G1005" s="123"/>
    </row>
    <row r="1006" spans="1:7" x14ac:dyDescent="0.15">
      <c r="A1006" s="25" t="s">
        <v>828</v>
      </c>
      <c r="B1006" s="25" t="s">
        <v>829</v>
      </c>
      <c r="C1006" s="22">
        <v>0.19452439000000002</v>
      </c>
      <c r="D1006" s="22">
        <v>0.12305339</v>
      </c>
      <c r="E1006" s="23">
        <f t="shared" si="32"/>
        <v>0.58081293006230883</v>
      </c>
      <c r="F1006" s="24">
        <f t="shared" si="33"/>
        <v>9.0014912081019434E-6</v>
      </c>
      <c r="G1006" s="123"/>
    </row>
    <row r="1007" spans="1:7" x14ac:dyDescent="0.15">
      <c r="A1007" s="25" t="s">
        <v>571</v>
      </c>
      <c r="B1007" s="25" t="s">
        <v>830</v>
      </c>
      <c r="C1007" s="22">
        <v>0.97622595999999995</v>
      </c>
      <c r="D1007" s="22">
        <v>0.73341363999999998</v>
      </c>
      <c r="E1007" s="23">
        <f t="shared" si="32"/>
        <v>0.3310714537569821</v>
      </c>
      <c r="F1007" s="24">
        <f t="shared" si="33"/>
        <v>4.5174229288475743E-5</v>
      </c>
      <c r="G1007" s="123"/>
    </row>
    <row r="1008" spans="1:7" x14ac:dyDescent="0.15">
      <c r="A1008" s="25" t="s">
        <v>572</v>
      </c>
      <c r="B1008" s="25" t="s">
        <v>832</v>
      </c>
      <c r="C1008" s="22">
        <v>1.9955999999999999E-4</v>
      </c>
      <c r="D1008" s="22">
        <v>1.315587E-2</v>
      </c>
      <c r="E1008" s="23">
        <f t="shared" si="32"/>
        <v>-0.9848311058105621</v>
      </c>
      <c r="F1008" s="24">
        <f t="shared" si="33"/>
        <v>9.2345108265797607E-9</v>
      </c>
      <c r="G1008" s="123"/>
    </row>
    <row r="1009" spans="1:7" x14ac:dyDescent="0.15">
      <c r="A1009" s="25" t="s">
        <v>576</v>
      </c>
      <c r="B1009" s="25" t="s">
        <v>834</v>
      </c>
      <c r="C1009" s="22">
        <v>4.0666799999999996E-3</v>
      </c>
      <c r="D1009" s="22">
        <v>4.5830419999999997E-2</v>
      </c>
      <c r="E1009" s="23">
        <f t="shared" si="32"/>
        <v>-0.91126679615853401</v>
      </c>
      <c r="F1009" s="24">
        <f t="shared" si="33"/>
        <v>1.8818300505229193E-7</v>
      </c>
      <c r="G1009" s="123"/>
    </row>
    <row r="1010" spans="1:7" x14ac:dyDescent="0.15">
      <c r="A1010" s="25" t="s">
        <v>577</v>
      </c>
      <c r="B1010" s="25" t="s">
        <v>836</v>
      </c>
      <c r="C1010" s="22">
        <v>4.7500000000000001E-2</v>
      </c>
      <c r="D1010" s="22">
        <v>4.8296769999999996E-2</v>
      </c>
      <c r="E1010" s="23">
        <f t="shared" si="32"/>
        <v>-1.6497376532633501E-2</v>
      </c>
      <c r="F1010" s="24">
        <f t="shared" si="33"/>
        <v>2.198031991694421E-6</v>
      </c>
      <c r="G1010" s="123"/>
    </row>
    <row r="1011" spans="1:7" x14ac:dyDescent="0.15">
      <c r="A1011" s="25" t="s">
        <v>578</v>
      </c>
      <c r="B1011" s="25" t="s">
        <v>838</v>
      </c>
      <c r="C1011" s="22">
        <v>0</v>
      </c>
      <c r="D1011" s="22">
        <v>0</v>
      </c>
      <c r="E1011" s="23" t="str">
        <f t="shared" si="32"/>
        <v/>
      </c>
      <c r="F1011" s="24">
        <f t="shared" si="33"/>
        <v>0</v>
      </c>
      <c r="G1011" s="123"/>
    </row>
    <row r="1012" spans="1:7" x14ac:dyDescent="0.15">
      <c r="A1012" s="25" t="s">
        <v>839</v>
      </c>
      <c r="B1012" s="25" t="s">
        <v>840</v>
      </c>
      <c r="C1012" s="22">
        <v>0.19284669000000002</v>
      </c>
      <c r="D1012" s="22">
        <v>0.46150403000000001</v>
      </c>
      <c r="E1012" s="23">
        <f t="shared" si="32"/>
        <v>-0.58213433152468896</v>
      </c>
      <c r="F1012" s="24">
        <f t="shared" si="33"/>
        <v>8.923856718155296E-6</v>
      </c>
      <c r="G1012" s="123"/>
    </row>
    <row r="1013" spans="1:7" x14ac:dyDescent="0.15">
      <c r="A1013" s="25" t="s">
        <v>579</v>
      </c>
      <c r="B1013" s="25" t="s">
        <v>842</v>
      </c>
      <c r="C1013" s="22">
        <v>7.0444809999999997E-2</v>
      </c>
      <c r="D1013" s="22">
        <v>0.22449417999999999</v>
      </c>
      <c r="E1013" s="23">
        <f t="shared" si="32"/>
        <v>-0.68620651991958104</v>
      </c>
      <c r="F1013" s="24">
        <f t="shared" si="33"/>
        <v>3.2597883374491588E-6</v>
      </c>
      <c r="G1013" s="123"/>
    </row>
    <row r="1014" spans="1:7" x14ac:dyDescent="0.15">
      <c r="A1014" s="25" t="s">
        <v>580</v>
      </c>
      <c r="B1014" s="25" t="s">
        <v>843</v>
      </c>
      <c r="C1014" s="22">
        <v>3.2873436699999998</v>
      </c>
      <c r="D1014" s="22">
        <v>3.2296350000000001E-2</v>
      </c>
      <c r="E1014" s="23">
        <f t="shared" si="32"/>
        <v>100.78684804939257</v>
      </c>
      <c r="F1014" s="24">
        <f t="shared" si="33"/>
        <v>1.521197169337715E-4</v>
      </c>
      <c r="G1014" s="123"/>
    </row>
    <row r="1015" spans="1:7" x14ac:dyDescent="0.15">
      <c r="A1015" s="25" t="s">
        <v>903</v>
      </c>
      <c r="B1015" s="25" t="s">
        <v>844</v>
      </c>
      <c r="C1015" s="22">
        <v>1.1619E-3</v>
      </c>
      <c r="D1015" s="22">
        <v>4.2175200000000006E-3</v>
      </c>
      <c r="E1015" s="23">
        <f t="shared" si="32"/>
        <v>-0.72450634496101984</v>
      </c>
      <c r="F1015" s="24">
        <f t="shared" si="33"/>
        <v>5.3766176234731527E-8</v>
      </c>
      <c r="G1015" s="123"/>
    </row>
    <row r="1016" spans="1:7" x14ac:dyDescent="0.15">
      <c r="A1016" s="25" t="s">
        <v>845</v>
      </c>
      <c r="B1016" s="25" t="s">
        <v>846</v>
      </c>
      <c r="C1016" s="22">
        <v>3.7105999999999999E-4</v>
      </c>
      <c r="D1016" s="22">
        <v>1.0881600000000001E-3</v>
      </c>
      <c r="E1016" s="23">
        <f t="shared" si="32"/>
        <v>-0.65900235259520668</v>
      </c>
      <c r="F1016" s="24">
        <f t="shared" si="33"/>
        <v>1.7170563175539616E-8</v>
      </c>
      <c r="G1016" s="123"/>
    </row>
    <row r="1017" spans="1:7" x14ac:dyDescent="0.15">
      <c r="A1017" s="25" t="s">
        <v>847</v>
      </c>
      <c r="B1017" s="25" t="s">
        <v>848</v>
      </c>
      <c r="C1017" s="22">
        <v>1.3215512899999999</v>
      </c>
      <c r="D1017" s="22">
        <v>0.32035046</v>
      </c>
      <c r="E1017" s="23">
        <f t="shared" si="32"/>
        <v>3.1253297716507102</v>
      </c>
      <c r="F1017" s="24">
        <f t="shared" si="33"/>
        <v>6.1153937138632228E-5</v>
      </c>
      <c r="G1017" s="123"/>
    </row>
    <row r="1018" spans="1:7" x14ac:dyDescent="0.15">
      <c r="A1018" s="25" t="s">
        <v>849</v>
      </c>
      <c r="B1018" s="25" t="s">
        <v>850</v>
      </c>
      <c r="C1018" s="22">
        <v>2.5135599999999998E-3</v>
      </c>
      <c r="D1018" s="22">
        <v>1.0556099999999998E-3</v>
      </c>
      <c r="E1018" s="23">
        <f t="shared" ref="E1018:E1038" si="34">IF(ISERROR(C1018/D1018-1),"",((C1018/D1018-1)))</f>
        <v>1.381144551491555</v>
      </c>
      <c r="F1018" s="24">
        <f t="shared" ref="F1018:F1038" si="35">C1018/$C$1511</f>
        <v>1.1631337459038796E-7</v>
      </c>
      <c r="G1018" s="123"/>
    </row>
    <row r="1019" spans="1:7" x14ac:dyDescent="0.15">
      <c r="A1019" s="25" t="s">
        <v>918</v>
      </c>
      <c r="B1019" s="25" t="s">
        <v>919</v>
      </c>
      <c r="C1019" s="22">
        <v>0.66946571999999993</v>
      </c>
      <c r="D1019" s="22">
        <v>1.3485999999999999E-3</v>
      </c>
      <c r="E1019" s="23">
        <f t="shared" si="34"/>
        <v>495.41533442088087</v>
      </c>
      <c r="F1019" s="24">
        <f t="shared" si="35"/>
        <v>3.097909620847872E-5</v>
      </c>
      <c r="G1019" s="123"/>
    </row>
    <row r="1020" spans="1:7" x14ac:dyDescent="0.15">
      <c r="A1020" s="25" t="s">
        <v>851</v>
      </c>
      <c r="B1020" s="25" t="s">
        <v>852</v>
      </c>
      <c r="C1020" s="22">
        <v>1.2978700400000001</v>
      </c>
      <c r="D1020" s="22">
        <v>1.8698352899999999</v>
      </c>
      <c r="E1020" s="23">
        <f t="shared" si="34"/>
        <v>-0.30589071297290571</v>
      </c>
      <c r="F1020" s="24">
        <f t="shared" si="35"/>
        <v>6.005810250487827E-5</v>
      </c>
      <c r="G1020" s="123"/>
    </row>
    <row r="1021" spans="1:7" x14ac:dyDescent="0.15">
      <c r="A1021" s="25" t="s">
        <v>853</v>
      </c>
      <c r="B1021" s="25" t="s">
        <v>854</v>
      </c>
      <c r="C1021" s="22">
        <v>21.11996023</v>
      </c>
      <c r="D1021" s="22">
        <v>18.638521409999999</v>
      </c>
      <c r="E1021" s="23">
        <f t="shared" si="34"/>
        <v>0.13313496094538113</v>
      </c>
      <c r="F1021" s="24">
        <f t="shared" si="35"/>
        <v>9.7731259471271282E-4</v>
      </c>
      <c r="G1021" s="123"/>
    </row>
    <row r="1022" spans="1:7" x14ac:dyDescent="0.15">
      <c r="A1022" s="25" t="s">
        <v>1201</v>
      </c>
      <c r="B1022" s="25" t="s">
        <v>1199</v>
      </c>
      <c r="C1022" s="22">
        <v>7.45322906</v>
      </c>
      <c r="D1022" s="22">
        <v>9.9528841300000011</v>
      </c>
      <c r="E1022" s="23">
        <f t="shared" si="34"/>
        <v>-0.25114881649888154</v>
      </c>
      <c r="F1022" s="24">
        <f t="shared" si="35"/>
        <v>3.4489338769066389E-4</v>
      </c>
      <c r="G1022" s="123"/>
    </row>
    <row r="1023" spans="1:7" x14ac:dyDescent="0.15">
      <c r="A1023" s="25" t="s">
        <v>855</v>
      </c>
      <c r="B1023" s="25" t="s">
        <v>856</v>
      </c>
      <c r="C1023" s="22">
        <v>3.3865900000000001E-3</v>
      </c>
      <c r="D1023" s="22">
        <v>1.05441E-3</v>
      </c>
      <c r="E1023" s="23">
        <f t="shared" si="34"/>
        <v>2.2118341062774443</v>
      </c>
      <c r="F1023" s="24">
        <f t="shared" si="35"/>
        <v>1.5671227711057703E-7</v>
      </c>
      <c r="G1023" s="123"/>
    </row>
    <row r="1024" spans="1:7" x14ac:dyDescent="0.15">
      <c r="A1024" s="25" t="s">
        <v>920</v>
      </c>
      <c r="B1024" s="25" t="s">
        <v>858</v>
      </c>
      <c r="C1024" s="22">
        <v>3.2622E-4</v>
      </c>
      <c r="D1024" s="22">
        <v>5.3894060000000001E-2</v>
      </c>
      <c r="E1024" s="23">
        <f t="shared" si="34"/>
        <v>-0.99394701382675565</v>
      </c>
      <c r="F1024" s="24">
        <f t="shared" si="35"/>
        <v>1.5095620975380084E-8</v>
      </c>
      <c r="G1024" s="123"/>
    </row>
    <row r="1025" spans="1:7" x14ac:dyDescent="0.15">
      <c r="A1025" s="25" t="s">
        <v>859</v>
      </c>
      <c r="B1025" s="25" t="s">
        <v>860</v>
      </c>
      <c r="C1025" s="22">
        <v>1.14247231</v>
      </c>
      <c r="D1025" s="22">
        <v>5.5728629999999994E-2</v>
      </c>
      <c r="E1025" s="23">
        <f t="shared" si="34"/>
        <v>19.500635131349902</v>
      </c>
      <c r="F1025" s="24">
        <f t="shared" si="35"/>
        <v>5.2867172358000546E-5</v>
      </c>
      <c r="G1025" s="123"/>
    </row>
    <row r="1026" spans="1:7" x14ac:dyDescent="0.15">
      <c r="A1026" s="25" t="s">
        <v>921</v>
      </c>
      <c r="B1026" s="25" t="s">
        <v>922</v>
      </c>
      <c r="C1026" s="22">
        <v>0.65972631000000004</v>
      </c>
      <c r="D1026" s="22">
        <v>2.2929999999999999E-2</v>
      </c>
      <c r="E1026" s="23">
        <f t="shared" si="34"/>
        <v>27.771317488006982</v>
      </c>
      <c r="F1026" s="24">
        <f t="shared" si="35"/>
        <v>3.0528411266158122E-5</v>
      </c>
      <c r="G1026" s="123"/>
    </row>
    <row r="1027" spans="1:7" x14ac:dyDescent="0.15">
      <c r="A1027" s="25" t="s">
        <v>861</v>
      </c>
      <c r="B1027" s="25" t="s">
        <v>862</v>
      </c>
      <c r="C1027" s="22">
        <v>5.7421920000000001E-2</v>
      </c>
      <c r="D1027" s="22">
        <v>8.2289710000000002E-2</v>
      </c>
      <c r="E1027" s="23">
        <f t="shared" si="34"/>
        <v>-0.3021980512508794</v>
      </c>
      <c r="F1027" s="24">
        <f t="shared" si="35"/>
        <v>2.6571624670424779E-6</v>
      </c>
      <c r="G1027" s="123"/>
    </row>
    <row r="1028" spans="1:7" x14ac:dyDescent="0.15">
      <c r="A1028" s="25" t="s">
        <v>1202</v>
      </c>
      <c r="B1028" s="25" t="s">
        <v>1197</v>
      </c>
      <c r="C1028" s="22">
        <v>4.9901400000000005E-3</v>
      </c>
      <c r="D1028" s="22">
        <v>9.8561299999999994E-3</v>
      </c>
      <c r="E1028" s="23">
        <f t="shared" si="34"/>
        <v>-0.49370188907816748</v>
      </c>
      <c r="F1028" s="24">
        <f t="shared" si="35"/>
        <v>2.3091552343229469E-7</v>
      </c>
      <c r="G1028" s="123"/>
    </row>
    <row r="1029" spans="1:7" x14ac:dyDescent="0.15">
      <c r="A1029" s="25" t="s">
        <v>863</v>
      </c>
      <c r="B1029" s="25" t="s">
        <v>864</v>
      </c>
      <c r="C1029" s="22">
        <v>0.57919699000000002</v>
      </c>
      <c r="D1029" s="22">
        <v>6.3486180000000003E-2</v>
      </c>
      <c r="E1029" s="23">
        <f t="shared" si="34"/>
        <v>8.12319799364208</v>
      </c>
      <c r="F1029" s="24">
        <f t="shared" si="35"/>
        <v>2.6801968705539232E-5</v>
      </c>
      <c r="G1029" s="123"/>
    </row>
    <row r="1030" spans="1:7" x14ac:dyDescent="0.15">
      <c r="A1030" s="25" t="s">
        <v>865</v>
      </c>
      <c r="B1030" s="25" t="s">
        <v>866</v>
      </c>
      <c r="C1030" s="22">
        <v>9.7484000000000004E-4</v>
      </c>
      <c r="D1030" s="22">
        <v>5.1109999999999997E-5</v>
      </c>
      <c r="E1030" s="23">
        <f t="shared" si="34"/>
        <v>18.073371160242615</v>
      </c>
      <c r="F1030" s="24">
        <f t="shared" si="35"/>
        <v>4.5110094879650302E-8</v>
      </c>
      <c r="G1030" s="123"/>
    </row>
    <row r="1031" spans="1:7" x14ac:dyDescent="0.15">
      <c r="A1031" s="25" t="s">
        <v>867</v>
      </c>
      <c r="B1031" s="25" t="s">
        <v>868</v>
      </c>
      <c r="C1031" s="22">
        <v>0.35127649</v>
      </c>
      <c r="D1031" s="22">
        <v>2.5341519999999999E-2</v>
      </c>
      <c r="E1031" s="23">
        <f t="shared" si="34"/>
        <v>12.8616977197895</v>
      </c>
      <c r="F1031" s="24">
        <f t="shared" si="35"/>
        <v>1.6255093956844742E-5</v>
      </c>
      <c r="G1031" s="123"/>
    </row>
    <row r="1032" spans="1:7" x14ac:dyDescent="0.15">
      <c r="A1032" s="25" t="s">
        <v>642</v>
      </c>
      <c r="B1032" s="25" t="s">
        <v>753</v>
      </c>
      <c r="C1032" s="22">
        <v>1.9182810000000002E-2</v>
      </c>
      <c r="D1032" s="22">
        <v>0</v>
      </c>
      <c r="E1032" s="23" t="str">
        <f t="shared" si="34"/>
        <v/>
      </c>
      <c r="F1032" s="24">
        <f t="shared" si="35"/>
        <v>8.876722120125401E-7</v>
      </c>
      <c r="G1032" s="123"/>
    </row>
    <row r="1033" spans="1:7" x14ac:dyDescent="0.15">
      <c r="A1033" s="25" t="s">
        <v>643</v>
      </c>
      <c r="B1033" s="25" t="s">
        <v>754</v>
      </c>
      <c r="C1033" s="22">
        <v>4.9067999999999996E-4</v>
      </c>
      <c r="D1033" s="22">
        <v>0</v>
      </c>
      <c r="E1033" s="23" t="str">
        <f t="shared" si="34"/>
        <v/>
      </c>
      <c r="F1033" s="24">
        <f t="shared" si="35"/>
        <v>2.2705901845991963E-8</v>
      </c>
      <c r="G1033" s="123"/>
    </row>
    <row r="1034" spans="1:7" x14ac:dyDescent="0.15">
      <c r="A1034" s="25" t="s">
        <v>644</v>
      </c>
      <c r="B1034" s="25" t="s">
        <v>755</v>
      </c>
      <c r="C1034" s="22">
        <v>1.8624089999999999E-2</v>
      </c>
      <c r="D1034" s="22">
        <v>0</v>
      </c>
      <c r="E1034" s="23" t="str">
        <f t="shared" si="34"/>
        <v/>
      </c>
      <c r="F1034" s="24">
        <f t="shared" si="35"/>
        <v>8.6181780286728724E-7</v>
      </c>
      <c r="G1034" s="123"/>
    </row>
    <row r="1035" spans="1:7" x14ac:dyDescent="0.15">
      <c r="A1035" s="25" t="s">
        <v>645</v>
      </c>
      <c r="B1035" s="25" t="s">
        <v>756</v>
      </c>
      <c r="C1035" s="22">
        <v>1.9313759999999999E-2</v>
      </c>
      <c r="D1035" s="22">
        <v>4.73E-4</v>
      </c>
      <c r="E1035" s="23">
        <f t="shared" si="34"/>
        <v>39.832473572938689</v>
      </c>
      <c r="F1035" s="24">
        <f t="shared" si="35"/>
        <v>8.9373183915595867E-7</v>
      </c>
      <c r="G1035" s="123"/>
    </row>
    <row r="1036" spans="1:7" x14ac:dyDescent="0.15">
      <c r="A1036" s="25" t="s">
        <v>646</v>
      </c>
      <c r="B1036" s="25" t="s">
        <v>757</v>
      </c>
      <c r="C1036" s="22">
        <v>9.5357999999999999E-4</v>
      </c>
      <c r="D1036" s="22">
        <v>0</v>
      </c>
      <c r="E1036" s="23" t="str">
        <f t="shared" si="34"/>
        <v/>
      </c>
      <c r="F1036" s="24">
        <f t="shared" si="35"/>
        <v>4.4126302034525597E-8</v>
      </c>
      <c r="G1036" s="123"/>
    </row>
    <row r="1037" spans="1:7" x14ac:dyDescent="0.15">
      <c r="A1037" s="25" t="s">
        <v>647</v>
      </c>
      <c r="B1037" s="25" t="s">
        <v>758</v>
      </c>
      <c r="C1037" s="22">
        <v>8.1900000000000012E-5</v>
      </c>
      <c r="D1037" s="22">
        <v>0</v>
      </c>
      <c r="E1037" s="23" t="str">
        <f t="shared" si="34"/>
        <v/>
      </c>
      <c r="F1037" s="24">
        <f t="shared" si="35"/>
        <v>3.7898698972583804E-9</v>
      </c>
      <c r="G1037" s="123"/>
    </row>
    <row r="1038" spans="1:7" s="4" customFormat="1" x14ac:dyDescent="0.15">
      <c r="A1038" s="114" t="s">
        <v>735</v>
      </c>
      <c r="B1038" s="27"/>
      <c r="C1038" s="28">
        <f>SUM(C749:C1037)</f>
        <v>2757.1651829399989</v>
      </c>
      <c r="D1038" s="29">
        <f>SUM(D749:D1037)</f>
        <v>4028.6828851299979</v>
      </c>
      <c r="E1038" s="30">
        <f t="shared" si="34"/>
        <v>-0.31561622953328317</v>
      </c>
      <c r="F1038" s="51">
        <f t="shared" si="35"/>
        <v>0.12758604796817091</v>
      </c>
      <c r="G1038" s="123"/>
    </row>
    <row r="1039" spans="1:7" x14ac:dyDescent="0.15">
      <c r="E1039" s="33"/>
      <c r="G1039" s="123"/>
    </row>
    <row r="1040" spans="1:7" s="4" customFormat="1" x14ac:dyDescent="0.15">
      <c r="A1040" s="34" t="s">
        <v>692</v>
      </c>
      <c r="B1040" s="35" t="s">
        <v>924</v>
      </c>
      <c r="C1040" s="137" t="s">
        <v>541</v>
      </c>
      <c r="D1040" s="138"/>
      <c r="E1040" s="139"/>
      <c r="F1040" s="36"/>
      <c r="G1040" s="123"/>
    </row>
    <row r="1041" spans="1:7" s="10" customFormat="1" x14ac:dyDescent="0.15">
      <c r="A1041" s="37"/>
      <c r="B1041" s="38"/>
      <c r="C1041" s="7" t="s">
        <v>235</v>
      </c>
      <c r="D1041" s="39" t="s">
        <v>46</v>
      </c>
      <c r="E1041" s="40" t="s">
        <v>888</v>
      </c>
      <c r="F1041" s="41" t="s">
        <v>889</v>
      </c>
      <c r="G1041" s="123"/>
    </row>
    <row r="1042" spans="1:7" x14ac:dyDescent="0.15">
      <c r="A1042" s="20" t="s">
        <v>598</v>
      </c>
      <c r="B1042" s="20" t="s">
        <v>937</v>
      </c>
      <c r="C1042" s="45">
        <v>14.967529650000001</v>
      </c>
      <c r="D1042" s="22">
        <v>7.81164243</v>
      </c>
      <c r="E1042" s="42">
        <f t="shared" ref="E1042:E1073" si="36">IF(ISERROR(C1042/D1042-1),"",((C1042/D1042-1)))</f>
        <v>0.91605411846788809</v>
      </c>
      <c r="F1042" s="43">
        <f t="shared" ref="F1042:F1073" si="37">C1042/$C$1511</f>
        <v>6.9261282120704844E-4</v>
      </c>
      <c r="G1042" s="123"/>
    </row>
    <row r="1043" spans="1:7" x14ac:dyDescent="0.15">
      <c r="A1043" s="25" t="s">
        <v>599</v>
      </c>
      <c r="B1043" s="25" t="s">
        <v>938</v>
      </c>
      <c r="C1043" s="21">
        <v>6.0894417399999998</v>
      </c>
      <c r="D1043" s="22">
        <v>1.45148638</v>
      </c>
      <c r="E1043" s="23">
        <f t="shared" si="36"/>
        <v>3.195314419691627</v>
      </c>
      <c r="F1043" s="24">
        <f t="shared" si="37"/>
        <v>2.8178500539114397E-4</v>
      </c>
      <c r="G1043" s="123"/>
    </row>
    <row r="1044" spans="1:7" x14ac:dyDescent="0.15">
      <c r="A1044" s="25" t="s">
        <v>600</v>
      </c>
      <c r="B1044" s="25" t="s">
        <v>939</v>
      </c>
      <c r="C1044" s="21">
        <v>0.22161853000000001</v>
      </c>
      <c r="D1044" s="22">
        <v>0.13624459999999999</v>
      </c>
      <c r="E1044" s="23">
        <f t="shared" si="36"/>
        <v>0.62662248632239392</v>
      </c>
      <c r="F1044" s="24">
        <f t="shared" si="37"/>
        <v>1.0255255134574521E-5</v>
      </c>
      <c r="G1044" s="123"/>
    </row>
    <row r="1045" spans="1:7" x14ac:dyDescent="0.15">
      <c r="A1045" s="25" t="s">
        <v>158</v>
      </c>
      <c r="B1045" s="25" t="s">
        <v>159</v>
      </c>
      <c r="C1045" s="21">
        <v>2.552691E-2</v>
      </c>
      <c r="D1045" s="22">
        <v>0</v>
      </c>
      <c r="E1045" s="23" t="str">
        <f t="shared" si="36"/>
        <v/>
      </c>
      <c r="F1045" s="24">
        <f t="shared" si="37"/>
        <v>1.1812413648232469E-6</v>
      </c>
      <c r="G1045" s="123"/>
    </row>
    <row r="1046" spans="1:7" x14ac:dyDescent="0.15">
      <c r="A1046" s="25" t="s">
        <v>940</v>
      </c>
      <c r="B1046" s="25" t="s">
        <v>941</v>
      </c>
      <c r="C1046" s="21">
        <v>0.43264359000000002</v>
      </c>
      <c r="D1046" s="22">
        <v>0.42707675</v>
      </c>
      <c r="E1046" s="23">
        <f t="shared" si="36"/>
        <v>1.3034753121072606E-2</v>
      </c>
      <c r="F1046" s="24">
        <f t="shared" si="37"/>
        <v>2.00203042488742E-5</v>
      </c>
      <c r="G1046" s="123"/>
    </row>
    <row r="1047" spans="1:7" x14ac:dyDescent="0.15">
      <c r="A1047" s="25" t="s">
        <v>942</v>
      </c>
      <c r="B1047" s="25" t="s">
        <v>943</v>
      </c>
      <c r="C1047" s="21">
        <v>0.52701732999999995</v>
      </c>
      <c r="D1047" s="22">
        <v>0.40660962</v>
      </c>
      <c r="E1047" s="23">
        <f t="shared" si="36"/>
        <v>0.29612607296403848</v>
      </c>
      <c r="F1047" s="24">
        <f t="shared" si="37"/>
        <v>2.4387388452997384E-5</v>
      </c>
      <c r="G1047" s="123"/>
    </row>
    <row r="1048" spans="1:7" x14ac:dyDescent="0.15">
      <c r="A1048" s="25" t="s">
        <v>944</v>
      </c>
      <c r="B1048" s="25" t="s">
        <v>945</v>
      </c>
      <c r="C1048" s="21">
        <v>1.4565607</v>
      </c>
      <c r="D1048" s="22">
        <v>8.0549599999999999E-3</v>
      </c>
      <c r="E1048" s="23">
        <f t="shared" si="36"/>
        <v>179.82780051049292</v>
      </c>
      <c r="F1048" s="24">
        <f t="shared" si="37"/>
        <v>6.7401410872522529E-5</v>
      </c>
      <c r="G1048" s="123"/>
    </row>
    <row r="1049" spans="1:7" x14ac:dyDescent="0.15">
      <c r="A1049" s="25" t="s">
        <v>625</v>
      </c>
      <c r="B1049" s="25" t="s">
        <v>946</v>
      </c>
      <c r="C1049" s="21">
        <v>0.17627620000000002</v>
      </c>
      <c r="D1049" s="22">
        <v>2.0847859999999999E-2</v>
      </c>
      <c r="E1049" s="23">
        <f t="shared" si="36"/>
        <v>7.455361845292515</v>
      </c>
      <c r="F1049" s="24">
        <f t="shared" si="37"/>
        <v>8.1570679363015598E-6</v>
      </c>
      <c r="G1049" s="123"/>
    </row>
    <row r="1050" spans="1:7" x14ac:dyDescent="0.15">
      <c r="A1050" s="25" t="s">
        <v>947</v>
      </c>
      <c r="B1050" s="25" t="s">
        <v>948</v>
      </c>
      <c r="C1050" s="21">
        <v>0.24834153</v>
      </c>
      <c r="D1050" s="22">
        <v>0.50886777999999999</v>
      </c>
      <c r="E1050" s="23">
        <f t="shared" si="36"/>
        <v>-0.51197238308151483</v>
      </c>
      <c r="F1050" s="24">
        <f t="shared" si="37"/>
        <v>1.1491844795922943E-5</v>
      </c>
      <c r="G1050" s="123"/>
    </row>
    <row r="1051" spans="1:7" x14ac:dyDescent="0.15">
      <c r="A1051" s="25" t="s">
        <v>949</v>
      </c>
      <c r="B1051" s="25" t="s">
        <v>950</v>
      </c>
      <c r="C1051" s="21">
        <v>0.26100931999999999</v>
      </c>
      <c r="D1051" s="22">
        <v>2.0597319999999999E-2</v>
      </c>
      <c r="E1051" s="23">
        <f t="shared" si="36"/>
        <v>11.672003930608449</v>
      </c>
      <c r="F1051" s="24">
        <f t="shared" si="37"/>
        <v>1.2078038641903293E-5</v>
      </c>
      <c r="G1051" s="123"/>
    </row>
    <row r="1052" spans="1:7" x14ac:dyDescent="0.15">
      <c r="A1052" s="25" t="s">
        <v>951</v>
      </c>
      <c r="B1052" s="25" t="s">
        <v>952</v>
      </c>
      <c r="C1052" s="21">
        <v>0.12020972000000001</v>
      </c>
      <c r="D1052" s="22">
        <v>1.582358E-2</v>
      </c>
      <c r="E1052" s="23">
        <f t="shared" si="36"/>
        <v>6.5968725155748578</v>
      </c>
      <c r="F1052" s="24">
        <f t="shared" si="37"/>
        <v>5.5626275846869192E-6</v>
      </c>
      <c r="G1052" s="123"/>
    </row>
    <row r="1053" spans="1:7" x14ac:dyDescent="0.15">
      <c r="A1053" s="25" t="s">
        <v>953</v>
      </c>
      <c r="B1053" s="25" t="s">
        <v>954</v>
      </c>
      <c r="C1053" s="21">
        <v>0.27376366999999996</v>
      </c>
      <c r="D1053" s="22">
        <v>0.12738399</v>
      </c>
      <c r="E1053" s="23">
        <f t="shared" si="36"/>
        <v>1.1491214869309712</v>
      </c>
      <c r="F1053" s="24">
        <f t="shared" si="37"/>
        <v>1.2668237996287875E-5</v>
      </c>
      <c r="G1053" s="123"/>
    </row>
    <row r="1054" spans="1:7" x14ac:dyDescent="0.15">
      <c r="A1054" s="25" t="s">
        <v>626</v>
      </c>
      <c r="B1054" s="25" t="s">
        <v>957</v>
      </c>
      <c r="C1054" s="21">
        <v>0.55838176000000006</v>
      </c>
      <c r="D1054" s="22">
        <v>0.27050369000000002</v>
      </c>
      <c r="E1054" s="23">
        <f t="shared" si="36"/>
        <v>1.0642297337977165</v>
      </c>
      <c r="F1054" s="24">
        <f t="shared" si="37"/>
        <v>2.5838757306497605E-5</v>
      </c>
      <c r="G1054" s="123"/>
    </row>
    <row r="1055" spans="1:7" x14ac:dyDescent="0.15">
      <c r="A1055" s="25" t="s">
        <v>955</v>
      </c>
      <c r="B1055" s="25" t="s">
        <v>956</v>
      </c>
      <c r="C1055" s="21">
        <v>0.34255709000000001</v>
      </c>
      <c r="D1055" s="22">
        <v>6.7780369999999993E-2</v>
      </c>
      <c r="E1055" s="23">
        <f t="shared" si="36"/>
        <v>4.053927707977989</v>
      </c>
      <c r="F1055" s="24">
        <f t="shared" si="37"/>
        <v>1.5851609322141999E-5</v>
      </c>
      <c r="G1055" s="123"/>
    </row>
    <row r="1056" spans="1:7" x14ac:dyDescent="0.15">
      <c r="A1056" s="25" t="s">
        <v>958</v>
      </c>
      <c r="B1056" s="25" t="s">
        <v>959</v>
      </c>
      <c r="C1056" s="21">
        <v>7.8387300000000004E-3</v>
      </c>
      <c r="D1056" s="22">
        <v>5.7195299999999996E-3</v>
      </c>
      <c r="E1056" s="23">
        <f t="shared" si="36"/>
        <v>0.37051995531101345</v>
      </c>
      <c r="F1056" s="24">
        <f t="shared" si="37"/>
        <v>3.6273219608957489E-7</v>
      </c>
      <c r="G1056" s="123"/>
    </row>
    <row r="1057" spans="1:7" x14ac:dyDescent="0.15">
      <c r="A1057" s="25" t="s">
        <v>960</v>
      </c>
      <c r="B1057" s="25" t="s">
        <v>961</v>
      </c>
      <c r="C1057" s="21">
        <v>0.25051576000000003</v>
      </c>
      <c r="D1057" s="22">
        <v>0.34172051000000003</v>
      </c>
      <c r="E1057" s="23">
        <f t="shared" si="36"/>
        <v>-0.26689867108064425</v>
      </c>
      <c r="F1057" s="24">
        <f t="shared" si="37"/>
        <v>1.1592455892708243E-5</v>
      </c>
      <c r="G1057" s="123"/>
    </row>
    <row r="1058" spans="1:7" x14ac:dyDescent="0.15">
      <c r="A1058" s="25" t="s">
        <v>962</v>
      </c>
      <c r="B1058" s="25" t="s">
        <v>963</v>
      </c>
      <c r="C1058" s="21">
        <v>0.14160701000000001</v>
      </c>
      <c r="D1058" s="22">
        <v>0</v>
      </c>
      <c r="E1058" s="23" t="str">
        <f t="shared" si="36"/>
        <v/>
      </c>
      <c r="F1058" s="24">
        <f t="shared" si="37"/>
        <v>6.5527734363829851E-6</v>
      </c>
      <c r="G1058" s="123"/>
    </row>
    <row r="1059" spans="1:7" x14ac:dyDescent="0.15">
      <c r="A1059" s="25" t="s">
        <v>964</v>
      </c>
      <c r="B1059" s="25" t="s">
        <v>965</v>
      </c>
      <c r="C1059" s="21">
        <v>2.6851159999999999E-2</v>
      </c>
      <c r="D1059" s="22">
        <v>2.1647689999999997E-2</v>
      </c>
      <c r="E1059" s="23">
        <f t="shared" si="36"/>
        <v>0.24037068158311592</v>
      </c>
      <c r="F1059" s="24">
        <f t="shared" si="37"/>
        <v>1.2425201830338013E-6</v>
      </c>
      <c r="G1059" s="123"/>
    </row>
    <row r="1060" spans="1:7" x14ac:dyDescent="0.15">
      <c r="A1060" s="25" t="s">
        <v>966</v>
      </c>
      <c r="B1060" s="25" t="s">
        <v>967</v>
      </c>
      <c r="C1060" s="21">
        <v>0.17905001999999998</v>
      </c>
      <c r="D1060" s="22">
        <v>0.40536000999999999</v>
      </c>
      <c r="E1060" s="23">
        <f t="shared" si="36"/>
        <v>-0.55829382380368509</v>
      </c>
      <c r="F1060" s="24">
        <f t="shared" si="37"/>
        <v>8.2854246752321219E-6</v>
      </c>
      <c r="G1060" s="123"/>
    </row>
    <row r="1061" spans="1:7" x14ac:dyDescent="0.15">
      <c r="A1061" s="25" t="s">
        <v>968</v>
      </c>
      <c r="B1061" s="25" t="s">
        <v>969</v>
      </c>
      <c r="C1061" s="21">
        <v>0.26514761999999997</v>
      </c>
      <c r="D1061" s="22">
        <v>9.5813549999999997E-2</v>
      </c>
      <c r="E1061" s="23">
        <f t="shared" si="36"/>
        <v>1.7673290468832432</v>
      </c>
      <c r="F1061" s="24">
        <f t="shared" si="37"/>
        <v>1.2269535816455482E-5</v>
      </c>
      <c r="G1061" s="123"/>
    </row>
    <row r="1062" spans="1:7" x14ac:dyDescent="0.15">
      <c r="A1062" s="25" t="s">
        <v>970</v>
      </c>
      <c r="B1062" s="25" t="s">
        <v>971</v>
      </c>
      <c r="C1062" s="21">
        <v>5.1893458700000004</v>
      </c>
      <c r="D1062" s="22">
        <v>6.10243775</v>
      </c>
      <c r="E1062" s="23">
        <f t="shared" si="36"/>
        <v>-0.14962739767398692</v>
      </c>
      <c r="F1062" s="24">
        <f t="shared" si="37"/>
        <v>2.401336471205751E-4</v>
      </c>
      <c r="G1062" s="123"/>
    </row>
    <row r="1063" spans="1:7" x14ac:dyDescent="0.15">
      <c r="A1063" s="68" t="s">
        <v>573</v>
      </c>
      <c r="B1063" s="25" t="s">
        <v>574</v>
      </c>
      <c r="C1063" s="21">
        <v>18.122787719999998</v>
      </c>
      <c r="D1063" s="22">
        <v>7.2034006699999997</v>
      </c>
      <c r="E1063" s="23">
        <f t="shared" si="36"/>
        <v>1.5158655682552777</v>
      </c>
      <c r="F1063" s="24">
        <f t="shared" si="37"/>
        <v>8.3862036183677451E-4</v>
      </c>
      <c r="G1063" s="123"/>
    </row>
    <row r="1064" spans="1:7" x14ac:dyDescent="0.15">
      <c r="A1064" s="25" t="s">
        <v>972</v>
      </c>
      <c r="B1064" s="25" t="s">
        <v>973</v>
      </c>
      <c r="C1064" s="21">
        <v>0.28074135</v>
      </c>
      <c r="D1064" s="22">
        <v>0.44499844</v>
      </c>
      <c r="E1064" s="23">
        <f t="shared" si="36"/>
        <v>-0.36911835016769945</v>
      </c>
      <c r="F1064" s="24">
        <f t="shared" si="37"/>
        <v>1.2991125656662746E-5</v>
      </c>
      <c r="G1064" s="123"/>
    </row>
    <row r="1065" spans="1:7" x14ac:dyDescent="0.15">
      <c r="A1065" s="25" t="s">
        <v>974</v>
      </c>
      <c r="B1065" s="25" t="s">
        <v>975</v>
      </c>
      <c r="C1065" s="21">
        <v>3.4282187999999998</v>
      </c>
      <c r="D1065" s="22">
        <v>0.21439795</v>
      </c>
      <c r="E1065" s="23">
        <f t="shared" si="36"/>
        <v>14.989979381799126</v>
      </c>
      <c r="F1065" s="24">
        <f t="shared" si="37"/>
        <v>1.5863862309322646E-4</v>
      </c>
      <c r="G1065" s="123"/>
    </row>
    <row r="1066" spans="1:7" x14ac:dyDescent="0.15">
      <c r="A1066" s="68" t="s">
        <v>565</v>
      </c>
      <c r="B1066" s="25" t="s">
        <v>693</v>
      </c>
      <c r="C1066" s="21">
        <v>1.3470184299999999</v>
      </c>
      <c r="D1066" s="22">
        <v>0.86417737999999999</v>
      </c>
      <c r="E1066" s="23">
        <f t="shared" si="36"/>
        <v>0.55872910026874334</v>
      </c>
      <c r="F1066" s="24">
        <f t="shared" si="37"/>
        <v>6.2332412685094552E-5</v>
      </c>
      <c r="G1066" s="123"/>
    </row>
    <row r="1067" spans="1:7" x14ac:dyDescent="0.15">
      <c r="A1067" s="68" t="s">
        <v>976</v>
      </c>
      <c r="B1067" s="25" t="s">
        <v>977</v>
      </c>
      <c r="C1067" s="21">
        <v>0.36251996000000003</v>
      </c>
      <c r="D1067" s="22">
        <v>0.27201988999999999</v>
      </c>
      <c r="E1067" s="23">
        <f t="shared" si="36"/>
        <v>0.33269651715541859</v>
      </c>
      <c r="F1067" s="24">
        <f t="shared" si="37"/>
        <v>1.677537830963751E-5</v>
      </c>
      <c r="G1067" s="123"/>
    </row>
    <row r="1068" spans="1:7" x14ac:dyDescent="0.15">
      <c r="A1068" s="68" t="s">
        <v>978</v>
      </c>
      <c r="B1068" s="25" t="s">
        <v>979</v>
      </c>
      <c r="C1068" s="21">
        <v>1.3465140600000001</v>
      </c>
      <c r="D1068" s="22">
        <v>2.8361707300000001</v>
      </c>
      <c r="E1068" s="23">
        <f t="shared" si="36"/>
        <v>-0.5252351892087963</v>
      </c>
      <c r="F1068" s="24">
        <f t="shared" si="37"/>
        <v>6.2309073287291386E-5</v>
      </c>
      <c r="G1068" s="123"/>
    </row>
    <row r="1069" spans="1:7" x14ac:dyDescent="0.15">
      <c r="A1069" s="68" t="s">
        <v>452</v>
      </c>
      <c r="B1069" s="25" t="s">
        <v>450</v>
      </c>
      <c r="C1069" s="21">
        <v>7.07603677</v>
      </c>
      <c r="D1069" s="22">
        <v>5.1833361699999996</v>
      </c>
      <c r="E1069" s="23">
        <f t="shared" si="36"/>
        <v>0.36515104132248499</v>
      </c>
      <c r="F1069" s="24">
        <f t="shared" si="37"/>
        <v>3.2743905673402222E-4</v>
      </c>
      <c r="G1069" s="123"/>
    </row>
    <row r="1070" spans="1:7" x14ac:dyDescent="0.15">
      <c r="A1070" s="68" t="s">
        <v>1006</v>
      </c>
      <c r="B1070" s="25" t="s">
        <v>1007</v>
      </c>
      <c r="C1070" s="21">
        <v>6.4970509999999995E-2</v>
      </c>
      <c r="D1070" s="22">
        <v>0.26549447999999998</v>
      </c>
      <c r="E1070" s="23">
        <f t="shared" si="36"/>
        <v>-0.75528489330550297</v>
      </c>
      <c r="F1070" s="24">
        <f t="shared" si="37"/>
        <v>3.0064686209832058E-6</v>
      </c>
      <c r="G1070" s="123"/>
    </row>
    <row r="1071" spans="1:7" x14ac:dyDescent="0.15">
      <c r="A1071" s="68" t="s">
        <v>1008</v>
      </c>
      <c r="B1071" s="25" t="s">
        <v>1009</v>
      </c>
      <c r="C1071" s="21">
        <v>11.742613940000002</v>
      </c>
      <c r="D1071" s="22">
        <v>2.1651471400000002</v>
      </c>
      <c r="E1071" s="23">
        <f t="shared" si="36"/>
        <v>4.4234715613831215</v>
      </c>
      <c r="F1071" s="24">
        <f t="shared" si="37"/>
        <v>5.4338191802603942E-4</v>
      </c>
      <c r="G1071" s="123"/>
    </row>
    <row r="1072" spans="1:7" x14ac:dyDescent="0.15">
      <c r="A1072" s="68" t="s">
        <v>1010</v>
      </c>
      <c r="B1072" s="25" t="s">
        <v>1011</v>
      </c>
      <c r="C1072" s="21">
        <v>4.3384734099999998</v>
      </c>
      <c r="D1072" s="22">
        <v>4.3654349200000002</v>
      </c>
      <c r="E1072" s="23">
        <f t="shared" si="36"/>
        <v>-6.1761337630937829E-3</v>
      </c>
      <c r="F1072" s="24">
        <f t="shared" si="37"/>
        <v>2.0076007053253863E-4</v>
      </c>
      <c r="G1072" s="123"/>
    </row>
    <row r="1073" spans="1:7" x14ac:dyDescent="0.15">
      <c r="A1073" s="68" t="s">
        <v>1012</v>
      </c>
      <c r="B1073" s="25" t="s">
        <v>1013</v>
      </c>
      <c r="C1073" s="21">
        <v>1.02477543</v>
      </c>
      <c r="D1073" s="22">
        <v>1.6645975200000001</v>
      </c>
      <c r="E1073" s="23">
        <f t="shared" si="36"/>
        <v>-0.38437044529538889</v>
      </c>
      <c r="F1073" s="24">
        <f t="shared" si="37"/>
        <v>4.7420824830366453E-5</v>
      </c>
      <c r="G1073" s="123"/>
    </row>
    <row r="1074" spans="1:7" x14ac:dyDescent="0.15">
      <c r="A1074" s="68" t="s">
        <v>1014</v>
      </c>
      <c r="B1074" s="25" t="s">
        <v>1015</v>
      </c>
      <c r="C1074" s="21">
        <v>4.6582835400000002</v>
      </c>
      <c r="D1074" s="22">
        <v>4.0780364799999997</v>
      </c>
      <c r="E1074" s="23">
        <f t="shared" ref="E1074:E1105" si="38">IF(ISERROR(C1074/D1074-1),"",((C1074/D1074-1)))</f>
        <v>0.14228589244988821</v>
      </c>
      <c r="F1074" s="24">
        <f t="shared" ref="F1074:F1098" si="39">C1074/$C$1511</f>
        <v>2.155590788906008E-4</v>
      </c>
      <c r="G1074" s="123"/>
    </row>
    <row r="1075" spans="1:7" x14ac:dyDescent="0.15">
      <c r="A1075" s="68" t="s">
        <v>1016</v>
      </c>
      <c r="B1075" s="25" t="s">
        <v>1017</v>
      </c>
      <c r="C1075" s="21">
        <v>2.9712350000000001</v>
      </c>
      <c r="D1075" s="22">
        <v>29.22360686</v>
      </c>
      <c r="E1075" s="23">
        <f t="shared" si="38"/>
        <v>-0.89832757420279641</v>
      </c>
      <c r="F1075" s="24">
        <f t="shared" si="39"/>
        <v>1.374919912598352E-4</v>
      </c>
      <c r="G1075" s="123"/>
    </row>
    <row r="1076" spans="1:7" x14ac:dyDescent="0.15">
      <c r="A1076" s="25" t="s">
        <v>908</v>
      </c>
      <c r="B1076" s="25" t="s">
        <v>1019</v>
      </c>
      <c r="C1076" s="21">
        <v>0</v>
      </c>
      <c r="D1076" s="22">
        <v>0</v>
      </c>
      <c r="E1076" s="23" t="str">
        <f t="shared" si="38"/>
        <v/>
      </c>
      <c r="F1076" s="24">
        <f t="shared" si="39"/>
        <v>0</v>
      </c>
      <c r="G1076" s="123"/>
    </row>
    <row r="1077" spans="1:7" x14ac:dyDescent="0.15">
      <c r="A1077" s="25" t="s">
        <v>635</v>
      </c>
      <c r="B1077" s="25" t="s">
        <v>1021</v>
      </c>
      <c r="C1077" s="21">
        <v>0</v>
      </c>
      <c r="D1077" s="22">
        <v>0</v>
      </c>
      <c r="E1077" s="23" t="str">
        <f t="shared" si="38"/>
        <v/>
      </c>
      <c r="F1077" s="24">
        <f t="shared" si="39"/>
        <v>0</v>
      </c>
      <c r="G1077" s="123"/>
    </row>
    <row r="1078" spans="1:7" x14ac:dyDescent="0.15">
      <c r="A1078" s="68" t="s">
        <v>1022</v>
      </c>
      <c r="B1078" s="25" t="s">
        <v>1023</v>
      </c>
      <c r="C1078" s="21">
        <v>3.1624883200000005</v>
      </c>
      <c r="D1078" s="22">
        <v>1.3724124900000001</v>
      </c>
      <c r="E1078" s="23">
        <f t="shared" si="38"/>
        <v>1.30432784825501</v>
      </c>
      <c r="F1078" s="24">
        <f t="shared" si="39"/>
        <v>1.4634211580463039E-4</v>
      </c>
      <c r="G1078" s="123"/>
    </row>
    <row r="1079" spans="1:7" x14ac:dyDescent="0.15">
      <c r="A1079" s="68" t="s">
        <v>1024</v>
      </c>
      <c r="B1079" s="25" t="s">
        <v>1025</v>
      </c>
      <c r="C1079" s="21">
        <v>2.92031675</v>
      </c>
      <c r="D1079" s="22">
        <v>1.28929118</v>
      </c>
      <c r="E1079" s="23">
        <f t="shared" si="38"/>
        <v>1.2650560209370236</v>
      </c>
      <c r="F1079" s="24">
        <f t="shared" si="39"/>
        <v>1.351357819448648E-4</v>
      </c>
      <c r="G1079" s="123"/>
    </row>
    <row r="1080" spans="1:7" x14ac:dyDescent="0.15">
      <c r="A1080" s="68" t="s">
        <v>1026</v>
      </c>
      <c r="B1080" s="25" t="s">
        <v>1027</v>
      </c>
      <c r="C1080" s="21">
        <v>1.5260931599999998</v>
      </c>
      <c r="D1080" s="22">
        <v>1.78900328</v>
      </c>
      <c r="E1080" s="23">
        <f t="shared" si="38"/>
        <v>-0.14695899271911905</v>
      </c>
      <c r="F1080" s="24">
        <f t="shared" si="39"/>
        <v>7.0618980799705931E-5</v>
      </c>
      <c r="G1080" s="123"/>
    </row>
    <row r="1081" spans="1:7" x14ac:dyDescent="0.15">
      <c r="A1081" s="68" t="s">
        <v>894</v>
      </c>
      <c r="B1081" s="25" t="s">
        <v>1029</v>
      </c>
      <c r="C1081" s="21">
        <v>6.0271458300000003</v>
      </c>
      <c r="D1081" s="22">
        <v>2.8533290099999999</v>
      </c>
      <c r="E1081" s="23">
        <f t="shared" si="38"/>
        <v>1.1123206643456798</v>
      </c>
      <c r="F1081" s="24">
        <f t="shared" si="39"/>
        <v>2.7890230216731838E-4</v>
      </c>
      <c r="G1081" s="123"/>
    </row>
    <row r="1082" spans="1:7" x14ac:dyDescent="0.15">
      <c r="A1082" s="68" t="s">
        <v>1030</v>
      </c>
      <c r="B1082" s="25" t="s">
        <v>1031</v>
      </c>
      <c r="C1082" s="21">
        <v>1.9534861099999998</v>
      </c>
      <c r="D1082" s="22">
        <v>0.56395366999999996</v>
      </c>
      <c r="E1082" s="23">
        <f t="shared" si="38"/>
        <v>2.4639123990451202</v>
      </c>
      <c r="F1082" s="24">
        <f t="shared" si="39"/>
        <v>9.0396315054961808E-5</v>
      </c>
      <c r="G1082" s="123"/>
    </row>
    <row r="1083" spans="1:7" x14ac:dyDescent="0.15">
      <c r="A1083" s="68" t="s">
        <v>1032</v>
      </c>
      <c r="B1083" s="25" t="s">
        <v>1033</v>
      </c>
      <c r="C1083" s="21">
        <v>5.3133319600000002</v>
      </c>
      <c r="D1083" s="22">
        <v>6.4647722500000002</v>
      </c>
      <c r="E1083" s="23">
        <f t="shared" si="38"/>
        <v>-0.17810995429885412</v>
      </c>
      <c r="F1083" s="24">
        <f t="shared" si="39"/>
        <v>2.4587102380152465E-4</v>
      </c>
      <c r="G1083" s="123"/>
    </row>
    <row r="1084" spans="1:7" x14ac:dyDescent="0.15">
      <c r="A1084" s="68" t="s">
        <v>1034</v>
      </c>
      <c r="B1084" s="25" t="s">
        <v>1035</v>
      </c>
      <c r="C1084" s="21">
        <v>4.1191938399999994</v>
      </c>
      <c r="D1084" s="22">
        <v>5.3662526000000002</v>
      </c>
      <c r="E1084" s="23">
        <f t="shared" si="38"/>
        <v>-0.23238912756361874</v>
      </c>
      <c r="F1084" s="24">
        <f t="shared" si="39"/>
        <v>1.906130492696966E-4</v>
      </c>
      <c r="G1084" s="123"/>
    </row>
    <row r="1085" spans="1:7" x14ac:dyDescent="0.15">
      <c r="A1085" s="25" t="s">
        <v>162</v>
      </c>
      <c r="B1085" s="25" t="s">
        <v>163</v>
      </c>
      <c r="C1085" s="21">
        <v>0</v>
      </c>
      <c r="D1085" s="22">
        <v>1.2082999999999999E-4</v>
      </c>
      <c r="E1085" s="23">
        <f t="shared" si="38"/>
        <v>-1</v>
      </c>
      <c r="F1085" s="24">
        <f t="shared" si="39"/>
        <v>0</v>
      </c>
      <c r="G1085" s="123"/>
    </row>
    <row r="1086" spans="1:7" x14ac:dyDescent="0.15">
      <c r="A1086" s="68" t="s">
        <v>1037</v>
      </c>
      <c r="B1086" s="25" t="s">
        <v>1038</v>
      </c>
      <c r="C1086" s="21">
        <v>2.3115952100000001</v>
      </c>
      <c r="D1086" s="22">
        <v>3.7347708000000002</v>
      </c>
      <c r="E1086" s="23">
        <f t="shared" si="38"/>
        <v>-0.38106102521739749</v>
      </c>
      <c r="F1086" s="24">
        <f t="shared" si="39"/>
        <v>1.0696758365110701E-4</v>
      </c>
      <c r="G1086" s="123"/>
    </row>
    <row r="1087" spans="1:7" x14ac:dyDescent="0.15">
      <c r="A1087" s="68" t="s">
        <v>1048</v>
      </c>
      <c r="B1087" s="25" t="s">
        <v>1057</v>
      </c>
      <c r="C1087" s="21">
        <v>5.4602149600000001</v>
      </c>
      <c r="D1087" s="22"/>
      <c r="E1087" s="23" t="str">
        <f t="shared" si="38"/>
        <v/>
      </c>
      <c r="F1087" s="24">
        <f t="shared" si="39"/>
        <v>2.5266794028649416E-4</v>
      </c>
      <c r="G1087" s="123"/>
    </row>
    <row r="1088" spans="1:7" x14ac:dyDescent="0.15">
      <c r="A1088" s="68" t="s">
        <v>650</v>
      </c>
      <c r="B1088" s="25" t="s">
        <v>1049</v>
      </c>
      <c r="C1088" s="21">
        <v>4.4172116199999998</v>
      </c>
      <c r="D1088" s="22">
        <v>1.8338924199999997</v>
      </c>
      <c r="E1088" s="23">
        <f t="shared" si="38"/>
        <v>1.4086536221137771</v>
      </c>
      <c r="F1088" s="24">
        <f t="shared" si="39"/>
        <v>2.0440363062830186E-4</v>
      </c>
      <c r="G1088" s="123"/>
    </row>
    <row r="1089" spans="1:7" x14ac:dyDescent="0.15">
      <c r="A1089" s="25" t="s">
        <v>156</v>
      </c>
      <c r="B1089" s="25" t="s">
        <v>157</v>
      </c>
      <c r="C1089" s="21">
        <v>0</v>
      </c>
      <c r="D1089" s="22">
        <v>0</v>
      </c>
      <c r="E1089" s="23" t="str">
        <f t="shared" si="38"/>
        <v/>
      </c>
      <c r="F1089" s="24">
        <f t="shared" si="39"/>
        <v>0</v>
      </c>
      <c r="G1089" s="123"/>
    </row>
    <row r="1090" spans="1:7" x14ac:dyDescent="0.15">
      <c r="A1090" s="68" t="s">
        <v>1050</v>
      </c>
      <c r="B1090" s="25" t="s">
        <v>1051</v>
      </c>
      <c r="C1090" s="21">
        <v>3.4472600000000002E-3</v>
      </c>
      <c r="D1090" s="22">
        <v>3.7770360000000003E-2</v>
      </c>
      <c r="E1090" s="23">
        <f t="shared" si="38"/>
        <v>-0.90873107907893913</v>
      </c>
      <c r="F1090" s="24">
        <f t="shared" si="39"/>
        <v>1.5951974239344231E-7</v>
      </c>
      <c r="G1090" s="123"/>
    </row>
    <row r="1091" spans="1:7" x14ac:dyDescent="0.15">
      <c r="A1091" s="25" t="s">
        <v>160</v>
      </c>
      <c r="B1091" s="25" t="s">
        <v>161</v>
      </c>
      <c r="C1091" s="21">
        <v>0</v>
      </c>
      <c r="D1091" s="22">
        <v>0</v>
      </c>
      <c r="E1091" s="23" t="str">
        <f t="shared" si="38"/>
        <v/>
      </c>
      <c r="F1091" s="24">
        <f t="shared" si="39"/>
        <v>0</v>
      </c>
      <c r="G1091" s="123"/>
    </row>
    <row r="1092" spans="1:7" x14ac:dyDescent="0.15">
      <c r="A1092" s="68" t="s">
        <v>1052</v>
      </c>
      <c r="B1092" s="25" t="s">
        <v>1053</v>
      </c>
      <c r="C1092" s="21">
        <v>3.884311E-2</v>
      </c>
      <c r="D1092" s="22">
        <v>6.4052890000000001E-2</v>
      </c>
      <c r="E1092" s="23">
        <f t="shared" si="38"/>
        <v>-0.39357755754658375</v>
      </c>
      <c r="F1092" s="24">
        <f t="shared" si="39"/>
        <v>1.7974399670927469E-6</v>
      </c>
      <c r="G1092" s="123"/>
    </row>
    <row r="1093" spans="1:7" x14ac:dyDescent="0.15">
      <c r="A1093" s="68" t="s">
        <v>1054</v>
      </c>
      <c r="B1093" s="25" t="s">
        <v>1055</v>
      </c>
      <c r="C1093" s="21">
        <v>0.65638184999999993</v>
      </c>
      <c r="D1093" s="22">
        <v>0.58558104</v>
      </c>
      <c r="E1093" s="23">
        <f t="shared" si="38"/>
        <v>0.12090693715083378</v>
      </c>
      <c r="F1093" s="24">
        <f t="shared" si="39"/>
        <v>3.0373648527738282E-5</v>
      </c>
      <c r="G1093" s="123"/>
    </row>
    <row r="1094" spans="1:7" x14ac:dyDescent="0.15">
      <c r="A1094" s="68" t="s">
        <v>1058</v>
      </c>
      <c r="B1094" s="25" t="s">
        <v>1059</v>
      </c>
      <c r="C1094" s="21">
        <v>2.5833953700000003</v>
      </c>
      <c r="D1094" s="22">
        <v>1.1212148799999999</v>
      </c>
      <c r="E1094" s="23">
        <f t="shared" si="38"/>
        <v>1.3041037147134547</v>
      </c>
      <c r="F1094" s="24">
        <f t="shared" si="39"/>
        <v>1.1954496148326833E-4</v>
      </c>
      <c r="G1094" s="123"/>
    </row>
    <row r="1095" spans="1:7" x14ac:dyDescent="0.15">
      <c r="A1095" s="68" t="s">
        <v>451</v>
      </c>
      <c r="B1095" s="25" t="s">
        <v>449</v>
      </c>
      <c r="C1095" s="21">
        <v>6.0293028499999997</v>
      </c>
      <c r="D1095" s="22">
        <v>5.6469795099999995</v>
      </c>
      <c r="E1095" s="23">
        <f t="shared" si="38"/>
        <v>6.770404236866101E-2</v>
      </c>
      <c r="F1095" s="24">
        <f t="shared" si="39"/>
        <v>2.7900211688240733E-4</v>
      </c>
      <c r="G1095" s="123"/>
    </row>
    <row r="1096" spans="1:7" x14ac:dyDescent="0.15">
      <c r="A1096" s="25" t="s">
        <v>1285</v>
      </c>
      <c r="B1096" s="25" t="s">
        <v>1286</v>
      </c>
      <c r="C1096" s="21">
        <v>0.26132583999999998</v>
      </c>
      <c r="D1096" s="22">
        <v>6.3100000000000003E-2</v>
      </c>
      <c r="E1096" s="23">
        <f t="shared" si="38"/>
        <v>3.1414554675118849</v>
      </c>
      <c r="F1096" s="24">
        <f t="shared" si="39"/>
        <v>1.2092685401608789E-5</v>
      </c>
      <c r="G1096" s="123"/>
    </row>
    <row r="1097" spans="1:7" x14ac:dyDescent="0.15">
      <c r="A1097" s="25" t="s">
        <v>1287</v>
      </c>
      <c r="B1097" s="25" t="s">
        <v>1288</v>
      </c>
      <c r="C1097" s="21">
        <v>0.54484828000000007</v>
      </c>
      <c r="D1097" s="22">
        <v>5.8411169999999998E-2</v>
      </c>
      <c r="E1097" s="23">
        <f t="shared" si="38"/>
        <v>8.3278097322823719</v>
      </c>
      <c r="F1097" s="24">
        <f t="shared" si="39"/>
        <v>2.521250421178273E-5</v>
      </c>
      <c r="G1097" s="123"/>
    </row>
    <row r="1098" spans="1:7" x14ac:dyDescent="0.15">
      <c r="A1098" s="25" t="s">
        <v>1382</v>
      </c>
      <c r="B1098" s="25" t="s">
        <v>1383</v>
      </c>
      <c r="C1098" s="21">
        <v>0.97943550000000001</v>
      </c>
      <c r="D1098" s="22"/>
      <c r="E1098" s="23" t="str">
        <f t="shared" si="38"/>
        <v/>
      </c>
      <c r="F1098" s="24">
        <f t="shared" si="39"/>
        <v>4.5322748690552016E-5</v>
      </c>
      <c r="G1098" s="123"/>
    </row>
    <row r="1099" spans="1:7" x14ac:dyDescent="0.15">
      <c r="A1099" s="25" t="s">
        <v>1289</v>
      </c>
      <c r="B1099" s="25" t="s">
        <v>1290</v>
      </c>
      <c r="C1099" s="21">
        <v>2.4618422400000002</v>
      </c>
      <c r="D1099" s="22">
        <v>1.8812076400000002</v>
      </c>
      <c r="E1099" s="23">
        <f t="shared" si="38"/>
        <v>0.30864992659715118</v>
      </c>
      <c r="F1099" s="24">
        <f t="shared" ref="F1099:F1130" si="40">C1099/$C$1511</f>
        <v>1.1392016846367693E-4</v>
      </c>
      <c r="G1099" s="123"/>
    </row>
    <row r="1100" spans="1:7" x14ac:dyDescent="0.15">
      <c r="A1100" s="25" t="s">
        <v>1291</v>
      </c>
      <c r="B1100" s="25" t="s">
        <v>1292</v>
      </c>
      <c r="C1100" s="21">
        <v>2.8120799999999998E-2</v>
      </c>
      <c r="D1100" s="22">
        <v>3.074913E-2</v>
      </c>
      <c r="E1100" s="23">
        <f t="shared" si="38"/>
        <v>-8.547656470280629E-2</v>
      </c>
      <c r="F1100" s="24">
        <f t="shared" si="40"/>
        <v>1.3012719585692729E-6</v>
      </c>
      <c r="G1100" s="123"/>
    </row>
    <row r="1101" spans="1:7" x14ac:dyDescent="0.15">
      <c r="A1101" s="25" t="s">
        <v>1309</v>
      </c>
      <c r="B1101" s="25" t="s">
        <v>1189</v>
      </c>
      <c r="C1101" s="21">
        <v>0.78769972999999993</v>
      </c>
      <c r="D1101" s="22">
        <v>1.3202780000000001E-2</v>
      </c>
      <c r="E1101" s="23">
        <f t="shared" si="38"/>
        <v>58.661656863175779</v>
      </c>
      <c r="F1101" s="24">
        <f t="shared" si="40"/>
        <v>3.6450299081874892E-5</v>
      </c>
      <c r="G1101" s="123"/>
    </row>
    <row r="1102" spans="1:7" x14ac:dyDescent="0.15">
      <c r="A1102" s="25" t="s">
        <v>617</v>
      </c>
      <c r="B1102" s="25" t="s">
        <v>1294</v>
      </c>
      <c r="C1102" s="21">
        <v>5.0988004</v>
      </c>
      <c r="D1102" s="22">
        <v>1.0949208899999998</v>
      </c>
      <c r="E1102" s="23">
        <f t="shared" si="38"/>
        <v>3.6567751575184584</v>
      </c>
      <c r="F1102" s="24">
        <f t="shared" si="40"/>
        <v>2.359437136518802E-4</v>
      </c>
      <c r="G1102" s="123"/>
    </row>
    <row r="1103" spans="1:7" x14ac:dyDescent="0.15">
      <c r="A1103" s="25" t="s">
        <v>618</v>
      </c>
      <c r="B1103" s="25" t="s">
        <v>1296</v>
      </c>
      <c r="C1103" s="21">
        <v>5.5889756300000002</v>
      </c>
      <c r="D1103" s="22">
        <v>5.7935659699999995</v>
      </c>
      <c r="E1103" s="23">
        <f t="shared" si="38"/>
        <v>-3.5313370221276563E-2</v>
      </c>
      <c r="F1103" s="24">
        <f t="shared" si="40"/>
        <v>2.5862625759032589E-4</v>
      </c>
      <c r="G1103" s="123"/>
    </row>
    <row r="1104" spans="1:7" x14ac:dyDescent="0.15">
      <c r="A1104" s="25" t="s">
        <v>1297</v>
      </c>
      <c r="B1104" s="25" t="s">
        <v>1298</v>
      </c>
      <c r="C1104" s="21">
        <v>0.10293889000000001</v>
      </c>
      <c r="D1104" s="22">
        <v>0.11894454</v>
      </c>
      <c r="E1104" s="23">
        <f t="shared" si="38"/>
        <v>-0.13456397410087084</v>
      </c>
      <c r="F1104" s="24">
        <f t="shared" si="40"/>
        <v>4.7634310191476404E-6</v>
      </c>
      <c r="G1104" s="123"/>
    </row>
    <row r="1105" spans="1:7" x14ac:dyDescent="0.15">
      <c r="A1105" s="25" t="s">
        <v>1299</v>
      </c>
      <c r="B1105" s="25" t="s">
        <v>1300</v>
      </c>
      <c r="C1105" s="21">
        <v>2.7798341200000003</v>
      </c>
      <c r="D1105" s="22">
        <v>0.44672048999999997</v>
      </c>
      <c r="E1105" s="23">
        <f t="shared" si="38"/>
        <v>5.2227593813751421</v>
      </c>
      <c r="F1105" s="24">
        <f t="shared" si="40"/>
        <v>1.286350384708149E-4</v>
      </c>
      <c r="G1105" s="123"/>
    </row>
    <row r="1106" spans="1:7" x14ac:dyDescent="0.15">
      <c r="A1106" s="25" t="s">
        <v>1301</v>
      </c>
      <c r="B1106" s="25" t="s">
        <v>1302</v>
      </c>
      <c r="C1106" s="21">
        <v>4.7777980000000005E-2</v>
      </c>
      <c r="D1106" s="22">
        <v>2.1253910000000001E-2</v>
      </c>
      <c r="E1106" s="23">
        <f t="shared" ref="E1106:E1137" si="41">IF(ISERROR(C1106/D1106-1),"",((C1106/D1106-1)))</f>
        <v>1.2479619044213512</v>
      </c>
      <c r="F1106" s="24">
        <f t="shared" si="40"/>
        <v>2.2108953376533938E-6</v>
      </c>
      <c r="G1106" s="123"/>
    </row>
    <row r="1107" spans="1:7" x14ac:dyDescent="0.15">
      <c r="A1107" s="25" t="s">
        <v>1303</v>
      </c>
      <c r="B1107" s="25" t="s">
        <v>1304</v>
      </c>
      <c r="C1107" s="21">
        <v>0</v>
      </c>
      <c r="D1107" s="22">
        <v>1.2563680000000001E-2</v>
      </c>
      <c r="E1107" s="23">
        <f t="shared" si="41"/>
        <v>-1</v>
      </c>
      <c r="F1107" s="24">
        <f t="shared" si="40"/>
        <v>0</v>
      </c>
      <c r="G1107" s="123"/>
    </row>
    <row r="1108" spans="1:7" x14ac:dyDescent="0.15">
      <c r="A1108" s="25" t="s">
        <v>1305</v>
      </c>
      <c r="B1108" s="25" t="s">
        <v>1306</v>
      </c>
      <c r="C1108" s="21">
        <v>1.53182486</v>
      </c>
      <c r="D1108" s="22">
        <v>0</v>
      </c>
      <c r="E1108" s="23" t="str">
        <f t="shared" si="41"/>
        <v/>
      </c>
      <c r="F1108" s="24">
        <f t="shared" si="40"/>
        <v>7.0884211535848999E-5</v>
      </c>
      <c r="G1108" s="123"/>
    </row>
    <row r="1109" spans="1:7" x14ac:dyDescent="0.15">
      <c r="A1109" s="25" t="s">
        <v>619</v>
      </c>
      <c r="B1109" s="25" t="s">
        <v>1308</v>
      </c>
      <c r="C1109" s="21">
        <v>1.7738440800000002</v>
      </c>
      <c r="D1109" s="22">
        <v>2.0182484600000001</v>
      </c>
      <c r="E1109" s="23">
        <f t="shared" si="41"/>
        <v>-0.12109727065021514</v>
      </c>
      <c r="F1109" s="24">
        <f t="shared" si="40"/>
        <v>8.2083495497215951E-5</v>
      </c>
      <c r="G1109" s="123"/>
    </row>
    <row r="1110" spans="1:7" x14ac:dyDescent="0.15">
      <c r="A1110" s="68" t="s">
        <v>1093</v>
      </c>
      <c r="B1110" s="25" t="s">
        <v>311</v>
      </c>
      <c r="C1110" s="21">
        <v>78.337676670000008</v>
      </c>
      <c r="D1110" s="22">
        <v>42.757770200000003</v>
      </c>
      <c r="E1110" s="23">
        <f t="shared" si="41"/>
        <v>0.83212726724463293</v>
      </c>
      <c r="F1110" s="24">
        <f t="shared" si="40"/>
        <v>3.6250256731720776E-3</v>
      </c>
      <c r="G1110" s="123"/>
    </row>
    <row r="1111" spans="1:7" x14ac:dyDescent="0.15">
      <c r="A1111" s="68" t="s">
        <v>1095</v>
      </c>
      <c r="B1111" s="25" t="s">
        <v>312</v>
      </c>
      <c r="C1111" s="21">
        <v>223.85500752999999</v>
      </c>
      <c r="D1111" s="22">
        <v>36.014325030000002</v>
      </c>
      <c r="E1111" s="23">
        <f t="shared" si="41"/>
        <v>5.2157213093270061</v>
      </c>
      <c r="F1111" s="24">
        <f t="shared" si="40"/>
        <v>1.035874669583022E-2</v>
      </c>
      <c r="G1111" s="123"/>
    </row>
    <row r="1112" spans="1:7" x14ac:dyDescent="0.15">
      <c r="A1112" s="68" t="s">
        <v>1097</v>
      </c>
      <c r="B1112" s="25" t="s">
        <v>313</v>
      </c>
      <c r="C1112" s="21">
        <v>7.53668637</v>
      </c>
      <c r="D1112" s="22">
        <v>6.9925532500000003</v>
      </c>
      <c r="E1112" s="23">
        <f t="shared" si="41"/>
        <v>7.781608527614714E-2</v>
      </c>
      <c r="F1112" s="24">
        <f t="shared" si="40"/>
        <v>3.4875532110794304E-4</v>
      </c>
      <c r="G1112" s="123"/>
    </row>
    <row r="1113" spans="1:7" x14ac:dyDescent="0.15">
      <c r="A1113" s="25" t="s">
        <v>1099</v>
      </c>
      <c r="B1113" s="25" t="s">
        <v>314</v>
      </c>
      <c r="C1113" s="21">
        <v>80.814439789999994</v>
      </c>
      <c r="D1113" s="22">
        <v>94.044564070000007</v>
      </c>
      <c r="E1113" s="23">
        <f t="shared" si="41"/>
        <v>-0.1406793089088324</v>
      </c>
      <c r="F1113" s="24">
        <f t="shared" si="40"/>
        <v>3.7396362957743691E-3</v>
      </c>
      <c r="G1113" s="123"/>
    </row>
    <row r="1114" spans="1:7" x14ac:dyDescent="0.15">
      <c r="A1114" s="25" t="s">
        <v>694</v>
      </c>
      <c r="B1114" s="25" t="s">
        <v>695</v>
      </c>
      <c r="C1114" s="21">
        <v>302.51696692000002</v>
      </c>
      <c r="D1114" s="22">
        <v>238.30288413999997</v>
      </c>
      <c r="E1114" s="23">
        <f t="shared" si="41"/>
        <v>0.26946414438809341</v>
      </c>
      <c r="F1114" s="24">
        <f t="shared" si="40"/>
        <v>1.3998778343589955E-2</v>
      </c>
      <c r="G1114" s="123"/>
    </row>
    <row r="1115" spans="1:7" x14ac:dyDescent="0.15">
      <c r="A1115" s="25" t="s">
        <v>696</v>
      </c>
      <c r="B1115" s="25" t="s">
        <v>697</v>
      </c>
      <c r="C1115" s="21">
        <v>144.09004455000002</v>
      </c>
      <c r="D1115" s="22">
        <v>30.303369460000003</v>
      </c>
      <c r="E1115" s="23">
        <f t="shared" si="41"/>
        <v>3.7549182522490359</v>
      </c>
      <c r="F1115" s="24">
        <f t="shared" si="40"/>
        <v>6.6676742653805129E-3</v>
      </c>
      <c r="G1115" s="123"/>
    </row>
    <row r="1116" spans="1:7" x14ac:dyDescent="0.15">
      <c r="A1116" s="25" t="s">
        <v>1101</v>
      </c>
      <c r="B1116" s="25" t="s">
        <v>315</v>
      </c>
      <c r="C1116" s="21">
        <v>55.180805060000004</v>
      </c>
      <c r="D1116" s="22">
        <v>42.80337385</v>
      </c>
      <c r="E1116" s="23">
        <f t="shared" si="41"/>
        <v>0.28916952325710188</v>
      </c>
      <c r="F1116" s="24">
        <f t="shared" si="40"/>
        <v>2.5534563126175451E-3</v>
      </c>
      <c r="G1116" s="123"/>
    </row>
    <row r="1117" spans="1:7" x14ac:dyDescent="0.15">
      <c r="A1117" s="25" t="s">
        <v>1103</v>
      </c>
      <c r="B1117" s="25" t="s">
        <v>316</v>
      </c>
      <c r="C1117" s="21">
        <v>59.911993869999996</v>
      </c>
      <c r="D1117" s="22">
        <v>26.289111139999999</v>
      </c>
      <c r="E1117" s="23">
        <f t="shared" si="41"/>
        <v>1.2789661297768777</v>
      </c>
      <c r="F1117" s="24">
        <f t="shared" si="40"/>
        <v>2.7723890360517897E-3</v>
      </c>
      <c r="G1117" s="123"/>
    </row>
    <row r="1118" spans="1:7" x14ac:dyDescent="0.15">
      <c r="A1118" s="25" t="s">
        <v>1105</v>
      </c>
      <c r="B1118" s="25" t="s">
        <v>317</v>
      </c>
      <c r="C1118" s="21">
        <v>12.244584939999999</v>
      </c>
      <c r="D1118" s="22">
        <v>6.58197338</v>
      </c>
      <c r="E1118" s="23">
        <f t="shared" si="41"/>
        <v>0.86032124912665631</v>
      </c>
      <c r="F1118" s="24">
        <f t="shared" si="40"/>
        <v>5.6661030364504644E-4</v>
      </c>
      <c r="G1118" s="123"/>
    </row>
    <row r="1119" spans="1:7" x14ac:dyDescent="0.15">
      <c r="A1119" s="25" t="s">
        <v>1107</v>
      </c>
      <c r="B1119" s="25" t="s">
        <v>318</v>
      </c>
      <c r="C1119" s="21">
        <v>60.433113920000004</v>
      </c>
      <c r="D1119" s="22">
        <v>24.343527509999998</v>
      </c>
      <c r="E1119" s="23">
        <f t="shared" si="41"/>
        <v>1.4825126060787568</v>
      </c>
      <c r="F1119" s="24">
        <f t="shared" si="40"/>
        <v>2.7965035316604935E-3</v>
      </c>
      <c r="G1119" s="123"/>
    </row>
    <row r="1120" spans="1:7" x14ac:dyDescent="0.15">
      <c r="A1120" s="25" t="s">
        <v>1109</v>
      </c>
      <c r="B1120" s="25" t="s">
        <v>319</v>
      </c>
      <c r="C1120" s="21">
        <v>45.889266799999994</v>
      </c>
      <c r="D1120" s="22">
        <v>23.481749710000003</v>
      </c>
      <c r="E1120" s="23">
        <f t="shared" si="41"/>
        <v>0.95425244569647494</v>
      </c>
      <c r="F1120" s="24">
        <f t="shared" si="40"/>
        <v>2.1234963474063293E-3</v>
      </c>
      <c r="G1120" s="123"/>
    </row>
    <row r="1121" spans="1:7" x14ac:dyDescent="0.15">
      <c r="A1121" s="25" t="s">
        <v>1111</v>
      </c>
      <c r="B1121" s="25" t="s">
        <v>321</v>
      </c>
      <c r="C1121" s="21">
        <v>10.43573198</v>
      </c>
      <c r="D1121" s="22">
        <v>5.8956137399999999</v>
      </c>
      <c r="E1121" s="23">
        <f t="shared" si="41"/>
        <v>0.7700840727058893</v>
      </c>
      <c r="F1121" s="24">
        <f t="shared" si="40"/>
        <v>4.8290679471133815E-4</v>
      </c>
      <c r="G1121" s="123"/>
    </row>
    <row r="1122" spans="1:7" x14ac:dyDescent="0.15">
      <c r="A1122" s="25" t="s">
        <v>322</v>
      </c>
      <c r="B1122" s="25" t="s">
        <v>323</v>
      </c>
      <c r="C1122" s="21">
        <v>20.27911868</v>
      </c>
      <c r="D1122" s="22">
        <v>16.512099280000001</v>
      </c>
      <c r="E1122" s="23">
        <f t="shared" si="41"/>
        <v>0.22813691561089011</v>
      </c>
      <c r="F1122" s="24">
        <f t="shared" si="40"/>
        <v>9.3840319204227226E-4</v>
      </c>
      <c r="G1122" s="123"/>
    </row>
    <row r="1123" spans="1:7" x14ac:dyDescent="0.15">
      <c r="A1123" s="25" t="s">
        <v>1120</v>
      </c>
      <c r="B1123" s="25" t="s">
        <v>324</v>
      </c>
      <c r="C1123" s="21">
        <v>2.7413044900000001</v>
      </c>
      <c r="D1123" s="22">
        <v>4.5943171999999999</v>
      </c>
      <c r="E1123" s="23">
        <f t="shared" si="41"/>
        <v>-0.40332711681291833</v>
      </c>
      <c r="F1123" s="24">
        <f t="shared" si="40"/>
        <v>1.2685210458938018E-4</v>
      </c>
      <c r="G1123" s="123"/>
    </row>
    <row r="1124" spans="1:7" x14ac:dyDescent="0.15">
      <c r="A1124" s="25" t="s">
        <v>813</v>
      </c>
      <c r="B1124" s="25" t="s">
        <v>1125</v>
      </c>
      <c r="C1124" s="21">
        <v>141.20117283000002</v>
      </c>
      <c r="D1124" s="22">
        <v>39.562823109999997</v>
      </c>
      <c r="E1124" s="23">
        <f t="shared" si="41"/>
        <v>2.5690368313051368</v>
      </c>
      <c r="F1124" s="24">
        <f t="shared" si="40"/>
        <v>6.5339935820023804E-3</v>
      </c>
      <c r="G1124" s="123"/>
    </row>
    <row r="1125" spans="1:7" x14ac:dyDescent="0.15">
      <c r="A1125" s="25" t="s">
        <v>605</v>
      </c>
      <c r="B1125" s="25" t="s">
        <v>325</v>
      </c>
      <c r="C1125" s="21">
        <v>2.4500779700000002</v>
      </c>
      <c r="D1125" s="22">
        <v>0.24291784</v>
      </c>
      <c r="E1125" s="23">
        <f t="shared" si="41"/>
        <v>9.0860355501267431</v>
      </c>
      <c r="F1125" s="24">
        <f t="shared" si="40"/>
        <v>1.1337578442538366E-4</v>
      </c>
      <c r="G1125" s="123"/>
    </row>
    <row r="1126" spans="1:7" x14ac:dyDescent="0.15">
      <c r="A1126" s="25" t="s">
        <v>814</v>
      </c>
      <c r="B1126" s="25" t="s">
        <v>326</v>
      </c>
      <c r="C1126" s="21">
        <v>0.59116897999999996</v>
      </c>
      <c r="D1126" s="22">
        <v>3.3361173100000001</v>
      </c>
      <c r="E1126" s="23">
        <f t="shared" si="41"/>
        <v>-0.82279730445090382</v>
      </c>
      <c r="F1126" s="24">
        <f t="shared" si="40"/>
        <v>2.7355964853418087E-5</v>
      </c>
      <c r="G1126" s="123"/>
    </row>
    <row r="1127" spans="1:7" x14ac:dyDescent="0.15">
      <c r="A1127" s="25" t="s">
        <v>607</v>
      </c>
      <c r="B1127" s="25" t="s">
        <v>327</v>
      </c>
      <c r="C1127" s="21">
        <v>3.2431890499999998</v>
      </c>
      <c r="D1127" s="22">
        <v>0.54437057</v>
      </c>
      <c r="E1127" s="23">
        <f t="shared" si="41"/>
        <v>4.9576862320091992</v>
      </c>
      <c r="F1127" s="24">
        <f t="shared" si="40"/>
        <v>1.5007649025290602E-4</v>
      </c>
      <c r="G1127" s="123"/>
    </row>
    <row r="1128" spans="1:7" x14ac:dyDescent="0.15">
      <c r="A1128" s="25" t="s">
        <v>815</v>
      </c>
      <c r="B1128" s="25" t="s">
        <v>328</v>
      </c>
      <c r="C1128" s="21">
        <v>0.73636908000000001</v>
      </c>
      <c r="D1128" s="22">
        <v>0.46949555999999998</v>
      </c>
      <c r="E1128" s="23">
        <f t="shared" si="41"/>
        <v>0.56842607840636461</v>
      </c>
      <c r="F1128" s="24">
        <f t="shared" si="40"/>
        <v>3.4075006221780803E-5</v>
      </c>
      <c r="G1128" s="123"/>
    </row>
    <row r="1129" spans="1:7" x14ac:dyDescent="0.15">
      <c r="A1129" s="25" t="s">
        <v>611</v>
      </c>
      <c r="B1129" s="25" t="s">
        <v>329</v>
      </c>
      <c r="C1129" s="21">
        <v>4.0886949000000001</v>
      </c>
      <c r="D1129" s="22">
        <v>2.8005574800000002</v>
      </c>
      <c r="E1129" s="23">
        <f t="shared" si="41"/>
        <v>0.45995750103297284</v>
      </c>
      <c r="F1129" s="24">
        <f t="shared" si="40"/>
        <v>1.892017304100594E-4</v>
      </c>
      <c r="G1129" s="123"/>
    </row>
    <row r="1130" spans="1:7" x14ac:dyDescent="0.15">
      <c r="A1130" s="25" t="s">
        <v>1141</v>
      </c>
      <c r="B1130" s="25" t="s">
        <v>1142</v>
      </c>
      <c r="C1130" s="21">
        <v>14.321048100000001</v>
      </c>
      <c r="D1130" s="22">
        <v>8.9644921600000007</v>
      </c>
      <c r="E1130" s="23">
        <f t="shared" si="41"/>
        <v>0.5975303279198807</v>
      </c>
      <c r="F1130" s="24">
        <f t="shared" si="40"/>
        <v>6.6269730270304423E-4</v>
      </c>
      <c r="G1130" s="123"/>
    </row>
    <row r="1131" spans="1:7" x14ac:dyDescent="0.15">
      <c r="A1131" s="25" t="s">
        <v>330</v>
      </c>
      <c r="B1131" s="25" t="s">
        <v>331</v>
      </c>
      <c r="C1131" s="21">
        <v>1213.8574960000001</v>
      </c>
      <c r="D1131" s="22">
        <v>916.63907667000001</v>
      </c>
      <c r="E1131" s="23">
        <f t="shared" si="41"/>
        <v>0.32424803490785714</v>
      </c>
      <c r="F1131" s="24">
        <f t="shared" ref="F1131:F1162" si="42">C1131/$C$1511</f>
        <v>5.6170475990864895E-2</v>
      </c>
      <c r="G1131" s="123"/>
    </row>
    <row r="1132" spans="1:7" x14ac:dyDescent="0.15">
      <c r="A1132" s="25" t="s">
        <v>698</v>
      </c>
      <c r="B1132" s="25" t="s">
        <v>699</v>
      </c>
      <c r="C1132" s="21">
        <v>49.524658670000001</v>
      </c>
      <c r="D1132" s="22">
        <v>36.936546290000003</v>
      </c>
      <c r="E1132" s="23">
        <f t="shared" si="41"/>
        <v>0.34080372001125703</v>
      </c>
      <c r="F1132" s="24">
        <f t="shared" si="42"/>
        <v>2.2917217712506623E-3</v>
      </c>
      <c r="G1132" s="123"/>
    </row>
    <row r="1133" spans="1:7" x14ac:dyDescent="0.15">
      <c r="A1133" s="25" t="s">
        <v>1398</v>
      </c>
      <c r="B1133" s="25" t="s">
        <v>333</v>
      </c>
      <c r="C1133" s="21">
        <v>9.9268905800000002</v>
      </c>
      <c r="D1133" s="22">
        <v>9.4323017500000006</v>
      </c>
      <c r="E1133" s="23">
        <f t="shared" si="41"/>
        <v>5.2435645413909659E-2</v>
      </c>
      <c r="F1133" s="24">
        <f t="shared" si="42"/>
        <v>4.5936048574505233E-4</v>
      </c>
      <c r="G1133" s="123"/>
    </row>
    <row r="1134" spans="1:7" x14ac:dyDescent="0.15">
      <c r="A1134" s="25" t="s">
        <v>1400</v>
      </c>
      <c r="B1134" s="25" t="s">
        <v>335</v>
      </c>
      <c r="C1134" s="21">
        <v>3.3450241200000002</v>
      </c>
      <c r="D1134" s="22">
        <v>4.3978379199999997</v>
      </c>
      <c r="E1134" s="23">
        <f t="shared" si="41"/>
        <v>-0.23939349724830228</v>
      </c>
      <c r="F1134" s="24">
        <f t="shared" si="42"/>
        <v>1.5478884271051533E-4</v>
      </c>
      <c r="G1134" s="123"/>
    </row>
    <row r="1135" spans="1:7" x14ac:dyDescent="0.15">
      <c r="A1135" s="25" t="s">
        <v>1402</v>
      </c>
      <c r="B1135" s="25" t="s">
        <v>337</v>
      </c>
      <c r="C1135" s="21">
        <v>9.2584595699999994</v>
      </c>
      <c r="D1135" s="22">
        <v>4.60964771</v>
      </c>
      <c r="E1135" s="23">
        <f t="shared" si="41"/>
        <v>1.0084961264859866</v>
      </c>
      <c r="F1135" s="24">
        <f t="shared" si="42"/>
        <v>4.2842927007724987E-4</v>
      </c>
      <c r="G1135" s="123"/>
    </row>
    <row r="1136" spans="1:7" x14ac:dyDescent="0.15">
      <c r="A1136" s="25" t="s">
        <v>700</v>
      </c>
      <c r="B1136" s="25" t="s">
        <v>701</v>
      </c>
      <c r="C1136" s="21">
        <v>6.1177306500000004</v>
      </c>
      <c r="D1136" s="22">
        <v>4.4800107200000001</v>
      </c>
      <c r="E1136" s="23">
        <f t="shared" si="41"/>
        <v>0.36556160963829121</v>
      </c>
      <c r="F1136" s="24">
        <f t="shared" si="42"/>
        <v>2.8309405653198955E-4</v>
      </c>
      <c r="G1136" s="123"/>
    </row>
    <row r="1137" spans="1:7" x14ac:dyDescent="0.15">
      <c r="A1137" s="25" t="s">
        <v>1404</v>
      </c>
      <c r="B1137" s="25" t="s">
        <v>339</v>
      </c>
      <c r="C1137" s="21">
        <v>13.951882379999999</v>
      </c>
      <c r="D1137" s="22">
        <v>13.173422649999999</v>
      </c>
      <c r="E1137" s="23">
        <f t="shared" si="41"/>
        <v>5.9093202327338945E-2</v>
      </c>
      <c r="F1137" s="24">
        <f t="shared" si="42"/>
        <v>6.4561439611784618E-4</v>
      </c>
      <c r="G1137" s="123"/>
    </row>
    <row r="1138" spans="1:7" x14ac:dyDescent="0.15">
      <c r="A1138" s="25" t="s">
        <v>703</v>
      </c>
      <c r="B1138" s="25" t="s">
        <v>704</v>
      </c>
      <c r="C1138" s="21">
        <v>122.50601736</v>
      </c>
      <c r="D1138" s="22">
        <v>144.73814578</v>
      </c>
      <c r="E1138" s="23">
        <f t="shared" ref="E1138:E1169" si="43">IF(ISERROR(C1138/D1138-1),"",((C1138/D1138-1)))</f>
        <v>-0.15360241282759368</v>
      </c>
      <c r="F1138" s="24">
        <f t="shared" si="42"/>
        <v>5.6688872701547805E-3</v>
      </c>
      <c r="G1138" s="123"/>
    </row>
    <row r="1139" spans="1:7" x14ac:dyDescent="0.15">
      <c r="A1139" s="25" t="s">
        <v>1406</v>
      </c>
      <c r="B1139" s="25" t="s">
        <v>705</v>
      </c>
      <c r="C1139" s="21">
        <v>21.284948839999998</v>
      </c>
      <c r="D1139" s="22">
        <v>24.36489529</v>
      </c>
      <c r="E1139" s="23">
        <f t="shared" si="43"/>
        <v>-0.12640918064048046</v>
      </c>
      <c r="F1139" s="24">
        <f t="shared" si="42"/>
        <v>9.8494733667155881E-4</v>
      </c>
      <c r="G1139" s="123"/>
    </row>
    <row r="1140" spans="1:7" x14ac:dyDescent="0.15">
      <c r="A1140" s="25" t="s">
        <v>1408</v>
      </c>
      <c r="B1140" s="25" t="s">
        <v>341</v>
      </c>
      <c r="C1140" s="21">
        <v>7.4765892100000002</v>
      </c>
      <c r="D1140" s="22">
        <v>46.973141630000001</v>
      </c>
      <c r="E1140" s="23">
        <f t="shared" si="43"/>
        <v>-0.84083267691797348</v>
      </c>
      <c r="F1140" s="24">
        <f t="shared" si="42"/>
        <v>3.4597436362815404E-4</v>
      </c>
      <c r="G1140" s="123"/>
    </row>
    <row r="1141" spans="1:7" x14ac:dyDescent="0.15">
      <c r="A1141" s="25" t="s">
        <v>1410</v>
      </c>
      <c r="B1141" s="25" t="s">
        <v>343</v>
      </c>
      <c r="C1141" s="21">
        <v>6.7138761899999997</v>
      </c>
      <c r="D1141" s="22">
        <v>10.51369158</v>
      </c>
      <c r="E1141" s="23">
        <f t="shared" si="43"/>
        <v>-0.36141590811245772</v>
      </c>
      <c r="F1141" s="24">
        <f t="shared" si="42"/>
        <v>3.106803085030621E-4</v>
      </c>
      <c r="G1141" s="123"/>
    </row>
    <row r="1142" spans="1:7" x14ac:dyDescent="0.15">
      <c r="A1142" s="25" t="s">
        <v>1417</v>
      </c>
      <c r="B1142" s="25" t="s">
        <v>344</v>
      </c>
      <c r="C1142" s="21">
        <v>73.458567439999996</v>
      </c>
      <c r="D1142" s="22">
        <v>25.28618582</v>
      </c>
      <c r="E1142" s="23">
        <f t="shared" si="43"/>
        <v>1.905086910414866</v>
      </c>
      <c r="F1142" s="24">
        <f t="shared" si="42"/>
        <v>3.3992480273086763E-3</v>
      </c>
      <c r="G1142" s="123"/>
    </row>
    <row r="1143" spans="1:7" x14ac:dyDescent="0.15">
      <c r="A1143" s="25" t="s">
        <v>1419</v>
      </c>
      <c r="B1143" s="25" t="s">
        <v>345</v>
      </c>
      <c r="C1143" s="21">
        <v>9.1089807300000007</v>
      </c>
      <c r="D1143" s="22">
        <v>5.5378342599999995</v>
      </c>
      <c r="E1143" s="23">
        <f t="shared" si="43"/>
        <v>0.64486337119088888</v>
      </c>
      <c r="F1143" s="24">
        <f t="shared" si="42"/>
        <v>4.2151223276353688E-4</v>
      </c>
      <c r="G1143" s="123"/>
    </row>
    <row r="1144" spans="1:7" x14ac:dyDescent="0.15">
      <c r="A1144" s="25" t="s">
        <v>1421</v>
      </c>
      <c r="B1144" s="25" t="s">
        <v>346</v>
      </c>
      <c r="C1144" s="21">
        <v>1.8163395</v>
      </c>
      <c r="D1144" s="22">
        <v>6.2801032800000005</v>
      </c>
      <c r="E1144" s="23">
        <f t="shared" si="43"/>
        <v>-0.71077872146077192</v>
      </c>
      <c r="F1144" s="24">
        <f t="shared" si="42"/>
        <v>8.4049943763752594E-5</v>
      </c>
      <c r="G1144" s="123"/>
    </row>
    <row r="1145" spans="1:7" x14ac:dyDescent="0.15">
      <c r="A1145" s="25" t="s">
        <v>620</v>
      </c>
      <c r="B1145" s="25" t="s">
        <v>171</v>
      </c>
      <c r="C1145" s="21">
        <v>7.1841387000000001</v>
      </c>
      <c r="D1145" s="22">
        <v>2.3586320000000001</v>
      </c>
      <c r="E1145" s="23">
        <f t="shared" si="43"/>
        <v>2.0458921527393845</v>
      </c>
      <c r="F1145" s="24">
        <f t="shared" si="42"/>
        <v>3.3244140411305194E-4</v>
      </c>
      <c r="G1145" s="123"/>
    </row>
    <row r="1146" spans="1:7" x14ac:dyDescent="0.15">
      <c r="A1146" s="25" t="s">
        <v>621</v>
      </c>
      <c r="B1146" s="25" t="s">
        <v>172</v>
      </c>
      <c r="C1146" s="21">
        <v>4.2808123499999997</v>
      </c>
      <c r="D1146" s="22">
        <v>4.5226938899999993</v>
      </c>
      <c r="E1146" s="23">
        <f t="shared" si="43"/>
        <v>-5.3481740282006918E-2</v>
      </c>
      <c r="F1146" s="24">
        <f t="shared" si="42"/>
        <v>1.9809184201559102E-4</v>
      </c>
      <c r="G1146" s="123"/>
    </row>
    <row r="1147" spans="1:7" x14ac:dyDescent="0.15">
      <c r="A1147" s="25" t="s">
        <v>892</v>
      </c>
      <c r="B1147" s="25" t="s">
        <v>706</v>
      </c>
      <c r="C1147" s="21">
        <v>8.3690073100000006</v>
      </c>
      <c r="D1147" s="22">
        <v>17.169352170000003</v>
      </c>
      <c r="E1147" s="23">
        <f t="shared" si="43"/>
        <v>-0.5125612645640083</v>
      </c>
      <c r="F1147" s="24">
        <f t="shared" si="42"/>
        <v>3.8727043802325194E-4</v>
      </c>
      <c r="G1147" s="123"/>
    </row>
    <row r="1148" spans="1:7" x14ac:dyDescent="0.15">
      <c r="A1148" s="25" t="s">
        <v>765</v>
      </c>
      <c r="B1148" s="25" t="s">
        <v>353</v>
      </c>
      <c r="C1148" s="21">
        <v>23.883527259999997</v>
      </c>
      <c r="D1148" s="22">
        <v>172.40645096</v>
      </c>
      <c r="E1148" s="23">
        <f t="shared" si="43"/>
        <v>-0.8614696426554177</v>
      </c>
      <c r="F1148" s="24">
        <f t="shared" si="42"/>
        <v>1.105194884041806E-3</v>
      </c>
      <c r="G1148" s="123"/>
    </row>
    <row r="1149" spans="1:7" x14ac:dyDescent="0.15">
      <c r="A1149" s="25" t="s">
        <v>566</v>
      </c>
      <c r="B1149" s="25" t="s">
        <v>457</v>
      </c>
      <c r="C1149" s="21">
        <v>0.26548646999999997</v>
      </c>
      <c r="D1149" s="22">
        <v>8.3640419999999993E-2</v>
      </c>
      <c r="E1149" s="23">
        <f t="shared" si="43"/>
        <v>2.1741408041709978</v>
      </c>
      <c r="F1149" s="24">
        <f t="shared" si="42"/>
        <v>1.2285215882568864E-5</v>
      </c>
      <c r="G1149" s="123"/>
    </row>
    <row r="1150" spans="1:7" x14ac:dyDescent="0.15">
      <c r="A1150" s="25" t="s">
        <v>1433</v>
      </c>
      <c r="B1150" s="25" t="s">
        <v>354</v>
      </c>
      <c r="C1150" s="21">
        <v>47.52718204</v>
      </c>
      <c r="D1150" s="22">
        <v>17.54150598</v>
      </c>
      <c r="E1150" s="23">
        <f t="shared" si="43"/>
        <v>1.7094128687803805</v>
      </c>
      <c r="F1150" s="24">
        <f t="shared" si="42"/>
        <v>2.1992898231369368E-3</v>
      </c>
      <c r="G1150" s="123"/>
    </row>
    <row r="1151" spans="1:7" x14ac:dyDescent="0.15">
      <c r="A1151" s="25" t="s">
        <v>707</v>
      </c>
      <c r="B1151" s="25" t="s">
        <v>371</v>
      </c>
      <c r="C1151" s="21">
        <v>7.2457267999999999</v>
      </c>
      <c r="D1151" s="22">
        <v>3.4490999100000002</v>
      </c>
      <c r="E1151" s="23">
        <f t="shared" si="43"/>
        <v>1.1007587454896313</v>
      </c>
      <c r="F1151" s="24">
        <f t="shared" si="42"/>
        <v>3.3529135388373984E-4</v>
      </c>
      <c r="G1151" s="123"/>
    </row>
    <row r="1152" spans="1:7" x14ac:dyDescent="0.15">
      <c r="A1152" s="25" t="s">
        <v>1437</v>
      </c>
      <c r="B1152" s="25" t="s">
        <v>372</v>
      </c>
      <c r="C1152" s="21">
        <v>21.16181121</v>
      </c>
      <c r="D1152" s="22">
        <v>36.279656659999993</v>
      </c>
      <c r="E1152" s="23">
        <f t="shared" si="43"/>
        <v>-0.41670310145652845</v>
      </c>
      <c r="F1152" s="24">
        <f t="shared" si="42"/>
        <v>9.7924922193216033E-4</v>
      </c>
      <c r="G1152" s="123"/>
    </row>
    <row r="1153" spans="1:7" x14ac:dyDescent="0.15">
      <c r="A1153" s="25" t="s">
        <v>708</v>
      </c>
      <c r="B1153" s="25" t="s">
        <v>348</v>
      </c>
      <c r="C1153" s="21">
        <v>0.13814261</v>
      </c>
      <c r="D1153" s="22">
        <v>2.2478889999999998E-2</v>
      </c>
      <c r="E1153" s="23">
        <f t="shared" si="43"/>
        <v>5.1454373414345644</v>
      </c>
      <c r="F1153" s="24">
        <f t="shared" si="42"/>
        <v>6.392460551498223E-6</v>
      </c>
      <c r="G1153" s="123"/>
    </row>
    <row r="1154" spans="1:7" x14ac:dyDescent="0.15">
      <c r="A1154" s="25" t="s">
        <v>1439</v>
      </c>
      <c r="B1154" s="25" t="s">
        <v>374</v>
      </c>
      <c r="C1154" s="21">
        <v>2.2951058500000001</v>
      </c>
      <c r="D1154" s="22">
        <v>0.13671052</v>
      </c>
      <c r="E1154" s="23">
        <f t="shared" si="43"/>
        <v>15.788070515714519</v>
      </c>
      <c r="F1154" s="24">
        <f t="shared" si="42"/>
        <v>1.0620454910789509E-4</v>
      </c>
      <c r="G1154" s="123"/>
    </row>
    <row r="1155" spans="1:7" x14ac:dyDescent="0.15">
      <c r="A1155" s="25" t="s">
        <v>1441</v>
      </c>
      <c r="B1155" s="25" t="s">
        <v>375</v>
      </c>
      <c r="C1155" s="21">
        <v>26.214005539999999</v>
      </c>
      <c r="D1155" s="22">
        <v>122.77063898999999</v>
      </c>
      <c r="E1155" s="23">
        <f t="shared" si="43"/>
        <v>-0.78647984766019507</v>
      </c>
      <c r="F1155" s="24">
        <f t="shared" si="42"/>
        <v>1.2130362696289427E-3</v>
      </c>
      <c r="G1155" s="123"/>
    </row>
    <row r="1156" spans="1:7" x14ac:dyDescent="0.15">
      <c r="A1156" s="25" t="s">
        <v>1445</v>
      </c>
      <c r="B1156" s="25" t="s">
        <v>376</v>
      </c>
      <c r="C1156" s="21">
        <v>54.027626229999996</v>
      </c>
      <c r="D1156" s="22">
        <v>242.52228944999999</v>
      </c>
      <c r="E1156" s="23">
        <f t="shared" si="43"/>
        <v>-0.77722614134756185</v>
      </c>
      <c r="F1156" s="24">
        <f t="shared" si="42"/>
        <v>2.5000937029231287E-3</v>
      </c>
      <c r="G1156" s="123"/>
    </row>
    <row r="1157" spans="1:7" x14ac:dyDescent="0.15">
      <c r="A1157" s="68" t="s">
        <v>472</v>
      </c>
      <c r="B1157" s="25" t="s">
        <v>473</v>
      </c>
      <c r="C1157" s="21">
        <v>2.3864327099999998</v>
      </c>
      <c r="D1157" s="22">
        <v>2.1789834100000003</v>
      </c>
      <c r="E1157" s="23">
        <f t="shared" si="43"/>
        <v>9.5204625720394676E-2</v>
      </c>
      <c r="F1157" s="24">
        <f t="shared" si="42"/>
        <v>1.1043064089696871E-4</v>
      </c>
      <c r="G1157" s="123"/>
    </row>
    <row r="1158" spans="1:7" x14ac:dyDescent="0.15">
      <c r="A1158" s="25" t="s">
        <v>1447</v>
      </c>
      <c r="B1158" s="25" t="s">
        <v>377</v>
      </c>
      <c r="C1158" s="21">
        <v>9.1050887399999993</v>
      </c>
      <c r="D1158" s="22">
        <v>3.6051578499999999</v>
      </c>
      <c r="E1158" s="23">
        <f t="shared" si="43"/>
        <v>1.5255728372614805</v>
      </c>
      <c r="F1158" s="24">
        <f t="shared" si="42"/>
        <v>4.2133213342603461E-4</v>
      </c>
      <c r="G1158" s="123"/>
    </row>
    <row r="1159" spans="1:7" x14ac:dyDescent="0.15">
      <c r="A1159" s="25" t="s">
        <v>1449</v>
      </c>
      <c r="B1159" s="25" t="s">
        <v>379</v>
      </c>
      <c r="C1159" s="21">
        <v>1.7516542099999999</v>
      </c>
      <c r="D1159" s="22">
        <v>7.6446101500000001</v>
      </c>
      <c r="E1159" s="23">
        <f t="shared" si="43"/>
        <v>-0.77086415453115031</v>
      </c>
      <c r="F1159" s="24">
        <f t="shared" si="42"/>
        <v>8.1056673515078254E-5</v>
      </c>
      <c r="G1159" s="123"/>
    </row>
    <row r="1160" spans="1:7" x14ac:dyDescent="0.15">
      <c r="A1160" s="25" t="s">
        <v>380</v>
      </c>
      <c r="B1160" s="25" t="s">
        <v>381</v>
      </c>
      <c r="C1160" s="21">
        <v>41.380935110000003</v>
      </c>
      <c r="D1160" s="22">
        <v>8.4131786999999996</v>
      </c>
      <c r="E1160" s="23">
        <f t="shared" si="43"/>
        <v>3.9185850658324899</v>
      </c>
      <c r="F1160" s="24">
        <f t="shared" si="42"/>
        <v>1.9148761940633871E-3</v>
      </c>
      <c r="G1160" s="123"/>
    </row>
    <row r="1161" spans="1:7" x14ac:dyDescent="0.15">
      <c r="A1161" s="25" t="s">
        <v>1453</v>
      </c>
      <c r="B1161" s="25" t="s">
        <v>382</v>
      </c>
      <c r="C1161" s="21">
        <v>5.1897292699999999</v>
      </c>
      <c r="D1161" s="22">
        <v>4.5054848300000003</v>
      </c>
      <c r="E1161" s="23">
        <f t="shared" si="43"/>
        <v>0.15186921403972398</v>
      </c>
      <c r="F1161" s="24">
        <f t="shared" si="42"/>
        <v>2.401513887093249E-4</v>
      </c>
      <c r="G1161" s="123"/>
    </row>
    <row r="1162" spans="1:7" x14ac:dyDescent="0.15">
      <c r="A1162" s="25" t="s">
        <v>1455</v>
      </c>
      <c r="B1162" s="25" t="s">
        <v>384</v>
      </c>
      <c r="C1162" s="21">
        <v>3.9599497399999999</v>
      </c>
      <c r="D1162" s="22">
        <v>4.0831293899999999</v>
      </c>
      <c r="E1162" s="23">
        <f t="shared" si="43"/>
        <v>-3.0167951645539204E-2</v>
      </c>
      <c r="F1162" s="24">
        <f t="shared" si="42"/>
        <v>1.8324413082151586E-4</v>
      </c>
      <c r="G1162" s="123"/>
    </row>
    <row r="1163" spans="1:7" x14ac:dyDescent="0.15">
      <c r="A1163" s="25" t="s">
        <v>709</v>
      </c>
      <c r="B1163" s="25" t="s">
        <v>350</v>
      </c>
      <c r="C1163" s="21">
        <v>0.15692945</v>
      </c>
      <c r="D1163" s="22">
        <v>0</v>
      </c>
      <c r="E1163" s="23" t="str">
        <f t="shared" si="43"/>
        <v/>
      </c>
      <c r="F1163" s="24">
        <f t="shared" ref="F1163:F1194" si="44">C1163/$C$1511</f>
        <v>7.2618095060844213E-6</v>
      </c>
      <c r="G1163" s="123"/>
    </row>
    <row r="1164" spans="1:7" x14ac:dyDescent="0.15">
      <c r="A1164" s="25" t="s">
        <v>1459</v>
      </c>
      <c r="B1164" s="25" t="s">
        <v>385</v>
      </c>
      <c r="C1164" s="21">
        <v>100.40916854</v>
      </c>
      <c r="D1164" s="22">
        <v>124.78414286</v>
      </c>
      <c r="E1164" s="23">
        <f t="shared" si="43"/>
        <v>-0.19533711384584496</v>
      </c>
      <c r="F1164" s="24">
        <f t="shared" si="44"/>
        <v>4.6463697833759362E-3</v>
      </c>
      <c r="G1164" s="123"/>
    </row>
    <row r="1165" spans="1:7" x14ac:dyDescent="0.15">
      <c r="A1165" s="25" t="s">
        <v>710</v>
      </c>
      <c r="B1165" s="25" t="s">
        <v>352</v>
      </c>
      <c r="C1165" s="21">
        <v>6.3981059999999992E-2</v>
      </c>
      <c r="D1165" s="22">
        <v>9.7353200000000004E-3</v>
      </c>
      <c r="E1165" s="23">
        <f t="shared" si="43"/>
        <v>5.5720551558654456</v>
      </c>
      <c r="F1165" s="24">
        <f t="shared" si="44"/>
        <v>2.9606824577372677E-6</v>
      </c>
      <c r="G1165" s="123"/>
    </row>
    <row r="1166" spans="1:7" x14ac:dyDescent="0.15">
      <c r="A1166" s="25" t="s">
        <v>1466</v>
      </c>
      <c r="B1166" s="25" t="s">
        <v>386</v>
      </c>
      <c r="C1166" s="21">
        <v>182.46331319000001</v>
      </c>
      <c r="D1166" s="22">
        <v>166.12731066999999</v>
      </c>
      <c r="E1166" s="23">
        <f t="shared" si="43"/>
        <v>9.8334238085935999E-2</v>
      </c>
      <c r="F1166" s="24">
        <f t="shared" si="44"/>
        <v>8.4433726253090226E-3</v>
      </c>
      <c r="G1166" s="123"/>
    </row>
    <row r="1167" spans="1:7" x14ac:dyDescent="0.15">
      <c r="A1167" s="25" t="s">
        <v>893</v>
      </c>
      <c r="B1167" s="25" t="s">
        <v>711</v>
      </c>
      <c r="C1167" s="21">
        <v>0.86929132000000009</v>
      </c>
      <c r="D1167" s="22">
        <v>0.98542484000000008</v>
      </c>
      <c r="E1167" s="23">
        <f t="shared" si="43"/>
        <v>-0.11785122039342943</v>
      </c>
      <c r="F1167" s="24">
        <f t="shared" si="44"/>
        <v>4.0225897504468892E-5</v>
      </c>
      <c r="G1167" s="123"/>
    </row>
    <row r="1168" spans="1:7" x14ac:dyDescent="0.15">
      <c r="A1168" s="25" t="s">
        <v>1468</v>
      </c>
      <c r="B1168" s="25" t="s">
        <v>388</v>
      </c>
      <c r="C1168" s="21">
        <v>21.15571396</v>
      </c>
      <c r="D1168" s="22">
        <v>5.7558653899999994</v>
      </c>
      <c r="E1168" s="23">
        <f t="shared" si="43"/>
        <v>2.6755053370002457</v>
      </c>
      <c r="F1168" s="24">
        <f t="shared" si="44"/>
        <v>9.7896707560455286E-4</v>
      </c>
      <c r="G1168" s="123"/>
    </row>
    <row r="1169" spans="1:7" x14ac:dyDescent="0.15">
      <c r="A1169" s="25" t="s">
        <v>1471</v>
      </c>
      <c r="B1169" s="25" t="s">
        <v>390</v>
      </c>
      <c r="C1169" s="21">
        <v>7.25769179</v>
      </c>
      <c r="D1169" s="22">
        <v>1.7830990500000001</v>
      </c>
      <c r="E1169" s="23">
        <f t="shared" si="43"/>
        <v>3.0702684407801124</v>
      </c>
      <c r="F1169" s="24">
        <f t="shared" si="44"/>
        <v>3.3584502611111466E-4</v>
      </c>
      <c r="G1169" s="123"/>
    </row>
    <row r="1170" spans="1:7" x14ac:dyDescent="0.15">
      <c r="A1170" s="25" t="s">
        <v>1473</v>
      </c>
      <c r="B1170" s="25" t="s">
        <v>392</v>
      </c>
      <c r="C1170" s="21">
        <v>0.20273617000000002</v>
      </c>
      <c r="D1170" s="22">
        <v>0.82065049000000001</v>
      </c>
      <c r="E1170" s="23">
        <f t="shared" ref="E1170:E1201" si="45">IF(ISERROR(C1170/D1170-1),"",((C1170/D1170-1)))</f>
        <v>-0.75295674288819348</v>
      </c>
      <c r="F1170" s="24">
        <f t="shared" si="44"/>
        <v>9.3814860533389199E-6</v>
      </c>
      <c r="G1170" s="123"/>
    </row>
    <row r="1171" spans="1:7" x14ac:dyDescent="0.15">
      <c r="A1171" s="25" t="s">
        <v>459</v>
      </c>
      <c r="B1171" s="25" t="s">
        <v>458</v>
      </c>
      <c r="C1171" s="21">
        <v>0</v>
      </c>
      <c r="D1171" s="22">
        <v>3.0597800000000002E-3</v>
      </c>
      <c r="E1171" s="23">
        <f t="shared" si="45"/>
        <v>-1</v>
      </c>
      <c r="F1171" s="24">
        <f t="shared" si="44"/>
        <v>0</v>
      </c>
      <c r="G1171" s="123"/>
    </row>
    <row r="1172" spans="1:7" x14ac:dyDescent="0.15">
      <c r="A1172" s="25" t="s">
        <v>712</v>
      </c>
      <c r="B1172" s="25" t="s">
        <v>393</v>
      </c>
      <c r="C1172" s="21">
        <v>0.58067161</v>
      </c>
      <c r="D1172" s="22">
        <v>0.56222426999999997</v>
      </c>
      <c r="E1172" s="23">
        <f t="shared" si="45"/>
        <v>3.2811354799749282E-2</v>
      </c>
      <c r="F1172" s="24">
        <f t="shared" si="44"/>
        <v>2.6870205798920127E-5</v>
      </c>
      <c r="G1172" s="123"/>
    </row>
    <row r="1173" spans="1:7" x14ac:dyDescent="0.15">
      <c r="A1173" s="25" t="s">
        <v>713</v>
      </c>
      <c r="B1173" s="25" t="s">
        <v>714</v>
      </c>
      <c r="C1173" s="21">
        <v>1.348237E-2</v>
      </c>
      <c r="D1173" s="22">
        <v>0</v>
      </c>
      <c r="E1173" s="23" t="str">
        <f t="shared" si="45"/>
        <v/>
      </c>
      <c r="F1173" s="24">
        <f t="shared" si="44"/>
        <v>6.238880122918128E-7</v>
      </c>
      <c r="G1173" s="123"/>
    </row>
    <row r="1174" spans="1:7" x14ac:dyDescent="0.15">
      <c r="A1174" s="25" t="s">
        <v>1480</v>
      </c>
      <c r="B1174" s="25" t="s">
        <v>716</v>
      </c>
      <c r="C1174" s="21">
        <v>0.98766699000000002</v>
      </c>
      <c r="D1174" s="22">
        <v>0.31476090999999995</v>
      </c>
      <c r="E1174" s="23">
        <f t="shared" si="45"/>
        <v>2.1378324265233575</v>
      </c>
      <c r="F1174" s="24">
        <f t="shared" si="44"/>
        <v>4.5703655603379655E-5</v>
      </c>
      <c r="G1174" s="123"/>
    </row>
    <row r="1175" spans="1:7" x14ac:dyDescent="0.15">
      <c r="A1175" s="25" t="s">
        <v>1482</v>
      </c>
      <c r="B1175" s="25" t="s">
        <v>715</v>
      </c>
      <c r="C1175" s="21">
        <v>2.7817348799999997</v>
      </c>
      <c r="D1175" s="22">
        <v>6.3735344700000001</v>
      </c>
      <c r="E1175" s="23">
        <f t="shared" si="45"/>
        <v>-0.5635490961736338</v>
      </c>
      <c r="F1175" s="24">
        <f t="shared" si="44"/>
        <v>1.2872299491899453E-4</v>
      </c>
      <c r="G1175" s="123"/>
    </row>
    <row r="1176" spans="1:7" x14ac:dyDescent="0.15">
      <c r="A1176" s="25" t="s">
        <v>890</v>
      </c>
      <c r="B1176" s="25" t="s">
        <v>717</v>
      </c>
      <c r="C1176" s="21">
        <v>5.9561165100000002</v>
      </c>
      <c r="D1176" s="22">
        <v>2.7799667800000001</v>
      </c>
      <c r="E1176" s="23">
        <f t="shared" si="45"/>
        <v>1.1425135555037098</v>
      </c>
      <c r="F1176" s="24">
        <f t="shared" si="44"/>
        <v>2.7561546600503837E-4</v>
      </c>
      <c r="G1176" s="123"/>
    </row>
    <row r="1177" spans="1:7" x14ac:dyDescent="0.15">
      <c r="A1177" s="25" t="s">
        <v>891</v>
      </c>
      <c r="B1177" s="25" t="s">
        <v>718</v>
      </c>
      <c r="C1177" s="21">
        <v>0.34162283999999998</v>
      </c>
      <c r="D1177" s="22">
        <v>0.62630721999999994</v>
      </c>
      <c r="E1177" s="23">
        <f t="shared" si="45"/>
        <v>-0.4545443049498934</v>
      </c>
      <c r="F1177" s="24">
        <f t="shared" si="44"/>
        <v>1.5808377503442197E-5</v>
      </c>
      <c r="G1177" s="123"/>
    </row>
    <row r="1178" spans="1:7" x14ac:dyDescent="0.15">
      <c r="A1178" s="25" t="s">
        <v>408</v>
      </c>
      <c r="B1178" s="25" t="s">
        <v>719</v>
      </c>
      <c r="C1178" s="21">
        <v>0.98505586999999994</v>
      </c>
      <c r="D1178" s="22">
        <v>1.25370381</v>
      </c>
      <c r="E1178" s="23">
        <f t="shared" si="45"/>
        <v>-0.21428341994111033</v>
      </c>
      <c r="F1178" s="24">
        <f t="shared" si="44"/>
        <v>4.5582827702450109E-5</v>
      </c>
      <c r="G1178" s="123"/>
    </row>
    <row r="1179" spans="1:7" x14ac:dyDescent="0.15">
      <c r="A1179" s="25" t="s">
        <v>648</v>
      </c>
      <c r="B1179" s="25" t="s">
        <v>720</v>
      </c>
      <c r="C1179" s="21">
        <v>4.3220389999999997E-2</v>
      </c>
      <c r="D1179" s="22">
        <v>4.375706E-2</v>
      </c>
      <c r="E1179" s="23">
        <f t="shared" si="45"/>
        <v>-1.2264763674707635E-2</v>
      </c>
      <c r="F1179" s="24">
        <f t="shared" si="44"/>
        <v>1.9999957876528341E-6</v>
      </c>
      <c r="G1179" s="123"/>
    </row>
    <row r="1180" spans="1:7" x14ac:dyDescent="0.15">
      <c r="A1180" s="25" t="s">
        <v>90</v>
      </c>
      <c r="B1180" s="25" t="s">
        <v>721</v>
      </c>
      <c r="C1180" s="21">
        <v>0.34529506999999993</v>
      </c>
      <c r="D1180" s="22">
        <v>7.8136049999999985E-2</v>
      </c>
      <c r="E1180" s="23">
        <f t="shared" si="45"/>
        <v>3.4191518511621712</v>
      </c>
      <c r="F1180" s="24">
        <f t="shared" si="44"/>
        <v>1.597830758809188E-5</v>
      </c>
      <c r="G1180" s="123"/>
    </row>
    <row r="1181" spans="1:7" x14ac:dyDescent="0.15">
      <c r="A1181" s="25" t="s">
        <v>722</v>
      </c>
      <c r="B1181" s="25" t="s">
        <v>723</v>
      </c>
      <c r="C1181" s="21">
        <v>24.20269051</v>
      </c>
      <c r="D1181" s="22">
        <v>28.42616915</v>
      </c>
      <c r="E1181" s="23">
        <f t="shared" si="45"/>
        <v>-0.14857713037987741</v>
      </c>
      <c r="F1181" s="24">
        <f t="shared" si="44"/>
        <v>1.1199639584433465E-3</v>
      </c>
      <c r="G1181" s="123"/>
    </row>
    <row r="1182" spans="1:7" x14ac:dyDescent="0.15">
      <c r="A1182" s="25" t="s">
        <v>724</v>
      </c>
      <c r="B1182" s="25" t="s">
        <v>725</v>
      </c>
      <c r="C1182" s="21">
        <v>0.16551614000000001</v>
      </c>
      <c r="D1182" s="22">
        <v>0.76212922999999999</v>
      </c>
      <c r="E1182" s="23">
        <f t="shared" si="45"/>
        <v>-0.78282404940694894</v>
      </c>
      <c r="F1182" s="24">
        <f t="shared" si="44"/>
        <v>7.6591530707741607E-6</v>
      </c>
      <c r="G1182" s="123"/>
    </row>
    <row r="1183" spans="1:7" x14ac:dyDescent="0.15">
      <c r="A1183" s="25" t="s">
        <v>726</v>
      </c>
      <c r="B1183" s="25" t="s">
        <v>727</v>
      </c>
      <c r="C1183" s="21">
        <v>13.400790820000001</v>
      </c>
      <c r="D1183" s="22">
        <v>3.4826215499999997</v>
      </c>
      <c r="E1183" s="23">
        <f t="shared" si="45"/>
        <v>2.8479032612659281</v>
      </c>
      <c r="F1183" s="24">
        <f t="shared" si="44"/>
        <v>6.2011298813399816E-4</v>
      </c>
      <c r="G1183" s="123"/>
    </row>
    <row r="1184" spans="1:7" x14ac:dyDescent="0.15">
      <c r="A1184" s="25" t="s">
        <v>112</v>
      </c>
      <c r="B1184" s="25" t="s">
        <v>728</v>
      </c>
      <c r="C1184" s="21">
        <v>9.1460200000000012E-3</v>
      </c>
      <c r="D1184" s="22">
        <v>0.15795179000000001</v>
      </c>
      <c r="E1184" s="23">
        <f t="shared" si="45"/>
        <v>-0.94209612945823529</v>
      </c>
      <c r="F1184" s="24">
        <f t="shared" si="44"/>
        <v>4.2322620119320022E-7</v>
      </c>
      <c r="G1184" s="123"/>
    </row>
    <row r="1185" spans="1:7" x14ac:dyDescent="0.15">
      <c r="A1185" s="25" t="s">
        <v>114</v>
      </c>
      <c r="B1185" s="25" t="s">
        <v>729</v>
      </c>
      <c r="C1185" s="21">
        <v>1.3757700000000001E-2</v>
      </c>
      <c r="D1185" s="22">
        <v>0</v>
      </c>
      <c r="E1185" s="23" t="str">
        <f t="shared" si="45"/>
        <v/>
      </c>
      <c r="F1185" s="24">
        <f t="shared" si="44"/>
        <v>6.3662873120282808E-7</v>
      </c>
      <c r="G1185" s="123"/>
    </row>
    <row r="1186" spans="1:7" x14ac:dyDescent="0.15">
      <c r="A1186" s="25" t="s">
        <v>116</v>
      </c>
      <c r="B1186" s="25" t="s">
        <v>730</v>
      </c>
      <c r="C1186" s="21">
        <v>2.7125970000000003E-2</v>
      </c>
      <c r="D1186" s="22">
        <v>8.1794800000000001E-2</v>
      </c>
      <c r="E1186" s="23">
        <f t="shared" si="45"/>
        <v>-0.66836559292277742</v>
      </c>
      <c r="F1186" s="24">
        <f t="shared" si="44"/>
        <v>1.2552368392788024E-6</v>
      </c>
      <c r="G1186" s="123"/>
    </row>
    <row r="1187" spans="1:7" x14ac:dyDescent="0.15">
      <c r="A1187" s="25" t="s">
        <v>118</v>
      </c>
      <c r="B1187" s="25" t="s">
        <v>731</v>
      </c>
      <c r="C1187" s="21">
        <v>0.1003182</v>
      </c>
      <c r="D1187" s="22">
        <v>9.3782699999999997E-2</v>
      </c>
      <c r="E1187" s="23">
        <f t="shared" si="45"/>
        <v>6.9687692932705048E-2</v>
      </c>
      <c r="F1187" s="24">
        <f t="shared" si="44"/>
        <v>4.6421602726147207E-6</v>
      </c>
      <c r="G1187" s="123"/>
    </row>
    <row r="1188" spans="1:7" x14ac:dyDescent="0.15">
      <c r="A1188" s="25" t="s">
        <v>120</v>
      </c>
      <c r="B1188" s="25" t="s">
        <v>732</v>
      </c>
      <c r="C1188" s="21">
        <v>3.8438849199999998</v>
      </c>
      <c r="D1188" s="22">
        <v>4.9770254200000004</v>
      </c>
      <c r="E1188" s="23">
        <f t="shared" si="45"/>
        <v>-0.22767424402666614</v>
      </c>
      <c r="F1188" s="24">
        <f t="shared" si="44"/>
        <v>1.7787330582214207E-4</v>
      </c>
      <c r="G1188" s="123"/>
    </row>
    <row r="1189" spans="1:7" x14ac:dyDescent="0.15">
      <c r="A1189" s="25" t="s">
        <v>419</v>
      </c>
      <c r="B1189" s="25" t="s">
        <v>733</v>
      </c>
      <c r="C1189" s="21">
        <v>2.2685265399999999</v>
      </c>
      <c r="D1189" s="22">
        <v>0.32087553999999996</v>
      </c>
      <c r="E1189" s="23">
        <f t="shared" si="45"/>
        <v>6.0698020173179925</v>
      </c>
      <c r="F1189" s="24">
        <f t="shared" si="44"/>
        <v>1.0497460860900743E-4</v>
      </c>
      <c r="G1189" s="123"/>
    </row>
    <row r="1190" spans="1:7" x14ac:dyDescent="0.15">
      <c r="A1190" s="25" t="s">
        <v>420</v>
      </c>
      <c r="B1190" s="25" t="s">
        <v>734</v>
      </c>
      <c r="C1190" s="21">
        <v>0.41642967999999997</v>
      </c>
      <c r="D1190" s="22">
        <v>0.92742312000000005</v>
      </c>
      <c r="E1190" s="23">
        <f t="shared" si="45"/>
        <v>-0.55098199406544879</v>
      </c>
      <c r="F1190" s="24">
        <f t="shared" si="44"/>
        <v>1.9270015977496216E-5</v>
      </c>
      <c r="G1190" s="123"/>
    </row>
    <row r="1191" spans="1:7" x14ac:dyDescent="0.15">
      <c r="A1191" s="25" t="s">
        <v>441</v>
      </c>
      <c r="B1191" s="25" t="s">
        <v>536</v>
      </c>
      <c r="C1191" s="21">
        <v>0.40233437999999999</v>
      </c>
      <c r="D1191" s="22">
        <v>2.2144250000000001E-2</v>
      </c>
      <c r="E1191" s="23">
        <f t="shared" si="45"/>
        <v>17.168796866003589</v>
      </c>
      <c r="F1191" s="24">
        <f t="shared" si="44"/>
        <v>1.8617765023127155E-5</v>
      </c>
      <c r="G1191" s="123"/>
    </row>
    <row r="1192" spans="1:7" x14ac:dyDescent="0.15">
      <c r="A1192" s="25" t="s">
        <v>129</v>
      </c>
      <c r="B1192" s="25" t="s">
        <v>737</v>
      </c>
      <c r="C1192" s="21">
        <v>0.69233422</v>
      </c>
      <c r="D1192" s="22">
        <v>0.27456853000000003</v>
      </c>
      <c r="E1192" s="23">
        <f t="shared" si="45"/>
        <v>1.5215352247397029</v>
      </c>
      <c r="F1192" s="24">
        <f t="shared" si="44"/>
        <v>3.2037321357995856E-5</v>
      </c>
      <c r="G1192" s="123"/>
    </row>
    <row r="1193" spans="1:7" x14ac:dyDescent="0.15">
      <c r="A1193" s="25" t="s">
        <v>131</v>
      </c>
      <c r="B1193" s="25" t="s">
        <v>738</v>
      </c>
      <c r="C1193" s="21">
        <v>1.0858164800000001</v>
      </c>
      <c r="D1193" s="22">
        <v>3.28062874</v>
      </c>
      <c r="E1193" s="23">
        <f t="shared" si="45"/>
        <v>-0.66902183512542168</v>
      </c>
      <c r="F1193" s="24">
        <f t="shared" si="44"/>
        <v>5.0245460213663691E-5</v>
      </c>
      <c r="G1193" s="123"/>
    </row>
    <row r="1194" spans="1:7" x14ac:dyDescent="0.15">
      <c r="A1194" s="25" t="s">
        <v>145</v>
      </c>
      <c r="B1194" s="25" t="s">
        <v>739</v>
      </c>
      <c r="C1194" s="21">
        <v>0.85510386999999999</v>
      </c>
      <c r="D1194" s="22">
        <v>0.42284847999999997</v>
      </c>
      <c r="E1194" s="23">
        <f t="shared" si="45"/>
        <v>1.0222465266991145</v>
      </c>
      <c r="F1194" s="24">
        <f t="shared" si="44"/>
        <v>3.9569382368035936E-5</v>
      </c>
      <c r="G1194" s="123"/>
    </row>
    <row r="1195" spans="1:7" x14ac:dyDescent="0.15">
      <c r="A1195" s="25" t="s">
        <v>148</v>
      </c>
      <c r="B1195" s="25" t="s">
        <v>740</v>
      </c>
      <c r="C1195" s="21">
        <v>0.20639352</v>
      </c>
      <c r="D1195" s="22">
        <v>1.0362955300000001</v>
      </c>
      <c r="E1195" s="23">
        <f t="shared" si="45"/>
        <v>-0.8008352694525277</v>
      </c>
      <c r="F1195" s="24">
        <f t="shared" ref="F1195:F1224" si="46">C1195/$C$1511</f>
        <v>9.550727575545732E-6</v>
      </c>
      <c r="G1195" s="123"/>
    </row>
    <row r="1196" spans="1:7" x14ac:dyDescent="0.15">
      <c r="A1196" s="25" t="s">
        <v>150</v>
      </c>
      <c r="B1196" s="25" t="s">
        <v>741</v>
      </c>
      <c r="C1196" s="21">
        <v>0.89523485000000003</v>
      </c>
      <c r="D1196" s="22">
        <v>5.3341160000000006E-2</v>
      </c>
      <c r="E1196" s="23">
        <f t="shared" si="45"/>
        <v>15.783190504293493</v>
      </c>
      <c r="F1196" s="24">
        <f t="shared" si="46"/>
        <v>4.1426417692205394E-5</v>
      </c>
      <c r="G1196" s="123"/>
    </row>
    <row r="1197" spans="1:7" x14ac:dyDescent="0.15">
      <c r="A1197" s="25" t="s">
        <v>656</v>
      </c>
      <c r="B1197" s="25" t="s">
        <v>742</v>
      </c>
      <c r="C1197" s="21">
        <v>9.8432170000000013E-2</v>
      </c>
      <c r="D1197" s="22">
        <v>9.1277339999999998E-2</v>
      </c>
      <c r="E1197" s="23">
        <f t="shared" si="45"/>
        <v>7.8385610273042694E-2</v>
      </c>
      <c r="F1197" s="24">
        <f t="shared" si="46"/>
        <v>4.5548854457242918E-6</v>
      </c>
      <c r="G1197" s="123"/>
    </row>
    <row r="1198" spans="1:7" x14ac:dyDescent="0.15">
      <c r="A1198" s="25" t="s">
        <v>152</v>
      </c>
      <c r="B1198" s="25" t="s">
        <v>743</v>
      </c>
      <c r="C1198" s="21">
        <v>0.32579606999999994</v>
      </c>
      <c r="D1198" s="22">
        <v>7.8418370000000001E-2</v>
      </c>
      <c r="E1198" s="23">
        <f t="shared" si="45"/>
        <v>3.1545886505929657</v>
      </c>
      <c r="F1198" s="24">
        <f t="shared" si="46"/>
        <v>1.5076003886911891E-5</v>
      </c>
      <c r="G1198" s="123"/>
    </row>
    <row r="1199" spans="1:7" x14ac:dyDescent="0.15">
      <c r="A1199" s="25" t="s">
        <v>425</v>
      </c>
      <c r="B1199" s="25" t="s">
        <v>744</v>
      </c>
      <c r="C1199" s="21">
        <v>2.9886840000000001E-2</v>
      </c>
      <c r="D1199" s="22">
        <v>5.1958799999999999E-3</v>
      </c>
      <c r="E1199" s="23">
        <f t="shared" si="45"/>
        <v>4.7520266056952822</v>
      </c>
      <c r="F1199" s="24">
        <f t="shared" si="46"/>
        <v>1.3829943252768944E-6</v>
      </c>
      <c r="G1199" s="123"/>
    </row>
    <row r="1200" spans="1:7" x14ac:dyDescent="0.15">
      <c r="A1200" s="25" t="s">
        <v>822</v>
      </c>
      <c r="B1200" s="25" t="s">
        <v>745</v>
      </c>
      <c r="C1200" s="21">
        <v>1.92657119</v>
      </c>
      <c r="D1200" s="22">
        <v>0.28454225999999999</v>
      </c>
      <c r="E1200" s="23">
        <f t="shared" si="45"/>
        <v>5.7707734872141669</v>
      </c>
      <c r="F1200" s="24">
        <f t="shared" si="46"/>
        <v>8.9150844418879802E-5</v>
      </c>
      <c r="G1200" s="123"/>
    </row>
    <row r="1201" spans="1:7" x14ac:dyDescent="0.15">
      <c r="A1201" s="25" t="s">
        <v>649</v>
      </c>
      <c r="B1201" s="25" t="s">
        <v>746</v>
      </c>
      <c r="C1201" s="21">
        <v>3.06049711</v>
      </c>
      <c r="D1201" s="22">
        <v>0.47633802000000003</v>
      </c>
      <c r="E1201" s="23">
        <f t="shared" si="45"/>
        <v>5.4250531796727035</v>
      </c>
      <c r="F1201" s="24">
        <f t="shared" si="46"/>
        <v>1.4162253806880671E-4</v>
      </c>
      <c r="G1201" s="123"/>
    </row>
    <row r="1202" spans="1:7" x14ac:dyDescent="0.15">
      <c r="A1202" s="25" t="s">
        <v>828</v>
      </c>
      <c r="B1202" s="25" t="s">
        <v>747</v>
      </c>
      <c r="C1202" s="21">
        <v>2.572224E-2</v>
      </c>
      <c r="D1202" s="22">
        <v>8.7259199999999995E-2</v>
      </c>
      <c r="E1202" s="23">
        <f t="shared" ref="E1202:E1225" si="47">IF(ISERROR(C1202/D1202-1),"",((C1202/D1202-1)))</f>
        <v>-0.70522030914791789</v>
      </c>
      <c r="F1202" s="24">
        <f t="shared" si="46"/>
        <v>1.1902801351166715E-6</v>
      </c>
      <c r="G1202" s="123"/>
    </row>
    <row r="1203" spans="1:7" x14ac:dyDescent="0.15">
      <c r="A1203" s="25" t="s">
        <v>567</v>
      </c>
      <c r="B1203" s="25" t="s">
        <v>748</v>
      </c>
      <c r="C1203" s="21">
        <v>3.3394732899999999</v>
      </c>
      <c r="D1203" s="22">
        <v>5.4891549700000004</v>
      </c>
      <c r="E1203" s="23">
        <f t="shared" si="47"/>
        <v>-0.39162342687512064</v>
      </c>
      <c r="F1203" s="24">
        <f t="shared" si="46"/>
        <v>1.5453198161745305E-4</v>
      </c>
      <c r="G1203" s="123"/>
    </row>
    <row r="1204" spans="1:7" x14ac:dyDescent="0.15">
      <c r="A1204" s="25" t="s">
        <v>847</v>
      </c>
      <c r="B1204" s="25" t="s">
        <v>848</v>
      </c>
      <c r="C1204" s="21">
        <v>8.7123600000000006E-3</v>
      </c>
      <c r="D1204" s="22">
        <v>4.498E-5</v>
      </c>
      <c r="E1204" s="23">
        <f t="shared" si="47"/>
        <v>192.69408626056025</v>
      </c>
      <c r="F1204" s="24">
        <f t="shared" si="46"/>
        <v>4.0315886322439589E-7</v>
      </c>
      <c r="G1204" s="123"/>
    </row>
    <row r="1205" spans="1:7" x14ac:dyDescent="0.15">
      <c r="A1205" s="25" t="s">
        <v>849</v>
      </c>
      <c r="B1205" s="25" t="s">
        <v>850</v>
      </c>
      <c r="C1205" s="21">
        <v>0</v>
      </c>
      <c r="D1205" s="22">
        <v>0</v>
      </c>
      <c r="E1205" s="23" t="str">
        <f t="shared" si="47"/>
        <v/>
      </c>
      <c r="F1205" s="24">
        <f t="shared" si="46"/>
        <v>0</v>
      </c>
      <c r="G1205" s="123"/>
    </row>
    <row r="1206" spans="1:7" x14ac:dyDescent="0.15">
      <c r="A1206" s="25" t="s">
        <v>622</v>
      </c>
      <c r="B1206" s="25" t="s">
        <v>1190</v>
      </c>
      <c r="C1206" s="21">
        <v>1.09958E-3</v>
      </c>
      <c r="D1206" s="22">
        <v>1.5685E-3</v>
      </c>
      <c r="E1206" s="23">
        <f t="shared" si="47"/>
        <v>-0.29896079056423341</v>
      </c>
      <c r="F1206" s="24">
        <f t="shared" si="46"/>
        <v>5.0882358261628447E-8</v>
      </c>
      <c r="G1206" s="123"/>
    </row>
    <row r="1207" spans="1:7" x14ac:dyDescent="0.15">
      <c r="A1207" s="25" t="s">
        <v>749</v>
      </c>
      <c r="B1207" s="25" t="s">
        <v>750</v>
      </c>
      <c r="C1207" s="21">
        <v>0</v>
      </c>
      <c r="D1207" s="22">
        <v>3.0982900000000001E-3</v>
      </c>
      <c r="E1207" s="23">
        <f t="shared" si="47"/>
        <v>-1</v>
      </c>
      <c r="F1207" s="24">
        <f t="shared" si="46"/>
        <v>0</v>
      </c>
      <c r="G1207" s="123"/>
    </row>
    <row r="1208" spans="1:7" x14ac:dyDescent="0.15">
      <c r="A1208" s="25" t="s">
        <v>851</v>
      </c>
      <c r="B1208" s="25" t="s">
        <v>852</v>
      </c>
      <c r="C1208" s="21">
        <v>0</v>
      </c>
      <c r="D1208" s="22">
        <v>0.93132672999999999</v>
      </c>
      <c r="E1208" s="23">
        <f t="shared" si="47"/>
        <v>-1</v>
      </c>
      <c r="F1208" s="24">
        <f t="shared" si="46"/>
        <v>0</v>
      </c>
      <c r="G1208" s="123"/>
    </row>
    <row r="1209" spans="1:7" x14ac:dyDescent="0.15">
      <c r="A1209" s="25" t="s">
        <v>853</v>
      </c>
      <c r="B1209" s="25" t="s">
        <v>854</v>
      </c>
      <c r="C1209" s="21">
        <v>3.3638651800000003</v>
      </c>
      <c r="D1209" s="22">
        <v>0.98230968000000007</v>
      </c>
      <c r="E1209" s="23">
        <f t="shared" si="47"/>
        <v>2.4244447026115026</v>
      </c>
      <c r="F1209" s="24">
        <f t="shared" si="46"/>
        <v>1.556607006607771E-4</v>
      </c>
      <c r="G1209" s="123"/>
    </row>
    <row r="1210" spans="1:7" x14ac:dyDescent="0.15">
      <c r="A1210" s="25" t="s">
        <v>855</v>
      </c>
      <c r="B1210" s="25" t="s">
        <v>856</v>
      </c>
      <c r="C1210" s="21">
        <v>0.24395882000000002</v>
      </c>
      <c r="D1210" s="22">
        <v>2.41788896</v>
      </c>
      <c r="E1210" s="23">
        <f t="shared" si="47"/>
        <v>-0.89910255432077413</v>
      </c>
      <c r="F1210" s="24">
        <f t="shared" si="46"/>
        <v>1.1289037705600437E-5</v>
      </c>
      <c r="G1210" s="123"/>
    </row>
    <row r="1211" spans="1:7" x14ac:dyDescent="0.15">
      <c r="A1211" s="25" t="s">
        <v>857</v>
      </c>
      <c r="B1211" s="25" t="s">
        <v>858</v>
      </c>
      <c r="C1211" s="21">
        <v>0</v>
      </c>
      <c r="D1211" s="22">
        <v>4.28525E-3</v>
      </c>
      <c r="E1211" s="23">
        <f t="shared" si="47"/>
        <v>-1</v>
      </c>
      <c r="F1211" s="24">
        <f t="shared" si="46"/>
        <v>0</v>
      </c>
      <c r="G1211" s="123"/>
    </row>
    <row r="1212" spans="1:7" x14ac:dyDescent="0.15">
      <c r="A1212" s="25" t="s">
        <v>859</v>
      </c>
      <c r="B1212" s="25" t="s">
        <v>860</v>
      </c>
      <c r="C1212" s="21">
        <v>1.2304428600000001</v>
      </c>
      <c r="D1212" s="22">
        <v>0.68839331000000004</v>
      </c>
      <c r="E1212" s="23">
        <f t="shared" si="47"/>
        <v>0.78741257668526754</v>
      </c>
      <c r="F1212" s="24">
        <f t="shared" si="46"/>
        <v>5.6937953057515361E-5</v>
      </c>
      <c r="G1212" s="123"/>
    </row>
    <row r="1213" spans="1:7" x14ac:dyDescent="0.15">
      <c r="A1213" s="25" t="s">
        <v>751</v>
      </c>
      <c r="B1213" s="25" t="s">
        <v>752</v>
      </c>
      <c r="C1213" s="21">
        <v>0.36289737999999999</v>
      </c>
      <c r="D1213" s="22">
        <v>4.6488620000000001E-2</v>
      </c>
      <c r="E1213" s="23">
        <f t="shared" si="47"/>
        <v>6.8061551407634813</v>
      </c>
      <c r="F1213" s="24">
        <f t="shared" si="46"/>
        <v>1.679284317772815E-5</v>
      </c>
      <c r="G1213" s="123"/>
    </row>
    <row r="1214" spans="1:7" x14ac:dyDescent="0.15">
      <c r="A1214" s="25" t="s">
        <v>861</v>
      </c>
      <c r="B1214" s="25" t="s">
        <v>862</v>
      </c>
      <c r="C1214" s="21">
        <v>0.50024592000000001</v>
      </c>
      <c r="D1214" s="22">
        <v>2.0756682099999999</v>
      </c>
      <c r="E1214" s="23">
        <f t="shared" si="47"/>
        <v>-0.75899523941738256</v>
      </c>
      <c r="F1214" s="24">
        <f t="shared" si="46"/>
        <v>2.3148558649991744E-5</v>
      </c>
      <c r="G1214" s="123"/>
    </row>
    <row r="1215" spans="1:7" x14ac:dyDescent="0.15">
      <c r="A1215" s="25" t="s">
        <v>1202</v>
      </c>
      <c r="B1215" s="25" t="s">
        <v>1197</v>
      </c>
      <c r="C1215" s="21">
        <v>2.3619143399999998</v>
      </c>
      <c r="D1215" s="22">
        <v>4.280051E-2</v>
      </c>
      <c r="E1215" s="23">
        <f t="shared" si="47"/>
        <v>54.184256916564777</v>
      </c>
      <c r="F1215" s="24">
        <f t="shared" si="46"/>
        <v>1.0929606907288027E-4</v>
      </c>
      <c r="G1215" s="123"/>
    </row>
    <row r="1216" spans="1:7" x14ac:dyDescent="0.15">
      <c r="A1216" s="25" t="s">
        <v>863</v>
      </c>
      <c r="B1216" s="25" t="s">
        <v>864</v>
      </c>
      <c r="C1216" s="21">
        <v>0</v>
      </c>
      <c r="D1216" s="22">
        <v>0.19333826000000001</v>
      </c>
      <c r="E1216" s="23">
        <f t="shared" si="47"/>
        <v>-1</v>
      </c>
      <c r="F1216" s="24">
        <f t="shared" si="46"/>
        <v>0</v>
      </c>
      <c r="G1216" s="123"/>
    </row>
    <row r="1217" spans="1:7" x14ac:dyDescent="0.15">
      <c r="A1217" s="25" t="s">
        <v>865</v>
      </c>
      <c r="B1217" s="25" t="s">
        <v>866</v>
      </c>
      <c r="C1217" s="21">
        <v>0</v>
      </c>
      <c r="D1217" s="22">
        <v>6.8701119999999991E-2</v>
      </c>
      <c r="E1217" s="23">
        <f t="shared" si="47"/>
        <v>-1</v>
      </c>
      <c r="F1217" s="24">
        <f t="shared" si="46"/>
        <v>0</v>
      </c>
      <c r="G1217" s="123"/>
    </row>
    <row r="1218" spans="1:7" x14ac:dyDescent="0.15">
      <c r="A1218" s="25" t="s">
        <v>867</v>
      </c>
      <c r="B1218" s="25" t="s">
        <v>868</v>
      </c>
      <c r="C1218" s="21">
        <v>1.468144E-2</v>
      </c>
      <c r="D1218" s="22">
        <v>0.22751273999999999</v>
      </c>
      <c r="E1218" s="23">
        <f t="shared" si="47"/>
        <v>-0.93546981149275421</v>
      </c>
      <c r="F1218" s="24">
        <f t="shared" si="46"/>
        <v>6.7937420640299237E-7</v>
      </c>
      <c r="G1218" s="123"/>
    </row>
    <row r="1219" spans="1:7" x14ac:dyDescent="0.15">
      <c r="A1219" s="25" t="s">
        <v>642</v>
      </c>
      <c r="B1219" s="25" t="s">
        <v>753</v>
      </c>
      <c r="C1219" s="21">
        <v>0.16459736</v>
      </c>
      <c r="D1219" s="22">
        <v>2.3764299999999997E-3</v>
      </c>
      <c r="E1219" s="23">
        <f t="shared" si="47"/>
        <v>68.262448294290181</v>
      </c>
      <c r="F1219" s="24">
        <f t="shared" si="46"/>
        <v>7.6166371163882863E-6</v>
      </c>
      <c r="G1219" s="123"/>
    </row>
    <row r="1220" spans="1:7" x14ac:dyDescent="0.15">
      <c r="A1220" s="25" t="s">
        <v>643</v>
      </c>
      <c r="B1220" s="25" t="s">
        <v>754</v>
      </c>
      <c r="C1220" s="21">
        <v>0.15455550000000001</v>
      </c>
      <c r="D1220" s="22">
        <v>0</v>
      </c>
      <c r="E1220" s="23" t="str">
        <f t="shared" si="47"/>
        <v/>
      </c>
      <c r="F1220" s="24">
        <f t="shared" si="46"/>
        <v>7.1519564945753067E-6</v>
      </c>
      <c r="G1220" s="123"/>
    </row>
    <row r="1221" spans="1:7" x14ac:dyDescent="0.15">
      <c r="A1221" s="25" t="s">
        <v>644</v>
      </c>
      <c r="B1221" s="25" t="s">
        <v>755</v>
      </c>
      <c r="C1221" s="21">
        <v>0</v>
      </c>
      <c r="D1221" s="22">
        <v>0</v>
      </c>
      <c r="E1221" s="23" t="str">
        <f t="shared" si="47"/>
        <v/>
      </c>
      <c r="F1221" s="24">
        <f t="shared" si="46"/>
        <v>0</v>
      </c>
      <c r="G1221" s="123"/>
    </row>
    <row r="1222" spans="1:7" x14ac:dyDescent="0.15">
      <c r="A1222" s="25" t="s">
        <v>645</v>
      </c>
      <c r="B1222" s="25" t="s">
        <v>756</v>
      </c>
      <c r="C1222" s="21">
        <v>1.8413519999999999E-2</v>
      </c>
      <c r="D1222" s="22">
        <v>0</v>
      </c>
      <c r="E1222" s="23" t="str">
        <f t="shared" si="47"/>
        <v/>
      </c>
      <c r="F1222" s="24">
        <f t="shared" si="46"/>
        <v>8.5207381136221155E-7</v>
      </c>
      <c r="G1222" s="123"/>
    </row>
    <row r="1223" spans="1:7" x14ac:dyDescent="0.15">
      <c r="A1223" s="25" t="s">
        <v>646</v>
      </c>
      <c r="B1223" s="25" t="s">
        <v>757</v>
      </c>
      <c r="C1223" s="21">
        <v>0.20699710000000002</v>
      </c>
      <c r="D1223" s="22">
        <v>1.4713850000000001E-2</v>
      </c>
      <c r="E1223" s="23">
        <f t="shared" si="47"/>
        <v>13.068180659718566</v>
      </c>
      <c r="F1223" s="24">
        <f t="shared" si="46"/>
        <v>9.5786578523782988E-6</v>
      </c>
      <c r="G1223" s="123"/>
    </row>
    <row r="1224" spans="1:7" x14ac:dyDescent="0.15">
      <c r="A1224" s="25" t="s">
        <v>647</v>
      </c>
      <c r="B1224" s="25" t="s">
        <v>758</v>
      </c>
      <c r="C1224" s="47">
        <v>5.3637219999999999E-2</v>
      </c>
      <c r="D1224" s="22">
        <v>0</v>
      </c>
      <c r="E1224" s="23" t="str">
        <f t="shared" si="47"/>
        <v/>
      </c>
      <c r="F1224" s="24">
        <f t="shared" si="46"/>
        <v>2.4820279053800383E-6</v>
      </c>
      <c r="G1224" s="123"/>
    </row>
    <row r="1225" spans="1:7" s="4" customFormat="1" x14ac:dyDescent="0.15">
      <c r="A1225" s="114" t="s">
        <v>735</v>
      </c>
      <c r="B1225" s="27"/>
      <c r="C1225" s="29">
        <f>SUM(C1042:C1224)</f>
        <v>3633.3389185699998</v>
      </c>
      <c r="D1225" s="29">
        <f>SUM(D1042:D1224)</f>
        <v>3050.0312448199998</v>
      </c>
      <c r="E1225" s="30">
        <f t="shared" si="47"/>
        <v>0.19124645845535415</v>
      </c>
      <c r="F1225" s="50">
        <f>C1225/C$1511</f>
        <v>0.16813042483547935</v>
      </c>
      <c r="G1225" s="123"/>
    </row>
    <row r="1226" spans="1:7" x14ac:dyDescent="0.15">
      <c r="C1226" s="116"/>
      <c r="E1226" s="33"/>
      <c r="G1226" s="123"/>
    </row>
    <row r="1227" spans="1:7" s="4" customFormat="1" x14ac:dyDescent="0.15">
      <c r="A1227" s="34" t="s">
        <v>759</v>
      </c>
      <c r="B1227" s="35" t="s">
        <v>924</v>
      </c>
      <c r="C1227" s="137" t="s">
        <v>443</v>
      </c>
      <c r="D1227" s="138"/>
      <c r="E1227" s="139"/>
      <c r="F1227" s="36"/>
      <c r="G1227" s="123"/>
    </row>
    <row r="1228" spans="1:7" s="10" customFormat="1" x14ac:dyDescent="0.15">
      <c r="A1228" s="37"/>
      <c r="B1228" s="38"/>
      <c r="C1228" s="7" t="s">
        <v>235</v>
      </c>
      <c r="D1228" s="39" t="s">
        <v>46</v>
      </c>
      <c r="E1228" s="40" t="s">
        <v>888</v>
      </c>
      <c r="F1228" s="41" t="s">
        <v>889</v>
      </c>
      <c r="G1228" s="123"/>
    </row>
    <row r="1229" spans="1:7" x14ac:dyDescent="0.15">
      <c r="A1229" s="20" t="s">
        <v>933</v>
      </c>
      <c r="B1229" s="20" t="s">
        <v>934</v>
      </c>
      <c r="C1229" s="21">
        <v>47.242638426956695</v>
      </c>
      <c r="D1229" s="46">
        <v>93.524925372269905</v>
      </c>
      <c r="E1229" s="42">
        <f t="shared" ref="E1229:E1260" si="48">IF(ISERROR(C1229/D1229-1),"",((C1229/D1229-1)))</f>
        <v>-0.49486579926249141</v>
      </c>
      <c r="F1229" s="43">
        <f t="shared" ref="F1229:F1260" si="49">C1229/$C$1511</f>
        <v>2.1861227502000631E-3</v>
      </c>
      <c r="G1229" s="123"/>
    </row>
    <row r="1230" spans="1:7" x14ac:dyDescent="0.15">
      <c r="A1230" s="25" t="s">
        <v>598</v>
      </c>
      <c r="B1230" s="25" t="s">
        <v>937</v>
      </c>
      <c r="C1230" s="21">
        <v>4.8760936440687601</v>
      </c>
      <c r="D1230" s="22">
        <v>15.836738872338099</v>
      </c>
      <c r="E1230" s="23">
        <f t="shared" si="48"/>
        <v>-0.69210241556828389</v>
      </c>
      <c r="F1230" s="24">
        <f t="shared" si="49"/>
        <v>2.2563810156128343E-4</v>
      </c>
      <c r="G1230" s="123"/>
    </row>
    <row r="1231" spans="1:7" x14ac:dyDescent="0.15">
      <c r="A1231" s="25" t="s">
        <v>599</v>
      </c>
      <c r="B1231" s="25" t="s">
        <v>938</v>
      </c>
      <c r="C1231" s="21">
        <v>3.1116257957322602</v>
      </c>
      <c r="D1231" s="22">
        <v>1.4968835956947801</v>
      </c>
      <c r="E1231" s="23">
        <f t="shared" si="48"/>
        <v>1.0787359850035605</v>
      </c>
      <c r="F1231" s="24">
        <f t="shared" si="49"/>
        <v>1.4398848516212876E-4</v>
      </c>
      <c r="G1231" s="123"/>
    </row>
    <row r="1232" spans="1:7" x14ac:dyDescent="0.15">
      <c r="A1232" s="25" t="s">
        <v>600</v>
      </c>
      <c r="B1232" s="25" t="s">
        <v>939</v>
      </c>
      <c r="C1232" s="21">
        <v>0.20710551506059402</v>
      </c>
      <c r="D1232" s="22">
        <v>0.32021903659865308</v>
      </c>
      <c r="E1232" s="23">
        <f t="shared" si="48"/>
        <v>-0.35323796717254519</v>
      </c>
      <c r="F1232" s="24">
        <f t="shared" si="49"/>
        <v>9.5836746896744494E-6</v>
      </c>
      <c r="G1232" s="123"/>
    </row>
    <row r="1233" spans="1:7" x14ac:dyDescent="0.15">
      <c r="A1233" s="25" t="s">
        <v>968</v>
      </c>
      <c r="B1233" s="25" t="s">
        <v>969</v>
      </c>
      <c r="C1233" s="21">
        <v>0.506056206714114</v>
      </c>
      <c r="D1233" s="22">
        <v>0.12032483919904402</v>
      </c>
      <c r="E1233" s="23">
        <f t="shared" si="48"/>
        <v>3.2057501184521389</v>
      </c>
      <c r="F1233" s="24">
        <f t="shared" si="49"/>
        <v>2.3417425935855738E-5</v>
      </c>
      <c r="G1233" s="123"/>
    </row>
    <row r="1234" spans="1:7" x14ac:dyDescent="0.15">
      <c r="A1234" s="25" t="s">
        <v>164</v>
      </c>
      <c r="B1234" s="25" t="s">
        <v>574</v>
      </c>
      <c r="C1234" s="21">
        <v>6.4290382780095509E-2</v>
      </c>
      <c r="D1234" s="22">
        <v>1.1545680865800899E-2</v>
      </c>
      <c r="E1234" s="23">
        <f t="shared" si="48"/>
        <v>4.5683491971900976</v>
      </c>
      <c r="F1234" s="24">
        <f t="shared" si="49"/>
        <v>2.9749961707143162E-6</v>
      </c>
      <c r="G1234" s="123"/>
    </row>
    <row r="1235" spans="1:7" x14ac:dyDescent="0.15">
      <c r="A1235" s="25" t="s">
        <v>976</v>
      </c>
      <c r="B1235" s="25" t="s">
        <v>977</v>
      </c>
      <c r="C1235" s="21">
        <v>5.6058519904468203E-2</v>
      </c>
      <c r="D1235" s="22">
        <v>4.3594860842219002E-2</v>
      </c>
      <c r="E1235" s="23">
        <f t="shared" si="48"/>
        <v>0.28589743886001573</v>
      </c>
      <c r="F1235" s="24">
        <f t="shared" si="49"/>
        <v>2.5940720033065176E-6</v>
      </c>
      <c r="G1235" s="123"/>
    </row>
    <row r="1236" spans="1:7" x14ac:dyDescent="0.15">
      <c r="A1236" s="25" t="s">
        <v>978</v>
      </c>
      <c r="B1236" s="25" t="s">
        <v>979</v>
      </c>
      <c r="C1236" s="21">
        <v>3.8035955912910899</v>
      </c>
      <c r="D1236" s="22">
        <v>4.0547127533339697</v>
      </c>
      <c r="E1236" s="23">
        <f t="shared" si="48"/>
        <v>-6.1932170617117088E-2</v>
      </c>
      <c r="F1236" s="24">
        <f t="shared" si="49"/>
        <v>1.7600894301317204E-4</v>
      </c>
      <c r="G1236" s="123"/>
    </row>
    <row r="1237" spans="1:7" x14ac:dyDescent="0.15">
      <c r="A1237" s="25" t="s">
        <v>1008</v>
      </c>
      <c r="B1237" s="25" t="s">
        <v>1009</v>
      </c>
      <c r="C1237" s="21">
        <v>1.7088841085572499</v>
      </c>
      <c r="D1237" s="22">
        <v>0.99395997520474189</v>
      </c>
      <c r="E1237" s="23">
        <f t="shared" si="48"/>
        <v>0.71926853312704431</v>
      </c>
      <c r="F1237" s="24">
        <f t="shared" si="49"/>
        <v>7.9077514541200773E-5</v>
      </c>
      <c r="G1237" s="123"/>
    </row>
    <row r="1238" spans="1:7" x14ac:dyDescent="0.15">
      <c r="A1238" s="25" t="s">
        <v>760</v>
      </c>
      <c r="B1238" s="25" t="s">
        <v>1011</v>
      </c>
      <c r="C1238" s="21">
        <v>0.11798433351712401</v>
      </c>
      <c r="D1238" s="22">
        <v>0.8975704498885011</v>
      </c>
      <c r="E1238" s="23">
        <f t="shared" si="48"/>
        <v>-0.86855145071701012</v>
      </c>
      <c r="F1238" s="24">
        <f t="shared" si="49"/>
        <v>5.4596492545133244E-6</v>
      </c>
      <c r="G1238" s="123"/>
    </row>
    <row r="1239" spans="1:7" x14ac:dyDescent="0.15">
      <c r="A1239" s="25" t="s">
        <v>1012</v>
      </c>
      <c r="B1239" s="25" t="s">
        <v>1013</v>
      </c>
      <c r="C1239" s="21">
        <v>0.47610784648648602</v>
      </c>
      <c r="D1239" s="22">
        <v>7.0424354803458405E-2</v>
      </c>
      <c r="E1239" s="23">
        <f t="shared" si="48"/>
        <v>5.7605567394293722</v>
      </c>
      <c r="F1239" s="24">
        <f t="shared" si="49"/>
        <v>2.2031584801558578E-5</v>
      </c>
      <c r="G1239" s="123"/>
    </row>
    <row r="1240" spans="1:7" x14ac:dyDescent="0.15">
      <c r="A1240" s="25" t="s">
        <v>1014</v>
      </c>
      <c r="B1240" s="25" t="s">
        <v>1015</v>
      </c>
      <c r="C1240" s="21">
        <v>1.0422246530778501</v>
      </c>
      <c r="D1240" s="22">
        <v>0.80079127254480797</v>
      </c>
      <c r="E1240" s="23">
        <f t="shared" si="48"/>
        <v>0.30149352123406503</v>
      </c>
      <c r="F1240" s="24">
        <f t="shared" si="49"/>
        <v>4.8228276421004914E-5</v>
      </c>
      <c r="G1240" s="123"/>
    </row>
    <row r="1241" spans="1:7" x14ac:dyDescent="0.15">
      <c r="A1241" s="25" t="s">
        <v>1016</v>
      </c>
      <c r="B1241" s="25" t="s">
        <v>1017</v>
      </c>
      <c r="C1241" s="21">
        <v>3.0195132692660898</v>
      </c>
      <c r="D1241" s="22">
        <v>5.27670622452177</v>
      </c>
      <c r="E1241" s="23">
        <f t="shared" si="48"/>
        <v>-0.4277655149278754</v>
      </c>
      <c r="F1241" s="24">
        <f t="shared" si="49"/>
        <v>1.3972603716195104E-4</v>
      </c>
      <c r="G1241" s="123"/>
    </row>
    <row r="1242" spans="1:7" x14ac:dyDescent="0.15">
      <c r="A1242" s="25" t="s">
        <v>1414</v>
      </c>
      <c r="B1242" s="25" t="s">
        <v>1019</v>
      </c>
      <c r="C1242" s="21">
        <v>0.15814189189189201</v>
      </c>
      <c r="D1242" s="22">
        <v>0</v>
      </c>
      <c r="E1242" s="23" t="str">
        <f t="shared" si="48"/>
        <v/>
      </c>
      <c r="F1242" s="24">
        <f t="shared" si="49"/>
        <v>7.3179144759044033E-6</v>
      </c>
      <c r="G1242" s="123"/>
    </row>
    <row r="1243" spans="1:7" x14ac:dyDescent="0.15">
      <c r="A1243" s="25" t="s">
        <v>1415</v>
      </c>
      <c r="B1243" s="25" t="s">
        <v>1021</v>
      </c>
      <c r="C1243" s="21">
        <v>5.6951219099099101E-2</v>
      </c>
      <c r="D1243" s="22">
        <v>0</v>
      </c>
      <c r="E1243" s="23" t="str">
        <f t="shared" si="48"/>
        <v/>
      </c>
      <c r="F1243" s="24">
        <f t="shared" si="49"/>
        <v>2.6353810851751187E-6</v>
      </c>
      <c r="G1243" s="123"/>
    </row>
    <row r="1244" spans="1:7" x14ac:dyDescent="0.15">
      <c r="A1244" s="25" t="s">
        <v>1022</v>
      </c>
      <c r="B1244" s="25" t="s">
        <v>1023</v>
      </c>
      <c r="C1244" s="21">
        <v>0.7278923234895941</v>
      </c>
      <c r="D1244" s="22">
        <v>1.3099050189686399</v>
      </c>
      <c r="E1244" s="23">
        <f t="shared" si="48"/>
        <v>-0.44431671537322326</v>
      </c>
      <c r="F1244" s="24">
        <f t="shared" si="49"/>
        <v>3.3682749758713943E-5</v>
      </c>
      <c r="G1244" s="123"/>
    </row>
    <row r="1245" spans="1:7" x14ac:dyDescent="0.15">
      <c r="A1245" s="25" t="s">
        <v>1024</v>
      </c>
      <c r="B1245" s="25" t="s">
        <v>1025</v>
      </c>
      <c r="C1245" s="21">
        <v>7.0261419657369095E-2</v>
      </c>
      <c r="D1245" s="22">
        <v>2.5862316815121602</v>
      </c>
      <c r="E1245" s="23">
        <f t="shared" si="48"/>
        <v>-0.97283251142593397</v>
      </c>
      <c r="F1245" s="24">
        <f t="shared" si="49"/>
        <v>3.2513020671318848E-6</v>
      </c>
      <c r="G1245" s="123"/>
    </row>
    <row r="1246" spans="1:7" x14ac:dyDescent="0.15">
      <c r="A1246" s="25" t="s">
        <v>1026</v>
      </c>
      <c r="B1246" s="25" t="s">
        <v>1027</v>
      </c>
      <c r="C1246" s="21">
        <v>0.14992536353320599</v>
      </c>
      <c r="D1246" s="22">
        <v>7.1294119190547997E-2</v>
      </c>
      <c r="E1246" s="23">
        <f t="shared" si="48"/>
        <v>1.1029134693774676</v>
      </c>
      <c r="F1246" s="24">
        <f t="shared" si="49"/>
        <v>6.9376999034190067E-6</v>
      </c>
      <c r="G1246" s="123"/>
    </row>
    <row r="1247" spans="1:7" x14ac:dyDescent="0.15">
      <c r="A1247" s="25" t="s">
        <v>1030</v>
      </c>
      <c r="B1247" s="25" t="s">
        <v>1031</v>
      </c>
      <c r="C1247" s="21">
        <v>0.59278960840955996</v>
      </c>
      <c r="D1247" s="22">
        <v>9.03080149336591E-2</v>
      </c>
      <c r="E1247" s="23">
        <f t="shared" si="48"/>
        <v>5.5640863531883342</v>
      </c>
      <c r="F1247" s="24">
        <f t="shared" si="49"/>
        <v>2.743095839217307E-5</v>
      </c>
      <c r="G1247" s="123"/>
    </row>
    <row r="1248" spans="1:7" x14ac:dyDescent="0.15">
      <c r="A1248" s="25" t="s">
        <v>1032</v>
      </c>
      <c r="B1248" s="25" t="s">
        <v>1033</v>
      </c>
      <c r="C1248" s="21">
        <v>3.46403767052974</v>
      </c>
      <c r="D1248" s="22">
        <v>8.1293312338949093</v>
      </c>
      <c r="E1248" s="23">
        <f t="shared" si="48"/>
        <v>-0.57388405382147811</v>
      </c>
      <c r="F1248" s="24">
        <f t="shared" si="49"/>
        <v>1.6029611832124181E-4</v>
      </c>
      <c r="G1248" s="123"/>
    </row>
    <row r="1249" spans="1:7" x14ac:dyDescent="0.15">
      <c r="A1249" s="25" t="s">
        <v>1034</v>
      </c>
      <c r="B1249" s="25" t="s">
        <v>1035</v>
      </c>
      <c r="C1249" s="21">
        <v>7.1144149883849401</v>
      </c>
      <c r="D1249" s="22">
        <v>10.9944796261177</v>
      </c>
      <c r="E1249" s="23">
        <f t="shared" si="48"/>
        <v>-0.35291025766381479</v>
      </c>
      <c r="F1249" s="24">
        <f t="shared" si="49"/>
        <v>3.2921498414021874E-4</v>
      </c>
      <c r="G1249" s="123"/>
    </row>
    <row r="1250" spans="1:7" x14ac:dyDescent="0.15">
      <c r="A1250" s="25" t="s">
        <v>1048</v>
      </c>
      <c r="B1250" s="25" t="s">
        <v>1049</v>
      </c>
      <c r="C1250" s="21">
        <v>1.36015810063794</v>
      </c>
      <c r="D1250" s="22">
        <v>0.13133636849531802</v>
      </c>
      <c r="E1250" s="23">
        <f t="shared" si="48"/>
        <v>9.3562944234020602</v>
      </c>
      <c r="F1250" s="24">
        <f t="shared" si="49"/>
        <v>6.2940442504516038E-5</v>
      </c>
      <c r="G1250" s="123"/>
    </row>
    <row r="1251" spans="1:7" x14ac:dyDescent="0.15">
      <c r="A1251" s="25" t="s">
        <v>1050</v>
      </c>
      <c r="B1251" s="25" t="s">
        <v>1051</v>
      </c>
      <c r="C1251" s="21">
        <v>0.17830765808336799</v>
      </c>
      <c r="D1251" s="22">
        <v>0.14416605320699202</v>
      </c>
      <c r="E1251" s="23">
        <f t="shared" si="48"/>
        <v>0.23682138837050504</v>
      </c>
      <c r="F1251" s="24">
        <f t="shared" si="49"/>
        <v>8.2510723543442765E-6</v>
      </c>
      <c r="G1251" s="123"/>
    </row>
    <row r="1252" spans="1:7" x14ac:dyDescent="0.15">
      <c r="A1252" s="25" t="s">
        <v>1052</v>
      </c>
      <c r="B1252" s="25" t="s">
        <v>1053</v>
      </c>
      <c r="C1252" s="21">
        <v>0</v>
      </c>
      <c r="D1252" s="22">
        <v>1.1248709666130001E-2</v>
      </c>
      <c r="E1252" s="23">
        <f t="shared" si="48"/>
        <v>-1</v>
      </c>
      <c r="F1252" s="24">
        <f t="shared" si="49"/>
        <v>0</v>
      </c>
      <c r="G1252" s="123"/>
    </row>
    <row r="1253" spans="1:7" x14ac:dyDescent="0.15">
      <c r="A1253" s="25" t="s">
        <v>1056</v>
      </c>
      <c r="B1253" s="25" t="s">
        <v>1057</v>
      </c>
      <c r="C1253" s="21">
        <v>2.5535733333333296E-3</v>
      </c>
      <c r="D1253" s="22">
        <v>2.3974871794871801E-3</v>
      </c>
      <c r="E1253" s="23">
        <f t="shared" si="48"/>
        <v>6.5104061945197245E-2</v>
      </c>
      <c r="F1253" s="24">
        <f t="shared" si="49"/>
        <v>1.1816496589061936E-7</v>
      </c>
      <c r="G1253" s="123"/>
    </row>
    <row r="1254" spans="1:7" x14ac:dyDescent="0.15">
      <c r="A1254" s="25" t="s">
        <v>1058</v>
      </c>
      <c r="B1254" s="25" t="s">
        <v>1059</v>
      </c>
      <c r="C1254" s="21">
        <v>5.4149806600213699</v>
      </c>
      <c r="D1254" s="22">
        <v>5.2427450293830802</v>
      </c>
      <c r="E1254" s="23">
        <f t="shared" si="48"/>
        <v>3.2852185195539896E-2</v>
      </c>
      <c r="F1254" s="24">
        <f t="shared" si="49"/>
        <v>2.5057475210807454E-4</v>
      </c>
      <c r="G1254" s="123"/>
    </row>
    <row r="1255" spans="1:7" x14ac:dyDescent="0.15">
      <c r="A1255" s="25" t="s">
        <v>1060</v>
      </c>
      <c r="B1255" s="25" t="s">
        <v>1061</v>
      </c>
      <c r="C1255" s="21">
        <v>0.28854396692962003</v>
      </c>
      <c r="D1255" s="22">
        <v>0.29406570690890205</v>
      </c>
      <c r="E1255" s="23">
        <f t="shared" si="48"/>
        <v>-1.8777231923178928E-2</v>
      </c>
      <c r="F1255" s="24">
        <f t="shared" si="49"/>
        <v>1.3352186743615195E-5</v>
      </c>
      <c r="G1255" s="123"/>
    </row>
    <row r="1256" spans="1:7" x14ac:dyDescent="0.15">
      <c r="A1256" s="25" t="s">
        <v>1062</v>
      </c>
      <c r="B1256" s="25" t="s">
        <v>1063</v>
      </c>
      <c r="C1256" s="21">
        <v>6.60031392675638</v>
      </c>
      <c r="D1256" s="22">
        <v>13.791084573625401</v>
      </c>
      <c r="E1256" s="23">
        <f t="shared" si="48"/>
        <v>-0.52140718944041042</v>
      </c>
      <c r="F1256" s="24">
        <f t="shared" si="49"/>
        <v>3.0542528771024735E-4</v>
      </c>
      <c r="G1256" s="123"/>
    </row>
    <row r="1257" spans="1:7" x14ac:dyDescent="0.15">
      <c r="A1257" s="25" t="s">
        <v>761</v>
      </c>
      <c r="B1257" s="25" t="s">
        <v>762</v>
      </c>
      <c r="C1257" s="21">
        <v>0.544639419042798</v>
      </c>
      <c r="D1257" s="22">
        <v>1.4184238963515299</v>
      </c>
      <c r="E1257" s="23">
        <f t="shared" si="48"/>
        <v>-0.61602492707312706</v>
      </c>
      <c r="F1257" s="24">
        <f t="shared" si="49"/>
        <v>2.5202839305135442E-5</v>
      </c>
      <c r="G1257" s="123"/>
    </row>
    <row r="1258" spans="1:7" x14ac:dyDescent="0.15">
      <c r="A1258" s="25" t="s">
        <v>1072</v>
      </c>
      <c r="B1258" s="25" t="s">
        <v>763</v>
      </c>
      <c r="C1258" s="21">
        <v>17.046352959412999</v>
      </c>
      <c r="D1258" s="22">
        <v>21.810183294963601</v>
      </c>
      <c r="E1258" s="23">
        <f t="shared" si="48"/>
        <v>-0.21842229710424599</v>
      </c>
      <c r="F1258" s="24">
        <f t="shared" si="49"/>
        <v>7.8880903466325557E-4</v>
      </c>
      <c r="G1258" s="123"/>
    </row>
    <row r="1259" spans="1:7" x14ac:dyDescent="0.15">
      <c r="A1259" s="25" t="s">
        <v>1093</v>
      </c>
      <c r="B1259" s="25" t="s">
        <v>311</v>
      </c>
      <c r="C1259" s="21">
        <v>2.46393244208797</v>
      </c>
      <c r="D1259" s="22">
        <v>1.8704123859405599</v>
      </c>
      <c r="E1259" s="23">
        <f t="shared" si="48"/>
        <v>0.3173204265587406</v>
      </c>
      <c r="F1259" s="24">
        <f t="shared" si="49"/>
        <v>1.1401689122280251E-4</v>
      </c>
      <c r="G1259" s="123"/>
    </row>
    <row r="1260" spans="1:7" x14ac:dyDescent="0.15">
      <c r="A1260" s="25" t="s">
        <v>1095</v>
      </c>
      <c r="B1260" s="25" t="s">
        <v>312</v>
      </c>
      <c r="C1260" s="21">
        <v>10.572759716404301</v>
      </c>
      <c r="D1260" s="22">
        <v>10.611042960654398</v>
      </c>
      <c r="E1260" s="23">
        <f t="shared" si="48"/>
        <v>-3.6078681795984613E-3</v>
      </c>
      <c r="F1260" s="24">
        <f t="shared" si="49"/>
        <v>4.8924766520325657E-4</v>
      </c>
      <c r="G1260" s="123"/>
    </row>
    <row r="1261" spans="1:7" x14ac:dyDescent="0.15">
      <c r="A1261" s="25" t="s">
        <v>1097</v>
      </c>
      <c r="B1261" s="25" t="s">
        <v>313</v>
      </c>
      <c r="C1261" s="21">
        <v>5.3293542640547207</v>
      </c>
      <c r="D1261" s="22">
        <v>7.1859740223745305</v>
      </c>
      <c r="E1261" s="23">
        <f t="shared" ref="E1261:E1292" si="50">IF(ISERROR(C1261/D1261-1),"",((C1261/D1261-1)))</f>
        <v>-0.25836716811652338</v>
      </c>
      <c r="F1261" s="24">
        <f t="shared" ref="F1261:F1292" si="51">C1261/$C$1511</f>
        <v>2.466124456308495E-4</v>
      </c>
      <c r="G1261" s="123"/>
    </row>
    <row r="1262" spans="1:7" x14ac:dyDescent="0.15">
      <c r="A1262" s="25" t="s">
        <v>1099</v>
      </c>
      <c r="B1262" s="25" t="s">
        <v>314</v>
      </c>
      <c r="C1262" s="21">
        <v>0.44697889429253201</v>
      </c>
      <c r="D1262" s="22">
        <v>4.0832799291295796</v>
      </c>
      <c r="E1262" s="23">
        <f t="shared" si="50"/>
        <v>-0.89053434933425857</v>
      </c>
      <c r="F1262" s="24">
        <f t="shared" si="51"/>
        <v>2.0683661247730191E-5</v>
      </c>
      <c r="G1262" s="123"/>
    </row>
    <row r="1263" spans="1:7" x14ac:dyDescent="0.15">
      <c r="A1263" s="25" t="s">
        <v>1101</v>
      </c>
      <c r="B1263" s="25" t="s">
        <v>315</v>
      </c>
      <c r="C1263" s="21">
        <v>1.9676603248729798</v>
      </c>
      <c r="D1263" s="22">
        <v>5.40154913545582</v>
      </c>
      <c r="E1263" s="23">
        <f t="shared" si="50"/>
        <v>-0.63572296103774395</v>
      </c>
      <c r="F1263" s="24">
        <f t="shared" si="51"/>
        <v>9.1052217744392566E-5</v>
      </c>
      <c r="G1263" s="123"/>
    </row>
    <row r="1264" spans="1:7" x14ac:dyDescent="0.15">
      <c r="A1264" s="25" t="s">
        <v>1103</v>
      </c>
      <c r="B1264" s="25" t="s">
        <v>316</v>
      </c>
      <c r="C1264" s="21">
        <v>1.2102358580732899</v>
      </c>
      <c r="D1264" s="22">
        <v>0.21679682468768099</v>
      </c>
      <c r="E1264" s="23">
        <f t="shared" si="50"/>
        <v>4.5823504786878875</v>
      </c>
      <c r="F1264" s="24">
        <f t="shared" si="51"/>
        <v>5.600288702191242E-5</v>
      </c>
      <c r="G1264" s="123"/>
    </row>
    <row r="1265" spans="1:7" x14ac:dyDescent="0.15">
      <c r="A1265" s="25" t="s">
        <v>1105</v>
      </c>
      <c r="B1265" s="25" t="s">
        <v>317</v>
      </c>
      <c r="C1265" s="21">
        <v>3.3311120289618509E-2</v>
      </c>
      <c r="D1265" s="22">
        <v>4.7665610278681603E-2</v>
      </c>
      <c r="E1265" s="23">
        <f t="shared" si="50"/>
        <v>-0.30114982070172136</v>
      </c>
      <c r="F1265" s="24">
        <f t="shared" si="51"/>
        <v>1.5414506963318443E-6</v>
      </c>
      <c r="G1265" s="123"/>
    </row>
    <row r="1266" spans="1:7" x14ac:dyDescent="0.15">
      <c r="A1266" s="25" t="s">
        <v>1107</v>
      </c>
      <c r="B1266" s="25" t="s">
        <v>318</v>
      </c>
      <c r="C1266" s="21">
        <v>0.871997747448095</v>
      </c>
      <c r="D1266" s="22">
        <v>0.29582785167223308</v>
      </c>
      <c r="E1266" s="23">
        <f t="shared" si="50"/>
        <v>1.9476526382452928</v>
      </c>
      <c r="F1266" s="24">
        <f t="shared" si="51"/>
        <v>4.0351135696344942E-5</v>
      </c>
      <c r="G1266" s="123"/>
    </row>
    <row r="1267" spans="1:7" x14ac:dyDescent="0.15">
      <c r="A1267" s="25" t="s">
        <v>1109</v>
      </c>
      <c r="B1267" s="25" t="s">
        <v>319</v>
      </c>
      <c r="C1267" s="21">
        <v>9.772479141295172E-2</v>
      </c>
      <c r="D1267" s="22">
        <v>3.6596316622251795E-2</v>
      </c>
      <c r="E1267" s="23">
        <f t="shared" si="50"/>
        <v>1.670345008260524</v>
      </c>
      <c r="F1267" s="24">
        <f t="shared" si="51"/>
        <v>4.5221519559438335E-6</v>
      </c>
      <c r="G1267" s="123"/>
    </row>
    <row r="1268" spans="1:7" x14ac:dyDescent="0.15">
      <c r="A1268" s="25" t="s">
        <v>1111</v>
      </c>
      <c r="B1268" s="25" t="s">
        <v>321</v>
      </c>
      <c r="C1268" s="21">
        <v>1.4100272333485901</v>
      </c>
      <c r="D1268" s="22">
        <v>0.12488416146593802</v>
      </c>
      <c r="E1268" s="23">
        <f t="shared" si="50"/>
        <v>10.290681034305324</v>
      </c>
      <c r="F1268" s="24">
        <f t="shared" si="51"/>
        <v>6.5248104590748954E-5</v>
      </c>
      <c r="G1268" s="123"/>
    </row>
    <row r="1269" spans="1:7" x14ac:dyDescent="0.15">
      <c r="A1269" s="25" t="s">
        <v>1120</v>
      </c>
      <c r="B1269" s="25" t="s">
        <v>324</v>
      </c>
      <c r="C1269" s="21">
        <v>0.19251941337287198</v>
      </c>
      <c r="D1269" s="22">
        <v>0.12441370376349199</v>
      </c>
      <c r="E1269" s="23">
        <f t="shared" si="50"/>
        <v>0.54741324748958209</v>
      </c>
      <c r="F1269" s="24">
        <f t="shared" si="51"/>
        <v>8.9087122024382175E-6</v>
      </c>
      <c r="G1269" s="123"/>
    </row>
    <row r="1270" spans="1:7" x14ac:dyDescent="0.15">
      <c r="A1270" s="25" t="s">
        <v>813</v>
      </c>
      <c r="B1270" s="25" t="s">
        <v>1125</v>
      </c>
      <c r="C1270" s="21">
        <v>7.8724068854991494</v>
      </c>
      <c r="D1270" s="22">
        <v>6.6558692894866303</v>
      </c>
      <c r="E1270" s="23">
        <f t="shared" si="50"/>
        <v>0.18277666569175532</v>
      </c>
      <c r="F1270" s="24">
        <f t="shared" si="51"/>
        <v>3.6429057233605406E-4</v>
      </c>
      <c r="G1270" s="123"/>
    </row>
    <row r="1271" spans="1:7" x14ac:dyDescent="0.15">
      <c r="A1271" s="25" t="s">
        <v>603</v>
      </c>
      <c r="B1271" s="25" t="s">
        <v>1126</v>
      </c>
      <c r="C1271" s="21">
        <v>13.36150074</v>
      </c>
      <c r="D1271" s="22">
        <v>11.80750707</v>
      </c>
      <c r="E1271" s="23">
        <f t="shared" si="50"/>
        <v>0.13161064912239784</v>
      </c>
      <c r="F1271" s="24">
        <f t="shared" si="51"/>
        <v>6.182948649172353E-4</v>
      </c>
      <c r="G1271" s="123"/>
    </row>
    <row r="1272" spans="1:7" x14ac:dyDescent="0.15">
      <c r="A1272" s="25" t="s">
        <v>605</v>
      </c>
      <c r="B1272" s="25" t="s">
        <v>325</v>
      </c>
      <c r="C1272" s="21">
        <v>1.9399819819819801E-2</v>
      </c>
      <c r="D1272" s="22">
        <v>2.7448000333000298E-2</v>
      </c>
      <c r="E1272" s="23">
        <f t="shared" si="50"/>
        <v>-0.29321554996865462</v>
      </c>
      <c r="F1272" s="24">
        <f t="shared" si="51"/>
        <v>8.9771420204360881E-7</v>
      </c>
      <c r="G1272" s="123"/>
    </row>
    <row r="1273" spans="1:7" x14ac:dyDescent="0.15">
      <c r="A1273" s="25" t="s">
        <v>814</v>
      </c>
      <c r="B1273" s="25" t="s">
        <v>326</v>
      </c>
      <c r="C1273" s="21">
        <v>8.3988401288705911E-2</v>
      </c>
      <c r="D1273" s="22">
        <v>8.0614511278195508E-3</v>
      </c>
      <c r="E1273" s="23">
        <f t="shared" si="50"/>
        <v>9.4185214246188664</v>
      </c>
      <c r="F1273" s="24">
        <f t="shared" si="51"/>
        <v>3.8865093255546209E-6</v>
      </c>
      <c r="G1273" s="123"/>
    </row>
    <row r="1274" spans="1:7" x14ac:dyDescent="0.15">
      <c r="A1274" s="25" t="s">
        <v>607</v>
      </c>
      <c r="B1274" s="25" t="s">
        <v>327</v>
      </c>
      <c r="C1274" s="21">
        <v>0.13142467681439804</v>
      </c>
      <c r="D1274" s="22">
        <v>0.43475297895811005</v>
      </c>
      <c r="E1274" s="23">
        <f t="shared" si="50"/>
        <v>-0.69770264224673373</v>
      </c>
      <c r="F1274" s="24">
        <f t="shared" si="51"/>
        <v>6.0815925081294079E-6</v>
      </c>
      <c r="G1274" s="123"/>
    </row>
    <row r="1275" spans="1:7" x14ac:dyDescent="0.15">
      <c r="A1275" s="25" t="s">
        <v>815</v>
      </c>
      <c r="B1275" s="25" t="s">
        <v>328</v>
      </c>
      <c r="C1275" s="21">
        <v>0.12210621300757701</v>
      </c>
      <c r="D1275" s="22">
        <v>9.8299159174159208E-3</v>
      </c>
      <c r="E1275" s="23">
        <f t="shared" si="50"/>
        <v>11.421898013515886</v>
      </c>
      <c r="F1275" s="24">
        <f t="shared" si="51"/>
        <v>5.6503865805327932E-6</v>
      </c>
      <c r="G1275" s="123"/>
    </row>
    <row r="1276" spans="1:7" x14ac:dyDescent="0.15">
      <c r="A1276" s="25" t="s">
        <v>611</v>
      </c>
      <c r="B1276" s="25" t="s">
        <v>329</v>
      </c>
      <c r="C1276" s="21">
        <v>5.6105833587278602E-2</v>
      </c>
      <c r="D1276" s="22">
        <v>0.22490445612469404</v>
      </c>
      <c r="E1276" s="23">
        <f t="shared" si="50"/>
        <v>-0.75053480685072871</v>
      </c>
      <c r="F1276" s="24">
        <f t="shared" si="51"/>
        <v>2.5962614135899306E-6</v>
      </c>
      <c r="G1276" s="123"/>
    </row>
    <row r="1277" spans="1:7" x14ac:dyDescent="0.15">
      <c r="A1277" s="25" t="s">
        <v>1141</v>
      </c>
      <c r="B1277" s="25" t="s">
        <v>1142</v>
      </c>
      <c r="C1277" s="21">
        <v>14.438641880803701</v>
      </c>
      <c r="D1277" s="22">
        <v>17.257831964834601</v>
      </c>
      <c r="E1277" s="23">
        <f t="shared" si="50"/>
        <v>-0.16335714067534202</v>
      </c>
      <c r="F1277" s="24">
        <f t="shared" si="51"/>
        <v>6.6813887938158814E-4</v>
      </c>
      <c r="G1277" s="123"/>
    </row>
    <row r="1278" spans="1:7" x14ac:dyDescent="0.15">
      <c r="A1278" s="25" t="s">
        <v>1143</v>
      </c>
      <c r="B1278" s="25" t="s">
        <v>1144</v>
      </c>
      <c r="C1278" s="21">
        <v>0.44505817999999997</v>
      </c>
      <c r="D1278" s="22">
        <v>2.3228710299999999</v>
      </c>
      <c r="E1278" s="23">
        <f t="shared" si="50"/>
        <v>-0.80840168298108228</v>
      </c>
      <c r="F1278" s="24">
        <f t="shared" si="51"/>
        <v>2.0594781427479872E-5</v>
      </c>
      <c r="G1278" s="123"/>
    </row>
    <row r="1279" spans="1:7" x14ac:dyDescent="0.15">
      <c r="A1279" s="25" t="s">
        <v>1398</v>
      </c>
      <c r="B1279" s="25" t="s">
        <v>333</v>
      </c>
      <c r="C1279" s="21">
        <v>0.33350810622537802</v>
      </c>
      <c r="D1279" s="22">
        <v>0.67021107368807209</v>
      </c>
      <c r="E1279" s="23">
        <f t="shared" si="50"/>
        <v>-0.50238347392541216</v>
      </c>
      <c r="F1279" s="24">
        <f t="shared" si="51"/>
        <v>1.543287340995373E-5</v>
      </c>
      <c r="G1279" s="123"/>
    </row>
    <row r="1280" spans="1:7" x14ac:dyDescent="0.15">
      <c r="A1280" s="25" t="s">
        <v>1400</v>
      </c>
      <c r="B1280" s="25" t="s">
        <v>335</v>
      </c>
      <c r="C1280" s="21">
        <v>0.41719002696114105</v>
      </c>
      <c r="D1280" s="22">
        <v>0.52709382112417003</v>
      </c>
      <c r="E1280" s="23">
        <f t="shared" si="50"/>
        <v>-0.20850897839900573</v>
      </c>
      <c r="F1280" s="24">
        <f t="shared" si="51"/>
        <v>1.9305200544767284E-5</v>
      </c>
      <c r="G1280" s="123"/>
    </row>
    <row r="1281" spans="1:7" x14ac:dyDescent="0.15">
      <c r="A1281" s="25" t="s">
        <v>1402</v>
      </c>
      <c r="B1281" s="25" t="s">
        <v>337</v>
      </c>
      <c r="C1281" s="21">
        <v>0.219007569515315</v>
      </c>
      <c r="D1281" s="22">
        <v>0.37214029172227797</v>
      </c>
      <c r="E1281" s="23">
        <f t="shared" si="50"/>
        <v>-0.4114919174654792</v>
      </c>
      <c r="F1281" s="24">
        <f t="shared" si="51"/>
        <v>1.0134434615113729E-5</v>
      </c>
      <c r="G1281" s="123"/>
    </row>
    <row r="1282" spans="1:7" x14ac:dyDescent="0.15">
      <c r="A1282" s="25" t="s">
        <v>764</v>
      </c>
      <c r="B1282" s="25" t="s">
        <v>701</v>
      </c>
      <c r="C1282" s="21">
        <v>1.3733243243243199E-2</v>
      </c>
      <c r="D1282" s="22">
        <v>0</v>
      </c>
      <c r="E1282" s="23" t="str">
        <f t="shared" si="50"/>
        <v/>
      </c>
      <c r="F1282" s="24">
        <f t="shared" si="51"/>
        <v>6.3549701049199565E-7</v>
      </c>
      <c r="G1282" s="123"/>
    </row>
    <row r="1283" spans="1:7" x14ac:dyDescent="0.15">
      <c r="A1283" s="25" t="s">
        <v>1404</v>
      </c>
      <c r="B1283" s="25" t="s">
        <v>339</v>
      </c>
      <c r="C1283" s="21">
        <v>1.04046026846327</v>
      </c>
      <c r="D1283" s="22">
        <v>2.7393365603487601</v>
      </c>
      <c r="E1283" s="23">
        <f t="shared" si="50"/>
        <v>-0.62017800823612435</v>
      </c>
      <c r="F1283" s="24">
        <f t="shared" si="51"/>
        <v>4.8146630656194384E-5</v>
      </c>
      <c r="G1283" s="123"/>
    </row>
    <row r="1284" spans="1:7" x14ac:dyDescent="0.15">
      <c r="A1284" s="25" t="s">
        <v>1406</v>
      </c>
      <c r="B1284" s="25" t="s">
        <v>705</v>
      </c>
      <c r="C1284" s="21">
        <v>0.11297210572985</v>
      </c>
      <c r="D1284" s="22">
        <v>6.4813715876001002E-2</v>
      </c>
      <c r="E1284" s="23">
        <f t="shared" si="50"/>
        <v>0.74302775582229685</v>
      </c>
      <c r="F1284" s="24">
        <f t="shared" si="51"/>
        <v>5.2277116329114716E-6</v>
      </c>
      <c r="G1284" s="123"/>
    </row>
    <row r="1285" spans="1:7" x14ac:dyDescent="0.15">
      <c r="A1285" s="25" t="s">
        <v>1408</v>
      </c>
      <c r="B1285" s="25" t="s">
        <v>341</v>
      </c>
      <c r="C1285" s="21">
        <v>1.0831162204643601</v>
      </c>
      <c r="D1285" s="22">
        <v>0.46691609896128</v>
      </c>
      <c r="E1285" s="23">
        <f t="shared" si="50"/>
        <v>1.3197234425497499</v>
      </c>
      <c r="F1285" s="24">
        <f t="shared" si="51"/>
        <v>5.0120507437974962E-5</v>
      </c>
      <c r="G1285" s="123"/>
    </row>
    <row r="1286" spans="1:7" x14ac:dyDescent="0.15">
      <c r="A1286" s="25" t="s">
        <v>1410</v>
      </c>
      <c r="B1286" s="25" t="s">
        <v>343</v>
      </c>
      <c r="C1286" s="21">
        <v>3.8771203112883801</v>
      </c>
      <c r="D1286" s="22">
        <v>6.1824686310923607</v>
      </c>
      <c r="E1286" s="23">
        <f t="shared" si="50"/>
        <v>-0.37288475807384014</v>
      </c>
      <c r="F1286" s="24">
        <f t="shared" si="51"/>
        <v>1.7941125220758086E-4</v>
      </c>
      <c r="G1286" s="123"/>
    </row>
    <row r="1287" spans="1:7" x14ac:dyDescent="0.15">
      <c r="A1287" s="25" t="s">
        <v>1417</v>
      </c>
      <c r="B1287" s="25" t="s">
        <v>344</v>
      </c>
      <c r="C1287" s="21">
        <v>4.5166697952894106</v>
      </c>
      <c r="D1287" s="22">
        <v>2.6562205866833701</v>
      </c>
      <c r="E1287" s="23">
        <f t="shared" si="50"/>
        <v>0.70041216378382498</v>
      </c>
      <c r="F1287" s="24">
        <f t="shared" si="51"/>
        <v>2.0900599380981085E-4</v>
      </c>
      <c r="G1287" s="123"/>
    </row>
    <row r="1288" spans="1:7" x14ac:dyDescent="0.15">
      <c r="A1288" s="25" t="s">
        <v>1419</v>
      </c>
      <c r="B1288" s="25" t="s">
        <v>345</v>
      </c>
      <c r="C1288" s="21">
        <v>2.8586886270420799E-2</v>
      </c>
      <c r="D1288" s="22">
        <v>4.2340717948717903E-2</v>
      </c>
      <c r="E1288" s="23">
        <f t="shared" si="50"/>
        <v>-0.32483699721283488</v>
      </c>
      <c r="F1288" s="24">
        <f t="shared" si="51"/>
        <v>1.3228398013750511E-6</v>
      </c>
      <c r="G1288" s="123"/>
    </row>
    <row r="1289" spans="1:7" x14ac:dyDescent="0.15">
      <c r="A1289" s="25" t="s">
        <v>1421</v>
      </c>
      <c r="B1289" s="25" t="s">
        <v>346</v>
      </c>
      <c r="C1289" s="21">
        <v>0</v>
      </c>
      <c r="D1289" s="22">
        <v>2.1679999999999999E-5</v>
      </c>
      <c r="E1289" s="23">
        <f t="shared" si="50"/>
        <v>-1</v>
      </c>
      <c r="F1289" s="24">
        <f t="shared" si="51"/>
        <v>0</v>
      </c>
      <c r="G1289" s="123"/>
    </row>
    <row r="1290" spans="1:7" x14ac:dyDescent="0.15">
      <c r="A1290" s="25" t="s">
        <v>765</v>
      </c>
      <c r="B1290" s="25" t="s">
        <v>353</v>
      </c>
      <c r="C1290" s="21">
        <v>11.532773802313001</v>
      </c>
      <c r="D1290" s="22">
        <v>22.356317890580701</v>
      </c>
      <c r="E1290" s="23">
        <f t="shared" si="50"/>
        <v>-0.48413804729570165</v>
      </c>
      <c r="F1290" s="24">
        <f t="shared" si="51"/>
        <v>5.3367170043072177E-4</v>
      </c>
      <c r="G1290" s="123"/>
    </row>
    <row r="1291" spans="1:7" x14ac:dyDescent="0.15">
      <c r="A1291" s="25" t="s">
        <v>1433</v>
      </c>
      <c r="B1291" s="25" t="s">
        <v>354</v>
      </c>
      <c r="C1291" s="21">
        <v>4.9422713848475306</v>
      </c>
      <c r="D1291" s="22">
        <v>3.8306742845610198</v>
      </c>
      <c r="E1291" s="23">
        <f t="shared" si="50"/>
        <v>0.29018314210807294</v>
      </c>
      <c r="F1291" s="24">
        <f t="shared" si="51"/>
        <v>2.2870043401117393E-4</v>
      </c>
      <c r="G1291" s="123"/>
    </row>
    <row r="1292" spans="1:7" x14ac:dyDescent="0.15">
      <c r="A1292" s="25" t="s">
        <v>1435</v>
      </c>
      <c r="B1292" s="25" t="s">
        <v>371</v>
      </c>
      <c r="C1292" s="21">
        <v>0.729106221856887</v>
      </c>
      <c r="D1292" s="22">
        <v>0.55116083790774795</v>
      </c>
      <c r="E1292" s="23">
        <f t="shared" si="50"/>
        <v>0.32285563797426975</v>
      </c>
      <c r="F1292" s="24">
        <f t="shared" si="51"/>
        <v>3.3738922125997632E-5</v>
      </c>
      <c r="G1292" s="123"/>
    </row>
    <row r="1293" spans="1:7" x14ac:dyDescent="0.15">
      <c r="A1293" s="25" t="s">
        <v>1437</v>
      </c>
      <c r="B1293" s="25" t="s">
        <v>372</v>
      </c>
      <c r="C1293" s="21">
        <v>11.063319777669999</v>
      </c>
      <c r="D1293" s="22">
        <v>6.3642171904905203</v>
      </c>
      <c r="E1293" s="23">
        <f t="shared" ref="E1293:E1324" si="52">IF(ISERROR(C1293/D1293-1),"",((C1293/D1293-1)))</f>
        <v>0.73836301410343563</v>
      </c>
      <c r="F1293" s="24">
        <f t="shared" ref="F1293:F1324" si="53">C1293/$C$1511</f>
        <v>5.1194801696135292E-4</v>
      </c>
      <c r="G1293" s="123"/>
    </row>
    <row r="1294" spans="1:7" x14ac:dyDescent="0.15">
      <c r="A1294" s="25" t="s">
        <v>1439</v>
      </c>
      <c r="B1294" s="25" t="s">
        <v>374</v>
      </c>
      <c r="C1294" s="21">
        <v>4.45979663671182</v>
      </c>
      <c r="D1294" s="22">
        <v>1.3433093824555999</v>
      </c>
      <c r="E1294" s="23">
        <f t="shared" si="52"/>
        <v>2.3200070623784455</v>
      </c>
      <c r="F1294" s="24">
        <f t="shared" si="53"/>
        <v>2.063742249251318E-4</v>
      </c>
      <c r="G1294" s="123"/>
    </row>
    <row r="1295" spans="1:7" x14ac:dyDescent="0.15">
      <c r="A1295" s="25" t="s">
        <v>1441</v>
      </c>
      <c r="B1295" s="25" t="s">
        <v>375</v>
      </c>
      <c r="C1295" s="21">
        <v>0.30086835243243198</v>
      </c>
      <c r="D1295" s="22">
        <v>0.113089830324949</v>
      </c>
      <c r="E1295" s="23">
        <f t="shared" si="52"/>
        <v>1.6604368542063037</v>
      </c>
      <c r="F1295" s="24">
        <f t="shared" si="53"/>
        <v>1.3922489767050051E-5</v>
      </c>
      <c r="G1295" s="123"/>
    </row>
    <row r="1296" spans="1:7" x14ac:dyDescent="0.15">
      <c r="A1296" s="25" t="s">
        <v>1445</v>
      </c>
      <c r="B1296" s="25" t="s">
        <v>376</v>
      </c>
      <c r="C1296" s="21">
        <v>4.9069004733311603</v>
      </c>
      <c r="D1296" s="22">
        <v>4.72082494002745</v>
      </c>
      <c r="E1296" s="23">
        <f t="shared" si="52"/>
        <v>3.9415893549873626E-2</v>
      </c>
      <c r="F1296" s="24">
        <f t="shared" si="53"/>
        <v>2.2706366779878708E-4</v>
      </c>
      <c r="G1296" s="123"/>
    </row>
    <row r="1297" spans="1:7" x14ac:dyDescent="0.15">
      <c r="A1297" s="25" t="s">
        <v>1447</v>
      </c>
      <c r="B1297" s="25" t="s">
        <v>377</v>
      </c>
      <c r="C1297" s="21">
        <v>0.59224084107326491</v>
      </c>
      <c r="D1297" s="22">
        <v>0.239405383214742</v>
      </c>
      <c r="E1297" s="23">
        <f t="shared" si="52"/>
        <v>1.4737991816250693</v>
      </c>
      <c r="F1297" s="24">
        <f t="shared" si="53"/>
        <v>2.7405564536148368E-5</v>
      </c>
      <c r="G1297" s="123"/>
    </row>
    <row r="1298" spans="1:7" x14ac:dyDescent="0.15">
      <c r="A1298" s="25" t="s">
        <v>380</v>
      </c>
      <c r="B1298" s="25" t="s">
        <v>381</v>
      </c>
      <c r="C1298" s="21">
        <v>9.1961276205615601</v>
      </c>
      <c r="D1298" s="22">
        <v>8.29498513661758</v>
      </c>
      <c r="E1298" s="23">
        <f t="shared" si="52"/>
        <v>0.10863702214075777</v>
      </c>
      <c r="F1298" s="24">
        <f t="shared" si="53"/>
        <v>4.2554489915155793E-4</v>
      </c>
      <c r="G1298" s="123"/>
    </row>
    <row r="1299" spans="1:7" x14ac:dyDescent="0.15">
      <c r="A1299" s="25" t="s">
        <v>1453</v>
      </c>
      <c r="B1299" s="25" t="s">
        <v>382</v>
      </c>
      <c r="C1299" s="21">
        <v>0.67310006472678607</v>
      </c>
      <c r="D1299" s="22">
        <v>0.51493140810183202</v>
      </c>
      <c r="E1299" s="23">
        <f t="shared" si="52"/>
        <v>0.3071645157711469</v>
      </c>
      <c r="F1299" s="24">
        <f t="shared" si="53"/>
        <v>3.1147273176443392E-5</v>
      </c>
      <c r="G1299" s="123"/>
    </row>
    <row r="1300" spans="1:7" x14ac:dyDescent="0.15">
      <c r="A1300" s="25" t="s">
        <v>1455</v>
      </c>
      <c r="B1300" s="25" t="s">
        <v>384</v>
      </c>
      <c r="C1300" s="21">
        <v>0.57475710064943197</v>
      </c>
      <c r="D1300" s="22">
        <v>0.5932456645348021</v>
      </c>
      <c r="E1300" s="23">
        <f t="shared" si="52"/>
        <v>-3.1165105774296875E-2</v>
      </c>
      <c r="F1300" s="24">
        <f t="shared" si="53"/>
        <v>2.6596515677494349E-5</v>
      </c>
      <c r="G1300" s="123"/>
    </row>
    <row r="1301" spans="1:7" x14ac:dyDescent="0.15">
      <c r="A1301" s="25" t="s">
        <v>1459</v>
      </c>
      <c r="B1301" s="25" t="s">
        <v>385</v>
      </c>
      <c r="C1301" s="21">
        <v>25.513249217569999</v>
      </c>
      <c r="D1301" s="22">
        <v>32.768111898111094</v>
      </c>
      <c r="E1301" s="23">
        <f t="shared" si="52"/>
        <v>-0.22140008258941823</v>
      </c>
      <c r="F1301" s="24">
        <f t="shared" si="53"/>
        <v>1.1806092208903475E-3</v>
      </c>
      <c r="G1301" s="123"/>
    </row>
    <row r="1302" spans="1:7" x14ac:dyDescent="0.15">
      <c r="A1302" s="25" t="s">
        <v>1466</v>
      </c>
      <c r="B1302" s="25" t="s">
        <v>386</v>
      </c>
      <c r="C1302" s="21">
        <v>68.937168491998307</v>
      </c>
      <c r="D1302" s="22">
        <v>103.316742812344</v>
      </c>
      <c r="E1302" s="23">
        <f t="shared" si="52"/>
        <v>-0.33275898353464273</v>
      </c>
      <c r="F1302" s="24">
        <f t="shared" si="53"/>
        <v>3.1900231949945454E-3</v>
      </c>
      <c r="G1302" s="123"/>
    </row>
    <row r="1303" spans="1:7" x14ac:dyDescent="0.15">
      <c r="A1303" s="25" t="s">
        <v>1468</v>
      </c>
      <c r="B1303" s="25" t="s">
        <v>388</v>
      </c>
      <c r="C1303" s="21">
        <v>1.0215047996849</v>
      </c>
      <c r="D1303" s="22">
        <v>0.47522012001081293</v>
      </c>
      <c r="E1303" s="23">
        <f t="shared" si="52"/>
        <v>1.149540300738229</v>
      </c>
      <c r="F1303" s="24">
        <f t="shared" si="53"/>
        <v>4.7269478513196024E-5</v>
      </c>
      <c r="G1303" s="123"/>
    </row>
    <row r="1304" spans="1:7" x14ac:dyDescent="0.15">
      <c r="A1304" s="25" t="s">
        <v>1471</v>
      </c>
      <c r="B1304" s="25" t="s">
        <v>390</v>
      </c>
      <c r="C1304" s="21">
        <v>0.19670755988812502</v>
      </c>
      <c r="D1304" s="22">
        <v>0.511835791722556</v>
      </c>
      <c r="E1304" s="23">
        <f t="shared" si="52"/>
        <v>-0.61568228898937249</v>
      </c>
      <c r="F1304" s="24">
        <f t="shared" si="53"/>
        <v>9.1025159924683153E-6</v>
      </c>
      <c r="G1304" s="123"/>
    </row>
    <row r="1305" spans="1:7" x14ac:dyDescent="0.15">
      <c r="A1305" s="25" t="s">
        <v>1473</v>
      </c>
      <c r="B1305" s="25" t="s">
        <v>392</v>
      </c>
      <c r="C1305" s="21">
        <v>2.7541504069161202E-2</v>
      </c>
      <c r="D1305" s="22">
        <v>2.8576149358760298E-2</v>
      </c>
      <c r="E1305" s="23">
        <f t="shared" si="52"/>
        <v>-3.6206602807453248E-2</v>
      </c>
      <c r="F1305" s="24">
        <f t="shared" si="53"/>
        <v>1.2744654114399661E-6</v>
      </c>
      <c r="G1305" s="123"/>
    </row>
    <row r="1306" spans="1:7" x14ac:dyDescent="0.15">
      <c r="A1306" s="25" t="s">
        <v>1475</v>
      </c>
      <c r="B1306" s="25" t="s">
        <v>1476</v>
      </c>
      <c r="C1306" s="21">
        <v>2.9803105144560997</v>
      </c>
      <c r="D1306" s="22">
        <v>6.3576715230232699</v>
      </c>
      <c r="E1306" s="23">
        <f t="shared" si="52"/>
        <v>-0.53122609375722041</v>
      </c>
      <c r="F1306" s="24">
        <f t="shared" si="53"/>
        <v>1.3791195486226874E-4</v>
      </c>
      <c r="G1306" s="123"/>
    </row>
    <row r="1307" spans="1:7" x14ac:dyDescent="0.15">
      <c r="A1307" s="25" t="s">
        <v>1480</v>
      </c>
      <c r="B1307" s="25" t="s">
        <v>766</v>
      </c>
      <c r="C1307" s="21">
        <v>3.5465887049292601</v>
      </c>
      <c r="D1307" s="22">
        <v>1.41588216645788</v>
      </c>
      <c r="E1307" s="23">
        <f t="shared" si="52"/>
        <v>1.5048614842023049</v>
      </c>
      <c r="F1307" s="24">
        <f t="shared" si="53"/>
        <v>1.6411611441719153E-4</v>
      </c>
      <c r="G1307" s="123"/>
    </row>
    <row r="1308" spans="1:7" x14ac:dyDescent="0.15">
      <c r="A1308" s="25" t="s">
        <v>173</v>
      </c>
      <c r="B1308" s="25" t="s">
        <v>180</v>
      </c>
      <c r="C1308" s="21">
        <v>4.75199858873874E-2</v>
      </c>
      <c r="D1308" s="22">
        <v>0.134230021218117</v>
      </c>
      <c r="E1308" s="23">
        <f t="shared" si="52"/>
        <v>-0.64598094035782183</v>
      </c>
      <c r="F1308" s="24">
        <f t="shared" si="53"/>
        <v>2.1989568257967345E-6</v>
      </c>
      <c r="G1308" s="123"/>
    </row>
    <row r="1309" spans="1:7" x14ac:dyDescent="0.15">
      <c r="A1309" s="25" t="s">
        <v>402</v>
      </c>
      <c r="B1309" s="25" t="s">
        <v>767</v>
      </c>
      <c r="C1309" s="21">
        <v>4.18762777309058</v>
      </c>
      <c r="D1309" s="22">
        <v>5.57571713100302</v>
      </c>
      <c r="E1309" s="23">
        <f t="shared" si="52"/>
        <v>-0.2489526145783395</v>
      </c>
      <c r="F1309" s="24">
        <f t="shared" si="53"/>
        <v>1.9377978556970861E-4</v>
      </c>
      <c r="G1309" s="123"/>
    </row>
    <row r="1310" spans="1:7" x14ac:dyDescent="0.15">
      <c r="A1310" s="25" t="s">
        <v>403</v>
      </c>
      <c r="B1310" s="25" t="s">
        <v>768</v>
      </c>
      <c r="C1310" s="21">
        <v>0.490947365770948</v>
      </c>
      <c r="D1310" s="22">
        <v>0.41521595036881803</v>
      </c>
      <c r="E1310" s="23">
        <f t="shared" si="52"/>
        <v>0.18239042920885162</v>
      </c>
      <c r="F1310" s="24">
        <f t="shared" si="53"/>
        <v>2.2718274025318866E-5</v>
      </c>
      <c r="G1310" s="123"/>
    </row>
    <row r="1311" spans="1:7" x14ac:dyDescent="0.15">
      <c r="A1311" s="25" t="s">
        <v>1488</v>
      </c>
      <c r="B1311" s="25" t="s">
        <v>1489</v>
      </c>
      <c r="C1311" s="21">
        <v>14.939556769999999</v>
      </c>
      <c r="D1311" s="22">
        <v>18.45075057</v>
      </c>
      <c r="E1311" s="23">
        <f t="shared" si="52"/>
        <v>-0.19030086535932189</v>
      </c>
      <c r="F1311" s="24">
        <f t="shared" si="53"/>
        <v>6.9131839415147297E-4</v>
      </c>
      <c r="G1311" s="123"/>
    </row>
    <row r="1312" spans="1:7" x14ac:dyDescent="0.15">
      <c r="A1312" s="25" t="s">
        <v>613</v>
      </c>
      <c r="B1312" s="25" t="s">
        <v>49</v>
      </c>
      <c r="C1312" s="21">
        <v>57.301779140000001</v>
      </c>
      <c r="D1312" s="22">
        <v>81.62115249</v>
      </c>
      <c r="E1312" s="23">
        <f t="shared" si="52"/>
        <v>-0.29795429993443845</v>
      </c>
      <c r="F1312" s="24">
        <f t="shared" si="53"/>
        <v>2.6516030259100634E-3</v>
      </c>
      <c r="G1312" s="123"/>
    </row>
    <row r="1313" spans="1:7" x14ac:dyDescent="0.15">
      <c r="A1313" s="25" t="s">
        <v>50</v>
      </c>
      <c r="B1313" s="25" t="s">
        <v>51</v>
      </c>
      <c r="C1313" s="21">
        <v>4.8096000000000007E-3</v>
      </c>
      <c r="D1313" s="22">
        <v>0.24969433999999999</v>
      </c>
      <c r="E1313" s="23">
        <f t="shared" si="52"/>
        <v>-0.98073804956892496</v>
      </c>
      <c r="F1313" s="24">
        <f t="shared" si="53"/>
        <v>2.2256115088954711E-7</v>
      </c>
      <c r="G1313" s="123"/>
    </row>
    <row r="1314" spans="1:7" x14ac:dyDescent="0.15">
      <c r="A1314" s="25" t="s">
        <v>406</v>
      </c>
      <c r="B1314" s="25" t="s">
        <v>407</v>
      </c>
      <c r="C1314" s="21">
        <v>5.5532089999999999E-2</v>
      </c>
      <c r="D1314" s="22">
        <v>8.3111850000000001E-2</v>
      </c>
      <c r="E1314" s="23">
        <f t="shared" si="52"/>
        <v>-0.33183908191190548</v>
      </c>
      <c r="F1314" s="24">
        <f t="shared" si="53"/>
        <v>2.5697117975927122E-6</v>
      </c>
      <c r="G1314" s="123"/>
    </row>
    <row r="1315" spans="1:7" x14ac:dyDescent="0.15">
      <c r="A1315" s="25" t="s">
        <v>408</v>
      </c>
      <c r="B1315" s="25" t="s">
        <v>89</v>
      </c>
      <c r="C1315" s="21">
        <v>7.685489999999999E-2</v>
      </c>
      <c r="D1315" s="22">
        <v>0.64255198000000002</v>
      </c>
      <c r="E1315" s="23">
        <f t="shared" si="52"/>
        <v>-0.88039115528054246</v>
      </c>
      <c r="F1315" s="24">
        <f t="shared" si="53"/>
        <v>3.5564111351258003E-6</v>
      </c>
      <c r="G1315" s="123"/>
    </row>
    <row r="1316" spans="1:7" x14ac:dyDescent="0.15">
      <c r="A1316" s="25" t="s">
        <v>87</v>
      </c>
      <c r="B1316" s="25" t="s">
        <v>88</v>
      </c>
      <c r="C1316" s="21">
        <v>0.30454783000000002</v>
      </c>
      <c r="D1316" s="22">
        <v>0.62297886999999996</v>
      </c>
      <c r="E1316" s="23">
        <f t="shared" si="52"/>
        <v>-0.5111426010323592</v>
      </c>
      <c r="F1316" s="24">
        <f t="shared" si="53"/>
        <v>1.4092755228233977E-5</v>
      </c>
      <c r="G1316" s="123"/>
    </row>
    <row r="1317" spans="1:7" x14ac:dyDescent="0.15">
      <c r="A1317" s="25" t="s">
        <v>44</v>
      </c>
      <c r="B1317" s="25" t="s">
        <v>93</v>
      </c>
      <c r="C1317" s="21">
        <v>3.60104669</v>
      </c>
      <c r="D1317" s="22">
        <v>4.3106549699999999</v>
      </c>
      <c r="E1317" s="23">
        <f t="shared" si="52"/>
        <v>-0.16461727624653755</v>
      </c>
      <c r="F1317" s="24">
        <f t="shared" si="53"/>
        <v>1.6663612269905898E-4</v>
      </c>
      <c r="G1317" s="123"/>
    </row>
    <row r="1318" spans="1:7" x14ac:dyDescent="0.15">
      <c r="A1318" s="25" t="s">
        <v>120</v>
      </c>
      <c r="B1318" s="25" t="s">
        <v>1280</v>
      </c>
      <c r="C1318" s="21">
        <v>0.82181701057524592</v>
      </c>
      <c r="D1318" s="22">
        <v>0.115308735546322</v>
      </c>
      <c r="E1318" s="23">
        <f t="shared" si="52"/>
        <v>6.1271010533725292</v>
      </c>
      <c r="F1318" s="24">
        <f t="shared" si="53"/>
        <v>3.8029054327643422E-5</v>
      </c>
      <c r="G1318" s="123"/>
    </row>
    <row r="1319" spans="1:7" x14ac:dyDescent="0.15">
      <c r="A1319" s="25" t="s">
        <v>358</v>
      </c>
      <c r="B1319" s="25" t="s">
        <v>1281</v>
      </c>
      <c r="C1319" s="21">
        <v>0.35024804242287993</v>
      </c>
      <c r="D1319" s="22">
        <v>1.8044788964303698E-2</v>
      </c>
      <c r="E1319" s="23">
        <f t="shared" si="52"/>
        <v>18.40992732670593</v>
      </c>
      <c r="F1319" s="24">
        <f t="shared" si="53"/>
        <v>1.6207503205764942E-5</v>
      </c>
      <c r="G1319" s="123"/>
    </row>
    <row r="1320" spans="1:7" x14ac:dyDescent="0.15">
      <c r="A1320" s="25" t="s">
        <v>769</v>
      </c>
      <c r="B1320" s="25" t="s">
        <v>91</v>
      </c>
      <c r="C1320" s="21">
        <v>0.51317692000000004</v>
      </c>
      <c r="D1320" s="22">
        <v>0.14950967000000001</v>
      </c>
      <c r="E1320" s="23">
        <f t="shared" si="52"/>
        <v>2.4323995230542614</v>
      </c>
      <c r="F1320" s="24">
        <f t="shared" si="53"/>
        <v>2.3746932369667549E-5</v>
      </c>
      <c r="G1320" s="123"/>
    </row>
    <row r="1321" spans="1:7" x14ac:dyDescent="0.15">
      <c r="A1321" s="25" t="s">
        <v>129</v>
      </c>
      <c r="B1321" s="25" t="s">
        <v>1413</v>
      </c>
      <c r="C1321" s="21">
        <v>0.476833343001693</v>
      </c>
      <c r="D1321" s="22">
        <v>7.5663041854877114E-2</v>
      </c>
      <c r="E1321" s="23">
        <f t="shared" si="52"/>
        <v>5.3020641427061141</v>
      </c>
      <c r="F1321" s="24">
        <f t="shared" si="53"/>
        <v>2.2065156686827792E-5</v>
      </c>
      <c r="G1321" s="123"/>
    </row>
    <row r="1322" spans="1:7" x14ac:dyDescent="0.15">
      <c r="A1322" s="25" t="s">
        <v>131</v>
      </c>
      <c r="B1322" s="25" t="s">
        <v>1282</v>
      </c>
      <c r="C1322" s="21">
        <v>5.2401691306705404E-2</v>
      </c>
      <c r="D1322" s="22">
        <v>0.10302379883318001</v>
      </c>
      <c r="E1322" s="23">
        <f t="shared" si="52"/>
        <v>-0.49136323936611792</v>
      </c>
      <c r="F1322" s="24">
        <f t="shared" si="53"/>
        <v>2.4248546086533453E-6</v>
      </c>
      <c r="G1322" s="123"/>
    </row>
    <row r="1323" spans="1:7" x14ac:dyDescent="0.15">
      <c r="A1323" s="25" t="s">
        <v>133</v>
      </c>
      <c r="B1323" s="25" t="s">
        <v>134</v>
      </c>
      <c r="C1323" s="21">
        <v>0.80578464000000005</v>
      </c>
      <c r="D1323" s="22">
        <v>1.5942049999999999E-2</v>
      </c>
      <c r="E1323" s="23">
        <f t="shared" si="52"/>
        <v>49.544606245746316</v>
      </c>
      <c r="F1323" s="24">
        <f t="shared" si="53"/>
        <v>3.7287166676546775E-5</v>
      </c>
      <c r="G1323" s="123"/>
    </row>
    <row r="1324" spans="1:7" x14ac:dyDescent="0.15">
      <c r="A1324" s="25" t="s">
        <v>135</v>
      </c>
      <c r="B1324" s="25" t="s">
        <v>136</v>
      </c>
      <c r="C1324" s="21">
        <v>0.23437397000000001</v>
      </c>
      <c r="D1324" s="22">
        <v>1.6149069999999998E-2</v>
      </c>
      <c r="E1324" s="23">
        <f t="shared" si="52"/>
        <v>13.513155865941508</v>
      </c>
      <c r="F1324" s="24">
        <f t="shared" si="53"/>
        <v>1.084550492800902E-5</v>
      </c>
      <c r="G1324" s="123"/>
    </row>
    <row r="1325" spans="1:7" x14ac:dyDescent="0.15">
      <c r="A1325" s="25" t="s">
        <v>137</v>
      </c>
      <c r="B1325" s="25" t="s">
        <v>138</v>
      </c>
      <c r="C1325" s="21">
        <v>0.22810097000000001</v>
      </c>
      <c r="D1325" s="22">
        <v>0.24739737000000001</v>
      </c>
      <c r="E1325" s="23">
        <f t="shared" ref="E1325:E1356" si="54">IF(ISERROR(C1325/D1325-1),"",((C1325/D1325-1)))</f>
        <v>-7.7997595528198183E-2</v>
      </c>
      <c r="F1325" s="24">
        <f t="shared" ref="F1325:F1356" si="55">C1325/$C$1511</f>
        <v>1.0555225882032196E-5</v>
      </c>
      <c r="G1325" s="123"/>
    </row>
    <row r="1326" spans="1:7" x14ac:dyDescent="0.15">
      <c r="A1326" s="25" t="s">
        <v>139</v>
      </c>
      <c r="B1326" s="25" t="s">
        <v>140</v>
      </c>
      <c r="C1326" s="21">
        <v>2.5846215200000002</v>
      </c>
      <c r="D1326" s="22">
        <v>0.94574526000000003</v>
      </c>
      <c r="E1326" s="23">
        <f t="shared" si="54"/>
        <v>1.7328939718926004</v>
      </c>
      <c r="F1326" s="24">
        <f t="shared" si="55"/>
        <v>1.1960170078698657E-4</v>
      </c>
      <c r="G1326" s="123"/>
    </row>
    <row r="1327" spans="1:7" x14ac:dyDescent="0.15">
      <c r="A1327" s="25" t="s">
        <v>143</v>
      </c>
      <c r="B1327" s="25" t="s">
        <v>770</v>
      </c>
      <c r="C1327" s="21">
        <v>1.5154459912253599</v>
      </c>
      <c r="D1327" s="22">
        <v>1.05762082172643</v>
      </c>
      <c r="E1327" s="23">
        <f t="shared" si="54"/>
        <v>0.43288214461548624</v>
      </c>
      <c r="F1327" s="24">
        <f t="shared" si="55"/>
        <v>7.0126289903124292E-5</v>
      </c>
      <c r="G1327" s="123"/>
    </row>
    <row r="1328" spans="1:7" x14ac:dyDescent="0.15">
      <c r="A1328" s="25" t="s">
        <v>771</v>
      </c>
      <c r="B1328" s="25" t="s">
        <v>772</v>
      </c>
      <c r="C1328" s="21">
        <v>0.52888125526061092</v>
      </c>
      <c r="D1328" s="22">
        <v>3.6282565987144197</v>
      </c>
      <c r="E1328" s="23">
        <f t="shared" si="54"/>
        <v>-0.85423267597776675</v>
      </c>
      <c r="F1328" s="24">
        <f t="shared" si="55"/>
        <v>2.4473640397270021E-5</v>
      </c>
      <c r="G1328" s="123"/>
    </row>
    <row r="1329" spans="1:7" x14ac:dyDescent="0.15">
      <c r="A1329" s="25" t="s">
        <v>145</v>
      </c>
      <c r="B1329" s="25" t="s">
        <v>1203</v>
      </c>
      <c r="C1329" s="21">
        <v>1.2534356304635002</v>
      </c>
      <c r="D1329" s="22">
        <v>1.4780980392156903E-3</v>
      </c>
      <c r="E1329" s="23">
        <f t="shared" si="54"/>
        <v>847.00574603873997</v>
      </c>
      <c r="F1329" s="24">
        <f t="shared" si="55"/>
        <v>5.8001928742914513E-5</v>
      </c>
      <c r="G1329" s="123"/>
    </row>
    <row r="1330" spans="1:7" x14ac:dyDescent="0.15">
      <c r="A1330" s="25" t="s">
        <v>1164</v>
      </c>
      <c r="B1330" s="25" t="s">
        <v>45</v>
      </c>
      <c r="C1330" s="21">
        <v>0</v>
      </c>
      <c r="D1330" s="22">
        <v>4.0175163398692795E-4</v>
      </c>
      <c r="E1330" s="23">
        <f t="shared" si="54"/>
        <v>-1</v>
      </c>
      <c r="F1330" s="24">
        <f t="shared" si="55"/>
        <v>0</v>
      </c>
      <c r="G1330" s="123"/>
    </row>
    <row r="1331" spans="1:7" x14ac:dyDescent="0.15">
      <c r="A1331" s="25" t="s">
        <v>148</v>
      </c>
      <c r="B1331" s="25" t="s">
        <v>773</v>
      </c>
      <c r="C1331" s="21">
        <v>3.6826088748116299</v>
      </c>
      <c r="D1331" s="22">
        <v>5.2300096418063502</v>
      </c>
      <c r="E1331" s="23">
        <f t="shared" si="54"/>
        <v>-0.29586958207982883</v>
      </c>
      <c r="F1331" s="24">
        <f t="shared" si="55"/>
        <v>1.704103604154475E-4</v>
      </c>
      <c r="G1331" s="123"/>
    </row>
    <row r="1332" spans="1:7" x14ac:dyDescent="0.15">
      <c r="A1332" s="25" t="s">
        <v>150</v>
      </c>
      <c r="B1332" s="25" t="s">
        <v>774</v>
      </c>
      <c r="C1332" s="21">
        <v>4.3396452698023902</v>
      </c>
      <c r="D1332" s="22">
        <v>3.03376485255282</v>
      </c>
      <c r="E1332" s="23">
        <f t="shared" si="54"/>
        <v>0.43044879241405676</v>
      </c>
      <c r="F1332" s="24">
        <f t="shared" si="55"/>
        <v>2.00814297592232E-4</v>
      </c>
      <c r="G1332" s="123"/>
    </row>
    <row r="1333" spans="1:7" x14ac:dyDescent="0.15">
      <c r="A1333" s="25" t="s">
        <v>152</v>
      </c>
      <c r="B1333" s="25" t="s">
        <v>153</v>
      </c>
      <c r="C1333" s="21">
        <v>0.10485592999999999</v>
      </c>
      <c r="D1333" s="22">
        <v>0.39917559999999996</v>
      </c>
      <c r="E1333" s="23">
        <f t="shared" si="54"/>
        <v>-0.7373187890241788</v>
      </c>
      <c r="F1333" s="24">
        <f t="shared" si="55"/>
        <v>4.8521408138709627E-6</v>
      </c>
      <c r="G1333" s="123"/>
    </row>
    <row r="1334" spans="1:7" x14ac:dyDescent="0.15">
      <c r="A1334" s="25" t="s">
        <v>185</v>
      </c>
      <c r="B1334" s="25" t="s">
        <v>186</v>
      </c>
      <c r="C1334" s="21">
        <v>0.31018015000000004</v>
      </c>
      <c r="D1334" s="22">
        <v>1.0494E-2</v>
      </c>
      <c r="E1334" s="23">
        <f t="shared" si="54"/>
        <v>28.557856870592722</v>
      </c>
      <c r="F1334" s="24">
        <f t="shared" si="55"/>
        <v>1.4353387218706827E-5</v>
      </c>
      <c r="G1334" s="123"/>
    </row>
    <row r="1335" spans="1:7" x14ac:dyDescent="0.15">
      <c r="A1335" s="25" t="s">
        <v>822</v>
      </c>
      <c r="B1335" s="25" t="s">
        <v>775</v>
      </c>
      <c r="C1335" s="21">
        <v>5.1819765495806296</v>
      </c>
      <c r="D1335" s="22">
        <v>5.3487867173534207</v>
      </c>
      <c r="E1335" s="23">
        <f t="shared" si="54"/>
        <v>-3.1186543152225132E-2</v>
      </c>
      <c r="F1335" s="24">
        <f t="shared" si="55"/>
        <v>2.3979263655133672E-4</v>
      </c>
      <c r="G1335" s="123"/>
    </row>
    <row r="1336" spans="1:7" x14ac:dyDescent="0.15">
      <c r="A1336" s="25" t="s">
        <v>1204</v>
      </c>
      <c r="B1336" s="25" t="s">
        <v>825</v>
      </c>
      <c r="C1336" s="21">
        <v>1.914809E-2</v>
      </c>
      <c r="D1336" s="22">
        <v>2.3498E-3</v>
      </c>
      <c r="E1336" s="23">
        <f t="shared" si="54"/>
        <v>7.1488169205889864</v>
      </c>
      <c r="F1336" s="24">
        <f t="shared" si="55"/>
        <v>8.8606556631250571E-7</v>
      </c>
      <c r="G1336" s="123"/>
    </row>
    <row r="1337" spans="1:7" x14ac:dyDescent="0.15">
      <c r="A1337" s="25" t="s">
        <v>826</v>
      </c>
      <c r="B1337" s="25" t="s">
        <v>827</v>
      </c>
      <c r="C1337" s="21">
        <v>0.80359449999999999</v>
      </c>
      <c r="D1337" s="22">
        <v>0.21629999999999999</v>
      </c>
      <c r="E1337" s="23">
        <f t="shared" si="54"/>
        <v>2.715184928340268</v>
      </c>
      <c r="F1337" s="24">
        <f t="shared" si="55"/>
        <v>3.7185819354730152E-5</v>
      </c>
      <c r="G1337" s="123"/>
    </row>
    <row r="1338" spans="1:7" x14ac:dyDescent="0.15">
      <c r="A1338" s="25" t="s">
        <v>828</v>
      </c>
      <c r="B1338" s="25" t="s">
        <v>829</v>
      </c>
      <c r="C1338" s="21">
        <v>7.5822550000000002E-2</v>
      </c>
      <c r="D1338" s="22">
        <v>0.21535940000000001</v>
      </c>
      <c r="E1338" s="23">
        <f t="shared" si="54"/>
        <v>-0.64792551427985035</v>
      </c>
      <c r="F1338" s="24">
        <f t="shared" si="55"/>
        <v>3.5086398019336802E-6</v>
      </c>
      <c r="G1338" s="123"/>
    </row>
    <row r="1339" spans="1:7" x14ac:dyDescent="0.15">
      <c r="A1339" s="25" t="s">
        <v>776</v>
      </c>
      <c r="B1339" s="25" t="s">
        <v>830</v>
      </c>
      <c r="C1339" s="21">
        <v>4.8877477945023697</v>
      </c>
      <c r="D1339" s="22">
        <v>2.9584845556076997</v>
      </c>
      <c r="E1339" s="23">
        <f t="shared" si="54"/>
        <v>0.65211198592800557</v>
      </c>
      <c r="F1339" s="24">
        <f t="shared" si="55"/>
        <v>2.2617738988736961E-4</v>
      </c>
      <c r="G1339" s="123"/>
    </row>
    <row r="1340" spans="1:7" x14ac:dyDescent="0.15">
      <c r="A1340" s="25" t="s">
        <v>831</v>
      </c>
      <c r="B1340" s="25" t="s">
        <v>832</v>
      </c>
      <c r="C1340" s="21">
        <v>6.0303995136465297E-2</v>
      </c>
      <c r="D1340" s="22">
        <v>9.7485228758169909E-3</v>
      </c>
      <c r="E1340" s="23">
        <f t="shared" si="54"/>
        <v>5.1859623149739411</v>
      </c>
      <c r="F1340" s="24">
        <f t="shared" si="55"/>
        <v>2.7905286428828524E-6</v>
      </c>
      <c r="G1340" s="123"/>
    </row>
    <row r="1341" spans="1:7" x14ac:dyDescent="0.15">
      <c r="A1341" s="25" t="s">
        <v>833</v>
      </c>
      <c r="B1341" s="25" t="s">
        <v>834</v>
      </c>
      <c r="C1341" s="21">
        <v>3.7022803761079907E-2</v>
      </c>
      <c r="D1341" s="22">
        <v>0.13829515384699698</v>
      </c>
      <c r="E1341" s="23">
        <f t="shared" si="54"/>
        <v>-0.73229138743328537</v>
      </c>
      <c r="F1341" s="24">
        <f t="shared" si="55"/>
        <v>1.7132064650332245E-6</v>
      </c>
      <c r="G1341" s="123"/>
    </row>
    <row r="1342" spans="1:7" x14ac:dyDescent="0.15">
      <c r="A1342" s="25" t="s">
        <v>835</v>
      </c>
      <c r="B1342" s="25" t="s">
        <v>836</v>
      </c>
      <c r="C1342" s="21">
        <v>0.273597387664888</v>
      </c>
      <c r="D1342" s="22">
        <v>0.38588096640194997</v>
      </c>
      <c r="E1342" s="23">
        <f t="shared" si="54"/>
        <v>-0.29097983190003374</v>
      </c>
      <c r="F1342" s="24">
        <f t="shared" si="55"/>
        <v>1.2660543388030407E-5</v>
      </c>
      <c r="G1342" s="123"/>
    </row>
    <row r="1343" spans="1:7" x14ac:dyDescent="0.15">
      <c r="A1343" s="25" t="s">
        <v>837</v>
      </c>
      <c r="B1343" s="25" t="s">
        <v>838</v>
      </c>
      <c r="C1343" s="21">
        <v>0</v>
      </c>
      <c r="D1343" s="22">
        <v>0.65454946958270499</v>
      </c>
      <c r="E1343" s="23">
        <f t="shared" si="54"/>
        <v>-1</v>
      </c>
      <c r="F1343" s="24">
        <f t="shared" si="55"/>
        <v>0</v>
      </c>
      <c r="G1343" s="123"/>
    </row>
    <row r="1344" spans="1:7" x14ac:dyDescent="0.15">
      <c r="A1344" s="25" t="s">
        <v>839</v>
      </c>
      <c r="B1344" s="25" t="s">
        <v>840</v>
      </c>
      <c r="C1344" s="21">
        <v>8.3639270623254106E-3</v>
      </c>
      <c r="D1344" s="22">
        <v>1.38420877585879E-2</v>
      </c>
      <c r="E1344" s="23">
        <f t="shared" si="54"/>
        <v>-0.39576115914044341</v>
      </c>
      <c r="F1344" s="24">
        <f t="shared" si="55"/>
        <v>3.8703535282505237E-7</v>
      </c>
      <c r="G1344" s="123"/>
    </row>
    <row r="1345" spans="1:7" x14ac:dyDescent="0.15">
      <c r="A1345" s="25" t="s">
        <v>841</v>
      </c>
      <c r="B1345" s="25" t="s">
        <v>842</v>
      </c>
      <c r="C1345" s="21">
        <v>1.60693193524113</v>
      </c>
      <c r="D1345" s="22">
        <v>1.0228733167108801</v>
      </c>
      <c r="E1345" s="23">
        <f t="shared" si="54"/>
        <v>0.57099800042524396</v>
      </c>
      <c r="F1345" s="24">
        <f t="shared" si="55"/>
        <v>7.4359743202851174E-5</v>
      </c>
      <c r="G1345" s="123"/>
    </row>
    <row r="1346" spans="1:7" x14ac:dyDescent="0.15">
      <c r="A1346" s="25" t="s">
        <v>658</v>
      </c>
      <c r="B1346" s="25" t="s">
        <v>843</v>
      </c>
      <c r="C1346" s="21">
        <v>0.32216858019028299</v>
      </c>
      <c r="D1346" s="22">
        <v>0.27828418066999699</v>
      </c>
      <c r="E1346" s="23">
        <f t="shared" si="54"/>
        <v>0.15769634987741643</v>
      </c>
      <c r="F1346" s="24">
        <f t="shared" si="55"/>
        <v>1.4908144125831821E-5</v>
      </c>
      <c r="G1346" s="123"/>
    </row>
    <row r="1347" spans="1:7" x14ac:dyDescent="0.15">
      <c r="A1347" s="25" t="s">
        <v>659</v>
      </c>
      <c r="B1347" s="25" t="s">
        <v>844</v>
      </c>
      <c r="C1347" s="21">
        <v>8.3781101395973209E-2</v>
      </c>
      <c r="D1347" s="22">
        <v>2.16233862585349</v>
      </c>
      <c r="E1347" s="23">
        <f t="shared" si="54"/>
        <v>-0.96125440280524788</v>
      </c>
      <c r="F1347" s="24">
        <f t="shared" si="55"/>
        <v>3.8769166561630153E-6</v>
      </c>
      <c r="G1347" s="123"/>
    </row>
    <row r="1348" spans="1:7" x14ac:dyDescent="0.15">
      <c r="A1348" s="25" t="s">
        <v>845</v>
      </c>
      <c r="B1348" s="25" t="s">
        <v>846</v>
      </c>
      <c r="C1348" s="21">
        <v>3.6928E-3</v>
      </c>
      <c r="D1348" s="22">
        <v>2.2720000000000001E-3</v>
      </c>
      <c r="E1348" s="23">
        <f t="shared" si="54"/>
        <v>0.62535211267605617</v>
      </c>
      <c r="F1348" s="24">
        <f t="shared" si="55"/>
        <v>1.7088194818798226E-7</v>
      </c>
      <c r="G1348" s="123"/>
    </row>
    <row r="1349" spans="1:7" x14ac:dyDescent="0.15">
      <c r="A1349" s="25" t="s">
        <v>853</v>
      </c>
      <c r="B1349" s="25" t="s">
        <v>854</v>
      </c>
      <c r="C1349" s="21">
        <v>2.2314300320653797</v>
      </c>
      <c r="D1349" s="22">
        <v>1.47650540732401</v>
      </c>
      <c r="E1349" s="23">
        <f t="shared" si="54"/>
        <v>0.51129147309360734</v>
      </c>
      <c r="F1349" s="24">
        <f t="shared" si="55"/>
        <v>1.0325799153068235E-4</v>
      </c>
      <c r="G1349" s="123"/>
    </row>
    <row r="1350" spans="1:7" x14ac:dyDescent="0.15">
      <c r="A1350" s="25" t="s">
        <v>1202</v>
      </c>
      <c r="B1350" s="25" t="s">
        <v>1197</v>
      </c>
      <c r="C1350" s="21">
        <v>0.64599408652019896</v>
      </c>
      <c r="D1350" s="22">
        <v>9.4901960784313701E-3</v>
      </c>
      <c r="E1350" s="23">
        <f t="shared" si="54"/>
        <v>67.06962481927718</v>
      </c>
      <c r="F1350" s="24">
        <f t="shared" si="55"/>
        <v>2.9892961444564439E-5</v>
      </c>
      <c r="G1350" s="123"/>
    </row>
    <row r="1351" spans="1:7" x14ac:dyDescent="0.15">
      <c r="A1351" s="25" t="s">
        <v>870</v>
      </c>
      <c r="B1351" s="25" t="s">
        <v>869</v>
      </c>
      <c r="C1351" s="21">
        <v>17.113925719999997</v>
      </c>
      <c r="D1351" s="22">
        <v>27.626567359999999</v>
      </c>
      <c r="E1351" s="23">
        <f t="shared" si="54"/>
        <v>-0.38052652372661622</v>
      </c>
      <c r="F1351" s="24">
        <f t="shared" si="55"/>
        <v>7.9193592075877826E-4</v>
      </c>
      <c r="G1351" s="123"/>
    </row>
    <row r="1352" spans="1:7" x14ac:dyDescent="0.15">
      <c r="A1352" s="25" t="s">
        <v>777</v>
      </c>
      <c r="B1352" s="25" t="s">
        <v>871</v>
      </c>
      <c r="C1352" s="21">
        <v>1.1186848</v>
      </c>
      <c r="D1352" s="22">
        <v>3.6291147499999998</v>
      </c>
      <c r="E1352" s="23">
        <f t="shared" si="54"/>
        <v>-0.69174719537319662</v>
      </c>
      <c r="F1352" s="24">
        <f t="shared" si="55"/>
        <v>5.1766420610995257E-5</v>
      </c>
      <c r="G1352" s="123"/>
    </row>
    <row r="1353" spans="1:7" x14ac:dyDescent="0.15">
      <c r="A1353" s="25" t="s">
        <v>875</v>
      </c>
      <c r="B1353" s="25" t="s">
        <v>876</v>
      </c>
      <c r="C1353" s="21">
        <v>1.64230278586737</v>
      </c>
      <c r="D1353" s="22">
        <v>0.97590771993089598</v>
      </c>
      <c r="E1353" s="23">
        <f t="shared" si="54"/>
        <v>0.68284639246799017</v>
      </c>
      <c r="F1353" s="24">
        <f t="shared" si="55"/>
        <v>7.5996506597586345E-5</v>
      </c>
      <c r="G1353" s="123"/>
    </row>
    <row r="1354" spans="1:7" x14ac:dyDescent="0.15">
      <c r="A1354" s="25" t="s">
        <v>537</v>
      </c>
      <c r="B1354" s="25" t="s">
        <v>872</v>
      </c>
      <c r="C1354" s="21">
        <v>1.38766798</v>
      </c>
      <c r="D1354" s="22">
        <v>7.1552398899999998</v>
      </c>
      <c r="E1354" s="23">
        <f t="shared" si="54"/>
        <v>-0.80606268953478788</v>
      </c>
      <c r="F1354" s="24">
        <f t="shared" si="55"/>
        <v>6.421344450294681E-5</v>
      </c>
      <c r="G1354" s="123"/>
    </row>
    <row r="1355" spans="1:7" x14ac:dyDescent="0.15">
      <c r="A1355" s="25" t="s">
        <v>470</v>
      </c>
      <c r="B1355" s="25" t="s">
        <v>874</v>
      </c>
      <c r="C1355" s="21">
        <v>4.3169624530354502</v>
      </c>
      <c r="D1355" s="22">
        <v>4.1578418966904795</v>
      </c>
      <c r="E1355" s="23">
        <f t="shared" si="54"/>
        <v>3.826998724305164E-2</v>
      </c>
      <c r="F1355" s="24">
        <f t="shared" si="55"/>
        <v>1.9976466481506406E-4</v>
      </c>
      <c r="G1355" s="123"/>
    </row>
    <row r="1356" spans="1:7" x14ac:dyDescent="0.15">
      <c r="A1356" s="25" t="s">
        <v>575</v>
      </c>
      <c r="B1356" s="25" t="s">
        <v>778</v>
      </c>
      <c r="C1356" s="21">
        <v>1.7929585579270202</v>
      </c>
      <c r="D1356" s="22">
        <v>1.94885376742125</v>
      </c>
      <c r="E1356" s="23">
        <f t="shared" si="54"/>
        <v>-7.9993282256632603E-2</v>
      </c>
      <c r="F1356" s="24">
        <f t="shared" si="55"/>
        <v>8.2968005686439678E-5</v>
      </c>
      <c r="G1356" s="123"/>
    </row>
    <row r="1357" spans="1:7" x14ac:dyDescent="0.15">
      <c r="A1357" s="25" t="s">
        <v>471</v>
      </c>
      <c r="B1357" s="25" t="s">
        <v>873</v>
      </c>
      <c r="C1357" s="21">
        <v>6.7913387990268896</v>
      </c>
      <c r="D1357" s="22">
        <v>5.3914146483691994</v>
      </c>
      <c r="E1357" s="23">
        <f t="shared" ref="E1357:E1377" si="56">IF(ISERROR(C1357/D1357-1),"",((C1357/D1357-1)))</f>
        <v>0.2596580381887601</v>
      </c>
      <c r="F1357" s="24">
        <f t="shared" ref="F1357:F1376" si="57">C1357/$C$1511</f>
        <v>3.1426484098308777E-4</v>
      </c>
      <c r="G1357" s="123"/>
    </row>
    <row r="1358" spans="1:7" x14ac:dyDescent="0.15">
      <c r="A1358" s="25" t="s">
        <v>538</v>
      </c>
      <c r="B1358" s="25" t="s">
        <v>539</v>
      </c>
      <c r="C1358" s="21">
        <v>1.6083620492000301</v>
      </c>
      <c r="D1358" s="22">
        <v>1.4343484736702401</v>
      </c>
      <c r="E1358" s="23">
        <f t="shared" si="56"/>
        <v>0.12131889755110947</v>
      </c>
      <c r="F1358" s="24">
        <f t="shared" si="57"/>
        <v>7.4425920807765519E-5</v>
      </c>
      <c r="G1358" s="123"/>
    </row>
    <row r="1359" spans="1:7" x14ac:dyDescent="0.15">
      <c r="A1359" s="25" t="s">
        <v>786</v>
      </c>
      <c r="B1359" s="25" t="s">
        <v>787</v>
      </c>
      <c r="C1359" s="21">
        <v>3.24831777897605</v>
      </c>
      <c r="D1359" s="22">
        <v>4.6296340578874799</v>
      </c>
      <c r="E1359" s="23">
        <f t="shared" si="56"/>
        <v>-0.29836403085857066</v>
      </c>
      <c r="F1359" s="24">
        <f t="shared" si="57"/>
        <v>1.503138188921921E-4</v>
      </c>
      <c r="G1359" s="123"/>
    </row>
    <row r="1360" spans="1:7" x14ac:dyDescent="0.15">
      <c r="A1360" s="25" t="s">
        <v>788</v>
      </c>
      <c r="B1360" s="25" t="s">
        <v>789</v>
      </c>
      <c r="C1360" s="21">
        <v>24.141144902412304</v>
      </c>
      <c r="D1360" s="22">
        <v>47.8148205341558</v>
      </c>
      <c r="E1360" s="23">
        <f t="shared" si="56"/>
        <v>-0.49511166971404941</v>
      </c>
      <c r="F1360" s="24">
        <f t="shared" si="57"/>
        <v>1.1171159749817459E-3</v>
      </c>
      <c r="G1360" s="123"/>
    </row>
    <row r="1361" spans="1:7" x14ac:dyDescent="0.15">
      <c r="A1361" s="25" t="s">
        <v>790</v>
      </c>
      <c r="B1361" s="25" t="s">
        <v>791</v>
      </c>
      <c r="C1361" s="21">
        <v>0.33938878</v>
      </c>
      <c r="D1361" s="22">
        <v>0.47086369</v>
      </c>
      <c r="E1361" s="23">
        <f t="shared" si="56"/>
        <v>-0.27922074433048771</v>
      </c>
      <c r="F1361" s="24">
        <f t="shared" si="57"/>
        <v>1.5704997811834518E-5</v>
      </c>
      <c r="G1361" s="123"/>
    </row>
    <row r="1362" spans="1:7" x14ac:dyDescent="0.15">
      <c r="A1362" s="25" t="s">
        <v>792</v>
      </c>
      <c r="B1362" s="25" t="s">
        <v>793</v>
      </c>
      <c r="C1362" s="21">
        <v>2.7357757668288798</v>
      </c>
      <c r="D1362" s="22">
        <v>3.3978904159340302</v>
      </c>
      <c r="E1362" s="23">
        <f t="shared" si="56"/>
        <v>-0.19486050697816426</v>
      </c>
      <c r="F1362" s="24">
        <f t="shared" si="57"/>
        <v>1.2659626647562556E-4</v>
      </c>
      <c r="G1362" s="123"/>
    </row>
    <row r="1363" spans="1:7" x14ac:dyDescent="0.15">
      <c r="A1363" s="25" t="s">
        <v>794</v>
      </c>
      <c r="B1363" s="25" t="s">
        <v>878</v>
      </c>
      <c r="C1363" s="21">
        <v>53.427869999999999</v>
      </c>
      <c r="D1363" s="22">
        <v>116.12207896</v>
      </c>
      <c r="E1363" s="23">
        <f t="shared" si="56"/>
        <v>-0.53989912617389468</v>
      </c>
      <c r="F1363" s="24">
        <f t="shared" si="57"/>
        <v>2.4723403685913809E-3</v>
      </c>
      <c r="G1363" s="123"/>
    </row>
    <row r="1364" spans="1:7" x14ac:dyDescent="0.15">
      <c r="A1364" s="25" t="s">
        <v>795</v>
      </c>
      <c r="B1364" s="25" t="s">
        <v>796</v>
      </c>
      <c r="C1364" s="21">
        <v>22.7354898507628</v>
      </c>
      <c r="D1364" s="22">
        <v>28.0385559367021</v>
      </c>
      <c r="E1364" s="23">
        <f t="shared" si="56"/>
        <v>-0.18913477919159372</v>
      </c>
      <c r="F1364" s="24">
        <f t="shared" si="57"/>
        <v>1.0520701902909568E-3</v>
      </c>
      <c r="G1364" s="123"/>
    </row>
    <row r="1365" spans="1:7" x14ac:dyDescent="0.15">
      <c r="A1365" s="25" t="s">
        <v>797</v>
      </c>
      <c r="B1365" s="25" t="s">
        <v>798</v>
      </c>
      <c r="C1365" s="21">
        <v>6.5733183673568201</v>
      </c>
      <c r="D1365" s="22">
        <v>3.0186035062801899</v>
      </c>
      <c r="E1365" s="23">
        <f t="shared" si="56"/>
        <v>1.1776024422157674</v>
      </c>
      <c r="F1365" s="24">
        <f t="shared" si="57"/>
        <v>3.0417608553774379E-4</v>
      </c>
      <c r="G1365" s="123"/>
    </row>
    <row r="1366" spans="1:7" x14ac:dyDescent="0.15">
      <c r="A1366" s="25" t="s">
        <v>799</v>
      </c>
      <c r="B1366" s="25" t="s">
        <v>800</v>
      </c>
      <c r="C1366" s="21">
        <v>22.0511416407696</v>
      </c>
      <c r="D1366" s="22">
        <v>12.363716409961</v>
      </c>
      <c r="E1366" s="23">
        <f t="shared" si="56"/>
        <v>0.78353667373054514</v>
      </c>
      <c r="F1366" s="24">
        <f t="shared" si="57"/>
        <v>1.0204024164167701E-3</v>
      </c>
      <c r="G1366" s="123"/>
    </row>
    <row r="1367" spans="1:7" x14ac:dyDescent="0.15">
      <c r="A1367" s="25" t="s">
        <v>801</v>
      </c>
      <c r="B1367" s="25" t="s">
        <v>802</v>
      </c>
      <c r="C1367" s="21">
        <v>259.06634747665902</v>
      </c>
      <c r="D1367" s="22">
        <v>463.694710491612</v>
      </c>
      <c r="E1367" s="23">
        <f t="shared" si="56"/>
        <v>-0.44129975689825041</v>
      </c>
      <c r="F1367" s="24">
        <f t="shared" si="57"/>
        <v>1.198812883631831E-2</v>
      </c>
      <c r="G1367" s="123"/>
    </row>
    <row r="1368" spans="1:7" x14ac:dyDescent="0.15">
      <c r="A1368" s="25" t="s">
        <v>803</v>
      </c>
      <c r="B1368" s="25" t="s">
        <v>804</v>
      </c>
      <c r="C1368" s="21">
        <v>28.698229551842999</v>
      </c>
      <c r="D1368" s="22">
        <v>23.997044855839302</v>
      </c>
      <c r="E1368" s="23">
        <f t="shared" si="56"/>
        <v>0.19590681787052366</v>
      </c>
      <c r="F1368" s="24">
        <f t="shared" si="57"/>
        <v>1.3279921402092874E-3</v>
      </c>
      <c r="G1368" s="123"/>
    </row>
    <row r="1369" spans="1:7" x14ac:dyDescent="0.15">
      <c r="A1369" s="25" t="s">
        <v>805</v>
      </c>
      <c r="B1369" s="25" t="s">
        <v>806</v>
      </c>
      <c r="C1369" s="21">
        <v>319.57198357980002</v>
      </c>
      <c r="D1369" s="22">
        <v>253.56737883682899</v>
      </c>
      <c r="E1369" s="23">
        <f t="shared" si="56"/>
        <v>0.26030400694974687</v>
      </c>
      <c r="F1369" s="24">
        <f t="shared" si="57"/>
        <v>1.4787988285424096E-2</v>
      </c>
      <c r="G1369" s="123"/>
    </row>
    <row r="1370" spans="1:7" x14ac:dyDescent="0.15">
      <c r="A1370" s="25" t="s">
        <v>236</v>
      </c>
      <c r="B1370" s="25" t="s">
        <v>240</v>
      </c>
      <c r="C1370" s="21">
        <v>17.6270007</v>
      </c>
      <c r="D1370" s="22"/>
      <c r="E1370" s="23" t="str">
        <f t="shared" si="56"/>
        <v/>
      </c>
      <c r="F1370" s="24">
        <f t="shared" si="57"/>
        <v>8.1567813592042001E-4</v>
      </c>
      <c r="G1370" s="123"/>
    </row>
    <row r="1371" spans="1:7" x14ac:dyDescent="0.15">
      <c r="A1371" s="25" t="s">
        <v>237</v>
      </c>
      <c r="B1371" s="25" t="s">
        <v>241</v>
      </c>
      <c r="C1371" s="21">
        <v>47.897127690689302</v>
      </c>
      <c r="D1371" s="22"/>
      <c r="E1371" s="23" t="str">
        <f t="shared" si="56"/>
        <v/>
      </c>
      <c r="F1371" s="24">
        <f t="shared" si="57"/>
        <v>2.2164088205138483E-3</v>
      </c>
      <c r="G1371" s="123"/>
    </row>
    <row r="1372" spans="1:7" x14ac:dyDescent="0.15">
      <c r="A1372" s="25" t="s">
        <v>807</v>
      </c>
      <c r="B1372" s="25" t="s">
        <v>808</v>
      </c>
      <c r="C1372" s="21">
        <v>9.1490922021422296</v>
      </c>
      <c r="D1372" s="22">
        <v>5.0226411381289502</v>
      </c>
      <c r="E1372" s="23">
        <f t="shared" si="56"/>
        <v>0.8215699570267283</v>
      </c>
      <c r="F1372" s="24">
        <f t="shared" si="57"/>
        <v>4.2336836537411744E-4</v>
      </c>
      <c r="G1372" s="123"/>
    </row>
    <row r="1373" spans="1:7" x14ac:dyDescent="0.15">
      <c r="A1373" s="25" t="s">
        <v>809</v>
      </c>
      <c r="B1373" s="25" t="s">
        <v>810</v>
      </c>
      <c r="C1373" s="21">
        <v>13.615599126505998</v>
      </c>
      <c r="D1373" s="22">
        <v>14.8621447475763</v>
      </c>
      <c r="E1373" s="23">
        <f t="shared" si="56"/>
        <v>-8.387387165460003E-2</v>
      </c>
      <c r="F1373" s="24">
        <f t="shared" si="57"/>
        <v>6.3005310455045889E-4</v>
      </c>
      <c r="G1373" s="123"/>
    </row>
    <row r="1374" spans="1:7" x14ac:dyDescent="0.15">
      <c r="A1374" s="25" t="s">
        <v>811</v>
      </c>
      <c r="B1374" s="25" t="s">
        <v>812</v>
      </c>
      <c r="C1374" s="21">
        <v>53.437472105963401</v>
      </c>
      <c r="D1374" s="22">
        <v>35.738789115110599</v>
      </c>
      <c r="E1374" s="23">
        <f t="shared" si="56"/>
        <v>0.49522335336676759</v>
      </c>
      <c r="F1374" s="24">
        <f t="shared" si="57"/>
        <v>2.4727846998775956E-3</v>
      </c>
      <c r="G1374" s="123"/>
    </row>
    <row r="1375" spans="1:7" x14ac:dyDescent="0.15">
      <c r="A1375" s="25" t="s">
        <v>238</v>
      </c>
      <c r="B1375" s="25" t="s">
        <v>242</v>
      </c>
      <c r="C1375" s="21">
        <v>1.3529787600000001</v>
      </c>
      <c r="D1375" s="22"/>
      <c r="E1375" s="23" t="str">
        <f t="shared" si="56"/>
        <v/>
      </c>
      <c r="F1375" s="24">
        <f t="shared" si="57"/>
        <v>6.2608223127643119E-5</v>
      </c>
      <c r="G1375" s="123"/>
    </row>
    <row r="1376" spans="1:7" x14ac:dyDescent="0.15">
      <c r="A1376" s="25" t="s">
        <v>239</v>
      </c>
      <c r="B1376" s="25" t="s">
        <v>243</v>
      </c>
      <c r="C1376" s="21">
        <v>2.89295988244803</v>
      </c>
      <c r="D1376" s="22"/>
      <c r="E1376" s="23" t="str">
        <f t="shared" si="56"/>
        <v/>
      </c>
      <c r="F1376" s="24">
        <f t="shared" si="57"/>
        <v>1.338698604696695E-4</v>
      </c>
      <c r="G1376" s="123"/>
    </row>
    <row r="1377" spans="1:7" s="4" customFormat="1" x14ac:dyDescent="0.15">
      <c r="A1377" s="114" t="s">
        <v>735</v>
      </c>
      <c r="B1377" s="27"/>
      <c r="C1377" s="28">
        <f>SUM(C1229:C1376)</f>
        <v>1373.3539258762789</v>
      </c>
      <c r="D1377" s="29">
        <f>SUM(D1229:D1376)</f>
        <v>1672.8484476730464</v>
      </c>
      <c r="E1377" s="30">
        <f t="shared" si="56"/>
        <v>-0.17903266862779366</v>
      </c>
      <c r="F1377" s="50">
        <f>C1377/$C1511</f>
        <v>6.3551070842003982E-2</v>
      </c>
      <c r="G1377" s="123"/>
    </row>
    <row r="1378" spans="1:7" x14ac:dyDescent="0.15">
      <c r="E1378" s="33"/>
      <c r="G1378" s="123"/>
    </row>
    <row r="1379" spans="1:7" s="4" customFormat="1" x14ac:dyDescent="0.15">
      <c r="A1379" s="34" t="s">
        <v>218</v>
      </c>
      <c r="B1379" s="34" t="s">
        <v>924</v>
      </c>
      <c r="C1379" s="137" t="s">
        <v>443</v>
      </c>
      <c r="D1379" s="138"/>
      <c r="E1379" s="139"/>
      <c r="F1379" s="115"/>
      <c r="G1379" s="123"/>
    </row>
    <row r="1380" spans="1:7" s="4" customFormat="1" x14ac:dyDescent="0.15">
      <c r="A1380" s="37"/>
      <c r="B1380" s="37"/>
      <c r="C1380" s="7" t="s">
        <v>235</v>
      </c>
      <c r="D1380" s="39" t="s">
        <v>46</v>
      </c>
      <c r="E1380" s="39" t="s">
        <v>888</v>
      </c>
      <c r="F1380" s="41" t="s">
        <v>889</v>
      </c>
      <c r="G1380" s="123"/>
    </row>
    <row r="1381" spans="1:7" x14ac:dyDescent="0.15">
      <c r="A1381" s="20" t="s">
        <v>655</v>
      </c>
      <c r="B1381" s="63" t="s">
        <v>219</v>
      </c>
      <c r="C1381" s="45">
        <v>18.0598545</v>
      </c>
      <c r="D1381" s="46">
        <v>67.476885840000008</v>
      </c>
      <c r="E1381" s="42">
        <f t="shared" ref="E1381:E1410" si="58">IF(ISERROR(C1381/D1381-1),"",((C1381/D1381-1)))</f>
        <v>-0.7323549497701598</v>
      </c>
      <c r="F1381" s="43">
        <f t="shared" ref="F1381:F1410" si="59">C1381/$C$1511</f>
        <v>8.3570816750203048E-4</v>
      </c>
      <c r="G1381" s="123"/>
    </row>
    <row r="1382" spans="1:7" x14ac:dyDescent="0.15">
      <c r="A1382" s="25" t="s">
        <v>220</v>
      </c>
      <c r="B1382" s="67" t="s">
        <v>221</v>
      </c>
      <c r="C1382" s="21">
        <v>0.36534559999999999</v>
      </c>
      <c r="D1382" s="22">
        <v>9.3620300000000004E-2</v>
      </c>
      <c r="E1382" s="23">
        <f t="shared" si="58"/>
        <v>2.9024185993849621</v>
      </c>
      <c r="F1382" s="24">
        <f t="shared" si="59"/>
        <v>1.6906132985785118E-5</v>
      </c>
      <c r="G1382" s="123"/>
    </row>
    <row r="1383" spans="1:7" x14ac:dyDescent="0.15">
      <c r="A1383" s="25" t="s">
        <v>222</v>
      </c>
      <c r="B1383" s="67" t="s">
        <v>223</v>
      </c>
      <c r="C1383" s="21">
        <v>72.562457659999993</v>
      </c>
      <c r="D1383" s="22">
        <v>15.801065550000001</v>
      </c>
      <c r="E1383" s="23">
        <f t="shared" si="58"/>
        <v>3.5922509105722931</v>
      </c>
      <c r="F1383" s="24">
        <f t="shared" si="59"/>
        <v>3.3577811227926708E-3</v>
      </c>
      <c r="G1383" s="123"/>
    </row>
    <row r="1384" spans="1:7" x14ac:dyDescent="0.15">
      <c r="A1384" s="25" t="s">
        <v>224</v>
      </c>
      <c r="B1384" s="67" t="s">
        <v>225</v>
      </c>
      <c r="C1384" s="21">
        <v>27.35646491</v>
      </c>
      <c r="D1384" s="22">
        <v>23.61882048</v>
      </c>
      <c r="E1384" s="23">
        <f t="shared" si="58"/>
        <v>0.1582485642399023</v>
      </c>
      <c r="F1384" s="24">
        <f t="shared" si="59"/>
        <v>1.2659028431967543E-3</v>
      </c>
      <c r="G1384" s="123"/>
    </row>
    <row r="1385" spans="1:7" x14ac:dyDescent="0.15">
      <c r="A1385" s="25" t="s">
        <v>226</v>
      </c>
      <c r="B1385" s="67" t="s">
        <v>227</v>
      </c>
      <c r="C1385" s="21">
        <v>6.0399799999999995E-3</v>
      </c>
      <c r="D1385" s="22">
        <v>4.8832600000000004E-3</v>
      </c>
      <c r="E1385" s="23">
        <f t="shared" si="58"/>
        <v>0.23687454692152343</v>
      </c>
      <c r="F1385" s="24">
        <f t="shared" si="59"/>
        <v>2.7949619514093611E-7</v>
      </c>
      <c r="G1385" s="123"/>
    </row>
    <row r="1386" spans="1:7" x14ac:dyDescent="0.15">
      <c r="A1386" s="25" t="s">
        <v>228</v>
      </c>
      <c r="B1386" s="67" t="s">
        <v>229</v>
      </c>
      <c r="C1386" s="21">
        <v>0.34630436999999997</v>
      </c>
      <c r="D1386" s="22">
        <v>9.8582816700000002</v>
      </c>
      <c r="E1386" s="23">
        <f t="shared" si="58"/>
        <v>-0.96487173103870139</v>
      </c>
      <c r="F1386" s="24">
        <f t="shared" si="59"/>
        <v>1.6025012297338559E-5</v>
      </c>
      <c r="G1386" s="123"/>
    </row>
    <row r="1387" spans="1:7" x14ac:dyDescent="0.15">
      <c r="A1387" s="25" t="s">
        <v>230</v>
      </c>
      <c r="B1387" s="67" t="s">
        <v>231</v>
      </c>
      <c r="C1387" s="21">
        <v>3.7011479199999999</v>
      </c>
      <c r="D1387" s="22">
        <v>3.7886737999999998</v>
      </c>
      <c r="E1387" s="23">
        <f t="shared" si="58"/>
        <v>-2.3101983601755305E-2</v>
      </c>
      <c r="F1387" s="24">
        <f t="shared" si="59"/>
        <v>1.7126824282427921E-4</v>
      </c>
      <c r="G1387" s="123"/>
    </row>
    <row r="1388" spans="1:7" x14ac:dyDescent="0.15">
      <c r="A1388" s="68" t="s">
        <v>1283</v>
      </c>
      <c r="B1388" s="61" t="s">
        <v>1284</v>
      </c>
      <c r="C1388" s="21">
        <v>4.5041000000000005E-3</v>
      </c>
      <c r="D1388" s="22">
        <v>1.6907999999999999E-3</v>
      </c>
      <c r="E1388" s="23">
        <f t="shared" si="58"/>
        <v>1.663886917435534</v>
      </c>
      <c r="F1388" s="24">
        <f t="shared" si="59"/>
        <v>2.0842433460612299E-7</v>
      </c>
      <c r="G1388" s="123"/>
    </row>
    <row r="1389" spans="1:7" x14ac:dyDescent="0.15">
      <c r="A1389" s="68" t="s">
        <v>468</v>
      </c>
      <c r="B1389" s="61" t="s">
        <v>1481</v>
      </c>
      <c r="C1389" s="21">
        <v>2.5277919999999999E-2</v>
      </c>
      <c r="D1389" s="22">
        <v>9.1158200000000002E-3</v>
      </c>
      <c r="E1389" s="23">
        <f t="shared" si="58"/>
        <v>1.7729727002068927</v>
      </c>
      <c r="F1389" s="24">
        <f t="shared" si="59"/>
        <v>1.1697195124945733E-6</v>
      </c>
      <c r="G1389" s="123"/>
    </row>
    <row r="1390" spans="1:7" x14ac:dyDescent="0.15">
      <c r="A1390" s="68" t="s">
        <v>1482</v>
      </c>
      <c r="B1390" s="61" t="s">
        <v>1483</v>
      </c>
      <c r="C1390" s="21">
        <v>1.41754011</v>
      </c>
      <c r="D1390" s="22">
        <v>0.1248092</v>
      </c>
      <c r="E1390" s="23">
        <f t="shared" si="58"/>
        <v>10.357657207962234</v>
      </c>
      <c r="F1390" s="24">
        <f t="shared" si="59"/>
        <v>6.5595758132421653E-5</v>
      </c>
      <c r="G1390" s="123"/>
    </row>
    <row r="1391" spans="1:7" x14ac:dyDescent="0.15">
      <c r="A1391" s="68" t="s">
        <v>613</v>
      </c>
      <c r="B1391" s="61" t="s">
        <v>49</v>
      </c>
      <c r="C1391" s="21">
        <v>33.606466299999994</v>
      </c>
      <c r="D1391" s="22">
        <v>74.67937671</v>
      </c>
      <c r="E1391" s="23">
        <f t="shared" si="58"/>
        <v>-0.5499900001776542</v>
      </c>
      <c r="F1391" s="24">
        <f t="shared" si="59"/>
        <v>1.5551176432673773E-3</v>
      </c>
      <c r="G1391" s="123"/>
    </row>
    <row r="1392" spans="1:7" x14ac:dyDescent="0.15">
      <c r="A1392" s="68" t="s">
        <v>408</v>
      </c>
      <c r="B1392" s="61" t="s">
        <v>89</v>
      </c>
      <c r="C1392" s="21">
        <v>0.62552790000000003</v>
      </c>
      <c r="D1392" s="22">
        <v>0.25781170000000003</v>
      </c>
      <c r="E1392" s="23">
        <f t="shared" si="58"/>
        <v>1.4262975652385053</v>
      </c>
      <c r="F1392" s="24">
        <f t="shared" si="59"/>
        <v>2.8945901808366916E-5</v>
      </c>
      <c r="G1392" s="123"/>
    </row>
    <row r="1393" spans="1:7" x14ac:dyDescent="0.15">
      <c r="A1393" s="68" t="s">
        <v>474</v>
      </c>
      <c r="B1393" s="61" t="s">
        <v>55</v>
      </c>
      <c r="C1393" s="21">
        <v>0.44795090000000004</v>
      </c>
      <c r="D1393" s="22">
        <v>1.217145E-2</v>
      </c>
      <c r="E1393" s="23">
        <f t="shared" si="58"/>
        <v>35.803412904789489</v>
      </c>
      <c r="F1393" s="24">
        <f t="shared" si="59"/>
        <v>2.0728640187543336E-5</v>
      </c>
      <c r="G1393" s="123"/>
    </row>
    <row r="1394" spans="1:7" x14ac:dyDescent="0.15">
      <c r="A1394" s="61" t="s">
        <v>87</v>
      </c>
      <c r="B1394" s="61" t="s">
        <v>88</v>
      </c>
      <c r="C1394" s="21">
        <v>6.4322889999999994E-2</v>
      </c>
      <c r="D1394" s="22">
        <v>1.8287919999999999E-2</v>
      </c>
      <c r="E1394" s="23">
        <f t="shared" si="58"/>
        <v>2.517233780550221</v>
      </c>
      <c r="F1394" s="24">
        <f t="shared" si="59"/>
        <v>2.9765004214366552E-6</v>
      </c>
      <c r="G1394" s="123"/>
    </row>
    <row r="1395" spans="1:7" x14ac:dyDescent="0.15">
      <c r="A1395" s="68" t="s">
        <v>90</v>
      </c>
      <c r="B1395" s="61" t="s">
        <v>91</v>
      </c>
      <c r="C1395" s="21">
        <v>0.58998488000000004</v>
      </c>
      <c r="D1395" s="22">
        <v>6.9274200000000001E-3</v>
      </c>
      <c r="E1395" s="23">
        <f t="shared" si="58"/>
        <v>84.166610368650964</v>
      </c>
      <c r="F1395" s="24">
        <f t="shared" si="59"/>
        <v>2.7301171386441976E-5</v>
      </c>
      <c r="G1395" s="123"/>
    </row>
    <row r="1396" spans="1:7" x14ac:dyDescent="0.15">
      <c r="A1396" s="68" t="s">
        <v>92</v>
      </c>
      <c r="B1396" s="61" t="s">
        <v>93</v>
      </c>
      <c r="C1396" s="21">
        <v>13.684563070000001</v>
      </c>
      <c r="D1396" s="22">
        <v>8.1242687599999996</v>
      </c>
      <c r="E1396" s="23">
        <f t="shared" si="58"/>
        <v>0.68440551073054379</v>
      </c>
      <c r="F1396" s="24">
        <f t="shared" si="59"/>
        <v>6.3324436674147414E-4</v>
      </c>
      <c r="G1396" s="123"/>
    </row>
    <row r="1397" spans="1:7" x14ac:dyDescent="0.15">
      <c r="A1397" s="68" t="s">
        <v>244</v>
      </c>
      <c r="B1397" s="61" t="s">
        <v>245</v>
      </c>
      <c r="C1397" s="21">
        <v>11.241931939999999</v>
      </c>
      <c r="D1397" s="22">
        <v>21.42956508</v>
      </c>
      <c r="E1397" s="23">
        <f t="shared" si="58"/>
        <v>-0.47540083533977162</v>
      </c>
      <c r="F1397" s="24">
        <f t="shared" si="59"/>
        <v>5.2021318005413312E-4</v>
      </c>
      <c r="G1397" s="123"/>
    </row>
    <row r="1398" spans="1:7" x14ac:dyDescent="0.15">
      <c r="A1398" s="61" t="s">
        <v>122</v>
      </c>
      <c r="B1398" s="61" t="s">
        <v>123</v>
      </c>
      <c r="C1398" s="21">
        <v>4.7404999999999999E-3</v>
      </c>
      <c r="D1398" s="22">
        <v>0.85426815</v>
      </c>
      <c r="E1398" s="23">
        <f t="shared" si="58"/>
        <v>-0.99445080563989185</v>
      </c>
      <c r="F1398" s="24">
        <f t="shared" si="59"/>
        <v>2.193635927711032E-7</v>
      </c>
      <c r="G1398" s="123"/>
    </row>
    <row r="1399" spans="1:7" x14ac:dyDescent="0.15">
      <c r="A1399" s="61" t="s">
        <v>638</v>
      </c>
      <c r="B1399" s="61" t="s">
        <v>126</v>
      </c>
      <c r="C1399" s="21">
        <v>9.8885538000000004</v>
      </c>
      <c r="D1399" s="22">
        <v>3.0862598999999999</v>
      </c>
      <c r="E1399" s="23">
        <f t="shared" si="58"/>
        <v>2.2040573770212939</v>
      </c>
      <c r="F1399" s="24">
        <f t="shared" si="59"/>
        <v>4.5758647587350386E-4</v>
      </c>
      <c r="G1399" s="123"/>
    </row>
    <row r="1400" spans="1:7" x14ac:dyDescent="0.15">
      <c r="A1400" s="68" t="s">
        <v>129</v>
      </c>
      <c r="B1400" s="61" t="s">
        <v>130</v>
      </c>
      <c r="C1400" s="21">
        <v>0.16111494000000001</v>
      </c>
      <c r="D1400" s="22">
        <v>0.1655789</v>
      </c>
      <c r="E1400" s="23">
        <f t="shared" si="58"/>
        <v>-2.6959715277731555E-2</v>
      </c>
      <c r="F1400" s="24">
        <f t="shared" si="59"/>
        <v>7.4554903675774134E-6</v>
      </c>
      <c r="G1400" s="123"/>
    </row>
    <row r="1401" spans="1:7" x14ac:dyDescent="0.15">
      <c r="A1401" s="68" t="s">
        <v>131</v>
      </c>
      <c r="B1401" s="61" t="s">
        <v>132</v>
      </c>
      <c r="C1401" s="21">
        <v>0.11077361999999999</v>
      </c>
      <c r="D1401" s="22">
        <v>0.17136760999999998</v>
      </c>
      <c r="E1401" s="23">
        <f t="shared" si="58"/>
        <v>-0.35359068145958272</v>
      </c>
      <c r="F1401" s="24">
        <f t="shared" si="59"/>
        <v>5.1259781178063346E-6</v>
      </c>
      <c r="G1401" s="123"/>
    </row>
    <row r="1402" spans="1:7" x14ac:dyDescent="0.15">
      <c r="A1402" s="68" t="s">
        <v>133</v>
      </c>
      <c r="B1402" s="61" t="s">
        <v>134</v>
      </c>
      <c r="C1402" s="21">
        <v>3.0375000000000001</v>
      </c>
      <c r="D1402" s="22">
        <v>2.9667347999999998</v>
      </c>
      <c r="E1402" s="23">
        <f t="shared" si="58"/>
        <v>2.385289038979832E-2</v>
      </c>
      <c r="F1402" s="24">
        <f t="shared" si="59"/>
        <v>1.4055836157414323E-4</v>
      </c>
      <c r="G1402" s="123"/>
    </row>
    <row r="1403" spans="1:7" x14ac:dyDescent="0.15">
      <c r="A1403" s="68" t="s">
        <v>135</v>
      </c>
      <c r="B1403" s="61" t="s">
        <v>136</v>
      </c>
      <c r="C1403" s="21">
        <v>1.5378299999999999E-2</v>
      </c>
      <c r="D1403" s="22">
        <v>3.7231999999999999E-3</v>
      </c>
      <c r="E1403" s="23">
        <f t="shared" si="58"/>
        <v>3.1303985818650624</v>
      </c>
      <c r="F1403" s="24">
        <f t="shared" si="59"/>
        <v>7.116209553236697E-7</v>
      </c>
      <c r="G1403" s="123"/>
    </row>
    <row r="1404" spans="1:7" x14ac:dyDescent="0.15">
      <c r="A1404" s="68" t="s">
        <v>137</v>
      </c>
      <c r="B1404" s="61" t="s">
        <v>138</v>
      </c>
      <c r="C1404" s="21">
        <v>7.2150000000000001E-3</v>
      </c>
      <c r="D1404" s="22">
        <v>0</v>
      </c>
      <c r="E1404" s="23" t="str">
        <f t="shared" si="58"/>
        <v/>
      </c>
      <c r="F1404" s="24">
        <f t="shared" si="59"/>
        <v>3.3386949094895257E-7</v>
      </c>
      <c r="G1404" s="123"/>
    </row>
    <row r="1405" spans="1:7" x14ac:dyDescent="0.15">
      <c r="A1405" s="68" t="s">
        <v>143</v>
      </c>
      <c r="B1405" s="61" t="s">
        <v>144</v>
      </c>
      <c r="C1405" s="21">
        <v>8.4383199999999992E-2</v>
      </c>
      <c r="D1405" s="22">
        <v>1.284424E-2</v>
      </c>
      <c r="E1405" s="23">
        <f t="shared" si="58"/>
        <v>5.5697308676885511</v>
      </c>
      <c r="F1405" s="24">
        <f t="shared" si="59"/>
        <v>3.9047783823483923E-6</v>
      </c>
      <c r="G1405" s="123"/>
    </row>
    <row r="1406" spans="1:7" x14ac:dyDescent="0.15">
      <c r="A1406" s="68" t="s">
        <v>246</v>
      </c>
      <c r="B1406" s="61" t="s">
        <v>823</v>
      </c>
      <c r="C1406" s="21">
        <v>0.58631205000000008</v>
      </c>
      <c r="D1406" s="22">
        <v>9.4558799999999998E-3</v>
      </c>
      <c r="E1406" s="23">
        <f t="shared" si="58"/>
        <v>61.005022271856255</v>
      </c>
      <c r="F1406" s="24">
        <f t="shared" si="59"/>
        <v>2.7131213537177664E-5</v>
      </c>
      <c r="G1406" s="123"/>
    </row>
    <row r="1407" spans="1:7" x14ac:dyDescent="0.15">
      <c r="A1407" s="68" t="s">
        <v>656</v>
      </c>
      <c r="B1407" s="61" t="s">
        <v>147</v>
      </c>
      <c r="C1407" s="21">
        <v>0.90963837000000003</v>
      </c>
      <c r="D1407" s="22">
        <v>0.44933420000000002</v>
      </c>
      <c r="E1407" s="23">
        <f t="shared" si="58"/>
        <v>1.0244138327329635</v>
      </c>
      <c r="F1407" s="24">
        <f t="shared" si="59"/>
        <v>4.2092931329110873E-5</v>
      </c>
      <c r="G1407" s="123"/>
    </row>
    <row r="1408" spans="1:7" x14ac:dyDescent="0.15">
      <c r="A1408" s="61" t="s">
        <v>152</v>
      </c>
      <c r="B1408" s="61" t="s">
        <v>153</v>
      </c>
      <c r="C1408" s="21">
        <v>1.0332E-3</v>
      </c>
      <c r="D1408" s="22">
        <v>1.2989499999999999E-2</v>
      </c>
      <c r="E1408" s="23">
        <f t="shared" si="58"/>
        <v>-0.92045883213364643</v>
      </c>
      <c r="F1408" s="24">
        <f t="shared" si="59"/>
        <v>4.7810666396182644E-8</v>
      </c>
      <c r="G1408" s="123"/>
    </row>
    <row r="1409" spans="1:7" x14ac:dyDescent="0.15">
      <c r="A1409" s="85" t="s">
        <v>828</v>
      </c>
      <c r="B1409" s="62" t="s">
        <v>829</v>
      </c>
      <c r="C1409" s="47">
        <v>5.2440000000000004E-3</v>
      </c>
      <c r="D1409" s="48">
        <v>2.4030000000000002E-3</v>
      </c>
      <c r="E1409" s="23">
        <f t="shared" si="58"/>
        <v>1.1822721598002497</v>
      </c>
      <c r="F1409" s="44">
        <f t="shared" si="59"/>
        <v>2.4266273188306407E-7</v>
      </c>
      <c r="G1409" s="123"/>
    </row>
    <row r="1410" spans="1:7" s="4" customFormat="1" x14ac:dyDescent="0.15">
      <c r="A1410" s="114" t="s">
        <v>735</v>
      </c>
      <c r="B1410" s="27"/>
      <c r="C1410" s="29">
        <f>SUM(C1381:C1409)</f>
        <v>198.91757193000001</v>
      </c>
      <c r="D1410" s="29">
        <f>SUM(D1381:D1409)</f>
        <v>233.04121514000002</v>
      </c>
      <c r="E1410" s="30">
        <f t="shared" si="58"/>
        <v>-0.14642750291831497</v>
      </c>
      <c r="F1410" s="51">
        <f t="shared" si="59"/>
        <v>9.2047828802592872E-3</v>
      </c>
      <c r="G1410" s="123"/>
    </row>
    <row r="1411" spans="1:7" x14ac:dyDescent="0.15">
      <c r="E1411" s="33"/>
      <c r="G1411" s="123"/>
    </row>
    <row r="1412" spans="1:7" s="4" customFormat="1" x14ac:dyDescent="0.15">
      <c r="A1412" s="113" t="s">
        <v>192</v>
      </c>
      <c r="B1412" s="34" t="s">
        <v>924</v>
      </c>
      <c r="C1412" s="137" t="s">
        <v>443</v>
      </c>
      <c r="D1412" s="138"/>
      <c r="E1412" s="139"/>
      <c r="F1412" s="115"/>
      <c r="G1412" s="123"/>
    </row>
    <row r="1413" spans="1:7" s="4" customFormat="1" x14ac:dyDescent="0.15">
      <c r="A1413" s="38"/>
      <c r="B1413" s="37"/>
      <c r="C1413" s="7" t="s">
        <v>235</v>
      </c>
      <c r="D1413" s="39" t="s">
        <v>46</v>
      </c>
      <c r="E1413" s="39" t="s">
        <v>888</v>
      </c>
      <c r="F1413" s="41" t="s">
        <v>889</v>
      </c>
      <c r="G1413" s="123"/>
    </row>
    <row r="1414" spans="1:7" ht="12.75" customHeight="1" x14ac:dyDescent="0.15">
      <c r="A1414" s="68" t="s">
        <v>664</v>
      </c>
      <c r="B1414" s="60" t="s">
        <v>197</v>
      </c>
      <c r="C1414" s="45">
        <v>3.6296012700000002</v>
      </c>
      <c r="D1414" s="46">
        <v>3.3940547900000002</v>
      </c>
      <c r="E1414" s="42">
        <f t="shared" ref="E1414:E1421" si="60">IF(ISERROR(C1414/D1414-1),"",((C1414/D1414-1)))</f>
        <v>6.939972822300855E-2</v>
      </c>
      <c r="F1414" s="43">
        <f t="shared" ref="F1414:F1422" si="61">C1414/$C$1511</f>
        <v>1.6795746754851999E-4</v>
      </c>
      <c r="G1414" s="123"/>
    </row>
    <row r="1415" spans="1:7" x14ac:dyDescent="0.15">
      <c r="A1415" s="68" t="s">
        <v>193</v>
      </c>
      <c r="B1415" s="61" t="s">
        <v>194</v>
      </c>
      <c r="C1415" s="21">
        <v>87.989623030000004</v>
      </c>
      <c r="D1415" s="22">
        <v>74.87564338</v>
      </c>
      <c r="E1415" s="23">
        <f t="shared" si="60"/>
        <v>0.17514346532483849</v>
      </c>
      <c r="F1415" s="24">
        <f t="shared" si="61"/>
        <v>4.0716632917278351E-3</v>
      </c>
      <c r="G1415" s="123"/>
    </row>
    <row r="1416" spans="1:7" x14ac:dyDescent="0.15">
      <c r="A1416" s="68" t="s">
        <v>663</v>
      </c>
      <c r="B1416" s="61" t="s">
        <v>201</v>
      </c>
      <c r="C1416" s="21">
        <v>15.30033774</v>
      </c>
      <c r="D1416" s="22">
        <v>8.0285974099999997</v>
      </c>
      <c r="E1416" s="23">
        <f t="shared" si="60"/>
        <v>0.90572985026534036</v>
      </c>
      <c r="F1416" s="24">
        <f t="shared" si="61"/>
        <v>7.0801330181577925E-4</v>
      </c>
      <c r="G1416" s="123"/>
    </row>
    <row r="1417" spans="1:7" x14ac:dyDescent="0.15">
      <c r="A1417" s="68" t="s">
        <v>195</v>
      </c>
      <c r="B1417" s="61" t="s">
        <v>196</v>
      </c>
      <c r="C1417" s="21">
        <v>4.0631656600000001</v>
      </c>
      <c r="D1417" s="22">
        <v>2.1075731499999999</v>
      </c>
      <c r="E1417" s="23">
        <f t="shared" si="60"/>
        <v>0.92788832027016488</v>
      </c>
      <c r="F1417" s="24">
        <f t="shared" si="61"/>
        <v>1.8802038122598265E-4</v>
      </c>
      <c r="G1417" s="123"/>
    </row>
    <row r="1418" spans="1:7" x14ac:dyDescent="0.15">
      <c r="A1418" s="68" t="s">
        <v>666</v>
      </c>
      <c r="B1418" s="61" t="s">
        <v>198</v>
      </c>
      <c r="C1418" s="21">
        <v>180.70474025999999</v>
      </c>
      <c r="D1418" s="22">
        <v>145.29070014999999</v>
      </c>
      <c r="E1418" s="23">
        <f t="shared" si="60"/>
        <v>0.24374609024141325</v>
      </c>
      <c r="F1418" s="24">
        <f t="shared" si="61"/>
        <v>8.3619957924696998E-3</v>
      </c>
      <c r="G1418" s="123"/>
    </row>
    <row r="1419" spans="1:7" x14ac:dyDescent="0.15">
      <c r="A1419" s="68" t="s">
        <v>665</v>
      </c>
      <c r="B1419" s="61" t="s">
        <v>199</v>
      </c>
      <c r="C1419" s="21">
        <v>32.603951500000001</v>
      </c>
      <c r="D1419" s="22">
        <v>18.208142719999998</v>
      </c>
      <c r="E1419" s="23">
        <f t="shared" si="60"/>
        <v>0.79062477713267865</v>
      </c>
      <c r="F1419" s="24">
        <f t="shared" si="61"/>
        <v>1.508726914792701E-3</v>
      </c>
      <c r="G1419" s="123"/>
    </row>
    <row r="1420" spans="1:7" x14ac:dyDescent="0.15">
      <c r="A1420" s="68" t="s">
        <v>202</v>
      </c>
      <c r="B1420" s="61" t="s">
        <v>203</v>
      </c>
      <c r="C1420" s="21">
        <v>7.3799179999999992E-2</v>
      </c>
      <c r="D1420" s="22">
        <v>0.20028788</v>
      </c>
      <c r="E1420" s="23">
        <f t="shared" si="60"/>
        <v>-0.63153446928491141</v>
      </c>
      <c r="F1420" s="24">
        <f t="shared" si="61"/>
        <v>3.4150096547540012E-6</v>
      </c>
      <c r="G1420" s="123"/>
    </row>
    <row r="1421" spans="1:7" x14ac:dyDescent="0.15">
      <c r="A1421" s="68" t="s">
        <v>568</v>
      </c>
      <c r="B1421" s="62" t="s">
        <v>200</v>
      </c>
      <c r="C1421" s="47">
        <v>11.80362146</v>
      </c>
      <c r="D1421" s="48">
        <v>6.7492862499999999</v>
      </c>
      <c r="E1421" s="49">
        <f t="shared" si="60"/>
        <v>0.74886958750638266</v>
      </c>
      <c r="F1421" s="44">
        <f t="shared" si="61"/>
        <v>5.4620500183012223E-4</v>
      </c>
      <c r="G1421" s="123"/>
    </row>
    <row r="1422" spans="1:7" s="4" customFormat="1" x14ac:dyDescent="0.15">
      <c r="A1422" s="114" t="s">
        <v>735</v>
      </c>
      <c r="B1422" s="59"/>
      <c r="C1422" s="28">
        <f>SUM(C1414:C1421)</f>
        <v>336.16884009999995</v>
      </c>
      <c r="D1422" s="29">
        <f>SUM(D1414:D1421)</f>
        <v>258.85428572999996</v>
      </c>
      <c r="E1422" s="51">
        <f>C1422/D1422-1</f>
        <v>0.29867983121068953</v>
      </c>
      <c r="F1422" s="51">
        <f t="shared" si="61"/>
        <v>1.5555997161065392E-2</v>
      </c>
      <c r="G1422" s="123"/>
    </row>
    <row r="1423" spans="1:7" x14ac:dyDescent="0.15">
      <c r="E1423" s="33"/>
      <c r="G1423" s="123"/>
    </row>
    <row r="1424" spans="1:7" s="4" customFormat="1" x14ac:dyDescent="0.15">
      <c r="A1424" s="34" t="s">
        <v>736</v>
      </c>
      <c r="B1424" s="35" t="s">
        <v>924</v>
      </c>
      <c r="C1424" s="137" t="s">
        <v>443</v>
      </c>
      <c r="D1424" s="138"/>
      <c r="E1424" s="139"/>
      <c r="F1424" s="36"/>
      <c r="G1424" s="123"/>
    </row>
    <row r="1425" spans="1:7" s="10" customFormat="1" x14ac:dyDescent="0.15">
      <c r="A1425" s="37"/>
      <c r="B1425" s="38"/>
      <c r="C1425" s="7" t="s">
        <v>235</v>
      </c>
      <c r="D1425" s="39" t="s">
        <v>46</v>
      </c>
      <c r="E1425" s="40" t="s">
        <v>888</v>
      </c>
      <c r="F1425" s="41" t="s">
        <v>889</v>
      </c>
      <c r="G1425" s="123"/>
    </row>
    <row r="1426" spans="1:7" x14ac:dyDescent="0.15">
      <c r="A1426" s="20" t="s">
        <v>368</v>
      </c>
      <c r="B1426" s="20" t="s">
        <v>588</v>
      </c>
      <c r="C1426" s="21">
        <v>0</v>
      </c>
      <c r="D1426" s="46">
        <v>0</v>
      </c>
      <c r="E1426" s="23" t="str">
        <f t="shared" ref="E1426:E1446" si="62">IF(ISERROR(C1426/D1426-1),"",((C1426/D1426-1)))</f>
        <v/>
      </c>
      <c r="F1426" s="43">
        <f t="shared" ref="F1426:F1445" si="63">C1426/$C$1511</f>
        <v>0</v>
      </c>
      <c r="G1426" s="123"/>
    </row>
    <row r="1427" spans="1:7" x14ac:dyDescent="0.15">
      <c r="A1427" s="25" t="s">
        <v>367</v>
      </c>
      <c r="B1427" s="25" t="s">
        <v>589</v>
      </c>
      <c r="C1427" s="21">
        <v>0</v>
      </c>
      <c r="D1427" s="22">
        <v>0</v>
      </c>
      <c r="E1427" s="23" t="str">
        <f t="shared" si="62"/>
        <v/>
      </c>
      <c r="F1427" s="24">
        <f t="shared" si="63"/>
        <v>0</v>
      </c>
      <c r="G1427" s="123"/>
    </row>
    <row r="1428" spans="1:7" x14ac:dyDescent="0.15">
      <c r="A1428" s="25" t="s">
        <v>813</v>
      </c>
      <c r="B1428" s="25" t="s">
        <v>1125</v>
      </c>
      <c r="C1428" s="21">
        <v>26.573766280000001</v>
      </c>
      <c r="D1428" s="22">
        <v>21.104381149999998</v>
      </c>
      <c r="E1428" s="23">
        <f t="shared" si="62"/>
        <v>0.25915875434234192</v>
      </c>
      <c r="F1428" s="24">
        <f t="shared" si="63"/>
        <v>1.2296839668052724E-3</v>
      </c>
      <c r="G1428" s="123"/>
    </row>
    <row r="1429" spans="1:7" x14ac:dyDescent="0.15">
      <c r="A1429" s="25" t="s">
        <v>814</v>
      </c>
      <c r="B1429" s="25" t="s">
        <v>326</v>
      </c>
      <c r="C1429" s="21">
        <v>0.25919523999999999</v>
      </c>
      <c r="D1429" s="22">
        <v>3.9050760000000004E-2</v>
      </c>
      <c r="E1429" s="23">
        <f t="shared" si="62"/>
        <v>5.6373929726335668</v>
      </c>
      <c r="F1429" s="24">
        <f t="shared" si="63"/>
        <v>1.1994093255050807E-5</v>
      </c>
      <c r="G1429" s="123"/>
    </row>
    <row r="1430" spans="1:7" x14ac:dyDescent="0.15">
      <c r="A1430" s="25" t="s">
        <v>815</v>
      </c>
      <c r="B1430" s="25" t="s">
        <v>328</v>
      </c>
      <c r="C1430" s="21">
        <v>1.501E-5</v>
      </c>
      <c r="D1430" s="22">
        <v>3.9385399999999999E-3</v>
      </c>
      <c r="E1430" s="23">
        <f t="shared" si="62"/>
        <v>-0.99618894311089901</v>
      </c>
      <c r="F1430" s="24">
        <f t="shared" si="63"/>
        <v>6.9457810937543702E-10</v>
      </c>
      <c r="G1430" s="123"/>
    </row>
    <row r="1431" spans="1:7" x14ac:dyDescent="0.15">
      <c r="A1431" s="25" t="s">
        <v>1141</v>
      </c>
      <c r="B1431" s="25" t="s">
        <v>1142</v>
      </c>
      <c r="C1431" s="21">
        <v>7.0304112600000002</v>
      </c>
      <c r="D1431" s="22">
        <v>6.9759589200000001</v>
      </c>
      <c r="E1431" s="23">
        <f t="shared" si="62"/>
        <v>7.8057139705747236E-3</v>
      </c>
      <c r="F1431" s="24">
        <f t="shared" si="63"/>
        <v>3.2532776556313018E-4</v>
      </c>
      <c r="G1431" s="123"/>
    </row>
    <row r="1432" spans="1:7" x14ac:dyDescent="0.15">
      <c r="A1432" s="25" t="s">
        <v>330</v>
      </c>
      <c r="B1432" s="25" t="s">
        <v>331</v>
      </c>
      <c r="C1432" s="21">
        <v>2.2244673399999999</v>
      </c>
      <c r="D1432" s="22">
        <v>4.3786299699999995</v>
      </c>
      <c r="E1432" s="23">
        <f t="shared" si="62"/>
        <v>-0.49197183702645686</v>
      </c>
      <c r="F1432" s="24">
        <f t="shared" si="63"/>
        <v>1.0293579742735558E-4</v>
      </c>
      <c r="G1432" s="123"/>
    </row>
    <row r="1433" spans="1:7" x14ac:dyDescent="0.15">
      <c r="A1433" s="25" t="s">
        <v>1417</v>
      </c>
      <c r="B1433" s="25" t="s">
        <v>344</v>
      </c>
      <c r="C1433" s="21">
        <v>0.78280833540532291</v>
      </c>
      <c r="D1433" s="22">
        <v>0.98876469948591605</v>
      </c>
      <c r="E1433" s="23">
        <f t="shared" si="62"/>
        <v>-0.20829663942055687</v>
      </c>
      <c r="F1433" s="24">
        <f t="shared" si="63"/>
        <v>3.622395293865171E-5</v>
      </c>
      <c r="G1433" s="123"/>
    </row>
    <row r="1434" spans="1:7" x14ac:dyDescent="0.15">
      <c r="A1434" s="25" t="s">
        <v>1419</v>
      </c>
      <c r="B1434" s="25" t="s">
        <v>345</v>
      </c>
      <c r="C1434" s="21">
        <v>7.3805699999999995E-3</v>
      </c>
      <c r="D1434" s="22">
        <v>0</v>
      </c>
      <c r="E1434" s="23" t="str">
        <f t="shared" si="62"/>
        <v/>
      </c>
      <c r="F1434" s="24">
        <f t="shared" si="63"/>
        <v>3.4153113635663349E-7</v>
      </c>
      <c r="G1434" s="123"/>
    </row>
    <row r="1435" spans="1:7" x14ac:dyDescent="0.15">
      <c r="A1435" s="25" t="s">
        <v>1421</v>
      </c>
      <c r="B1435" s="25" t="s">
        <v>346</v>
      </c>
      <c r="C1435" s="21">
        <v>0.10379235000000001</v>
      </c>
      <c r="D1435" s="22">
        <v>0</v>
      </c>
      <c r="E1435" s="23" t="str">
        <f t="shared" si="62"/>
        <v/>
      </c>
      <c r="F1435" s="24">
        <f t="shared" si="63"/>
        <v>4.8029243324872514E-6</v>
      </c>
      <c r="G1435" s="123"/>
    </row>
    <row r="1436" spans="1:7" x14ac:dyDescent="0.15">
      <c r="A1436" s="25" t="s">
        <v>1445</v>
      </c>
      <c r="B1436" s="25" t="s">
        <v>376</v>
      </c>
      <c r="C1436" s="21">
        <v>3.0812229426213498</v>
      </c>
      <c r="D1436" s="22">
        <v>1.9273803453143801</v>
      </c>
      <c r="E1436" s="23">
        <f t="shared" si="62"/>
        <v>0.59865848487666473</v>
      </c>
      <c r="F1436" s="24">
        <f t="shared" si="63"/>
        <v>1.4258161266156945E-4</v>
      </c>
      <c r="G1436" s="123"/>
    </row>
    <row r="1437" spans="1:7" x14ac:dyDescent="0.15">
      <c r="A1437" s="25" t="s">
        <v>1466</v>
      </c>
      <c r="B1437" s="25" t="s">
        <v>386</v>
      </c>
      <c r="C1437" s="21">
        <v>12.998373957646999</v>
      </c>
      <c r="D1437" s="22">
        <v>32.907091451831199</v>
      </c>
      <c r="E1437" s="23">
        <f t="shared" si="62"/>
        <v>-0.60499778667240212</v>
      </c>
      <c r="F1437" s="24">
        <f t="shared" si="63"/>
        <v>6.014914062929626E-4</v>
      </c>
      <c r="G1437" s="123"/>
    </row>
    <row r="1438" spans="1:7" x14ac:dyDescent="0.15">
      <c r="A1438" s="25" t="s">
        <v>853</v>
      </c>
      <c r="B1438" s="25" t="s">
        <v>854</v>
      </c>
      <c r="C1438" s="21">
        <v>0.59407932142113995</v>
      </c>
      <c r="D1438" s="22">
        <v>0.66862137410443701</v>
      </c>
      <c r="E1438" s="23">
        <f t="shared" si="62"/>
        <v>-0.11148619468400922</v>
      </c>
      <c r="F1438" s="24">
        <f t="shared" si="63"/>
        <v>2.7490639033426909E-5</v>
      </c>
      <c r="G1438" s="123"/>
    </row>
    <row r="1439" spans="1:7" x14ac:dyDescent="0.15">
      <c r="A1439" s="25" t="s">
        <v>870</v>
      </c>
      <c r="B1439" s="25" t="s">
        <v>869</v>
      </c>
      <c r="C1439" s="21">
        <v>1.95473492249631</v>
      </c>
      <c r="D1439" s="22">
        <v>5.1967738042221407</v>
      </c>
      <c r="E1439" s="23">
        <f t="shared" si="62"/>
        <v>-0.62385606991241804</v>
      </c>
      <c r="F1439" s="24">
        <f t="shared" si="63"/>
        <v>9.0454103051141132E-5</v>
      </c>
      <c r="G1439" s="123"/>
    </row>
    <row r="1440" spans="1:7" x14ac:dyDescent="0.15">
      <c r="A1440" s="25" t="s">
        <v>875</v>
      </c>
      <c r="B1440" s="25" t="s">
        <v>876</v>
      </c>
      <c r="C1440" s="21">
        <v>4.5408657340411001</v>
      </c>
      <c r="D1440" s="22">
        <v>7.7905769000321197</v>
      </c>
      <c r="E1440" s="23">
        <f t="shared" si="62"/>
        <v>-0.4171335714531772</v>
      </c>
      <c r="F1440" s="24">
        <f t="shared" si="63"/>
        <v>2.1012564533497488E-4</v>
      </c>
      <c r="G1440" s="123"/>
    </row>
    <row r="1441" spans="1:7" x14ac:dyDescent="0.15">
      <c r="A1441" s="25" t="s">
        <v>469</v>
      </c>
      <c r="B1441" s="25" t="s">
        <v>872</v>
      </c>
      <c r="C1441" s="21">
        <v>0.23281500671140901</v>
      </c>
      <c r="D1441" s="22">
        <v>0.28156060766762403</v>
      </c>
      <c r="E1441" s="23">
        <f t="shared" si="62"/>
        <v>-0.17312649436301153</v>
      </c>
      <c r="F1441" s="24">
        <f t="shared" si="63"/>
        <v>1.0773364903120595E-5</v>
      </c>
      <c r="G1441" s="123"/>
    </row>
    <row r="1442" spans="1:7" x14ac:dyDescent="0.15">
      <c r="A1442" s="25" t="s">
        <v>470</v>
      </c>
      <c r="B1442" s="25" t="s">
        <v>874</v>
      </c>
      <c r="C1442" s="21">
        <v>3.4262280847440398</v>
      </c>
      <c r="D1442" s="22">
        <v>7.1610218098587302</v>
      </c>
      <c r="E1442" s="23">
        <f t="shared" si="62"/>
        <v>-0.52154480523616353</v>
      </c>
      <c r="F1442" s="24">
        <f t="shared" si="63"/>
        <v>1.5854650402335373E-4</v>
      </c>
      <c r="G1442" s="123"/>
    </row>
    <row r="1443" spans="1:7" x14ac:dyDescent="0.15">
      <c r="A1443" s="25" t="s">
        <v>471</v>
      </c>
      <c r="B1443" s="25" t="s">
        <v>873</v>
      </c>
      <c r="C1443" s="21">
        <v>7.4102158123964701</v>
      </c>
      <c r="D1443" s="22">
        <v>18.604286555954399</v>
      </c>
      <c r="E1443" s="23">
        <f t="shared" si="62"/>
        <v>-0.60169309421732209</v>
      </c>
      <c r="F1443" s="24">
        <f t="shared" si="63"/>
        <v>3.4290297728436429E-4</v>
      </c>
      <c r="G1443" s="123"/>
    </row>
    <row r="1444" spans="1:7" x14ac:dyDescent="0.15">
      <c r="A1444" s="25" t="s">
        <v>538</v>
      </c>
      <c r="B1444" s="25" t="s">
        <v>539</v>
      </c>
      <c r="C1444" s="21">
        <v>0.44944818993021701</v>
      </c>
      <c r="D1444" s="22">
        <v>1.6905475391918701</v>
      </c>
      <c r="E1444" s="23">
        <f t="shared" si="62"/>
        <v>-0.73414046070241468</v>
      </c>
      <c r="F1444" s="24">
        <f t="shared" si="63"/>
        <v>2.0797926317384574E-5</v>
      </c>
      <c r="G1444" s="123"/>
    </row>
    <row r="1445" spans="1:7" s="4" customFormat="1" x14ac:dyDescent="0.15">
      <c r="A1445" s="114" t="s">
        <v>735</v>
      </c>
      <c r="B1445" s="27"/>
      <c r="C1445" s="28">
        <f>SUM(C1426:C1444)</f>
        <v>71.669820357414352</v>
      </c>
      <c r="D1445" s="29">
        <f>SUM(D1426:D1444)</f>
        <v>109.71858442766282</v>
      </c>
      <c r="E1445" s="30">
        <f t="shared" si="62"/>
        <v>-0.34678504347031491</v>
      </c>
      <c r="F1445" s="50">
        <f t="shared" si="63"/>
        <v>3.3164749049387119E-3</v>
      </c>
      <c r="G1445" s="123"/>
    </row>
    <row r="1446" spans="1:7" x14ac:dyDescent="0.15">
      <c r="E1446" s="33" t="str">
        <f t="shared" si="62"/>
        <v/>
      </c>
      <c r="G1446" s="123"/>
    </row>
    <row r="1447" spans="1:7" s="4" customFormat="1" x14ac:dyDescent="0.15">
      <c r="A1447" s="34" t="s">
        <v>187</v>
      </c>
      <c r="B1447" s="34" t="s">
        <v>924</v>
      </c>
      <c r="C1447" s="137" t="s">
        <v>443</v>
      </c>
      <c r="D1447" s="138"/>
      <c r="E1447" s="139"/>
      <c r="F1447" s="115"/>
      <c r="G1447" s="123"/>
    </row>
    <row r="1448" spans="1:7" s="4" customFormat="1" x14ac:dyDescent="0.15">
      <c r="A1448" s="37"/>
      <c r="B1448" s="37"/>
      <c r="C1448" s="7" t="s">
        <v>235</v>
      </c>
      <c r="D1448" s="39" t="s">
        <v>46</v>
      </c>
      <c r="E1448" s="39" t="s">
        <v>888</v>
      </c>
      <c r="F1448" s="41" t="s">
        <v>889</v>
      </c>
      <c r="G1448" s="123"/>
    </row>
    <row r="1449" spans="1:7" x14ac:dyDescent="0.15">
      <c r="A1449" s="25" t="s">
        <v>188</v>
      </c>
      <c r="B1449" s="25" t="s">
        <v>189</v>
      </c>
      <c r="C1449" s="21">
        <v>0</v>
      </c>
      <c r="D1449" s="22">
        <v>0</v>
      </c>
      <c r="E1449" s="23" t="str">
        <f t="shared" ref="E1449:E1472" si="64">IF(ISERROR(C1449/D1449-1),"",((C1449/D1449-1)))</f>
        <v/>
      </c>
      <c r="F1449" s="24">
        <f t="shared" ref="F1449:F1471" si="65">C1449/$C$1511</f>
        <v>0</v>
      </c>
      <c r="G1449" s="123"/>
    </row>
    <row r="1450" spans="1:7" x14ac:dyDescent="0.15">
      <c r="A1450" s="25" t="s">
        <v>1113</v>
      </c>
      <c r="B1450" s="25" t="s">
        <v>1114</v>
      </c>
      <c r="C1450" s="21">
        <v>6.5534959400000004</v>
      </c>
      <c r="D1450" s="22">
        <v>1.43524371</v>
      </c>
      <c r="E1450" s="23">
        <f t="shared" si="64"/>
        <v>3.5661206485970247</v>
      </c>
      <c r="F1450" s="24">
        <f t="shared" si="65"/>
        <v>3.032588154433579E-4</v>
      </c>
      <c r="G1450" s="123"/>
    </row>
    <row r="1451" spans="1:7" x14ac:dyDescent="0.15">
      <c r="A1451" s="25" t="s">
        <v>1115</v>
      </c>
      <c r="B1451" s="25" t="s">
        <v>1116</v>
      </c>
      <c r="C1451" s="21">
        <v>3.604893E-2</v>
      </c>
      <c r="D1451" s="22">
        <v>0.95005340999999999</v>
      </c>
      <c r="E1451" s="23">
        <f t="shared" si="64"/>
        <v>-0.96205589115247747</v>
      </c>
      <c r="F1451" s="24">
        <f t="shared" si="65"/>
        <v>1.6681410822390053E-6</v>
      </c>
      <c r="G1451" s="123"/>
    </row>
    <row r="1452" spans="1:7" x14ac:dyDescent="0.15">
      <c r="A1452" s="25" t="s">
        <v>1117</v>
      </c>
      <c r="B1452" s="25" t="s">
        <v>1118</v>
      </c>
      <c r="C1452" s="21">
        <v>4.5799999999999999E-3</v>
      </c>
      <c r="D1452" s="22">
        <v>1.3283659999999999</v>
      </c>
      <c r="E1452" s="23">
        <f t="shared" si="64"/>
        <v>-0.99655215505365236</v>
      </c>
      <c r="F1452" s="24">
        <f t="shared" si="65"/>
        <v>2.1193655835706204E-7</v>
      </c>
      <c r="G1452" s="123"/>
    </row>
    <row r="1453" spans="1:7" x14ac:dyDescent="0.15">
      <c r="A1453" s="25" t="s">
        <v>603</v>
      </c>
      <c r="B1453" s="25" t="s">
        <v>1126</v>
      </c>
      <c r="C1453" s="21">
        <v>1.2255299999999998E-2</v>
      </c>
      <c r="D1453" s="22">
        <v>2.55909E-2</v>
      </c>
      <c r="E1453" s="23">
        <f t="shared" si="64"/>
        <v>-0.52110711229382323</v>
      </c>
      <c r="F1453" s="24">
        <f t="shared" si="65"/>
        <v>5.671061361644765E-7</v>
      </c>
      <c r="G1453" s="123"/>
    </row>
    <row r="1454" spans="1:7" x14ac:dyDescent="0.15">
      <c r="A1454" s="25" t="s">
        <v>608</v>
      </c>
      <c r="B1454" s="25" t="s">
        <v>1132</v>
      </c>
      <c r="C1454" s="21">
        <v>2.7039999999999998E-3</v>
      </c>
      <c r="D1454" s="22">
        <v>6.0015999999999997E-4</v>
      </c>
      <c r="E1454" s="23">
        <f t="shared" si="64"/>
        <v>3.505465209277526</v>
      </c>
      <c r="F1454" s="24">
        <f t="shared" si="65"/>
        <v>1.2512586327456238E-7</v>
      </c>
      <c r="G1454" s="123"/>
    </row>
    <row r="1455" spans="1:7" x14ac:dyDescent="0.15">
      <c r="A1455" s="25" t="s">
        <v>1369</v>
      </c>
      <c r="B1455" s="25" t="s">
        <v>1370</v>
      </c>
      <c r="C1455" s="21">
        <v>3.4339000000000001E-3</v>
      </c>
      <c r="D1455" s="22">
        <v>0</v>
      </c>
      <c r="E1455" s="23" t="str">
        <f t="shared" si="64"/>
        <v/>
      </c>
      <c r="F1455" s="24">
        <f t="shared" si="65"/>
        <v>1.5890151697430467E-7</v>
      </c>
      <c r="G1455" s="123"/>
    </row>
    <row r="1456" spans="1:7" x14ac:dyDescent="0.15">
      <c r="A1456" s="25" t="s">
        <v>1371</v>
      </c>
      <c r="B1456" s="25" t="s">
        <v>1372</v>
      </c>
      <c r="C1456" s="21">
        <v>1.2694500000000001E-3</v>
      </c>
      <c r="D1456" s="22">
        <v>3.6370800000000002E-2</v>
      </c>
      <c r="E1456" s="23">
        <f t="shared" si="64"/>
        <v>-0.96509700089082451</v>
      </c>
      <c r="F1456" s="24">
        <f t="shared" si="65"/>
        <v>5.8742983407504901E-8</v>
      </c>
      <c r="G1456" s="123"/>
    </row>
    <row r="1457" spans="1:7" x14ac:dyDescent="0.15">
      <c r="A1457" s="25" t="s">
        <v>613</v>
      </c>
      <c r="B1457" s="25" t="s">
        <v>49</v>
      </c>
      <c r="C1457" s="21">
        <v>2.5049999999999998E-3</v>
      </c>
      <c r="D1457" s="22">
        <v>3.52460569</v>
      </c>
      <c r="E1457" s="23">
        <f t="shared" si="64"/>
        <v>-0.99928928220052893</v>
      </c>
      <c r="F1457" s="24">
        <f t="shared" si="65"/>
        <v>1.1591726608830577E-7</v>
      </c>
      <c r="G1457" s="123"/>
    </row>
    <row r="1458" spans="1:7" x14ac:dyDescent="0.15">
      <c r="A1458" s="25" t="s">
        <v>406</v>
      </c>
      <c r="B1458" s="25" t="s">
        <v>407</v>
      </c>
      <c r="C1458" s="21">
        <v>2.7799999999999999E-3</v>
      </c>
      <c r="D1458" s="22">
        <v>0</v>
      </c>
      <c r="E1458" s="23" t="str">
        <f t="shared" si="64"/>
        <v/>
      </c>
      <c r="F1458" s="24">
        <f t="shared" si="65"/>
        <v>1.2864271446127346E-7</v>
      </c>
      <c r="G1458" s="123"/>
    </row>
    <row r="1459" spans="1:7" x14ac:dyDescent="0.15">
      <c r="A1459" s="25" t="s">
        <v>408</v>
      </c>
      <c r="B1459" s="25" t="s">
        <v>89</v>
      </c>
      <c r="C1459" s="21">
        <v>0.70023950000000001</v>
      </c>
      <c r="D1459" s="22">
        <v>5.9188999999999995E-3</v>
      </c>
      <c r="E1459" s="23">
        <f t="shared" si="64"/>
        <v>117.30568179898293</v>
      </c>
      <c r="F1459" s="24">
        <f t="shared" si="65"/>
        <v>3.240313311259169E-5</v>
      </c>
      <c r="G1459" s="123"/>
    </row>
    <row r="1460" spans="1:7" x14ac:dyDescent="0.15">
      <c r="A1460" s="25" t="s">
        <v>90</v>
      </c>
      <c r="B1460" s="25" t="s">
        <v>91</v>
      </c>
      <c r="C1460" s="21">
        <v>0</v>
      </c>
      <c r="D1460" s="22">
        <v>1.333E-3</v>
      </c>
      <c r="E1460" s="23">
        <f t="shared" si="64"/>
        <v>-1</v>
      </c>
      <c r="F1460" s="24">
        <f t="shared" si="65"/>
        <v>0</v>
      </c>
      <c r="G1460" s="123"/>
    </row>
    <row r="1461" spans="1:7" x14ac:dyDescent="0.15">
      <c r="A1461" s="25" t="s">
        <v>776</v>
      </c>
      <c r="B1461" s="25" t="s">
        <v>830</v>
      </c>
      <c r="C1461" s="21">
        <v>7.5173000000000002E-3</v>
      </c>
      <c r="D1461" s="22">
        <v>0.59499294999999996</v>
      </c>
      <c r="E1461" s="23">
        <f t="shared" si="64"/>
        <v>-0.9873657326527987</v>
      </c>
      <c r="F1461" s="24">
        <f t="shared" si="65"/>
        <v>3.4785822928767306E-7</v>
      </c>
      <c r="G1461" s="123"/>
    </row>
    <row r="1462" spans="1:7" x14ac:dyDescent="0.15">
      <c r="A1462" s="25" t="s">
        <v>831</v>
      </c>
      <c r="B1462" s="25" t="s">
        <v>832</v>
      </c>
      <c r="C1462" s="21">
        <v>1.472E-3</v>
      </c>
      <c r="D1462" s="22">
        <v>6.0631400000000002E-2</v>
      </c>
      <c r="E1462" s="23">
        <f t="shared" si="64"/>
        <v>-0.97572215056884715</v>
      </c>
      <c r="F1462" s="24">
        <f t="shared" si="65"/>
        <v>6.81158545636671E-8</v>
      </c>
      <c r="G1462" s="123"/>
    </row>
    <row r="1463" spans="1:7" x14ac:dyDescent="0.15">
      <c r="A1463" s="25" t="s">
        <v>833</v>
      </c>
      <c r="B1463" s="25" t="s">
        <v>834</v>
      </c>
      <c r="C1463" s="21">
        <v>8.1514999999999995E-4</v>
      </c>
      <c r="D1463" s="22">
        <v>1.004028E-2</v>
      </c>
      <c r="E1463" s="23">
        <f t="shared" si="64"/>
        <v>-0.91881202516264482</v>
      </c>
      <c r="F1463" s="24">
        <f t="shared" si="65"/>
        <v>3.7720542695362252E-8</v>
      </c>
      <c r="G1463" s="123"/>
    </row>
    <row r="1464" spans="1:7" x14ac:dyDescent="0.15">
      <c r="A1464" s="25" t="s">
        <v>835</v>
      </c>
      <c r="B1464" s="25" t="s">
        <v>836</v>
      </c>
      <c r="C1464" s="21">
        <v>2.2372E-3</v>
      </c>
      <c r="D1464" s="22">
        <v>0.66930076999999999</v>
      </c>
      <c r="E1464" s="23">
        <f t="shared" si="64"/>
        <v>-0.99665740710263939</v>
      </c>
      <c r="F1464" s="24">
        <f t="shared" si="65"/>
        <v>1.0352499309092123E-7</v>
      </c>
      <c r="G1464" s="123"/>
    </row>
    <row r="1465" spans="1:7" x14ac:dyDescent="0.15">
      <c r="A1465" s="25" t="s">
        <v>837</v>
      </c>
      <c r="B1465" s="25" t="s">
        <v>838</v>
      </c>
      <c r="C1465" s="21">
        <v>0</v>
      </c>
      <c r="D1465" s="22">
        <v>6.7510000000000001E-3</v>
      </c>
      <c r="E1465" s="23">
        <f t="shared" si="64"/>
        <v>-1</v>
      </c>
      <c r="F1465" s="24">
        <f t="shared" si="65"/>
        <v>0</v>
      </c>
      <c r="G1465" s="123"/>
    </row>
    <row r="1466" spans="1:7" x14ac:dyDescent="0.15">
      <c r="A1466" s="25" t="s">
        <v>839</v>
      </c>
      <c r="B1466" s="25" t="s">
        <v>840</v>
      </c>
      <c r="C1466" s="21">
        <v>0</v>
      </c>
      <c r="D1466" s="22">
        <v>1.433E-3</v>
      </c>
      <c r="E1466" s="23">
        <f t="shared" si="64"/>
        <v>-1</v>
      </c>
      <c r="F1466" s="24">
        <f t="shared" si="65"/>
        <v>0</v>
      </c>
      <c r="G1466" s="123"/>
    </row>
    <row r="1467" spans="1:7" x14ac:dyDescent="0.15">
      <c r="A1467" s="25" t="s">
        <v>841</v>
      </c>
      <c r="B1467" s="25" t="s">
        <v>842</v>
      </c>
      <c r="C1467" s="21">
        <v>9.8500800000000006E-3</v>
      </c>
      <c r="D1467" s="22">
        <v>2.4265580000000002E-2</v>
      </c>
      <c r="E1467" s="23">
        <f t="shared" si="64"/>
        <v>-0.59407193234202516</v>
      </c>
      <c r="F1467" s="24">
        <f t="shared" si="65"/>
        <v>4.5580612548946066E-7</v>
      </c>
      <c r="G1467" s="123"/>
    </row>
    <row r="1468" spans="1:7" x14ac:dyDescent="0.15">
      <c r="A1468" s="25" t="s">
        <v>658</v>
      </c>
      <c r="B1468" s="25" t="s">
        <v>843</v>
      </c>
      <c r="C1468" s="21">
        <v>1.632165E-2</v>
      </c>
      <c r="D1468" s="22">
        <v>1.7600000000000001E-3</v>
      </c>
      <c r="E1468" s="23">
        <f t="shared" si="64"/>
        <v>8.2736647727272725</v>
      </c>
      <c r="F1468" s="24">
        <f t="shared" si="65"/>
        <v>7.5527387067872091E-7</v>
      </c>
      <c r="G1468" s="123"/>
    </row>
    <row r="1469" spans="1:7" x14ac:dyDescent="0.15">
      <c r="A1469" s="25" t="s">
        <v>659</v>
      </c>
      <c r="B1469" s="25" t="s">
        <v>844</v>
      </c>
      <c r="C1469" s="21">
        <v>0</v>
      </c>
      <c r="D1469" s="22">
        <v>1.9575E-3</v>
      </c>
      <c r="E1469" s="23">
        <f t="shared" si="64"/>
        <v>-1</v>
      </c>
      <c r="F1469" s="24">
        <f t="shared" si="65"/>
        <v>0</v>
      </c>
      <c r="G1469" s="123"/>
    </row>
    <row r="1470" spans="1:7" x14ac:dyDescent="0.15">
      <c r="A1470" s="25" t="s">
        <v>845</v>
      </c>
      <c r="B1470" s="25" t="s">
        <v>846</v>
      </c>
      <c r="C1470" s="21">
        <v>9.0299999999999999E-6</v>
      </c>
      <c r="D1470" s="22">
        <v>9.2800000000000001E-4</v>
      </c>
      <c r="E1470" s="23">
        <f t="shared" si="64"/>
        <v>-0.99026939655172419</v>
      </c>
      <c r="F1470" s="24">
        <f t="shared" si="65"/>
        <v>4.1785745021053934E-10</v>
      </c>
      <c r="G1470" s="123"/>
    </row>
    <row r="1471" spans="1:7" s="4" customFormat="1" x14ac:dyDescent="0.15">
      <c r="A1471" s="114" t="s">
        <v>735</v>
      </c>
      <c r="B1471" s="27"/>
      <c r="C1471" s="28">
        <f>SUM(C1449:C1470)</f>
        <v>7.3575344299999985</v>
      </c>
      <c r="D1471" s="29">
        <f>SUM(D1449:D1470)</f>
        <v>8.6801430499999999</v>
      </c>
      <c r="E1471" s="30">
        <f t="shared" si="64"/>
        <v>-0.15237175382725998</v>
      </c>
      <c r="F1471" s="51">
        <f t="shared" si="65"/>
        <v>3.4046518015017204E-4</v>
      </c>
      <c r="G1471" s="123"/>
    </row>
    <row r="1472" spans="1:7" x14ac:dyDescent="0.15">
      <c r="E1472" s="33" t="str">
        <f t="shared" si="64"/>
        <v/>
      </c>
      <c r="G1472" s="123"/>
    </row>
    <row r="1473" spans="1:7" s="4" customFormat="1" x14ac:dyDescent="0.15">
      <c r="A1473" s="34" t="s">
        <v>190</v>
      </c>
      <c r="B1473" s="34" t="s">
        <v>924</v>
      </c>
      <c r="C1473" s="137" t="s">
        <v>443</v>
      </c>
      <c r="D1473" s="138"/>
      <c r="E1473" s="139"/>
      <c r="F1473" s="115"/>
      <c r="G1473" s="123"/>
    </row>
    <row r="1474" spans="1:7" s="4" customFormat="1" x14ac:dyDescent="0.15">
      <c r="A1474" s="37"/>
      <c r="B1474" s="37"/>
      <c r="C1474" s="7" t="s">
        <v>235</v>
      </c>
      <c r="D1474" s="39" t="s">
        <v>46</v>
      </c>
      <c r="E1474" s="39" t="s">
        <v>888</v>
      </c>
      <c r="F1474" s="41" t="s">
        <v>889</v>
      </c>
      <c r="G1474" s="123"/>
    </row>
    <row r="1475" spans="1:7" x14ac:dyDescent="0.15">
      <c r="A1475" s="25" t="s">
        <v>439</v>
      </c>
      <c r="B1475" s="25" t="s">
        <v>440</v>
      </c>
      <c r="C1475" s="21">
        <v>38.258084689999997</v>
      </c>
      <c r="D1475" s="22">
        <v>52.583119850000003</v>
      </c>
      <c r="E1475" s="23">
        <f>IF(ISERROR(C1475/D1475-1),"",((C1475/D1475-1)))</f>
        <v>-0.27242649734104751</v>
      </c>
      <c r="F1475" s="24">
        <f>C1475/$C$1511</f>
        <v>1.7703682966226215E-3</v>
      </c>
      <c r="G1475" s="123"/>
    </row>
    <row r="1476" spans="1:7" x14ac:dyDescent="0.15">
      <c r="A1476" s="25" t="s">
        <v>540</v>
      </c>
      <c r="B1476" s="25" t="s">
        <v>191</v>
      </c>
      <c r="C1476" s="21">
        <v>0</v>
      </c>
      <c r="D1476" s="22">
        <v>1.48248519</v>
      </c>
      <c r="E1476" s="23">
        <f>IF(ISERROR(C1476/D1476-1),"",((C1476/D1476-1)))</f>
        <v>-1</v>
      </c>
      <c r="F1476" s="24">
        <f>C1476/$C$1511</f>
        <v>0</v>
      </c>
      <c r="G1476" s="123"/>
    </row>
    <row r="1477" spans="1:7" s="4" customFormat="1" x14ac:dyDescent="0.15">
      <c r="A1477" s="114" t="s">
        <v>735</v>
      </c>
      <c r="B1477" s="27"/>
      <c r="C1477" s="28">
        <f>SUM(C1475:C1476)</f>
        <v>38.258084689999997</v>
      </c>
      <c r="D1477" s="29">
        <f>SUM(D1475:D1476)</f>
        <v>54.065605040000001</v>
      </c>
      <c r="E1477" s="51">
        <f>C1477/D1477-1</f>
        <v>-0.2923766475618822</v>
      </c>
      <c r="F1477" s="51">
        <f>C1477/$C$1511</f>
        <v>1.7703682966226215E-3</v>
      </c>
      <c r="G1477" s="123"/>
    </row>
    <row r="1478" spans="1:7" x14ac:dyDescent="0.15">
      <c r="G1478" s="123"/>
    </row>
    <row r="1479" spans="1:7" s="4" customFormat="1" x14ac:dyDescent="0.15">
      <c r="A1479" s="34" t="s">
        <v>204</v>
      </c>
      <c r="B1479" s="34" t="s">
        <v>924</v>
      </c>
      <c r="C1479" s="137" t="s">
        <v>443</v>
      </c>
      <c r="D1479" s="138"/>
      <c r="E1479" s="139"/>
      <c r="F1479" s="115"/>
      <c r="G1479" s="123"/>
    </row>
    <row r="1480" spans="1:7" s="4" customFormat="1" x14ac:dyDescent="0.15">
      <c r="A1480" s="37"/>
      <c r="B1480" s="37"/>
      <c r="C1480" s="7" t="s">
        <v>235</v>
      </c>
      <c r="D1480" s="39" t="s">
        <v>46</v>
      </c>
      <c r="E1480" s="39" t="s">
        <v>888</v>
      </c>
      <c r="F1480" s="41" t="s">
        <v>889</v>
      </c>
      <c r="G1480" s="123"/>
    </row>
    <row r="1481" spans="1:7" x14ac:dyDescent="0.15">
      <c r="A1481" s="20" t="s">
        <v>205</v>
      </c>
      <c r="B1481" s="63" t="s">
        <v>206</v>
      </c>
      <c r="C1481" s="45">
        <v>52.591952620000001</v>
      </c>
      <c r="D1481" s="46">
        <v>14.184796</v>
      </c>
      <c r="E1481" s="42">
        <f>IF(ISERROR(C1481/D1481-1),"",((C1481/D1481-1)))</f>
        <v>2.7076284086144065</v>
      </c>
      <c r="F1481" s="43">
        <f>C1481/$C$1511</f>
        <v>2.433658828724994E-3</v>
      </c>
      <c r="G1481" s="123"/>
    </row>
    <row r="1482" spans="1:7" x14ac:dyDescent="0.15">
      <c r="A1482" s="26" t="s">
        <v>207</v>
      </c>
      <c r="B1482" s="64" t="s">
        <v>208</v>
      </c>
      <c r="C1482" s="47">
        <v>8.734764349999999</v>
      </c>
      <c r="D1482" s="48">
        <v>9.8909599499999992</v>
      </c>
      <c r="E1482" s="49">
        <f>IF(ISERROR(C1482/D1482-1),"",((C1482/D1482-1)))</f>
        <v>-0.11689417466501828</v>
      </c>
      <c r="F1482" s="44">
        <f>C1482/$C$1511</f>
        <v>4.0419561013077727E-4</v>
      </c>
      <c r="G1482" s="123"/>
    </row>
    <row r="1483" spans="1:7" s="4" customFormat="1" x14ac:dyDescent="0.15">
      <c r="A1483" s="114" t="s">
        <v>735</v>
      </c>
      <c r="B1483" s="27"/>
      <c r="C1483" s="28">
        <f>SUM(C1481:C1482)</f>
        <v>61.32671697</v>
      </c>
      <c r="D1483" s="29">
        <f>SUM(D1481:D1482)</f>
        <v>24.075755950000001</v>
      </c>
      <c r="E1483" s="51">
        <f>C1483/D1483-1</f>
        <v>1.547239517519698</v>
      </c>
      <c r="F1483" s="50">
        <f>C1483/$C$1511</f>
        <v>2.8378544388557711E-3</v>
      </c>
      <c r="G1483" s="123"/>
    </row>
    <row r="1484" spans="1:7" x14ac:dyDescent="0.15">
      <c r="G1484" s="123"/>
    </row>
    <row r="1485" spans="1:7" s="4" customFormat="1" x14ac:dyDescent="0.15">
      <c r="A1485" s="34" t="s">
        <v>209</v>
      </c>
      <c r="B1485" s="34" t="s">
        <v>924</v>
      </c>
      <c r="C1485" s="137" t="s">
        <v>443</v>
      </c>
      <c r="D1485" s="138"/>
      <c r="E1485" s="139"/>
      <c r="F1485" s="115"/>
      <c r="G1485" s="123"/>
    </row>
    <row r="1486" spans="1:7" s="4" customFormat="1" x14ac:dyDescent="0.15">
      <c r="A1486" s="37"/>
      <c r="B1486" s="37"/>
      <c r="C1486" s="7" t="s">
        <v>235</v>
      </c>
      <c r="D1486" s="39" t="s">
        <v>46</v>
      </c>
      <c r="E1486" s="39" t="s">
        <v>888</v>
      </c>
      <c r="F1486" s="41" t="s">
        <v>889</v>
      </c>
      <c r="G1486" s="123"/>
    </row>
    <row r="1487" spans="1:7" x14ac:dyDescent="0.15">
      <c r="A1487" s="25" t="s">
        <v>210</v>
      </c>
      <c r="B1487" s="25" t="s">
        <v>211</v>
      </c>
      <c r="C1487" s="21">
        <v>5.3751992599999996</v>
      </c>
      <c r="D1487" s="22">
        <v>3.1708359399999999</v>
      </c>
      <c r="E1487" s="23">
        <f>IF(ISERROR(C1487/D1487-1),"",((C1487/D1487-1)))</f>
        <v>0.69519942428809478</v>
      </c>
      <c r="F1487" s="24">
        <f>C1487/$C$1511</f>
        <v>2.4873389337288793E-4</v>
      </c>
      <c r="G1487" s="123"/>
    </row>
    <row r="1488" spans="1:7" s="4" customFormat="1" x14ac:dyDescent="0.15">
      <c r="A1488" s="114" t="s">
        <v>735</v>
      </c>
      <c r="B1488" s="65"/>
      <c r="C1488" s="28">
        <f>SUM(C1487:C1487)</f>
        <v>5.3751992599999996</v>
      </c>
      <c r="D1488" s="29">
        <f>SUM(D1487:D1487)</f>
        <v>3.1708359399999999</v>
      </c>
      <c r="E1488" s="51">
        <f>C1488/D1488-1</f>
        <v>0.69519942428809478</v>
      </c>
      <c r="F1488" s="51">
        <f>C1488/$C$1511</f>
        <v>2.4873389337288793E-4</v>
      </c>
      <c r="G1488" s="123"/>
    </row>
    <row r="1489" spans="1:7" x14ac:dyDescent="0.15">
      <c r="G1489" s="123"/>
    </row>
    <row r="1490" spans="1:7" s="4" customFormat="1" x14ac:dyDescent="0.15">
      <c r="A1490" s="34" t="s">
        <v>212</v>
      </c>
      <c r="B1490" s="34" t="s">
        <v>924</v>
      </c>
      <c r="C1490" s="137" t="s">
        <v>443</v>
      </c>
      <c r="D1490" s="138"/>
      <c r="E1490" s="139"/>
      <c r="F1490" s="115"/>
      <c r="G1490" s="123"/>
    </row>
    <row r="1491" spans="1:7" s="4" customFormat="1" x14ac:dyDescent="0.15">
      <c r="A1491" s="37"/>
      <c r="B1491" s="37"/>
      <c r="C1491" s="7" t="s">
        <v>235</v>
      </c>
      <c r="D1491" s="39" t="s">
        <v>46</v>
      </c>
      <c r="E1491" s="39" t="s">
        <v>888</v>
      </c>
      <c r="F1491" s="41" t="s">
        <v>889</v>
      </c>
      <c r="G1491" s="123"/>
    </row>
    <row r="1492" spans="1:7" x14ac:dyDescent="0.15">
      <c r="A1492" s="53" t="s">
        <v>213</v>
      </c>
      <c r="B1492" s="32" t="s">
        <v>214</v>
      </c>
      <c r="C1492" s="55">
        <v>0</v>
      </c>
      <c r="D1492" s="56">
        <v>0</v>
      </c>
      <c r="E1492" s="57" t="str">
        <f>IF(ISERROR(C1492/D1492-1),"",((C1492/D1492-1)))</f>
        <v/>
      </c>
      <c r="F1492" s="58">
        <f>C1492/$C$1511</f>
        <v>0</v>
      </c>
      <c r="G1492" s="123"/>
    </row>
    <row r="1493" spans="1:7" s="4" customFormat="1" x14ac:dyDescent="0.15">
      <c r="A1493" s="114" t="s">
        <v>735</v>
      </c>
      <c r="B1493" s="65"/>
      <c r="C1493" s="28">
        <f>SUM(C1492)</f>
        <v>0</v>
      </c>
      <c r="D1493" s="29">
        <f>SUM(D1492)</f>
        <v>0</v>
      </c>
      <c r="E1493" s="66">
        <f>IF(ISERROR(C1493/D1493-1),0,(C1493/D1493-1))</f>
        <v>0</v>
      </c>
      <c r="F1493" s="51">
        <f>C1493/$C$1511</f>
        <v>0</v>
      </c>
      <c r="G1493" s="123"/>
    </row>
    <row r="1494" spans="1:7" x14ac:dyDescent="0.15">
      <c r="G1494" s="123"/>
    </row>
    <row r="1495" spans="1:7" s="4" customFormat="1" x14ac:dyDescent="0.15">
      <c r="A1495" s="34" t="s">
        <v>247</v>
      </c>
      <c r="B1495" s="34" t="s">
        <v>924</v>
      </c>
      <c r="C1495" s="137" t="s">
        <v>443</v>
      </c>
      <c r="D1495" s="138"/>
      <c r="E1495" s="139"/>
      <c r="F1495" s="115"/>
      <c r="G1495" s="123"/>
    </row>
    <row r="1496" spans="1:7" s="4" customFormat="1" x14ac:dyDescent="0.15">
      <c r="A1496" s="37"/>
      <c r="B1496" s="37"/>
      <c r="C1496" s="7" t="s">
        <v>235</v>
      </c>
      <c r="D1496" s="39" t="s">
        <v>46</v>
      </c>
      <c r="E1496" s="39" t="s">
        <v>888</v>
      </c>
      <c r="F1496" s="41" t="s">
        <v>889</v>
      </c>
      <c r="G1496" s="123"/>
    </row>
    <row r="1497" spans="1:7" x14ac:dyDescent="0.15">
      <c r="A1497" s="53" t="s">
        <v>248</v>
      </c>
      <c r="B1497" s="53" t="s">
        <v>249</v>
      </c>
      <c r="C1497" s="55">
        <v>0.23349196999999999</v>
      </c>
      <c r="D1497" s="56">
        <v>6.4657660000000006E-2</v>
      </c>
      <c r="E1497" s="57">
        <f>IF(ISERROR(C1497/D1497-1),"",((C1497/D1497-1)))</f>
        <v>2.6112035294812705</v>
      </c>
      <c r="F1497" s="58">
        <f>C1497/$C$1511</f>
        <v>1.0804690944500083E-5</v>
      </c>
      <c r="G1497" s="123"/>
    </row>
    <row r="1498" spans="1:7" s="4" customFormat="1" x14ac:dyDescent="0.15">
      <c r="A1498" s="114" t="s">
        <v>735</v>
      </c>
      <c r="B1498" s="65"/>
      <c r="C1498" s="28">
        <f>SUM(C1497)</f>
        <v>0.23349196999999999</v>
      </c>
      <c r="D1498" s="29">
        <f>SUM(D1497)</f>
        <v>6.4657660000000006E-2</v>
      </c>
      <c r="E1498" s="51">
        <f>C1498/D1498-1</f>
        <v>2.6112035294812705</v>
      </c>
      <c r="F1498" s="51">
        <f>C1498/$C$1511</f>
        <v>1.0804690944500083E-5</v>
      </c>
      <c r="G1498" s="123"/>
    </row>
    <row r="1499" spans="1:7" x14ac:dyDescent="0.15">
      <c r="G1499" s="123"/>
    </row>
    <row r="1500" spans="1:7" s="4" customFormat="1" x14ac:dyDescent="0.15">
      <c r="A1500" s="34" t="s">
        <v>250</v>
      </c>
      <c r="B1500" s="34" t="s">
        <v>924</v>
      </c>
      <c r="C1500" s="137" t="s">
        <v>443</v>
      </c>
      <c r="D1500" s="138"/>
      <c r="E1500" s="139"/>
      <c r="F1500" s="115"/>
      <c r="G1500" s="123"/>
    </row>
    <row r="1501" spans="1:7" s="4" customFormat="1" x14ac:dyDescent="0.15">
      <c r="A1501" s="37"/>
      <c r="B1501" s="37"/>
      <c r="C1501" s="7" t="s">
        <v>235</v>
      </c>
      <c r="D1501" s="39" t="s">
        <v>46</v>
      </c>
      <c r="E1501" s="39" t="s">
        <v>888</v>
      </c>
      <c r="F1501" s="41" t="s">
        <v>889</v>
      </c>
      <c r="G1501" s="123"/>
    </row>
    <row r="1502" spans="1:7" x14ac:dyDescent="0.15">
      <c r="A1502" s="53" t="s">
        <v>667</v>
      </c>
      <c r="B1502" s="54" t="s">
        <v>251</v>
      </c>
      <c r="C1502" s="55">
        <v>6.9014231500000003</v>
      </c>
      <c r="D1502" s="56">
        <v>1.7018257299999999</v>
      </c>
      <c r="E1502" s="57">
        <f>IF(ISERROR(C1502/D1502-1),"",((C1502/D1502-1)))</f>
        <v>3.0553054454053887</v>
      </c>
      <c r="F1502" s="58">
        <f>C1502/$C$1511</f>
        <v>3.1935892361937863E-4</v>
      </c>
      <c r="G1502" s="123"/>
    </row>
    <row r="1503" spans="1:7" s="4" customFormat="1" x14ac:dyDescent="0.15">
      <c r="A1503" s="114" t="s">
        <v>735</v>
      </c>
      <c r="B1503" s="59"/>
      <c r="C1503" s="28">
        <f>SUM(C1502)</f>
        <v>6.9014231500000003</v>
      </c>
      <c r="D1503" s="29">
        <f>SUM(D1502)</f>
        <v>1.7018257299999999</v>
      </c>
      <c r="E1503" s="51">
        <f>IF(ISERROR(C1503/D1503-1),"",(C1503/D1503-1))</f>
        <v>3.0553054454053887</v>
      </c>
      <c r="F1503" s="51">
        <f>C1503/$C$1511</f>
        <v>3.1935892361937863E-4</v>
      </c>
      <c r="G1503" s="123"/>
    </row>
    <row r="1504" spans="1:7" x14ac:dyDescent="0.15">
      <c r="G1504" s="123"/>
    </row>
    <row r="1505" spans="1:7" s="4" customFormat="1" x14ac:dyDescent="0.15">
      <c r="A1505" s="34" t="s">
        <v>215</v>
      </c>
      <c r="B1505" s="34" t="s">
        <v>924</v>
      </c>
      <c r="C1505" s="137" t="s">
        <v>443</v>
      </c>
      <c r="D1505" s="138"/>
      <c r="E1505" s="139"/>
      <c r="F1505" s="115"/>
      <c r="G1505" s="123"/>
    </row>
    <row r="1506" spans="1:7" s="4" customFormat="1" x14ac:dyDescent="0.15">
      <c r="A1506" s="37"/>
      <c r="B1506" s="37"/>
      <c r="C1506" s="7" t="s">
        <v>235</v>
      </c>
      <c r="D1506" s="39" t="s">
        <v>46</v>
      </c>
      <c r="E1506" s="39" t="s">
        <v>888</v>
      </c>
      <c r="F1506" s="41" t="s">
        <v>889</v>
      </c>
      <c r="G1506" s="123"/>
    </row>
    <row r="1507" spans="1:7" x14ac:dyDescent="0.15">
      <c r="A1507" s="53" t="s">
        <v>216</v>
      </c>
      <c r="B1507" s="54" t="s">
        <v>217</v>
      </c>
      <c r="C1507" s="55">
        <v>3.5729999999999998E-5</v>
      </c>
      <c r="D1507" s="56">
        <v>8.8780000000000005E-3</v>
      </c>
      <c r="E1507" s="57">
        <f>IF(ISERROR(C1507/D1507-1),"",((C1507/D1507-1)))</f>
        <v>-0.99597544492002699</v>
      </c>
      <c r="F1507" s="58">
        <f>C1507/$C$1511</f>
        <v>1.6533828013314032E-9</v>
      </c>
      <c r="G1507" s="123"/>
    </row>
    <row r="1508" spans="1:7" s="4" customFormat="1" x14ac:dyDescent="0.15">
      <c r="A1508" s="114" t="s">
        <v>735</v>
      </c>
      <c r="B1508" s="59"/>
      <c r="C1508" s="28">
        <f>SUM(C1507)</f>
        <v>3.5729999999999998E-5</v>
      </c>
      <c r="D1508" s="29">
        <f>SUM(D1507)</f>
        <v>8.8780000000000005E-3</v>
      </c>
      <c r="E1508" s="51">
        <f>IF(ISERROR(C1508/D1508-1),"",(C1508/D1508-1))</f>
        <v>-0.99597544492002699</v>
      </c>
      <c r="F1508" s="51">
        <f>C1508/$C$1511</f>
        <v>1.6533828013314032E-9</v>
      </c>
      <c r="G1508" s="123"/>
    </row>
    <row r="1509" spans="1:7" x14ac:dyDescent="0.15">
      <c r="G1509" s="123"/>
    </row>
    <row r="1510" spans="1:7" x14ac:dyDescent="0.15">
      <c r="G1510" s="123"/>
    </row>
    <row r="1511" spans="1:7" s="4" customFormat="1" ht="14" thickBot="1" x14ac:dyDescent="0.2">
      <c r="A1511" s="69" t="s">
        <v>252</v>
      </c>
      <c r="B1511" s="69"/>
      <c r="C1511" s="70">
        <f>C406+C745+C1038+C1225+C1377+C1445+C1471+C1477+C1422+C1483+C1488+C1493+C1410+C1498+C1503+C1508</f>
        <v>21610.240514917692</v>
      </c>
      <c r="D1511" s="70">
        <f>D406+D745+D1038+D1225+D1377+D1445+D1471+D1477+D1422+D1483+D1488+D1493+D1410+D1498+D1503+D1508</f>
        <v>25094.6437669677</v>
      </c>
      <c r="E1511" s="111">
        <f>IF(ISERROR(C1511/D1511-1),"",((C1511/D1511-1)))</f>
        <v>-0.13885047679523388</v>
      </c>
      <c r="F1511" s="111">
        <f>F406+F745+F1038+F1225+F1377+F1445+F1471+F1422+F1483+F1488+F1477+F1493+F1410+F1498+F1503+F1508</f>
        <v>0.99999999999999956</v>
      </c>
      <c r="G1511" s="123"/>
    </row>
    <row r="1512" spans="1:7" ht="14" thickTop="1" x14ac:dyDescent="0.15">
      <c r="D1512" s="71"/>
      <c r="G1512" s="123"/>
    </row>
    <row r="1513" spans="1:7" x14ac:dyDescent="0.15">
      <c r="D1513" s="72"/>
      <c r="G1513" s="123"/>
    </row>
    <row r="1514" spans="1:7" s="4" customFormat="1" x14ac:dyDescent="0.15">
      <c r="A1514" s="73" t="s">
        <v>896</v>
      </c>
      <c r="B1514" s="73" t="s">
        <v>924</v>
      </c>
      <c r="C1514" s="143" t="s">
        <v>904</v>
      </c>
      <c r="D1514" s="144"/>
      <c r="E1514" s="145"/>
      <c r="F1514" s="74"/>
      <c r="G1514" s="123"/>
    </row>
    <row r="1515" spans="1:7" s="4" customFormat="1" x14ac:dyDescent="0.15">
      <c r="A1515" s="75"/>
      <c r="B1515" s="75"/>
      <c r="C1515" s="76" t="s">
        <v>235</v>
      </c>
      <c r="D1515" s="76" t="s">
        <v>46</v>
      </c>
      <c r="E1515" s="77" t="s">
        <v>888</v>
      </c>
      <c r="F1515" s="78" t="s">
        <v>889</v>
      </c>
      <c r="G1515" s="123"/>
    </row>
    <row r="1516" spans="1:7" s="4" customFormat="1" x14ac:dyDescent="0.15">
      <c r="A1516" s="79" t="s">
        <v>253</v>
      </c>
      <c r="B1516" s="79" t="s">
        <v>254</v>
      </c>
      <c r="C1516" s="135">
        <v>902.08651405000001</v>
      </c>
      <c r="D1516" s="135">
        <v>655.65188519000003</v>
      </c>
      <c r="E1516" s="80">
        <f t="shared" ref="E1516:E1521" si="66">IF(ISERROR(C1516/D1516-1),"",((C1516/D1516-1)))</f>
        <v>0.37586199998278991</v>
      </c>
      <c r="F1516" s="81"/>
      <c r="G1516" s="123"/>
    </row>
    <row r="1517" spans="1:7" s="4" customFormat="1" x14ac:dyDescent="0.15">
      <c r="A1517" s="82" t="s">
        <v>255</v>
      </c>
      <c r="B1517" s="82" t="s">
        <v>256</v>
      </c>
      <c r="C1517" s="135">
        <v>420.49007967</v>
      </c>
      <c r="D1517" s="135">
        <v>468.94571547000004</v>
      </c>
      <c r="E1517" s="80">
        <f t="shared" si="66"/>
        <v>-0.10332888051111733</v>
      </c>
      <c r="F1517" s="83"/>
      <c r="G1517" s="123"/>
    </row>
    <row r="1518" spans="1:7" s="4" customFormat="1" x14ac:dyDescent="0.15">
      <c r="A1518" s="68" t="s">
        <v>257</v>
      </c>
      <c r="B1518" s="68" t="s">
        <v>258</v>
      </c>
      <c r="C1518" s="135">
        <v>201.31621378</v>
      </c>
      <c r="D1518" s="135">
        <v>373.99737673999999</v>
      </c>
      <c r="E1518" s="80">
        <f t="shared" si="66"/>
        <v>-0.46171757798196156</v>
      </c>
      <c r="F1518" s="84"/>
      <c r="G1518" s="123"/>
    </row>
    <row r="1519" spans="1:7" s="4" customFormat="1" x14ac:dyDescent="0.15">
      <c r="A1519" s="68" t="s">
        <v>261</v>
      </c>
      <c r="B1519" s="68" t="s">
        <v>262</v>
      </c>
      <c r="C1519" s="135">
        <v>42.525984860000001</v>
      </c>
      <c r="D1519" s="135">
        <v>69.245664930000004</v>
      </c>
      <c r="E1519" s="80">
        <f t="shared" si="66"/>
        <v>-0.38586791096613415</v>
      </c>
      <c r="F1519" s="84"/>
      <c r="G1519" s="123"/>
    </row>
    <row r="1520" spans="1:7" s="4" customFormat="1" ht="11" x14ac:dyDescent="0.15">
      <c r="A1520" s="85" t="s">
        <v>259</v>
      </c>
      <c r="B1520" s="85" t="s">
        <v>260</v>
      </c>
      <c r="C1520" s="135">
        <v>32.401162469999996</v>
      </c>
      <c r="D1520" s="135">
        <v>15.265382839999999</v>
      </c>
      <c r="E1520" s="80">
        <f t="shared" si="66"/>
        <v>1.1225253771624373</v>
      </c>
      <c r="F1520" s="86"/>
    </row>
    <row r="1521" spans="1:10" s="4" customFormat="1" ht="11" x14ac:dyDescent="0.15">
      <c r="A1521" s="87"/>
      <c r="B1521" s="87"/>
      <c r="C1521" s="88">
        <f>SUM(C1516:C1520)</f>
        <v>1598.8199548299999</v>
      </c>
      <c r="D1521" s="130">
        <f>SUM(D1516:D1520)</f>
        <v>1583.1060251700001</v>
      </c>
      <c r="E1521" s="89">
        <f t="shared" si="66"/>
        <v>9.9260121622697373E-3</v>
      </c>
      <c r="F1521" s="89"/>
    </row>
    <row r="1523" spans="1:10" s="4" customFormat="1" x14ac:dyDescent="0.15">
      <c r="A1523" s="90" t="s">
        <v>905</v>
      </c>
      <c r="B1523" s="90"/>
      <c r="C1523" s="52"/>
      <c r="D1523" s="52"/>
      <c r="E1523" s="91"/>
      <c r="F1523" s="52"/>
      <c r="G1523" s="18"/>
      <c r="H1523" s="19"/>
      <c r="I1523" s="18"/>
      <c r="J1523" s="14"/>
    </row>
    <row r="1524" spans="1:10" s="4" customFormat="1" x14ac:dyDescent="0.15">
      <c r="A1524" s="90" t="s">
        <v>444</v>
      </c>
      <c r="B1524" s="90"/>
      <c r="C1524" s="52"/>
      <c r="D1524" s="52"/>
      <c r="E1524" s="91"/>
      <c r="F1524" s="52"/>
      <c r="G1524" s="18"/>
      <c r="H1524" s="19"/>
      <c r="I1524" s="18"/>
      <c r="J1524" s="14"/>
    </row>
    <row r="1525" spans="1:10" s="4" customFormat="1" ht="11" x14ac:dyDescent="0.15">
      <c r="A1525" s="52"/>
      <c r="B1525" s="52"/>
      <c r="C1525" s="52"/>
      <c r="D1525" s="52"/>
      <c r="E1525" s="91"/>
      <c r="F1525" s="52"/>
      <c r="G1525" s="18"/>
      <c r="H1525" s="19"/>
      <c r="I1525" s="18"/>
      <c r="J1525" s="14"/>
    </row>
    <row r="1526" spans="1:10" s="4" customFormat="1" ht="11" x14ac:dyDescent="0.15">
      <c r="A1526" s="52" t="s">
        <v>1036</v>
      </c>
      <c r="B1526" s="52"/>
      <c r="C1526" s="52"/>
      <c r="D1526" s="52"/>
      <c r="E1526" s="91"/>
      <c r="F1526" s="52"/>
      <c r="G1526" s="18"/>
      <c r="H1526" s="19"/>
      <c r="I1526" s="18"/>
      <c r="J1526" s="14"/>
    </row>
    <row r="1527" spans="1:10" s="4" customFormat="1" ht="11" x14ac:dyDescent="0.15">
      <c r="A1527" s="52" t="s">
        <v>895</v>
      </c>
      <c r="B1527" s="52"/>
      <c r="C1527" s="52"/>
      <c r="D1527" s="52"/>
      <c r="E1527" s="91"/>
      <c r="F1527" s="52"/>
      <c r="G1527" s="18"/>
      <c r="H1527" s="19"/>
      <c r="I1527" s="18"/>
      <c r="J1527" s="14"/>
    </row>
  </sheetData>
  <mergeCells count="17">
    <mergeCell ref="C1514:E1514"/>
    <mergeCell ref="C747:E747"/>
    <mergeCell ref="C1379:E1379"/>
    <mergeCell ref="C1412:E1412"/>
    <mergeCell ref="C1447:E1447"/>
    <mergeCell ref="C1227:E1227"/>
    <mergeCell ref="C1424:E1424"/>
    <mergeCell ref="C1495:E1495"/>
    <mergeCell ref="C1500:E1500"/>
    <mergeCell ref="C1505:E1505"/>
    <mergeCell ref="C1479:E1479"/>
    <mergeCell ref="C1485:E1485"/>
    <mergeCell ref="C1490:E1490"/>
    <mergeCell ref="C4:E4"/>
    <mergeCell ref="C408:E408"/>
    <mergeCell ref="C1040:E1040"/>
    <mergeCell ref="C1473:E1473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7"/>
  <sheetViews>
    <sheetView showGridLines="0" topLeftCell="A366" workbookViewId="0">
      <selection activeCell="A408" sqref="A408"/>
    </sheetView>
  </sheetViews>
  <sheetFormatPr baseColWidth="10" defaultRowHeight="13" x14ac:dyDescent="0.15"/>
  <cols>
    <col min="1" max="1" width="46.83203125" style="4" customWidth="1"/>
    <col min="2" max="2" width="12.6640625" style="105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923</v>
      </c>
      <c r="B1" s="92"/>
      <c r="C1" s="93"/>
      <c r="D1" s="18"/>
      <c r="E1" s="19"/>
      <c r="F1" s="18"/>
      <c r="G1" s="18"/>
      <c r="H1" s="19"/>
      <c r="I1" s="18"/>
    </row>
    <row r="2" spans="1:9" x14ac:dyDescent="0.15">
      <c r="A2" s="1" t="s">
        <v>446</v>
      </c>
      <c r="B2" s="92"/>
      <c r="C2" s="93"/>
      <c r="D2" s="18"/>
      <c r="E2" s="19"/>
      <c r="F2" s="18"/>
      <c r="G2" s="18"/>
      <c r="H2" s="19"/>
      <c r="I2" s="18"/>
    </row>
    <row r="3" spans="1:9" x14ac:dyDescent="0.15">
      <c r="A3" s="2" t="s">
        <v>232</v>
      </c>
      <c r="B3" s="94"/>
      <c r="C3" s="18"/>
      <c r="D3" s="18"/>
      <c r="E3" s="19"/>
      <c r="F3" s="18"/>
      <c r="G3" s="18"/>
      <c r="H3" s="19"/>
      <c r="I3" s="18"/>
    </row>
    <row r="4" spans="1:9" x14ac:dyDescent="0.15">
      <c r="A4" s="95"/>
      <c r="B4" s="96"/>
      <c r="C4" s="18"/>
      <c r="D4" s="18"/>
      <c r="E4" s="19"/>
      <c r="F4" s="18"/>
      <c r="G4" s="18"/>
      <c r="H4" s="19"/>
      <c r="I4" s="18"/>
    </row>
    <row r="5" spans="1:9" x14ac:dyDescent="0.15">
      <c r="A5" s="97" t="s">
        <v>923</v>
      </c>
      <c r="B5" s="98" t="s">
        <v>924</v>
      </c>
      <c r="C5" s="146" t="s">
        <v>445</v>
      </c>
      <c r="D5" s="147"/>
      <c r="E5" s="148"/>
      <c r="F5" s="140" t="s">
        <v>906</v>
      </c>
      <c r="G5" s="149"/>
      <c r="H5" s="149"/>
      <c r="I5" s="150"/>
    </row>
    <row r="6" spans="1:9" ht="24" x14ac:dyDescent="0.15">
      <c r="A6" s="5"/>
      <c r="B6" s="132"/>
      <c r="C6" s="133" t="s">
        <v>235</v>
      </c>
      <c r="D6" s="134" t="s">
        <v>46</v>
      </c>
      <c r="E6" s="134" t="s">
        <v>888</v>
      </c>
      <c r="F6" s="133" t="s">
        <v>235</v>
      </c>
      <c r="G6" s="134" t="s">
        <v>46</v>
      </c>
      <c r="H6" s="99" t="s">
        <v>888</v>
      </c>
      <c r="I6" s="99" t="s">
        <v>907</v>
      </c>
    </row>
    <row r="7" spans="1:9" x14ac:dyDescent="0.15">
      <c r="A7" s="108" t="s">
        <v>20</v>
      </c>
      <c r="B7" s="118" t="s">
        <v>21</v>
      </c>
      <c r="C7" s="101">
        <v>0.33591531000000002</v>
      </c>
      <c r="D7" s="100">
        <v>0.69204511099999999</v>
      </c>
      <c r="E7" s="102">
        <f t="shared" ref="E7:E70" si="0">IF(ISERROR(C7/D7-1),"",(C7/D7-1))</f>
        <v>-0.51460489401535559</v>
      </c>
      <c r="F7" s="101">
        <v>0.55709755000000005</v>
      </c>
      <c r="G7" s="100">
        <v>5.1508209999999999E-2</v>
      </c>
      <c r="H7" s="102">
        <f t="shared" ref="H7:H70" si="1">IF(ISERROR(F7/G7-1),"",(F7/G7-1))</f>
        <v>9.8157039431189723</v>
      </c>
      <c r="I7" s="103">
        <f t="shared" ref="I7:I70" si="2">IF(ISERROR(F7/C7),"",(F7/C7))</f>
        <v>1.6584464399672645</v>
      </c>
    </row>
    <row r="8" spans="1:9" x14ac:dyDescent="0.15">
      <c r="A8" s="106" t="s">
        <v>1261</v>
      </c>
      <c r="B8" s="118" t="s">
        <v>1262</v>
      </c>
      <c r="C8" s="101">
        <v>56.314449447999998</v>
      </c>
      <c r="D8" s="100">
        <v>44.162081315999998</v>
      </c>
      <c r="E8" s="102">
        <f t="shared" si="0"/>
        <v>0.27517652632909706</v>
      </c>
      <c r="F8" s="101">
        <v>64.802233479999998</v>
      </c>
      <c r="G8" s="100">
        <v>45.064008969999996</v>
      </c>
      <c r="H8" s="102">
        <f t="shared" si="1"/>
        <v>0.4380041847395364</v>
      </c>
      <c r="I8" s="103">
        <f t="shared" si="2"/>
        <v>1.1507212467705559</v>
      </c>
    </row>
    <row r="9" spans="1:9" x14ac:dyDescent="0.15">
      <c r="A9" s="106" t="s">
        <v>1263</v>
      </c>
      <c r="B9" s="118" t="s">
        <v>1264</v>
      </c>
      <c r="C9" s="101">
        <v>9.1178699999999999</v>
      </c>
      <c r="D9" s="100">
        <v>2.20736518</v>
      </c>
      <c r="E9" s="102">
        <f t="shared" si="0"/>
        <v>3.1306577102027129</v>
      </c>
      <c r="F9" s="101">
        <v>9.1196842500000006</v>
      </c>
      <c r="G9" s="100">
        <v>1.9859528400000002</v>
      </c>
      <c r="H9" s="102">
        <f t="shared" si="1"/>
        <v>3.5920950721065461</v>
      </c>
      <c r="I9" s="103">
        <f t="shared" si="2"/>
        <v>1.0001989773927464</v>
      </c>
    </row>
    <row r="10" spans="1:9" x14ac:dyDescent="0.15">
      <c r="A10" s="106" t="s">
        <v>1211</v>
      </c>
      <c r="B10" s="118" t="s">
        <v>1212</v>
      </c>
      <c r="C10" s="101">
        <v>57.988010564999996</v>
      </c>
      <c r="D10" s="100">
        <v>151.46011099700002</v>
      </c>
      <c r="E10" s="102">
        <f t="shared" si="0"/>
        <v>-0.61714004972471881</v>
      </c>
      <c r="F10" s="101">
        <v>7.3322156399999994</v>
      </c>
      <c r="G10" s="100">
        <v>9.8265649600000007</v>
      </c>
      <c r="H10" s="102">
        <f t="shared" si="1"/>
        <v>-0.25383736129089829</v>
      </c>
      <c r="I10" s="103">
        <f t="shared" si="2"/>
        <v>0.12644364875703337</v>
      </c>
    </row>
    <row r="11" spans="1:9" x14ac:dyDescent="0.15">
      <c r="A11" s="108" t="s">
        <v>18</v>
      </c>
      <c r="B11" s="118" t="s">
        <v>19</v>
      </c>
      <c r="C11" s="101">
        <v>0.20371926000000001</v>
      </c>
      <c r="D11" s="100">
        <v>0.59435239600000001</v>
      </c>
      <c r="E11" s="102">
        <f t="shared" si="0"/>
        <v>-0.65724162740651249</v>
      </c>
      <c r="F11" s="101">
        <v>2.4946999999999999E-3</v>
      </c>
      <c r="G11" s="100">
        <v>0</v>
      </c>
      <c r="H11" s="102" t="str">
        <f t="shared" si="1"/>
        <v/>
      </c>
      <c r="I11" s="103">
        <f t="shared" si="2"/>
        <v>1.22457739145528E-2</v>
      </c>
    </row>
    <row r="12" spans="1:9" x14ac:dyDescent="0.15">
      <c r="A12" s="108" t="s">
        <v>16</v>
      </c>
      <c r="B12" s="118" t="s">
        <v>17</v>
      </c>
      <c r="C12" s="101">
        <v>1.064196798</v>
      </c>
      <c r="D12" s="100">
        <v>0.567531287</v>
      </c>
      <c r="E12" s="102">
        <f t="shared" si="0"/>
        <v>0.87513326996543195</v>
      </c>
      <c r="F12" s="101">
        <v>3.1365376</v>
      </c>
      <c r="G12" s="100">
        <v>0</v>
      </c>
      <c r="H12" s="102" t="str">
        <f t="shared" si="1"/>
        <v/>
      </c>
      <c r="I12" s="103">
        <f t="shared" si="2"/>
        <v>2.94732854477166</v>
      </c>
    </row>
    <row r="13" spans="1:9" x14ac:dyDescent="0.15">
      <c r="A13" s="106" t="s">
        <v>1213</v>
      </c>
      <c r="B13" s="118" t="s">
        <v>1214</v>
      </c>
      <c r="C13" s="101">
        <v>16.982283662</v>
      </c>
      <c r="D13" s="100">
        <v>78.917487518000002</v>
      </c>
      <c r="E13" s="102">
        <f t="shared" si="0"/>
        <v>-0.7848096259003865</v>
      </c>
      <c r="F13" s="101">
        <v>7.7800091500000006</v>
      </c>
      <c r="G13" s="100">
        <v>28.261518079999998</v>
      </c>
      <c r="H13" s="102">
        <f t="shared" si="1"/>
        <v>-0.72471368565633676</v>
      </c>
      <c r="I13" s="103">
        <f t="shared" si="2"/>
        <v>0.45812502634193725</v>
      </c>
    </row>
    <row r="14" spans="1:9" x14ac:dyDescent="0.15">
      <c r="A14" s="106" t="s">
        <v>1215</v>
      </c>
      <c r="B14" s="118" t="s">
        <v>1216</v>
      </c>
      <c r="C14" s="101">
        <v>0.72675693999999991</v>
      </c>
      <c r="D14" s="100">
        <v>15.835265331</v>
      </c>
      <c r="E14" s="102">
        <f t="shared" si="0"/>
        <v>-0.95410516181391292</v>
      </c>
      <c r="F14" s="101">
        <v>5.2483620000000002E-2</v>
      </c>
      <c r="G14" s="100">
        <v>1.93275927</v>
      </c>
      <c r="H14" s="102">
        <f t="shared" si="1"/>
        <v>-0.97284523695493641</v>
      </c>
      <c r="I14" s="103">
        <f t="shared" si="2"/>
        <v>7.2216193766240486E-2</v>
      </c>
    </row>
    <row r="15" spans="1:9" x14ac:dyDescent="0.15">
      <c r="A15" s="106" t="s">
        <v>1219</v>
      </c>
      <c r="B15" s="118" t="s">
        <v>1220</v>
      </c>
      <c r="C15" s="101">
        <v>3.2614599999999999E-3</v>
      </c>
      <c r="D15" s="100">
        <v>0.205569644</v>
      </c>
      <c r="E15" s="102">
        <f t="shared" si="0"/>
        <v>-0.9841345252317506</v>
      </c>
      <c r="F15" s="101">
        <v>0</v>
      </c>
      <c r="G15" s="100">
        <v>7.0145079999999999E-2</v>
      </c>
      <c r="H15" s="102">
        <f t="shared" si="1"/>
        <v>-1</v>
      </c>
      <c r="I15" s="103">
        <f t="shared" si="2"/>
        <v>0</v>
      </c>
    </row>
    <row r="16" spans="1:9" x14ac:dyDescent="0.15">
      <c r="A16" s="106" t="s">
        <v>1221</v>
      </c>
      <c r="B16" s="118" t="s">
        <v>1222</v>
      </c>
      <c r="C16" s="101">
        <v>1.90367215</v>
      </c>
      <c r="D16" s="100">
        <v>7.0748277810000006</v>
      </c>
      <c r="E16" s="102">
        <f t="shared" si="0"/>
        <v>-0.73092318160557079</v>
      </c>
      <c r="F16" s="101">
        <v>5.0529610000000003E-2</v>
      </c>
      <c r="G16" s="100">
        <v>0.25263323999999998</v>
      </c>
      <c r="H16" s="102">
        <f t="shared" si="1"/>
        <v>-0.79998827549375529</v>
      </c>
      <c r="I16" s="103">
        <f t="shared" si="2"/>
        <v>2.6543231196611245E-2</v>
      </c>
    </row>
    <row r="17" spans="1:9" x14ac:dyDescent="0.15">
      <c r="A17" s="106" t="s">
        <v>1223</v>
      </c>
      <c r="B17" s="118" t="s">
        <v>1224</v>
      </c>
      <c r="C17" s="101">
        <v>1.989682033</v>
      </c>
      <c r="D17" s="100">
        <v>5.1133798060000002</v>
      </c>
      <c r="E17" s="102">
        <f t="shared" si="0"/>
        <v>-0.61088710236909793</v>
      </c>
      <c r="F17" s="101">
        <v>5.0767879999999994E-2</v>
      </c>
      <c r="G17" s="100">
        <v>0.17399906000000001</v>
      </c>
      <c r="H17" s="102">
        <f t="shared" si="1"/>
        <v>-0.70822899847849752</v>
      </c>
      <c r="I17" s="103">
        <f t="shared" si="2"/>
        <v>2.5515574427464306E-2</v>
      </c>
    </row>
    <row r="18" spans="1:9" x14ac:dyDescent="0.15">
      <c r="A18" s="106" t="s">
        <v>1225</v>
      </c>
      <c r="B18" s="118" t="s">
        <v>1226</v>
      </c>
      <c r="C18" s="101">
        <v>0.24333443599999999</v>
      </c>
      <c r="D18" s="100">
        <v>0.86075835900000008</v>
      </c>
      <c r="E18" s="102">
        <f t="shared" si="0"/>
        <v>-0.71730226787144113</v>
      </c>
      <c r="F18" s="101">
        <v>1.8156769999999999E-2</v>
      </c>
      <c r="G18" s="100">
        <v>1.5220129999999998E-2</v>
      </c>
      <c r="H18" s="102">
        <f t="shared" si="1"/>
        <v>0.19294447550710814</v>
      </c>
      <c r="I18" s="103">
        <f t="shared" si="2"/>
        <v>7.4616524888405034E-2</v>
      </c>
    </row>
    <row r="19" spans="1:9" x14ac:dyDescent="0.15">
      <c r="A19" s="106" t="s">
        <v>1227</v>
      </c>
      <c r="B19" s="118" t="s">
        <v>1228</v>
      </c>
      <c r="C19" s="101">
        <v>1.6651402</v>
      </c>
      <c r="D19" s="100">
        <v>1.1698488459999998</v>
      </c>
      <c r="E19" s="102">
        <f t="shared" si="0"/>
        <v>0.42338064074989079</v>
      </c>
      <c r="F19" s="101">
        <v>7.010363E-2</v>
      </c>
      <c r="G19" s="100">
        <v>0.10778467</v>
      </c>
      <c r="H19" s="102">
        <f t="shared" si="1"/>
        <v>-0.34959554081299316</v>
      </c>
      <c r="I19" s="103">
        <f t="shared" si="2"/>
        <v>4.2100737223207993E-2</v>
      </c>
    </row>
    <row r="20" spans="1:9" x14ac:dyDescent="0.15">
      <c r="A20" s="106" t="s">
        <v>1229</v>
      </c>
      <c r="B20" s="118" t="s">
        <v>1230</v>
      </c>
      <c r="C20" s="101">
        <v>1.4628799999999999E-2</v>
      </c>
      <c r="D20" s="100">
        <v>0.10215735799999999</v>
      </c>
      <c r="E20" s="102">
        <f t="shared" si="0"/>
        <v>-0.85680130842851276</v>
      </c>
      <c r="F20" s="101">
        <v>0</v>
      </c>
      <c r="G20" s="100">
        <v>0</v>
      </c>
      <c r="H20" s="102" t="str">
        <f t="shared" si="1"/>
        <v/>
      </c>
      <c r="I20" s="103">
        <f t="shared" si="2"/>
        <v>0</v>
      </c>
    </row>
    <row r="21" spans="1:9" x14ac:dyDescent="0.15">
      <c r="A21" s="106" t="s">
        <v>1231</v>
      </c>
      <c r="B21" s="118" t="s">
        <v>1232</v>
      </c>
      <c r="C21" s="101">
        <v>0.59478745999999993</v>
      </c>
      <c r="D21" s="100">
        <v>1.313225777</v>
      </c>
      <c r="E21" s="102">
        <f t="shared" si="0"/>
        <v>-0.54707905493694864</v>
      </c>
      <c r="F21" s="101">
        <v>1.1055000000000001E-2</v>
      </c>
      <c r="G21" s="100">
        <v>7.4823559999999997E-2</v>
      </c>
      <c r="H21" s="102">
        <f t="shared" si="1"/>
        <v>-0.8522524188905205</v>
      </c>
      <c r="I21" s="103">
        <f t="shared" si="2"/>
        <v>1.8586471207715109E-2</v>
      </c>
    </row>
    <row r="22" spans="1:9" x14ac:dyDescent="0.15">
      <c r="A22" s="106" t="s">
        <v>1233</v>
      </c>
      <c r="B22" s="118" t="s">
        <v>1234</v>
      </c>
      <c r="C22" s="101">
        <v>0.42217549999999998</v>
      </c>
      <c r="D22" s="100">
        <v>5.2552015769999993</v>
      </c>
      <c r="E22" s="102">
        <f t="shared" si="0"/>
        <v>-0.91966521287257563</v>
      </c>
      <c r="F22" s="101">
        <v>6.5975490000000012E-2</v>
      </c>
      <c r="G22" s="100">
        <v>7.810447999999999E-2</v>
      </c>
      <c r="H22" s="102">
        <f t="shared" si="1"/>
        <v>-0.15529186033886888</v>
      </c>
      <c r="I22" s="103">
        <f t="shared" si="2"/>
        <v>0.15627503253978503</v>
      </c>
    </row>
    <row r="23" spans="1:9" x14ac:dyDescent="0.15">
      <c r="A23" s="106" t="s">
        <v>1235</v>
      </c>
      <c r="B23" s="118" t="s">
        <v>1236</v>
      </c>
      <c r="C23" s="101">
        <v>4.7836299999999999E-4</v>
      </c>
      <c r="D23" s="100">
        <v>4.1556845000000002E-2</v>
      </c>
      <c r="E23" s="102">
        <f t="shared" si="0"/>
        <v>-0.98848894809026044</v>
      </c>
      <c r="F23" s="101">
        <v>0</v>
      </c>
      <c r="G23" s="100">
        <v>0</v>
      </c>
      <c r="H23" s="102" t="str">
        <f t="shared" si="1"/>
        <v/>
      </c>
      <c r="I23" s="103">
        <f t="shared" si="2"/>
        <v>0</v>
      </c>
    </row>
    <row r="24" spans="1:9" x14ac:dyDescent="0.15">
      <c r="A24" s="106" t="s">
        <v>1237</v>
      </c>
      <c r="B24" s="118" t="s">
        <v>1238</v>
      </c>
      <c r="C24" s="101">
        <v>4.1751907499999996</v>
      </c>
      <c r="D24" s="100">
        <v>0.52775237600000002</v>
      </c>
      <c r="E24" s="102">
        <f t="shared" si="0"/>
        <v>6.9112685036968919</v>
      </c>
      <c r="F24" s="101">
        <v>2.86521056</v>
      </c>
      <c r="G24" s="100">
        <v>1.8718233700000002</v>
      </c>
      <c r="H24" s="102">
        <f t="shared" si="1"/>
        <v>0.53070562421709666</v>
      </c>
      <c r="I24" s="103">
        <f t="shared" si="2"/>
        <v>0.68624662477995768</v>
      </c>
    </row>
    <row r="25" spans="1:9" x14ac:dyDescent="0.15">
      <c r="A25" s="106" t="s">
        <v>1239</v>
      </c>
      <c r="B25" s="118" t="s">
        <v>1240</v>
      </c>
      <c r="C25" s="101">
        <v>0.5776017</v>
      </c>
      <c r="D25" s="100">
        <v>1.096478E-2</v>
      </c>
      <c r="E25" s="102">
        <f t="shared" si="0"/>
        <v>51.67791054631283</v>
      </c>
      <c r="F25" s="101">
        <v>0</v>
      </c>
      <c r="G25" s="100">
        <v>0</v>
      </c>
      <c r="H25" s="102" t="str">
        <f t="shared" si="1"/>
        <v/>
      </c>
      <c r="I25" s="103">
        <f t="shared" si="2"/>
        <v>0</v>
      </c>
    </row>
    <row r="26" spans="1:9" x14ac:dyDescent="0.15">
      <c r="A26" s="106" t="s">
        <v>1241</v>
      </c>
      <c r="B26" s="118" t="s">
        <v>1242</v>
      </c>
      <c r="C26" s="101">
        <v>0.64914369199999999</v>
      </c>
      <c r="D26" s="100">
        <v>8.5668434350000009</v>
      </c>
      <c r="E26" s="102">
        <f t="shared" si="0"/>
        <v>-0.9242260353039824</v>
      </c>
      <c r="F26" s="101">
        <v>0.12426505</v>
      </c>
      <c r="G26" s="100">
        <v>0.14105200000000001</v>
      </c>
      <c r="H26" s="102">
        <f t="shared" si="1"/>
        <v>-0.11901249184697849</v>
      </c>
      <c r="I26" s="103">
        <f t="shared" si="2"/>
        <v>0.19142918822355282</v>
      </c>
    </row>
    <row r="27" spans="1:9" x14ac:dyDescent="0.15">
      <c r="A27" s="106" t="s">
        <v>1243</v>
      </c>
      <c r="B27" s="118" t="s">
        <v>1244</v>
      </c>
      <c r="C27" s="101">
        <v>2.4521E-3</v>
      </c>
      <c r="D27" s="100">
        <v>3.3327820000000003E-3</v>
      </c>
      <c r="E27" s="102">
        <f t="shared" si="0"/>
        <v>-0.26424830666992327</v>
      </c>
      <c r="F27" s="101">
        <v>5.8651160000000001E-2</v>
      </c>
      <c r="G27" s="100">
        <v>0</v>
      </c>
      <c r="H27" s="102" t="str">
        <f t="shared" si="1"/>
        <v/>
      </c>
      <c r="I27" s="103">
        <f t="shared" si="2"/>
        <v>23.918747196280741</v>
      </c>
    </row>
    <row r="28" spans="1:9" x14ac:dyDescent="0.15">
      <c r="A28" s="106" t="s">
        <v>1166</v>
      </c>
      <c r="B28" s="120" t="s">
        <v>1167</v>
      </c>
      <c r="C28" s="101">
        <v>7.4198999999999992E-3</v>
      </c>
      <c r="D28" s="100">
        <v>0.30469343699999996</v>
      </c>
      <c r="E28" s="102">
        <f t="shared" si="0"/>
        <v>-0.97564798220448701</v>
      </c>
      <c r="F28" s="101">
        <v>2.5525000000000001E-3</v>
      </c>
      <c r="G28" s="100">
        <v>0</v>
      </c>
      <c r="H28" s="102" t="str">
        <f t="shared" si="1"/>
        <v/>
      </c>
      <c r="I28" s="103">
        <f t="shared" si="2"/>
        <v>0.34400733163519731</v>
      </c>
    </row>
    <row r="29" spans="1:9" x14ac:dyDescent="0.15">
      <c r="A29" s="106" t="s">
        <v>1245</v>
      </c>
      <c r="B29" s="118" t="s">
        <v>1246</v>
      </c>
      <c r="C29" s="101">
        <v>0</v>
      </c>
      <c r="D29" s="100">
        <v>0.61232176000000005</v>
      </c>
      <c r="E29" s="102">
        <f t="shared" si="0"/>
        <v>-1</v>
      </c>
      <c r="F29" s="101">
        <v>0</v>
      </c>
      <c r="G29" s="100">
        <v>0</v>
      </c>
      <c r="H29" s="102" t="str">
        <f t="shared" si="1"/>
        <v/>
      </c>
      <c r="I29" s="103" t="str">
        <f t="shared" si="2"/>
        <v/>
      </c>
    </row>
    <row r="30" spans="1:9" x14ac:dyDescent="0.15">
      <c r="A30" s="106" t="s">
        <v>1247</v>
      </c>
      <c r="B30" s="118" t="s">
        <v>1248</v>
      </c>
      <c r="C30" s="101">
        <v>2.804199074</v>
      </c>
      <c r="D30" s="100">
        <v>0.20097512100000001</v>
      </c>
      <c r="E30" s="102">
        <f t="shared" si="0"/>
        <v>12.952966218141995</v>
      </c>
      <c r="F30" s="101">
        <v>15.50347966</v>
      </c>
      <c r="G30" s="100">
        <v>2.8919999999999998E-4</v>
      </c>
      <c r="H30" s="102">
        <f t="shared" si="1"/>
        <v>53607.159266943294</v>
      </c>
      <c r="I30" s="103">
        <f t="shared" si="2"/>
        <v>5.528665851060758</v>
      </c>
    </row>
    <row r="31" spans="1:9" x14ac:dyDescent="0.15">
      <c r="A31" s="106" t="s">
        <v>1249</v>
      </c>
      <c r="B31" s="118" t="s">
        <v>1250</v>
      </c>
      <c r="C31" s="101">
        <v>7.0297200000000006E-3</v>
      </c>
      <c r="D31" s="100">
        <v>0.57096820999999998</v>
      </c>
      <c r="E31" s="102">
        <f t="shared" si="0"/>
        <v>-0.9876880711099485</v>
      </c>
      <c r="F31" s="101">
        <v>1.39752E-3</v>
      </c>
      <c r="G31" s="100">
        <v>0.1011278</v>
      </c>
      <c r="H31" s="102">
        <f t="shared" si="1"/>
        <v>-0.98618065457767301</v>
      </c>
      <c r="I31" s="103">
        <f t="shared" si="2"/>
        <v>0.19880165924105084</v>
      </c>
    </row>
    <row r="32" spans="1:9" x14ac:dyDescent="0.15">
      <c r="A32" s="106" t="s">
        <v>1217</v>
      </c>
      <c r="B32" s="118" t="s">
        <v>1218</v>
      </c>
      <c r="C32" s="101">
        <v>1.4304230900000001</v>
      </c>
      <c r="D32" s="100">
        <v>16.319773666</v>
      </c>
      <c r="E32" s="102">
        <f t="shared" si="0"/>
        <v>-0.91235031077789452</v>
      </c>
      <c r="F32" s="101">
        <v>3.0846819399999998</v>
      </c>
      <c r="G32" s="100">
        <v>3.6440133299999999</v>
      </c>
      <c r="H32" s="102">
        <f t="shared" si="1"/>
        <v>-0.15349323379121671</v>
      </c>
      <c r="I32" s="103">
        <f t="shared" si="2"/>
        <v>2.156482205555001</v>
      </c>
    </row>
    <row r="33" spans="1:9" x14ac:dyDescent="0.15">
      <c r="A33" s="106" t="s">
        <v>1251</v>
      </c>
      <c r="B33" s="118" t="s">
        <v>1252</v>
      </c>
      <c r="C33" s="101">
        <v>0.39975003999999997</v>
      </c>
      <c r="D33" s="100">
        <v>2.9371900000000003E-2</v>
      </c>
      <c r="E33" s="102">
        <f t="shared" si="0"/>
        <v>12.609948283904002</v>
      </c>
      <c r="F33" s="101">
        <v>0</v>
      </c>
      <c r="G33" s="100">
        <v>0</v>
      </c>
      <c r="H33" s="102" t="str">
        <f t="shared" si="1"/>
        <v/>
      </c>
      <c r="I33" s="103">
        <f t="shared" si="2"/>
        <v>0</v>
      </c>
    </row>
    <row r="34" spans="1:9" x14ac:dyDescent="0.15">
      <c r="A34" s="106" t="s">
        <v>1253</v>
      </c>
      <c r="B34" s="118" t="s">
        <v>1254</v>
      </c>
      <c r="C34" s="101">
        <v>3.5442772519999997</v>
      </c>
      <c r="D34" s="100">
        <v>4.1572218620000001</v>
      </c>
      <c r="E34" s="102">
        <f t="shared" si="0"/>
        <v>-0.14744091856216657</v>
      </c>
      <c r="F34" s="101">
        <v>0.27455142999999999</v>
      </c>
      <c r="G34" s="100">
        <v>0.27992352000000004</v>
      </c>
      <c r="H34" s="102">
        <f t="shared" si="1"/>
        <v>-1.919127767470219E-2</v>
      </c>
      <c r="I34" s="103">
        <f t="shared" si="2"/>
        <v>7.746330506313337E-2</v>
      </c>
    </row>
    <row r="35" spans="1:9" x14ac:dyDescent="0.15">
      <c r="A35" s="119" t="s">
        <v>1255</v>
      </c>
      <c r="B35" s="118" t="s">
        <v>1256</v>
      </c>
      <c r="C35" s="101">
        <v>2.1124867310000002</v>
      </c>
      <c r="D35" s="100">
        <v>7.6714969139999996</v>
      </c>
      <c r="E35" s="102">
        <f t="shared" si="0"/>
        <v>-0.72463174336356118</v>
      </c>
      <c r="F35" s="101">
        <v>0.55386102000000004</v>
      </c>
      <c r="G35" s="100">
        <v>0.41861245000000002</v>
      </c>
      <c r="H35" s="102">
        <f t="shared" si="1"/>
        <v>0.32308778680614969</v>
      </c>
      <c r="I35" s="103">
        <f t="shared" si="2"/>
        <v>0.26218437818911916</v>
      </c>
    </row>
    <row r="36" spans="1:9" x14ac:dyDescent="0.15">
      <c r="A36" s="136" t="s">
        <v>1512</v>
      </c>
      <c r="B36" s="118" t="s">
        <v>1513</v>
      </c>
      <c r="C36" s="101">
        <v>0.34700829999999999</v>
      </c>
      <c r="D36" s="100">
        <v>0.231020489</v>
      </c>
      <c r="E36" s="102">
        <f t="shared" si="0"/>
        <v>0.50206720409114891</v>
      </c>
      <c r="F36" s="101">
        <v>0</v>
      </c>
      <c r="G36" s="100">
        <v>0</v>
      </c>
      <c r="H36" s="102" t="str">
        <f t="shared" si="1"/>
        <v/>
      </c>
      <c r="I36" s="103">
        <f t="shared" si="2"/>
        <v>0</v>
      </c>
    </row>
    <row r="37" spans="1:9" x14ac:dyDescent="0.15">
      <c r="A37" s="108" t="s">
        <v>1504</v>
      </c>
      <c r="B37" s="118" t="s">
        <v>1505</v>
      </c>
      <c r="C37" s="101">
        <v>3.999E-3</v>
      </c>
      <c r="D37" s="100">
        <v>0.17820829999999999</v>
      </c>
      <c r="E37" s="102">
        <f t="shared" si="0"/>
        <v>-0.97755996774561005</v>
      </c>
      <c r="F37" s="101">
        <v>2.1297900000000002E-2</v>
      </c>
      <c r="G37" s="100">
        <v>2.1317900000000001E-2</v>
      </c>
      <c r="H37" s="102">
        <f t="shared" si="1"/>
        <v>-9.3817871366308481E-4</v>
      </c>
      <c r="I37" s="103">
        <f t="shared" si="2"/>
        <v>5.3258064516129036</v>
      </c>
    </row>
    <row r="38" spans="1:9" x14ac:dyDescent="0.15">
      <c r="A38" s="108" t="s">
        <v>6</v>
      </c>
      <c r="B38" s="118" t="s">
        <v>7</v>
      </c>
      <c r="C38" s="101">
        <v>0</v>
      </c>
      <c r="D38" s="100">
        <v>7.8868054999999992E-2</v>
      </c>
      <c r="E38" s="102">
        <f t="shared" si="0"/>
        <v>-1</v>
      </c>
      <c r="F38" s="101">
        <v>0</v>
      </c>
      <c r="G38" s="100">
        <v>0</v>
      </c>
      <c r="H38" s="102" t="str">
        <f t="shared" si="1"/>
        <v/>
      </c>
      <c r="I38" s="103" t="str">
        <f t="shared" si="2"/>
        <v/>
      </c>
    </row>
    <row r="39" spans="1:9" x14ac:dyDescent="0.15">
      <c r="A39" s="108" t="s">
        <v>8</v>
      </c>
      <c r="B39" s="118" t="s">
        <v>9</v>
      </c>
      <c r="C39" s="101">
        <v>0</v>
      </c>
      <c r="D39" s="100">
        <v>0.24479643700000001</v>
      </c>
      <c r="E39" s="102">
        <f t="shared" si="0"/>
        <v>-1</v>
      </c>
      <c r="F39" s="101">
        <v>0</v>
      </c>
      <c r="G39" s="100">
        <v>0</v>
      </c>
      <c r="H39" s="102" t="str">
        <f t="shared" si="1"/>
        <v/>
      </c>
      <c r="I39" s="103" t="str">
        <f t="shared" si="2"/>
        <v/>
      </c>
    </row>
    <row r="40" spans="1:9" x14ac:dyDescent="0.15">
      <c r="A40" s="108" t="s">
        <v>10</v>
      </c>
      <c r="B40" s="118" t="s">
        <v>11</v>
      </c>
      <c r="C40" s="101">
        <v>3.63413517</v>
      </c>
      <c r="D40" s="100">
        <v>0.87549335900000003</v>
      </c>
      <c r="E40" s="102">
        <f t="shared" si="0"/>
        <v>3.1509568663672756</v>
      </c>
      <c r="F40" s="101">
        <v>1.600271E-2</v>
      </c>
      <c r="G40" s="100">
        <v>1.6022709999999999E-2</v>
      </c>
      <c r="H40" s="102">
        <f t="shared" si="1"/>
        <v>-1.2482282959623836E-3</v>
      </c>
      <c r="I40" s="103">
        <f t="shared" si="2"/>
        <v>4.4034438047608447E-3</v>
      </c>
    </row>
    <row r="41" spans="1:9" x14ac:dyDescent="0.15">
      <c r="A41" s="108" t="s">
        <v>1502</v>
      </c>
      <c r="B41" s="118" t="s">
        <v>1503</v>
      </c>
      <c r="C41" s="101">
        <v>1.622028E-2</v>
      </c>
      <c r="D41" s="100">
        <v>0.71169967599999995</v>
      </c>
      <c r="E41" s="102">
        <f t="shared" si="0"/>
        <v>-0.97720909458444094</v>
      </c>
      <c r="F41" s="101">
        <v>0</v>
      </c>
      <c r="G41" s="100">
        <v>0</v>
      </c>
      <c r="H41" s="102" t="str">
        <f t="shared" si="1"/>
        <v/>
      </c>
      <c r="I41" s="103">
        <f t="shared" si="2"/>
        <v>0</v>
      </c>
    </row>
    <row r="42" spans="1:9" x14ac:dyDescent="0.15">
      <c r="A42" s="108" t="s">
        <v>1514</v>
      </c>
      <c r="B42" s="118" t="s">
        <v>1515</v>
      </c>
      <c r="C42" s="101">
        <v>13.633723659999999</v>
      </c>
      <c r="D42" s="100">
        <v>0.33626519400000005</v>
      </c>
      <c r="E42" s="102">
        <f t="shared" si="0"/>
        <v>39.544557995496845</v>
      </c>
      <c r="F42" s="101">
        <v>1.9120000000000002E-2</v>
      </c>
      <c r="G42" s="100">
        <v>0</v>
      </c>
      <c r="H42" s="102" t="str">
        <f t="shared" si="1"/>
        <v/>
      </c>
      <c r="I42" s="103">
        <f t="shared" si="2"/>
        <v>1.4024048364788407E-3</v>
      </c>
    </row>
    <row r="43" spans="1:9" x14ac:dyDescent="0.15">
      <c r="A43" s="108" t="s">
        <v>1506</v>
      </c>
      <c r="B43" s="118" t="s">
        <v>1507</v>
      </c>
      <c r="C43" s="101">
        <v>2.7982457000000003</v>
      </c>
      <c r="D43" s="100">
        <v>1.8154507520000001</v>
      </c>
      <c r="E43" s="102">
        <f t="shared" si="0"/>
        <v>0.5413503764380827</v>
      </c>
      <c r="F43" s="101">
        <v>0</v>
      </c>
      <c r="G43" s="100">
        <v>1.521025E-2</v>
      </c>
      <c r="H43" s="102">
        <f t="shared" si="1"/>
        <v>-1</v>
      </c>
      <c r="I43" s="103">
        <f t="shared" si="2"/>
        <v>0</v>
      </c>
    </row>
    <row r="44" spans="1:9" x14ac:dyDescent="0.15">
      <c r="A44" s="108" t="s">
        <v>1510</v>
      </c>
      <c r="B44" s="118" t="s">
        <v>1511</v>
      </c>
      <c r="C44" s="101">
        <v>5.7855215300000005</v>
      </c>
      <c r="D44" s="100">
        <v>0.65072584199999994</v>
      </c>
      <c r="E44" s="102">
        <f t="shared" si="0"/>
        <v>7.89087409256447</v>
      </c>
      <c r="F44" s="101">
        <v>3.0360000000000001E-3</v>
      </c>
      <c r="G44" s="100">
        <v>0</v>
      </c>
      <c r="H44" s="102" t="str">
        <f t="shared" si="1"/>
        <v/>
      </c>
      <c r="I44" s="103">
        <f t="shared" si="2"/>
        <v>5.2475822348205833E-4</v>
      </c>
    </row>
    <row r="45" spans="1:9" x14ac:dyDescent="0.15">
      <c r="A45" s="108" t="s">
        <v>1508</v>
      </c>
      <c r="B45" s="118" t="s">
        <v>1509</v>
      </c>
      <c r="C45" s="101">
        <v>0.77246000000000004</v>
      </c>
      <c r="D45" s="100">
        <v>0.68048615199999996</v>
      </c>
      <c r="E45" s="102">
        <f t="shared" si="0"/>
        <v>0.13515902965796145</v>
      </c>
      <c r="F45" s="101">
        <v>3.2799999999999999E-3</v>
      </c>
      <c r="G45" s="100">
        <v>0</v>
      </c>
      <c r="H45" s="102" t="str">
        <f t="shared" si="1"/>
        <v/>
      </c>
      <c r="I45" s="103">
        <f t="shared" si="2"/>
        <v>4.246174559200476E-3</v>
      </c>
    </row>
    <row r="46" spans="1:9" x14ac:dyDescent="0.15">
      <c r="A46" s="108" t="s">
        <v>1516</v>
      </c>
      <c r="B46" s="118" t="s">
        <v>1517</v>
      </c>
      <c r="C46" s="101">
        <v>0.25636104999999998</v>
      </c>
      <c r="D46" s="100">
        <v>0.53546418799999995</v>
      </c>
      <c r="E46" s="102">
        <f t="shared" si="0"/>
        <v>-0.52123586274270128</v>
      </c>
      <c r="F46" s="101">
        <v>1.8651750000000002E-2</v>
      </c>
      <c r="G46" s="100">
        <v>6.6388760060019001</v>
      </c>
      <c r="H46" s="102">
        <f t="shared" si="1"/>
        <v>-0.99719052592891666</v>
      </c>
      <c r="I46" s="103">
        <f t="shared" si="2"/>
        <v>7.2755787199342503E-2</v>
      </c>
    </row>
    <row r="47" spans="1:9" x14ac:dyDescent="0.15">
      <c r="A47" s="108" t="s">
        <v>1518</v>
      </c>
      <c r="B47" s="118" t="s">
        <v>1519</v>
      </c>
      <c r="C47" s="101">
        <v>2.4217282500000001</v>
      </c>
      <c r="D47" s="100">
        <v>1.448E-2</v>
      </c>
      <c r="E47" s="102">
        <f t="shared" si="0"/>
        <v>166.24642610497239</v>
      </c>
      <c r="F47" s="101">
        <v>0</v>
      </c>
      <c r="G47" s="100">
        <v>0</v>
      </c>
      <c r="H47" s="102" t="str">
        <f t="shared" si="1"/>
        <v/>
      </c>
      <c r="I47" s="103">
        <f t="shared" si="2"/>
        <v>0</v>
      </c>
    </row>
    <row r="48" spans="1:9" x14ac:dyDescent="0.15">
      <c r="A48" s="108" t="s">
        <v>0</v>
      </c>
      <c r="B48" s="118" t="s">
        <v>1</v>
      </c>
      <c r="C48" s="101">
        <v>12.644229230000001</v>
      </c>
      <c r="D48" s="100">
        <v>7.6708360000000003E-2</v>
      </c>
      <c r="E48" s="102">
        <f t="shared" si="0"/>
        <v>163.83508746634655</v>
      </c>
      <c r="F48" s="101">
        <v>0</v>
      </c>
      <c r="G48" s="100">
        <v>0</v>
      </c>
      <c r="H48" s="102" t="str">
        <f t="shared" si="1"/>
        <v/>
      </c>
      <c r="I48" s="103">
        <f t="shared" si="2"/>
        <v>0</v>
      </c>
    </row>
    <row r="49" spans="1:9" x14ac:dyDescent="0.15">
      <c r="A49" s="108" t="s">
        <v>2</v>
      </c>
      <c r="B49" s="118" t="s">
        <v>3</v>
      </c>
      <c r="C49" s="101">
        <v>12.616616410000001</v>
      </c>
      <c r="D49" s="100">
        <v>0.19509212300000001</v>
      </c>
      <c r="E49" s="102">
        <f t="shared" si="0"/>
        <v>63.670045186806448</v>
      </c>
      <c r="F49" s="101">
        <v>3.9490650000000002E-2</v>
      </c>
      <c r="G49" s="100">
        <v>0</v>
      </c>
      <c r="H49" s="102" t="str">
        <f t="shared" si="1"/>
        <v/>
      </c>
      <c r="I49" s="103">
        <f t="shared" si="2"/>
        <v>3.1300507772194369E-3</v>
      </c>
    </row>
    <row r="50" spans="1:9" x14ac:dyDescent="0.15">
      <c r="A50" s="108" t="s">
        <v>4</v>
      </c>
      <c r="B50" s="118" t="s">
        <v>5</v>
      </c>
      <c r="C50" s="101">
        <v>1.8911869999999997E-2</v>
      </c>
      <c r="D50" s="100">
        <v>1.3276859429999999</v>
      </c>
      <c r="E50" s="102">
        <f t="shared" si="0"/>
        <v>-0.98575576543556132</v>
      </c>
      <c r="F50" s="101">
        <v>4.9742190000000006E-2</v>
      </c>
      <c r="G50" s="100">
        <v>1.6065879999999998E-2</v>
      </c>
      <c r="H50" s="102">
        <f t="shared" si="1"/>
        <v>2.0961385246248581</v>
      </c>
      <c r="I50" s="103">
        <f t="shared" si="2"/>
        <v>2.6302100215367394</v>
      </c>
    </row>
    <row r="51" spans="1:9" x14ac:dyDescent="0.15">
      <c r="A51" s="108" t="s">
        <v>1520</v>
      </c>
      <c r="B51" s="118" t="s">
        <v>1521</v>
      </c>
      <c r="C51" s="101">
        <v>6.1572673399999998</v>
      </c>
      <c r="D51" s="100">
        <v>1.926989844</v>
      </c>
      <c r="E51" s="102">
        <f t="shared" si="0"/>
        <v>2.1952775252924477</v>
      </c>
      <c r="F51" s="101">
        <v>1.5957519999999999E-2</v>
      </c>
      <c r="G51" s="100">
        <v>1.5977520000000002E-2</v>
      </c>
      <c r="H51" s="102">
        <f t="shared" si="1"/>
        <v>-1.2517587210031378E-3</v>
      </c>
      <c r="I51" s="103">
        <f t="shared" si="2"/>
        <v>2.5916561875320488E-3</v>
      </c>
    </row>
    <row r="52" spans="1:9" x14ac:dyDescent="0.15">
      <c r="A52" s="108" t="s">
        <v>1500</v>
      </c>
      <c r="B52" s="118" t="s">
        <v>1501</v>
      </c>
      <c r="C52" s="101">
        <v>8.8729472200000004</v>
      </c>
      <c r="D52" s="100">
        <v>3.4379194500000003</v>
      </c>
      <c r="E52" s="102">
        <f t="shared" si="0"/>
        <v>1.5809060826017896</v>
      </c>
      <c r="F52" s="101">
        <v>3.0000000000000001E-3</v>
      </c>
      <c r="G52" s="100">
        <v>3.7936699999999997E-2</v>
      </c>
      <c r="H52" s="102">
        <f t="shared" si="1"/>
        <v>-0.92092090245066127</v>
      </c>
      <c r="I52" s="103">
        <f t="shared" si="2"/>
        <v>3.3810637273237379E-4</v>
      </c>
    </row>
    <row r="53" spans="1:9" x14ac:dyDescent="0.15">
      <c r="A53" s="106" t="s">
        <v>1257</v>
      </c>
      <c r="B53" s="118" t="s">
        <v>1258</v>
      </c>
      <c r="C53" s="101">
        <v>0.36772770500000002</v>
      </c>
      <c r="D53" s="100">
        <v>2.6237651369999999</v>
      </c>
      <c r="E53" s="102">
        <f t="shared" si="0"/>
        <v>-0.85984732405566677</v>
      </c>
      <c r="F53" s="101">
        <v>0</v>
      </c>
      <c r="G53" s="100">
        <v>0.16033111999999999</v>
      </c>
      <c r="H53" s="102">
        <f t="shared" si="1"/>
        <v>-1</v>
      </c>
      <c r="I53" s="103">
        <f t="shared" si="2"/>
        <v>0</v>
      </c>
    </row>
    <row r="54" spans="1:9" x14ac:dyDescent="0.15">
      <c r="A54" s="106" t="s">
        <v>1259</v>
      </c>
      <c r="B54" s="118" t="s">
        <v>1260</v>
      </c>
      <c r="C54" s="101">
        <v>1.3151739099999999</v>
      </c>
      <c r="D54" s="100">
        <v>4.1818607190000003</v>
      </c>
      <c r="E54" s="102">
        <f t="shared" si="0"/>
        <v>-0.68550509010866945</v>
      </c>
      <c r="F54" s="101">
        <v>2.4394300000000001E-2</v>
      </c>
      <c r="G54" s="100">
        <v>0.74511757999999995</v>
      </c>
      <c r="H54" s="102">
        <f t="shared" si="1"/>
        <v>-0.96726114018139253</v>
      </c>
      <c r="I54" s="103">
        <f t="shared" si="2"/>
        <v>1.854834544277114E-2</v>
      </c>
    </row>
    <row r="55" spans="1:9" x14ac:dyDescent="0.15">
      <c r="A55" s="108" t="s">
        <v>12</v>
      </c>
      <c r="B55" s="118" t="s">
        <v>13</v>
      </c>
      <c r="C55" s="101">
        <v>3.6600410999999999</v>
      </c>
      <c r="D55" s="100">
        <v>0.300264066</v>
      </c>
      <c r="E55" s="102">
        <f t="shared" si="0"/>
        <v>11.189407639607465</v>
      </c>
      <c r="F55" s="101">
        <v>0.11964021000000001</v>
      </c>
      <c r="G55" s="100">
        <v>0.38249826000000003</v>
      </c>
      <c r="H55" s="102">
        <f t="shared" si="1"/>
        <v>-0.68721371438395562</v>
      </c>
      <c r="I55" s="103">
        <f t="shared" si="2"/>
        <v>3.2688214894636025E-2</v>
      </c>
    </row>
    <row r="56" spans="1:9" x14ac:dyDescent="0.15">
      <c r="A56" s="108" t="s">
        <v>14</v>
      </c>
      <c r="B56" s="118" t="s">
        <v>15</v>
      </c>
      <c r="C56" s="101">
        <v>0.21995000000000001</v>
      </c>
      <c r="D56" s="100">
        <v>0.30296852699999999</v>
      </c>
      <c r="E56" s="102">
        <f t="shared" si="0"/>
        <v>-0.27401700045232746</v>
      </c>
      <c r="F56" s="101">
        <v>2.136944E-2</v>
      </c>
      <c r="G56" s="100">
        <v>1.0690479999999999E-2</v>
      </c>
      <c r="H56" s="102">
        <f t="shared" si="1"/>
        <v>0.99892240572920987</v>
      </c>
      <c r="I56" s="103">
        <f t="shared" si="2"/>
        <v>9.7155899067969995E-2</v>
      </c>
    </row>
    <row r="57" spans="1:9" x14ac:dyDescent="0.15">
      <c r="A57" s="119" t="s">
        <v>925</v>
      </c>
      <c r="B57" s="118" t="s">
        <v>926</v>
      </c>
      <c r="C57" s="101">
        <v>2.4577999999999999E-2</v>
      </c>
      <c r="D57" s="100">
        <v>0.47595871500000003</v>
      </c>
      <c r="E57" s="102">
        <f t="shared" si="0"/>
        <v>-0.94836106740896631</v>
      </c>
      <c r="F57" s="101">
        <v>2.116931E-2</v>
      </c>
      <c r="G57" s="100">
        <v>1.12956116</v>
      </c>
      <c r="H57" s="102">
        <f t="shared" si="1"/>
        <v>-0.98125881913291002</v>
      </c>
      <c r="I57" s="103">
        <f t="shared" si="2"/>
        <v>0.86131133534054849</v>
      </c>
    </row>
    <row r="58" spans="1:9" x14ac:dyDescent="0.15">
      <c r="A58" s="106" t="s">
        <v>927</v>
      </c>
      <c r="B58" s="118" t="s">
        <v>928</v>
      </c>
      <c r="C58" s="101">
        <v>2.3849041299999998</v>
      </c>
      <c r="D58" s="100">
        <v>0.55607216799999992</v>
      </c>
      <c r="E58" s="102">
        <f t="shared" si="0"/>
        <v>3.2888392321048521</v>
      </c>
      <c r="F58" s="101">
        <v>5.7361760000000005E-2</v>
      </c>
      <c r="G58" s="100">
        <v>0.12059210000000001</v>
      </c>
      <c r="H58" s="102">
        <f t="shared" si="1"/>
        <v>-0.52433235676300516</v>
      </c>
      <c r="I58" s="103">
        <f t="shared" si="2"/>
        <v>2.4052019231481647E-2</v>
      </c>
    </row>
    <row r="59" spans="1:9" x14ac:dyDescent="0.15">
      <c r="A59" s="106" t="s">
        <v>929</v>
      </c>
      <c r="B59" s="118" t="s">
        <v>930</v>
      </c>
      <c r="C59" s="101">
        <v>0.25686164</v>
      </c>
      <c r="D59" s="100">
        <v>0.40410233299999998</v>
      </c>
      <c r="E59" s="102">
        <f t="shared" si="0"/>
        <v>-0.36436486745054253</v>
      </c>
      <c r="F59" s="101">
        <v>0.31090993</v>
      </c>
      <c r="G59" s="100">
        <v>0.35511476000000003</v>
      </c>
      <c r="H59" s="102">
        <f t="shared" si="1"/>
        <v>-0.12448040740407418</v>
      </c>
      <c r="I59" s="103">
        <f t="shared" si="2"/>
        <v>1.2104179121491243</v>
      </c>
    </row>
    <row r="60" spans="1:9" x14ac:dyDescent="0.15">
      <c r="A60" s="106" t="s">
        <v>931</v>
      </c>
      <c r="B60" s="118" t="s">
        <v>932</v>
      </c>
      <c r="C60" s="101">
        <v>1.24382E-2</v>
      </c>
      <c r="D60" s="100">
        <v>0.21131855999999999</v>
      </c>
      <c r="E60" s="102">
        <f t="shared" si="0"/>
        <v>-0.94114004941165608</v>
      </c>
      <c r="F60" s="101">
        <v>0</v>
      </c>
      <c r="G60" s="100">
        <v>5.4228809999999995E-2</v>
      </c>
      <c r="H60" s="102">
        <f t="shared" si="1"/>
        <v>-1</v>
      </c>
      <c r="I60" s="103">
        <f t="shared" si="2"/>
        <v>0</v>
      </c>
    </row>
    <row r="61" spans="1:9" x14ac:dyDescent="0.15">
      <c r="A61" s="106" t="s">
        <v>933</v>
      </c>
      <c r="B61" s="118" t="s">
        <v>934</v>
      </c>
      <c r="C61" s="101">
        <v>239.47330374800001</v>
      </c>
      <c r="D61" s="100">
        <v>512.25079669700006</v>
      </c>
      <c r="E61" s="102">
        <f t="shared" si="0"/>
        <v>-0.53250769878323845</v>
      </c>
      <c r="F61" s="101">
        <v>488.30093937999999</v>
      </c>
      <c r="G61" s="100">
        <v>548.83403576000001</v>
      </c>
      <c r="H61" s="102">
        <f t="shared" si="1"/>
        <v>-0.1102939913268618</v>
      </c>
      <c r="I61" s="103">
        <f t="shared" si="2"/>
        <v>2.0390621072896025</v>
      </c>
    </row>
    <row r="62" spans="1:9" x14ac:dyDescent="0.15">
      <c r="A62" s="106" t="s">
        <v>935</v>
      </c>
      <c r="B62" s="118" t="s">
        <v>936</v>
      </c>
      <c r="C62" s="101">
        <v>13.967947532</v>
      </c>
      <c r="D62" s="100">
        <v>51.868586332</v>
      </c>
      <c r="E62" s="102">
        <f t="shared" si="0"/>
        <v>-0.73070506601830088</v>
      </c>
      <c r="F62" s="101">
        <v>85.097495510000002</v>
      </c>
      <c r="G62" s="100">
        <v>97.674259209999988</v>
      </c>
      <c r="H62" s="102">
        <f t="shared" si="1"/>
        <v>-0.1287623146745337</v>
      </c>
      <c r="I62" s="103">
        <f t="shared" si="2"/>
        <v>6.0923407189957652</v>
      </c>
    </row>
    <row r="63" spans="1:9" x14ac:dyDescent="0.15">
      <c r="A63" s="106" t="s">
        <v>598</v>
      </c>
      <c r="B63" s="118" t="s">
        <v>937</v>
      </c>
      <c r="C63" s="101">
        <v>260.67685027499999</v>
      </c>
      <c r="D63" s="100">
        <v>347.31337607</v>
      </c>
      <c r="E63" s="102">
        <f t="shared" si="0"/>
        <v>-0.24944770850846432</v>
      </c>
      <c r="F63" s="101">
        <v>366.76064117000004</v>
      </c>
      <c r="G63" s="100">
        <v>563.38598483999999</v>
      </c>
      <c r="H63" s="102">
        <f t="shared" si="1"/>
        <v>-0.34900645199017688</v>
      </c>
      <c r="I63" s="103">
        <f t="shared" si="2"/>
        <v>1.4069551660728115</v>
      </c>
    </row>
    <row r="64" spans="1:9" x14ac:dyDescent="0.15">
      <c r="A64" s="106" t="s">
        <v>599</v>
      </c>
      <c r="B64" s="118" t="s">
        <v>938</v>
      </c>
      <c r="C64" s="101">
        <v>356.89677504799999</v>
      </c>
      <c r="D64" s="100">
        <v>320.27142414299999</v>
      </c>
      <c r="E64" s="102">
        <f t="shared" si="0"/>
        <v>0.11435722372985402</v>
      </c>
      <c r="F64" s="101">
        <v>515.85829912999998</v>
      </c>
      <c r="G64" s="100">
        <v>321.43390297000002</v>
      </c>
      <c r="H64" s="102">
        <f t="shared" si="1"/>
        <v>0.60486586624356775</v>
      </c>
      <c r="I64" s="103">
        <f t="shared" si="2"/>
        <v>1.4453991607534722</v>
      </c>
    </row>
    <row r="65" spans="1:9" x14ac:dyDescent="0.15">
      <c r="A65" s="106" t="s">
        <v>1209</v>
      </c>
      <c r="B65" s="118" t="s">
        <v>1210</v>
      </c>
      <c r="C65" s="101">
        <v>30.047503539999997</v>
      </c>
      <c r="D65" s="100">
        <v>116.28218929000001</v>
      </c>
      <c r="E65" s="102">
        <f t="shared" si="0"/>
        <v>-0.74159840192668258</v>
      </c>
      <c r="F65" s="101">
        <v>114.5582148</v>
      </c>
      <c r="G65" s="100">
        <v>237.07297099000002</v>
      </c>
      <c r="H65" s="102">
        <f t="shared" si="1"/>
        <v>-0.51678078558844998</v>
      </c>
      <c r="I65" s="103">
        <f t="shared" si="2"/>
        <v>3.8125701407272388</v>
      </c>
    </row>
    <row r="66" spans="1:9" x14ac:dyDescent="0.15">
      <c r="A66" s="106" t="s">
        <v>600</v>
      </c>
      <c r="B66" s="118" t="s">
        <v>939</v>
      </c>
      <c r="C66" s="101">
        <v>3.0450823599999999</v>
      </c>
      <c r="D66" s="100">
        <v>9.2510375859999989</v>
      </c>
      <c r="E66" s="102">
        <f t="shared" si="0"/>
        <v>-0.67083882951591756</v>
      </c>
      <c r="F66" s="101">
        <v>20.466572020000001</v>
      </c>
      <c r="G66" s="100">
        <v>9.0949509000000006</v>
      </c>
      <c r="H66" s="102">
        <f t="shared" si="1"/>
        <v>1.2503224310974566</v>
      </c>
      <c r="I66" s="103">
        <f t="shared" si="2"/>
        <v>6.7211883293691939</v>
      </c>
    </row>
    <row r="67" spans="1:9" x14ac:dyDescent="0.15">
      <c r="A67" s="106" t="s">
        <v>158</v>
      </c>
      <c r="B67" s="118" t="s">
        <v>159</v>
      </c>
      <c r="C67" s="101">
        <v>0.15965823000000001</v>
      </c>
      <c r="D67" s="100">
        <v>6.9550539999999994E-2</v>
      </c>
      <c r="E67" s="102">
        <f t="shared" si="0"/>
        <v>1.2955713931193062</v>
      </c>
      <c r="F67" s="101">
        <v>0.16673066</v>
      </c>
      <c r="G67" s="100">
        <v>8.9910160000000003E-2</v>
      </c>
      <c r="H67" s="102">
        <f t="shared" si="1"/>
        <v>0.85441400615903684</v>
      </c>
      <c r="I67" s="103">
        <f t="shared" si="2"/>
        <v>1.0442973093212919</v>
      </c>
    </row>
    <row r="68" spans="1:9" x14ac:dyDescent="0.15">
      <c r="A68" s="106" t="s">
        <v>940</v>
      </c>
      <c r="B68" s="119" t="s">
        <v>941</v>
      </c>
      <c r="C68" s="101">
        <v>18.956134885000001</v>
      </c>
      <c r="D68" s="100">
        <v>20.186705599</v>
      </c>
      <c r="E68" s="102">
        <f t="shared" si="0"/>
        <v>-6.0959462056104807E-2</v>
      </c>
      <c r="F68" s="101">
        <v>78.34589201</v>
      </c>
      <c r="G68" s="100">
        <v>37.341458070000002</v>
      </c>
      <c r="H68" s="102">
        <f t="shared" si="1"/>
        <v>1.0980940771818126</v>
      </c>
      <c r="I68" s="103">
        <f t="shared" si="2"/>
        <v>4.1330098401016944</v>
      </c>
    </row>
    <row r="69" spans="1:9" x14ac:dyDescent="0.15">
      <c r="A69" s="119" t="s">
        <v>942</v>
      </c>
      <c r="B69" s="119" t="s">
        <v>943</v>
      </c>
      <c r="C69" s="101">
        <v>13.341595656999999</v>
      </c>
      <c r="D69" s="100">
        <v>3.5367778400000001</v>
      </c>
      <c r="E69" s="102">
        <f t="shared" si="0"/>
        <v>2.7722458861029278</v>
      </c>
      <c r="F69" s="101">
        <v>19.630528809999998</v>
      </c>
      <c r="G69" s="100">
        <v>5.6360728700000005</v>
      </c>
      <c r="H69" s="102">
        <f t="shared" si="1"/>
        <v>2.4830154369526447</v>
      </c>
      <c r="I69" s="103">
        <f t="shared" si="2"/>
        <v>1.4713778857254121</v>
      </c>
    </row>
    <row r="70" spans="1:9" x14ac:dyDescent="0.15">
      <c r="A70" s="106" t="s">
        <v>944</v>
      </c>
      <c r="B70" s="119" t="s">
        <v>945</v>
      </c>
      <c r="C70" s="101">
        <v>27.339432449</v>
      </c>
      <c r="D70" s="100">
        <v>16.514568154999999</v>
      </c>
      <c r="E70" s="102">
        <f t="shared" si="0"/>
        <v>0.65547365165117166</v>
      </c>
      <c r="F70" s="101">
        <v>31.189374260000001</v>
      </c>
      <c r="G70" s="100">
        <v>26.382899289999997</v>
      </c>
      <c r="H70" s="102">
        <f t="shared" si="1"/>
        <v>0.18218145462965918</v>
      </c>
      <c r="I70" s="103">
        <f t="shared" si="2"/>
        <v>1.1408201073003921</v>
      </c>
    </row>
    <row r="71" spans="1:9" x14ac:dyDescent="0.15">
      <c r="A71" s="106" t="s">
        <v>625</v>
      </c>
      <c r="B71" s="119" t="s">
        <v>946</v>
      </c>
      <c r="C71" s="101">
        <v>8.9403907399999998</v>
      </c>
      <c r="D71" s="100">
        <v>8.2550272860000007</v>
      </c>
      <c r="E71" s="102">
        <f t="shared" ref="E71:E134" si="3">IF(ISERROR(C71/D71-1),"",(C71/D71-1))</f>
        <v>8.3023766034345137E-2</v>
      </c>
      <c r="F71" s="101">
        <v>9.6540103500000001</v>
      </c>
      <c r="G71" s="100">
        <v>11.82628549</v>
      </c>
      <c r="H71" s="102">
        <f t="shared" ref="H71:H134" si="4">IF(ISERROR(F71/G71-1),"",(F71/G71-1))</f>
        <v>-0.18368194661263837</v>
      </c>
      <c r="I71" s="103">
        <f t="shared" ref="I71:I134" si="5">IF(ISERROR(F71/C71),"",(F71/C71))</f>
        <v>1.0798197339191464</v>
      </c>
    </row>
    <row r="72" spans="1:9" x14ac:dyDescent="0.15">
      <c r="A72" s="106" t="s">
        <v>947</v>
      </c>
      <c r="B72" s="119" t="s">
        <v>948</v>
      </c>
      <c r="C72" s="101">
        <v>15.677437919999999</v>
      </c>
      <c r="D72" s="100">
        <v>28.960876304999999</v>
      </c>
      <c r="E72" s="102">
        <f t="shared" si="3"/>
        <v>-0.45866838575967606</v>
      </c>
      <c r="F72" s="101">
        <v>69.139315859999996</v>
      </c>
      <c r="G72" s="100">
        <v>20.029605069999999</v>
      </c>
      <c r="H72" s="102">
        <f t="shared" si="4"/>
        <v>2.4518561708216446</v>
      </c>
      <c r="I72" s="103">
        <f t="shared" si="5"/>
        <v>4.4101157480456479</v>
      </c>
    </row>
    <row r="73" spans="1:9" x14ac:dyDescent="0.15">
      <c r="A73" s="106" t="s">
        <v>949</v>
      </c>
      <c r="B73" s="119" t="s">
        <v>950</v>
      </c>
      <c r="C73" s="101">
        <v>2.4238300000000001E-2</v>
      </c>
      <c r="D73" s="100">
        <v>1.1139015719999998</v>
      </c>
      <c r="E73" s="102">
        <f t="shared" si="3"/>
        <v>-0.97824017793916895</v>
      </c>
      <c r="F73" s="101">
        <v>0.60555341000000007</v>
      </c>
      <c r="G73" s="100">
        <v>1.3140892200000001</v>
      </c>
      <c r="H73" s="102">
        <f t="shared" si="4"/>
        <v>-0.53918394521187829</v>
      </c>
      <c r="I73" s="103">
        <f t="shared" si="5"/>
        <v>24.98332845125277</v>
      </c>
    </row>
    <row r="74" spans="1:9" x14ac:dyDescent="0.15">
      <c r="A74" s="106" t="s">
        <v>951</v>
      </c>
      <c r="B74" s="119" t="s">
        <v>952</v>
      </c>
      <c r="C74" s="101">
        <v>4.51161222</v>
      </c>
      <c r="D74" s="100">
        <v>2.851907873</v>
      </c>
      <c r="E74" s="102">
        <f t="shared" si="3"/>
        <v>0.58196281959631158</v>
      </c>
      <c r="F74" s="101">
        <v>8.6209928800000011</v>
      </c>
      <c r="G74" s="100">
        <v>7.9806298499999997</v>
      </c>
      <c r="H74" s="102">
        <f t="shared" si="4"/>
        <v>8.0239660532558377E-2</v>
      </c>
      <c r="I74" s="103">
        <f t="shared" si="5"/>
        <v>1.9108452720699478</v>
      </c>
    </row>
    <row r="75" spans="1:9" x14ac:dyDescent="0.15">
      <c r="A75" s="106" t="s">
        <v>953</v>
      </c>
      <c r="B75" s="119" t="s">
        <v>954</v>
      </c>
      <c r="C75" s="101">
        <v>2.9707212200000002</v>
      </c>
      <c r="D75" s="100">
        <v>8.0653360200000002</v>
      </c>
      <c r="E75" s="102">
        <f t="shared" si="3"/>
        <v>-0.63166801573631148</v>
      </c>
      <c r="F75" s="101">
        <v>3.2034155800000002</v>
      </c>
      <c r="G75" s="100">
        <v>8.9576252100000016</v>
      </c>
      <c r="H75" s="102">
        <f t="shared" si="4"/>
        <v>-0.64238115517226468</v>
      </c>
      <c r="I75" s="103">
        <f t="shared" si="5"/>
        <v>1.0783292482759457</v>
      </c>
    </row>
    <row r="76" spans="1:9" x14ac:dyDescent="0.15">
      <c r="A76" s="106" t="s">
        <v>626</v>
      </c>
      <c r="B76" s="119" t="s">
        <v>957</v>
      </c>
      <c r="C76" s="101">
        <v>7.7498674670000005</v>
      </c>
      <c r="D76" s="100">
        <v>14.444188535</v>
      </c>
      <c r="E76" s="102">
        <f t="shared" si="3"/>
        <v>-0.46346120806848079</v>
      </c>
      <c r="F76" s="101">
        <v>11.577315890000001</v>
      </c>
      <c r="G76" s="100">
        <v>32.304784929999997</v>
      </c>
      <c r="H76" s="102">
        <f t="shared" si="4"/>
        <v>-0.64162225765977254</v>
      </c>
      <c r="I76" s="103">
        <f t="shared" si="5"/>
        <v>1.4938727583791338</v>
      </c>
    </row>
    <row r="77" spans="1:9" x14ac:dyDescent="0.15">
      <c r="A77" s="106" t="s">
        <v>955</v>
      </c>
      <c r="B77" s="119" t="s">
        <v>956</v>
      </c>
      <c r="C77" s="101">
        <v>8.3701721799999991</v>
      </c>
      <c r="D77" s="100">
        <v>3.9381628799999997</v>
      </c>
      <c r="E77" s="102">
        <f t="shared" si="3"/>
        <v>1.1254002018321803</v>
      </c>
      <c r="F77" s="101">
        <v>44.138284579999997</v>
      </c>
      <c r="G77" s="100">
        <v>3.7341822599999999</v>
      </c>
      <c r="H77" s="102">
        <f t="shared" si="4"/>
        <v>10.820067020510134</v>
      </c>
      <c r="I77" s="103">
        <f t="shared" si="5"/>
        <v>5.2732827510365503</v>
      </c>
    </row>
    <row r="78" spans="1:9" x14ac:dyDescent="0.15">
      <c r="A78" s="106" t="s">
        <v>958</v>
      </c>
      <c r="B78" s="118" t="s">
        <v>959</v>
      </c>
      <c r="C78" s="101">
        <v>3.2573439799999999</v>
      </c>
      <c r="D78" s="100">
        <v>1.0438974699999999</v>
      </c>
      <c r="E78" s="102">
        <f t="shared" si="3"/>
        <v>2.1203677311335953</v>
      </c>
      <c r="F78" s="101">
        <v>3.2714179300000001</v>
      </c>
      <c r="G78" s="100">
        <v>1.53729998</v>
      </c>
      <c r="H78" s="102">
        <f t="shared" si="4"/>
        <v>1.1280283435637593</v>
      </c>
      <c r="I78" s="103">
        <f t="shared" si="5"/>
        <v>1.004320682766823</v>
      </c>
    </row>
    <row r="79" spans="1:9" x14ac:dyDescent="0.15">
      <c r="A79" s="106" t="s">
        <v>960</v>
      </c>
      <c r="B79" s="118" t="s">
        <v>961</v>
      </c>
      <c r="C79" s="101">
        <v>3.18920446</v>
      </c>
      <c r="D79" s="100">
        <v>1.50630515</v>
      </c>
      <c r="E79" s="102">
        <f t="shared" si="3"/>
        <v>1.1172366435844689</v>
      </c>
      <c r="F79" s="101">
        <v>20.440060760000001</v>
      </c>
      <c r="G79" s="100">
        <v>2.9252043700000003</v>
      </c>
      <c r="H79" s="102">
        <f t="shared" si="4"/>
        <v>5.9875667387984928</v>
      </c>
      <c r="I79" s="103">
        <f t="shared" si="5"/>
        <v>6.4091409053153026</v>
      </c>
    </row>
    <row r="80" spans="1:9" x14ac:dyDescent="0.15">
      <c r="A80" s="106" t="s">
        <v>962</v>
      </c>
      <c r="B80" s="119" t="s">
        <v>963</v>
      </c>
      <c r="C80" s="101">
        <v>6.8900599099999997</v>
      </c>
      <c r="D80" s="100">
        <v>4.9886816029999999</v>
      </c>
      <c r="E80" s="102">
        <f t="shared" si="3"/>
        <v>0.38113843662754188</v>
      </c>
      <c r="F80" s="101">
        <v>8.2046535499999997</v>
      </c>
      <c r="G80" s="100">
        <v>16.807106570000002</v>
      </c>
      <c r="H80" s="102">
        <f t="shared" si="4"/>
        <v>-0.51183426392708364</v>
      </c>
      <c r="I80" s="103">
        <f t="shared" si="5"/>
        <v>1.190795676259947</v>
      </c>
    </row>
    <row r="81" spans="1:9" x14ac:dyDescent="0.15">
      <c r="A81" s="106" t="s">
        <v>964</v>
      </c>
      <c r="B81" s="119" t="s">
        <v>965</v>
      </c>
      <c r="C81" s="101">
        <v>0.19647125599999998</v>
      </c>
      <c r="D81" s="100">
        <v>0.1930655</v>
      </c>
      <c r="E81" s="102">
        <f t="shared" si="3"/>
        <v>1.7640417371306505E-2</v>
      </c>
      <c r="F81" s="101">
        <v>0.19450167999999998</v>
      </c>
      <c r="G81" s="100">
        <v>0.33020059000000002</v>
      </c>
      <c r="H81" s="102">
        <f t="shared" si="4"/>
        <v>-0.41095901736577767</v>
      </c>
      <c r="I81" s="103">
        <f t="shared" si="5"/>
        <v>0.98997524604820564</v>
      </c>
    </row>
    <row r="82" spans="1:9" x14ac:dyDescent="0.15">
      <c r="A82" s="106" t="s">
        <v>966</v>
      </c>
      <c r="B82" s="119" t="s">
        <v>967</v>
      </c>
      <c r="C82" s="101">
        <v>9.9411564160000001</v>
      </c>
      <c r="D82" s="100">
        <v>7.3906907589999999</v>
      </c>
      <c r="E82" s="102">
        <f t="shared" si="3"/>
        <v>0.3450916484219253</v>
      </c>
      <c r="F82" s="101">
        <v>15.106720220000001</v>
      </c>
      <c r="G82" s="100">
        <v>3.9223562900000002</v>
      </c>
      <c r="H82" s="102">
        <f t="shared" si="4"/>
        <v>2.8514400791469154</v>
      </c>
      <c r="I82" s="103">
        <f t="shared" si="5"/>
        <v>1.5196139752600792</v>
      </c>
    </row>
    <row r="83" spans="1:9" x14ac:dyDescent="0.15">
      <c r="A83" s="106" t="s">
        <v>968</v>
      </c>
      <c r="B83" s="119" t="s">
        <v>969</v>
      </c>
      <c r="C83" s="101">
        <v>0.620115686</v>
      </c>
      <c r="D83" s="100">
        <v>12.930389832000001</v>
      </c>
      <c r="E83" s="102">
        <f t="shared" si="3"/>
        <v>-0.95204199609934859</v>
      </c>
      <c r="F83" s="101">
        <v>6.6377510800000001</v>
      </c>
      <c r="G83" s="100">
        <v>8.8963228000000001</v>
      </c>
      <c r="H83" s="102">
        <f t="shared" si="4"/>
        <v>-0.25387699735895375</v>
      </c>
      <c r="I83" s="103">
        <f t="shared" si="5"/>
        <v>10.704052856356871</v>
      </c>
    </row>
    <row r="84" spans="1:9" x14ac:dyDescent="0.15">
      <c r="A84" s="106" t="s">
        <v>970</v>
      </c>
      <c r="B84" s="118" t="s">
        <v>971</v>
      </c>
      <c r="C84" s="101">
        <v>11.372380720000001</v>
      </c>
      <c r="D84" s="100">
        <v>7.2215767280000005</v>
      </c>
      <c r="E84" s="102">
        <f t="shared" si="3"/>
        <v>0.57477807802085845</v>
      </c>
      <c r="F84" s="101">
        <v>21.671327730000002</v>
      </c>
      <c r="G84" s="100">
        <v>48.638217070000003</v>
      </c>
      <c r="H84" s="102">
        <f t="shared" si="4"/>
        <v>-0.5544382784671017</v>
      </c>
      <c r="I84" s="103">
        <f t="shared" si="5"/>
        <v>1.9056104665831131</v>
      </c>
    </row>
    <row r="85" spans="1:9" x14ac:dyDescent="0.15">
      <c r="A85" s="106" t="s">
        <v>164</v>
      </c>
      <c r="B85" s="118" t="s">
        <v>574</v>
      </c>
      <c r="C85" s="101">
        <v>3.3515034700000004</v>
      </c>
      <c r="D85" s="100">
        <v>0.80032483999999993</v>
      </c>
      <c r="E85" s="102">
        <f t="shared" si="3"/>
        <v>3.1876789304702831</v>
      </c>
      <c r="F85" s="101">
        <v>3.5596314700000002</v>
      </c>
      <c r="G85" s="100">
        <v>1.5625991100000001</v>
      </c>
      <c r="H85" s="102">
        <f t="shared" si="4"/>
        <v>1.2780196451027033</v>
      </c>
      <c r="I85" s="103">
        <f t="shared" si="5"/>
        <v>1.062099890948345</v>
      </c>
    </row>
    <row r="86" spans="1:9" x14ac:dyDescent="0.15">
      <c r="A86" s="106" t="s">
        <v>972</v>
      </c>
      <c r="B86" s="119" t="s">
        <v>973</v>
      </c>
      <c r="C86" s="101">
        <v>3.9510000000000003E-2</v>
      </c>
      <c r="D86" s="100">
        <v>0.102550719</v>
      </c>
      <c r="E86" s="102">
        <f t="shared" si="3"/>
        <v>-0.61472722585201955</v>
      </c>
      <c r="F86" s="101">
        <v>6.176164E-2</v>
      </c>
      <c r="G86" s="100">
        <v>0.11460910000000001</v>
      </c>
      <c r="H86" s="102">
        <f t="shared" si="4"/>
        <v>-0.46111050518676089</v>
      </c>
      <c r="I86" s="103">
        <f t="shared" si="5"/>
        <v>1.563190078461149</v>
      </c>
    </row>
    <row r="87" spans="1:9" x14ac:dyDescent="0.15">
      <c r="A87" s="106" t="s">
        <v>974</v>
      </c>
      <c r="B87" s="119" t="s">
        <v>975</v>
      </c>
      <c r="C87" s="101">
        <v>2.9325000000000002E-3</v>
      </c>
      <c r="D87" s="100">
        <v>7.0839320000000011E-2</v>
      </c>
      <c r="E87" s="102">
        <f t="shared" si="3"/>
        <v>-0.95860349873488337</v>
      </c>
      <c r="F87" s="101">
        <v>2.9325000000000002E-3</v>
      </c>
      <c r="G87" s="100">
        <v>7.34157E-2</v>
      </c>
      <c r="H87" s="102">
        <f t="shared" si="4"/>
        <v>-0.96005622775509869</v>
      </c>
      <c r="I87" s="103">
        <f t="shared" si="5"/>
        <v>1</v>
      </c>
    </row>
    <row r="88" spans="1:9" x14ac:dyDescent="0.15">
      <c r="A88" s="106" t="s">
        <v>976</v>
      </c>
      <c r="B88" s="118" t="s">
        <v>977</v>
      </c>
      <c r="C88" s="101">
        <v>2.7002255210000001</v>
      </c>
      <c r="D88" s="100">
        <v>5.1205881299999998</v>
      </c>
      <c r="E88" s="102">
        <f t="shared" si="3"/>
        <v>-0.47267277655467277</v>
      </c>
      <c r="F88" s="101">
        <v>5.1148669099999999</v>
      </c>
      <c r="G88" s="100">
        <v>7.7083350499999996</v>
      </c>
      <c r="H88" s="102">
        <f t="shared" si="4"/>
        <v>-0.33644984593657479</v>
      </c>
      <c r="I88" s="103">
        <f t="shared" si="5"/>
        <v>1.8942369332565092</v>
      </c>
    </row>
    <row r="89" spans="1:9" x14ac:dyDescent="0.15">
      <c r="A89" s="106" t="s">
        <v>978</v>
      </c>
      <c r="B89" s="118" t="s">
        <v>979</v>
      </c>
      <c r="C89" s="101">
        <v>8.7728268430000007</v>
      </c>
      <c r="D89" s="100">
        <v>22.877821416</v>
      </c>
      <c r="E89" s="102">
        <f t="shared" si="3"/>
        <v>-0.61653574072990303</v>
      </c>
      <c r="F89" s="101">
        <v>20.196529290000001</v>
      </c>
      <c r="G89" s="100">
        <v>24.011556760000001</v>
      </c>
      <c r="H89" s="102">
        <f t="shared" si="4"/>
        <v>-0.15888297073496371</v>
      </c>
      <c r="I89" s="103">
        <f t="shared" si="5"/>
        <v>2.3021689190315184</v>
      </c>
    </row>
    <row r="90" spans="1:9" x14ac:dyDescent="0.15">
      <c r="A90" s="106" t="s">
        <v>455</v>
      </c>
      <c r="B90" s="118" t="s">
        <v>456</v>
      </c>
      <c r="C90" s="101">
        <v>6.923564900000001E-2</v>
      </c>
      <c r="D90" s="100">
        <v>3.5263759640000001</v>
      </c>
      <c r="E90" s="102">
        <f t="shared" si="3"/>
        <v>-0.98036634502196829</v>
      </c>
      <c r="F90" s="101">
        <v>0.6416130699999999</v>
      </c>
      <c r="G90" s="100">
        <v>4.8774755700000005</v>
      </c>
      <c r="H90" s="102">
        <f t="shared" si="4"/>
        <v>-0.86845386290679061</v>
      </c>
      <c r="I90" s="103">
        <f t="shared" si="5"/>
        <v>9.2670911483764637</v>
      </c>
    </row>
    <row r="91" spans="1:9" x14ac:dyDescent="0.15">
      <c r="A91" s="106" t="s">
        <v>447</v>
      </c>
      <c r="B91" s="118" t="s">
        <v>980</v>
      </c>
      <c r="C91" s="101">
        <v>880.47765202900007</v>
      </c>
      <c r="D91" s="100">
        <v>843.29232249200004</v>
      </c>
      <c r="E91" s="102">
        <f t="shared" si="3"/>
        <v>4.4095420467145097E-2</v>
      </c>
      <c r="F91" s="101">
        <v>1555.71106166</v>
      </c>
      <c r="G91" s="100">
        <v>2590.6690994099999</v>
      </c>
      <c r="H91" s="102">
        <f t="shared" si="4"/>
        <v>-0.39949449274926763</v>
      </c>
      <c r="I91" s="103">
        <f t="shared" si="5"/>
        <v>1.7668944328967022</v>
      </c>
    </row>
    <row r="92" spans="1:9" x14ac:dyDescent="0.15">
      <c r="A92" s="122" t="s">
        <v>547</v>
      </c>
      <c r="B92" s="25" t="s">
        <v>448</v>
      </c>
      <c r="C92" s="101">
        <v>19.758628350000002</v>
      </c>
      <c r="D92" s="100">
        <v>21.556949903</v>
      </c>
      <c r="E92" s="102">
        <f t="shared" si="3"/>
        <v>-8.3421892294221589E-2</v>
      </c>
      <c r="F92" s="101">
        <v>104.71251248999999</v>
      </c>
      <c r="G92" s="100">
        <v>117.81941418000001</v>
      </c>
      <c r="H92" s="102">
        <f t="shared" si="4"/>
        <v>-0.11124568714945227</v>
      </c>
      <c r="I92" s="103">
        <f t="shared" si="5"/>
        <v>5.2995840923340198</v>
      </c>
    </row>
    <row r="93" spans="1:9" x14ac:dyDescent="0.15">
      <c r="A93" s="106" t="s">
        <v>981</v>
      </c>
      <c r="B93" s="118" t="s">
        <v>982</v>
      </c>
      <c r="C93" s="101">
        <v>28.615168329999999</v>
      </c>
      <c r="D93" s="100">
        <v>16.23963315</v>
      </c>
      <c r="E93" s="102">
        <f t="shared" si="3"/>
        <v>0.76205755793196595</v>
      </c>
      <c r="F93" s="101">
        <v>57.860448357036503</v>
      </c>
      <c r="G93" s="100">
        <v>57.683142018394001</v>
      </c>
      <c r="H93" s="102">
        <f t="shared" si="4"/>
        <v>3.0737982092925442E-3</v>
      </c>
      <c r="I93" s="103">
        <f t="shared" si="5"/>
        <v>2.0220201988599138</v>
      </c>
    </row>
    <row r="94" spans="1:9" x14ac:dyDescent="0.15">
      <c r="A94" s="122" t="s">
        <v>233</v>
      </c>
      <c r="B94" s="25" t="s">
        <v>234</v>
      </c>
      <c r="C94" s="101">
        <v>2.2086000000000001E-2</v>
      </c>
      <c r="D94" s="100"/>
      <c r="E94" s="102" t="str">
        <f t="shared" si="3"/>
        <v/>
      </c>
      <c r="F94" s="101">
        <v>0</v>
      </c>
      <c r="G94" s="100"/>
      <c r="H94" s="102" t="str">
        <f t="shared" si="4"/>
        <v/>
      </c>
      <c r="I94" s="103">
        <f t="shared" si="5"/>
        <v>0</v>
      </c>
    </row>
    <row r="95" spans="1:9" x14ac:dyDescent="0.15">
      <c r="A95" s="106" t="s">
        <v>983</v>
      </c>
      <c r="B95" s="118" t="s">
        <v>984</v>
      </c>
      <c r="C95" s="101">
        <v>7.5758068349999999</v>
      </c>
      <c r="D95" s="100">
        <v>38.771847318000006</v>
      </c>
      <c r="E95" s="102">
        <f t="shared" si="3"/>
        <v>-0.80460547126205939</v>
      </c>
      <c r="F95" s="101">
        <v>39.226401029999998</v>
      </c>
      <c r="G95" s="100">
        <v>50.259406869999999</v>
      </c>
      <c r="H95" s="102">
        <f t="shared" si="4"/>
        <v>-0.21952121059720742</v>
      </c>
      <c r="I95" s="103">
        <f t="shared" si="5"/>
        <v>5.1778512684319251</v>
      </c>
    </row>
    <row r="96" spans="1:9" x14ac:dyDescent="0.15">
      <c r="A96" s="106" t="s">
        <v>548</v>
      </c>
      <c r="B96" s="118" t="s">
        <v>985</v>
      </c>
      <c r="C96" s="101">
        <v>14.056970273999999</v>
      </c>
      <c r="D96" s="100">
        <v>9.992179823999999</v>
      </c>
      <c r="E96" s="102">
        <f t="shared" si="3"/>
        <v>0.40679716754465023</v>
      </c>
      <c r="F96" s="101">
        <v>48.628218500000003</v>
      </c>
      <c r="G96" s="100">
        <v>84.51541709</v>
      </c>
      <c r="H96" s="102">
        <f t="shared" si="4"/>
        <v>-0.42462310221795296</v>
      </c>
      <c r="I96" s="103">
        <f t="shared" si="5"/>
        <v>3.4593669583227009</v>
      </c>
    </row>
    <row r="97" spans="1:9" x14ac:dyDescent="0.15">
      <c r="A97" s="106" t="s">
        <v>549</v>
      </c>
      <c r="B97" s="118" t="s">
        <v>986</v>
      </c>
      <c r="C97" s="101">
        <v>5.7648823499999997</v>
      </c>
      <c r="D97" s="100">
        <v>8.7471689600000015</v>
      </c>
      <c r="E97" s="102">
        <f t="shared" si="3"/>
        <v>-0.34094306668108554</v>
      </c>
      <c r="F97" s="101">
        <v>8.3177474199999999</v>
      </c>
      <c r="G97" s="100">
        <v>11.103390640000001</v>
      </c>
      <c r="H97" s="102">
        <f t="shared" si="4"/>
        <v>-0.25088221339927574</v>
      </c>
      <c r="I97" s="103">
        <f t="shared" si="5"/>
        <v>1.4428303849080286</v>
      </c>
    </row>
    <row r="98" spans="1:9" x14ac:dyDescent="0.15">
      <c r="A98" s="106" t="s">
        <v>550</v>
      </c>
      <c r="B98" s="118" t="s">
        <v>987</v>
      </c>
      <c r="C98" s="101">
        <v>47.158098498000001</v>
      </c>
      <c r="D98" s="100">
        <v>41.947220289999997</v>
      </c>
      <c r="E98" s="102">
        <f t="shared" si="3"/>
        <v>0.1242246368644897</v>
      </c>
      <c r="F98" s="101">
        <v>140.20822742999999</v>
      </c>
      <c r="G98" s="100">
        <v>259.91688062000003</v>
      </c>
      <c r="H98" s="102">
        <f t="shared" si="4"/>
        <v>-0.46056513491716911</v>
      </c>
      <c r="I98" s="103">
        <f t="shared" si="5"/>
        <v>2.9731526905383241</v>
      </c>
    </row>
    <row r="99" spans="1:9" x14ac:dyDescent="0.15">
      <c r="A99" s="106" t="s">
        <v>551</v>
      </c>
      <c r="B99" s="118" t="s">
        <v>988</v>
      </c>
      <c r="C99" s="101">
        <v>21.329129179999999</v>
      </c>
      <c r="D99" s="100">
        <v>0.96570666000000005</v>
      </c>
      <c r="E99" s="102">
        <f t="shared" si="3"/>
        <v>21.086550775159818</v>
      </c>
      <c r="F99" s="101">
        <v>28.792909139999999</v>
      </c>
      <c r="G99" s="100">
        <v>1.1998565400000001</v>
      </c>
      <c r="H99" s="102">
        <f t="shared" si="4"/>
        <v>22.99695978654248</v>
      </c>
      <c r="I99" s="103">
        <f t="shared" si="5"/>
        <v>1.3499336469394481</v>
      </c>
    </row>
    <row r="100" spans="1:9" x14ac:dyDescent="0.15">
      <c r="A100" s="106" t="s">
        <v>552</v>
      </c>
      <c r="B100" s="118" t="s">
        <v>989</v>
      </c>
      <c r="C100" s="101">
        <v>13.49844379</v>
      </c>
      <c r="D100" s="100">
        <v>0.52949011000000001</v>
      </c>
      <c r="E100" s="102">
        <f t="shared" si="3"/>
        <v>24.493287853856231</v>
      </c>
      <c r="F100" s="101">
        <v>14.42643288</v>
      </c>
      <c r="G100" s="100">
        <v>35.852464929999996</v>
      </c>
      <c r="H100" s="102">
        <f t="shared" si="4"/>
        <v>-0.59761670757737773</v>
      </c>
      <c r="I100" s="103">
        <f t="shared" si="5"/>
        <v>1.0687478574891336</v>
      </c>
    </row>
    <row r="101" spans="1:9" x14ac:dyDescent="0.15">
      <c r="A101" s="106" t="s">
        <v>553</v>
      </c>
      <c r="B101" s="119" t="s">
        <v>990</v>
      </c>
      <c r="C101" s="101">
        <v>15.500110919999999</v>
      </c>
      <c r="D101" s="100">
        <v>17.296610830999999</v>
      </c>
      <c r="E101" s="102">
        <f t="shared" si="3"/>
        <v>-0.10386427309679691</v>
      </c>
      <c r="F101" s="101">
        <v>106.32558951999999</v>
      </c>
      <c r="G101" s="100">
        <v>56.876504060000002</v>
      </c>
      <c r="H101" s="102">
        <f t="shared" si="4"/>
        <v>0.86941147803028307</v>
      </c>
      <c r="I101" s="103">
        <f t="shared" si="5"/>
        <v>6.8596663642456051</v>
      </c>
    </row>
    <row r="102" spans="1:9" x14ac:dyDescent="0.15">
      <c r="A102" s="106" t="s">
        <v>554</v>
      </c>
      <c r="B102" s="119" t="s">
        <v>991</v>
      </c>
      <c r="C102" s="101">
        <v>44.302817281999999</v>
      </c>
      <c r="D102" s="100">
        <v>17.070512350000001</v>
      </c>
      <c r="E102" s="102">
        <f t="shared" si="3"/>
        <v>1.5952833971031923</v>
      </c>
      <c r="F102" s="101">
        <v>76.575013839999997</v>
      </c>
      <c r="G102" s="100">
        <v>60.711534329999999</v>
      </c>
      <c r="H102" s="102">
        <f t="shared" si="4"/>
        <v>0.26129267996709515</v>
      </c>
      <c r="I102" s="103">
        <f t="shared" si="5"/>
        <v>1.7284456957348404</v>
      </c>
    </row>
    <row r="103" spans="1:9" x14ac:dyDescent="0.15">
      <c r="A103" s="106" t="s">
        <v>555</v>
      </c>
      <c r="B103" s="119" t="s">
        <v>992</v>
      </c>
      <c r="C103" s="101">
        <v>6.3160821699999996</v>
      </c>
      <c r="D103" s="100">
        <v>2.8998058360000001</v>
      </c>
      <c r="E103" s="102">
        <f t="shared" si="3"/>
        <v>1.178105199868285</v>
      </c>
      <c r="F103" s="101">
        <v>30.804174360000001</v>
      </c>
      <c r="G103" s="100">
        <v>18.622077739999998</v>
      </c>
      <c r="H103" s="102">
        <f t="shared" si="4"/>
        <v>0.6541749417055116</v>
      </c>
      <c r="I103" s="103">
        <f t="shared" si="5"/>
        <v>4.8771015846362875</v>
      </c>
    </row>
    <row r="104" spans="1:9" x14ac:dyDescent="0.15">
      <c r="A104" s="106" t="s">
        <v>556</v>
      </c>
      <c r="B104" s="119" t="s">
        <v>993</v>
      </c>
      <c r="C104" s="101">
        <v>19.797643328000003</v>
      </c>
      <c r="D104" s="100">
        <v>21.880206568999998</v>
      </c>
      <c r="E104" s="102">
        <f t="shared" si="3"/>
        <v>-9.5180236732800405E-2</v>
      </c>
      <c r="F104" s="101">
        <v>53.423976659999994</v>
      </c>
      <c r="G104" s="100">
        <v>86.353943060000006</v>
      </c>
      <c r="H104" s="102">
        <f t="shared" si="4"/>
        <v>-0.38133714840467425</v>
      </c>
      <c r="I104" s="103">
        <f t="shared" si="5"/>
        <v>2.698501825439088</v>
      </c>
    </row>
    <row r="105" spans="1:9" x14ac:dyDescent="0.15">
      <c r="A105" s="106" t="s">
        <v>557</v>
      </c>
      <c r="B105" s="119" t="s">
        <v>994</v>
      </c>
      <c r="C105" s="101">
        <v>8.8077276429999998</v>
      </c>
      <c r="D105" s="100">
        <v>20.291242422</v>
      </c>
      <c r="E105" s="102">
        <f t="shared" si="3"/>
        <v>-0.56593453176378405</v>
      </c>
      <c r="F105" s="101">
        <v>48.287114330000001</v>
      </c>
      <c r="G105" s="100">
        <v>63.699208759999998</v>
      </c>
      <c r="H105" s="102">
        <f t="shared" si="4"/>
        <v>-0.24195111258082125</v>
      </c>
      <c r="I105" s="103">
        <f t="shared" si="5"/>
        <v>5.4823577984244904</v>
      </c>
    </row>
    <row r="106" spans="1:9" x14ac:dyDescent="0.15">
      <c r="A106" s="106" t="s">
        <v>995</v>
      </c>
      <c r="B106" s="119" t="s">
        <v>996</v>
      </c>
      <c r="C106" s="101">
        <v>1.7598182600000001</v>
      </c>
      <c r="D106" s="100">
        <v>0.34455020000000003</v>
      </c>
      <c r="E106" s="102">
        <f t="shared" si="3"/>
        <v>4.1075815947864776</v>
      </c>
      <c r="F106" s="101">
        <v>3.2765202000000002</v>
      </c>
      <c r="G106" s="100">
        <v>0.93431211999999997</v>
      </c>
      <c r="H106" s="102">
        <f t="shared" si="4"/>
        <v>2.5068796924094277</v>
      </c>
      <c r="I106" s="103">
        <f t="shared" si="5"/>
        <v>1.8618514618662954</v>
      </c>
    </row>
    <row r="107" spans="1:9" x14ac:dyDescent="0.15">
      <c r="A107" s="106" t="s">
        <v>558</v>
      </c>
      <c r="B107" s="119" t="s">
        <v>997</v>
      </c>
      <c r="C107" s="101">
        <v>22.179298261</v>
      </c>
      <c r="D107" s="100">
        <v>16.476940094</v>
      </c>
      <c r="E107" s="102">
        <f t="shared" si="3"/>
        <v>0.34608113730270151</v>
      </c>
      <c r="F107" s="101">
        <v>45.545601600000005</v>
      </c>
      <c r="G107" s="100">
        <v>101.39050823000001</v>
      </c>
      <c r="H107" s="102">
        <f t="shared" si="4"/>
        <v>-0.55079028209739556</v>
      </c>
      <c r="I107" s="103">
        <f t="shared" si="5"/>
        <v>2.0535186038814959</v>
      </c>
    </row>
    <row r="108" spans="1:9" x14ac:dyDescent="0.15">
      <c r="A108" s="106" t="s">
        <v>998</v>
      </c>
      <c r="B108" s="119" t="s">
        <v>999</v>
      </c>
      <c r="C108" s="101">
        <v>0</v>
      </c>
      <c r="D108" s="100">
        <v>0.11092761</v>
      </c>
      <c r="E108" s="102">
        <f t="shared" si="3"/>
        <v>-1</v>
      </c>
      <c r="F108" s="101">
        <v>0</v>
      </c>
      <c r="G108" s="100">
        <v>0.66258431000000007</v>
      </c>
      <c r="H108" s="102">
        <f t="shared" si="4"/>
        <v>-1</v>
      </c>
      <c r="I108" s="103" t="str">
        <f t="shared" si="5"/>
        <v/>
      </c>
    </row>
    <row r="109" spans="1:9" x14ac:dyDescent="0.15">
      <c r="A109" s="106" t="s">
        <v>559</v>
      </c>
      <c r="B109" s="119" t="s">
        <v>1000</v>
      </c>
      <c r="C109" s="101">
        <v>4.5704038600000008</v>
      </c>
      <c r="D109" s="100">
        <v>8.7326627650000006</v>
      </c>
      <c r="E109" s="102">
        <f t="shared" si="3"/>
        <v>-0.47663112810013564</v>
      </c>
      <c r="F109" s="101">
        <v>88.910608870000004</v>
      </c>
      <c r="G109" s="100">
        <v>66.384560399999998</v>
      </c>
      <c r="H109" s="102">
        <f t="shared" si="4"/>
        <v>0.33932661953727439</v>
      </c>
      <c r="I109" s="103">
        <f t="shared" si="5"/>
        <v>19.453556314386621</v>
      </c>
    </row>
    <row r="110" spans="1:9" x14ac:dyDescent="0.15">
      <c r="A110" s="106" t="s">
        <v>1170</v>
      </c>
      <c r="B110" s="120" t="s">
        <v>1171</v>
      </c>
      <c r="C110" s="101">
        <v>1.4220925</v>
      </c>
      <c r="D110" s="100">
        <v>0.26066670000000003</v>
      </c>
      <c r="E110" s="102">
        <f t="shared" si="3"/>
        <v>4.4555971284402638</v>
      </c>
      <c r="F110" s="101">
        <v>7.95068325</v>
      </c>
      <c r="G110" s="100">
        <v>0.50876080000000001</v>
      </c>
      <c r="H110" s="102">
        <f t="shared" si="4"/>
        <v>14.627546874680595</v>
      </c>
      <c r="I110" s="103">
        <f t="shared" si="5"/>
        <v>5.5908341053764081</v>
      </c>
    </row>
    <row r="111" spans="1:9" x14ac:dyDescent="0.15">
      <c r="A111" s="106" t="s">
        <v>1168</v>
      </c>
      <c r="B111" s="120" t="s">
        <v>1169</v>
      </c>
      <c r="C111" s="101">
        <v>1.0927E-4</v>
      </c>
      <c r="D111" s="100">
        <v>2.9645250000000001E-2</v>
      </c>
      <c r="E111" s="102">
        <f t="shared" si="3"/>
        <v>-0.99631408067059646</v>
      </c>
      <c r="F111" s="101">
        <v>1.1277250000000001E-2</v>
      </c>
      <c r="G111" s="100">
        <v>1.3032879999999998E-2</v>
      </c>
      <c r="H111" s="102">
        <f t="shared" si="4"/>
        <v>-0.13470775454082273</v>
      </c>
      <c r="I111" s="103">
        <f t="shared" si="5"/>
        <v>103.20536286263385</v>
      </c>
    </row>
    <row r="112" spans="1:9" x14ac:dyDescent="0.15">
      <c r="A112" s="106" t="s">
        <v>1001</v>
      </c>
      <c r="B112" s="119" t="s">
        <v>1002</v>
      </c>
      <c r="C112" s="101">
        <v>3.6992150000000001E-2</v>
      </c>
      <c r="D112" s="100">
        <v>1.2506469999999999E-2</v>
      </c>
      <c r="E112" s="102">
        <f t="shared" si="3"/>
        <v>1.9578410214872788</v>
      </c>
      <c r="F112" s="101">
        <v>0.24590260999999999</v>
      </c>
      <c r="G112" s="100">
        <v>1.2506469999999999E-2</v>
      </c>
      <c r="H112" s="102">
        <f t="shared" si="4"/>
        <v>18.662031732375326</v>
      </c>
      <c r="I112" s="103">
        <f t="shared" si="5"/>
        <v>6.647426818933206</v>
      </c>
    </row>
    <row r="113" spans="1:9" x14ac:dyDescent="0.15">
      <c r="A113" s="106" t="s">
        <v>560</v>
      </c>
      <c r="B113" s="119" t="s">
        <v>1003</v>
      </c>
      <c r="C113" s="101">
        <v>7.7495262499999997</v>
      </c>
      <c r="D113" s="100">
        <v>0.56466189</v>
      </c>
      <c r="E113" s="102">
        <f t="shared" si="3"/>
        <v>12.72418855821844</v>
      </c>
      <c r="F113" s="101">
        <v>20.92389644</v>
      </c>
      <c r="G113" s="100">
        <v>1.2562081299999999</v>
      </c>
      <c r="H113" s="102">
        <f t="shared" si="4"/>
        <v>15.656393108998589</v>
      </c>
      <c r="I113" s="103">
        <f t="shared" si="5"/>
        <v>2.7000226549332615</v>
      </c>
    </row>
    <row r="114" spans="1:9" x14ac:dyDescent="0.15">
      <c r="A114" s="106" t="s">
        <v>1172</v>
      </c>
      <c r="B114" s="120" t="s">
        <v>1173</v>
      </c>
      <c r="C114" s="101">
        <v>0.1042778</v>
      </c>
      <c r="D114" s="100">
        <v>2.7889999999999998E-3</v>
      </c>
      <c r="E114" s="102">
        <f t="shared" si="3"/>
        <v>36.388956615274296</v>
      </c>
      <c r="F114" s="101">
        <v>0.20418273000000001</v>
      </c>
      <c r="G114" s="100">
        <v>2.7889999999999998E-3</v>
      </c>
      <c r="H114" s="102">
        <f t="shared" si="4"/>
        <v>72.210014342058088</v>
      </c>
      <c r="I114" s="103">
        <f t="shared" si="5"/>
        <v>1.958065187412853</v>
      </c>
    </row>
    <row r="115" spans="1:9" x14ac:dyDescent="0.15">
      <c r="A115" s="106" t="s">
        <v>1192</v>
      </c>
      <c r="B115" s="120" t="s">
        <v>1193</v>
      </c>
      <c r="C115" s="101">
        <v>1.0431999999999999E-4</v>
      </c>
      <c r="D115" s="100">
        <v>9.5089399999999991E-2</v>
      </c>
      <c r="E115" s="102">
        <f t="shared" si="3"/>
        <v>-0.99890292714014395</v>
      </c>
      <c r="F115" s="101">
        <v>3.1406199999999998E-3</v>
      </c>
      <c r="G115" s="100">
        <v>0.15101629999999999</v>
      </c>
      <c r="H115" s="102">
        <f t="shared" si="4"/>
        <v>-0.97920343697998158</v>
      </c>
      <c r="I115" s="103">
        <f t="shared" si="5"/>
        <v>30.105636503067487</v>
      </c>
    </row>
    <row r="116" spans="1:9" x14ac:dyDescent="0.15">
      <c r="A116" s="106" t="s">
        <v>561</v>
      </c>
      <c r="B116" s="118" t="s">
        <v>454</v>
      </c>
      <c r="C116" s="101">
        <v>9.703746379</v>
      </c>
      <c r="D116" s="100">
        <v>1.893478188</v>
      </c>
      <c r="E116" s="102">
        <f t="shared" si="3"/>
        <v>4.1248260690288978</v>
      </c>
      <c r="F116" s="101">
        <v>43.557064439999998</v>
      </c>
      <c r="G116" s="100">
        <v>3.1695996699999998</v>
      </c>
      <c r="H116" s="102">
        <f t="shared" si="4"/>
        <v>12.742134330800205</v>
      </c>
      <c r="I116" s="103">
        <f t="shared" si="5"/>
        <v>4.4886853735442207</v>
      </c>
    </row>
    <row r="117" spans="1:9" x14ac:dyDescent="0.15">
      <c r="A117" s="106" t="s">
        <v>1004</v>
      </c>
      <c r="B117" s="119" t="s">
        <v>1005</v>
      </c>
      <c r="C117" s="101">
        <v>1.6908063999999998</v>
      </c>
      <c r="D117" s="100">
        <v>0.25561973999999998</v>
      </c>
      <c r="E117" s="102">
        <f t="shared" si="3"/>
        <v>5.6145376722470646</v>
      </c>
      <c r="F117" s="101">
        <v>2.0590932799999999</v>
      </c>
      <c r="G117" s="100">
        <v>0.40491532000000002</v>
      </c>
      <c r="H117" s="102">
        <f t="shared" si="4"/>
        <v>4.0852441937736508</v>
      </c>
      <c r="I117" s="103">
        <f t="shared" si="5"/>
        <v>1.2178172971192918</v>
      </c>
    </row>
    <row r="118" spans="1:9" x14ac:dyDescent="0.15">
      <c r="A118" s="106" t="s">
        <v>1006</v>
      </c>
      <c r="B118" s="119" t="s">
        <v>1007</v>
      </c>
      <c r="C118" s="101">
        <v>0.25648811999999999</v>
      </c>
      <c r="D118" s="100">
        <v>0.57629385600000005</v>
      </c>
      <c r="E118" s="102">
        <f t="shared" si="3"/>
        <v>-0.55493518223453009</v>
      </c>
      <c r="F118" s="101">
        <v>0.42518207000000002</v>
      </c>
      <c r="G118" s="100">
        <v>0.59763959999999994</v>
      </c>
      <c r="H118" s="102">
        <f t="shared" si="4"/>
        <v>-0.28856442913086744</v>
      </c>
      <c r="I118" s="103">
        <f t="shared" si="5"/>
        <v>1.6577066805277376</v>
      </c>
    </row>
    <row r="119" spans="1:9" x14ac:dyDescent="0.15">
      <c r="A119" s="106" t="s">
        <v>1008</v>
      </c>
      <c r="B119" s="119" t="s">
        <v>1009</v>
      </c>
      <c r="C119" s="101">
        <v>19.461934416999998</v>
      </c>
      <c r="D119" s="100">
        <v>20.503021727</v>
      </c>
      <c r="E119" s="102">
        <f t="shared" si="3"/>
        <v>-5.0777262193943629E-2</v>
      </c>
      <c r="F119" s="101">
        <v>21.178951909999999</v>
      </c>
      <c r="G119" s="100">
        <v>21.954056269999999</v>
      </c>
      <c r="H119" s="102">
        <f t="shared" si="4"/>
        <v>-3.5305747168880686E-2</v>
      </c>
      <c r="I119" s="103">
        <f t="shared" si="5"/>
        <v>1.0882244003196406</v>
      </c>
    </row>
    <row r="120" spans="1:9" x14ac:dyDescent="0.15">
      <c r="A120" s="106" t="s">
        <v>1010</v>
      </c>
      <c r="B120" s="119" t="s">
        <v>1011</v>
      </c>
      <c r="C120" s="101">
        <v>14.676632894999999</v>
      </c>
      <c r="D120" s="100">
        <v>30.420067068999998</v>
      </c>
      <c r="E120" s="102">
        <f t="shared" si="3"/>
        <v>-0.51753449912816163</v>
      </c>
      <c r="F120" s="101">
        <v>105.43550499</v>
      </c>
      <c r="G120" s="100">
        <v>21.78202898</v>
      </c>
      <c r="H120" s="102">
        <f t="shared" si="4"/>
        <v>3.8404813475737098</v>
      </c>
      <c r="I120" s="103">
        <f t="shared" si="5"/>
        <v>7.1839028573045196</v>
      </c>
    </row>
    <row r="121" spans="1:9" x14ac:dyDescent="0.15">
      <c r="A121" s="106" t="s">
        <v>1012</v>
      </c>
      <c r="B121" s="118" t="s">
        <v>1013</v>
      </c>
      <c r="C121" s="101">
        <v>2.5408111799999999</v>
      </c>
      <c r="D121" s="100">
        <v>8.8452056170000013</v>
      </c>
      <c r="E121" s="102">
        <f t="shared" si="3"/>
        <v>-0.71274707564551132</v>
      </c>
      <c r="F121" s="101">
        <v>6.0587692899999999</v>
      </c>
      <c r="G121" s="100">
        <v>23.81277691</v>
      </c>
      <c r="H121" s="102">
        <f t="shared" si="4"/>
        <v>-0.74556645313148406</v>
      </c>
      <c r="I121" s="103">
        <f t="shared" si="5"/>
        <v>2.3845806952093151</v>
      </c>
    </row>
    <row r="122" spans="1:9" x14ac:dyDescent="0.15">
      <c r="A122" s="106" t="s">
        <v>1014</v>
      </c>
      <c r="B122" s="118" t="s">
        <v>1015</v>
      </c>
      <c r="C122" s="101">
        <v>9.384569849</v>
      </c>
      <c r="D122" s="100">
        <v>19.836509905</v>
      </c>
      <c r="E122" s="102">
        <f t="shared" si="3"/>
        <v>-0.52690418355123447</v>
      </c>
      <c r="F122" s="101">
        <v>14.61331573</v>
      </c>
      <c r="G122" s="100">
        <v>21.933379429999999</v>
      </c>
      <c r="H122" s="102">
        <f t="shared" si="4"/>
        <v>-0.33374080466541212</v>
      </c>
      <c r="I122" s="103">
        <f t="shared" si="5"/>
        <v>1.5571641497832918</v>
      </c>
    </row>
    <row r="123" spans="1:9" x14ac:dyDescent="0.15">
      <c r="A123" s="106" t="s">
        <v>1016</v>
      </c>
      <c r="B123" s="119" t="s">
        <v>1017</v>
      </c>
      <c r="C123" s="101">
        <v>18.981874390999998</v>
      </c>
      <c r="D123" s="100">
        <v>105.83710053599999</v>
      </c>
      <c r="E123" s="102">
        <f t="shared" si="3"/>
        <v>-0.8206500906121913</v>
      </c>
      <c r="F123" s="101">
        <v>86.301391790000011</v>
      </c>
      <c r="G123" s="100">
        <v>70.036217980000004</v>
      </c>
      <c r="H123" s="102">
        <f t="shared" si="4"/>
        <v>0.23223946522419014</v>
      </c>
      <c r="I123" s="103">
        <f t="shared" si="5"/>
        <v>4.5465157977717237</v>
      </c>
    </row>
    <row r="124" spans="1:9" x14ac:dyDescent="0.15">
      <c r="A124" s="106" t="s">
        <v>1018</v>
      </c>
      <c r="B124" s="119" t="s">
        <v>1019</v>
      </c>
      <c r="C124" s="101">
        <v>0.81247692000000005</v>
      </c>
      <c r="D124" s="100">
        <v>1.6122362819999998</v>
      </c>
      <c r="E124" s="102">
        <f t="shared" si="3"/>
        <v>-0.49605592612510119</v>
      </c>
      <c r="F124" s="101">
        <v>1.8467403200000001</v>
      </c>
      <c r="G124" s="100">
        <v>2.5673519700000003</v>
      </c>
      <c r="H124" s="102">
        <f t="shared" si="4"/>
        <v>-0.28068284303067337</v>
      </c>
      <c r="I124" s="103">
        <f t="shared" si="5"/>
        <v>2.2729757295751858</v>
      </c>
    </row>
    <row r="125" spans="1:9" x14ac:dyDescent="0.15">
      <c r="A125" s="106" t="s">
        <v>1020</v>
      </c>
      <c r="B125" s="119" t="s">
        <v>1021</v>
      </c>
      <c r="C125" s="101">
        <v>0.3758919</v>
      </c>
      <c r="D125" s="100">
        <v>7.3942812230000001</v>
      </c>
      <c r="E125" s="102">
        <f t="shared" si="3"/>
        <v>-0.94916451124001289</v>
      </c>
      <c r="F125" s="101">
        <v>1.65432077</v>
      </c>
      <c r="G125" s="100">
        <v>6.9026830599999993</v>
      </c>
      <c r="H125" s="102">
        <f t="shared" si="4"/>
        <v>-0.76033655962178859</v>
      </c>
      <c r="I125" s="103">
        <f t="shared" si="5"/>
        <v>4.4010545851081124</v>
      </c>
    </row>
    <row r="126" spans="1:9" x14ac:dyDescent="0.15">
      <c r="A126" s="106" t="s">
        <v>1022</v>
      </c>
      <c r="B126" s="118" t="s">
        <v>1023</v>
      </c>
      <c r="C126" s="101">
        <v>61.351074472999997</v>
      </c>
      <c r="D126" s="100">
        <v>59.050598954999998</v>
      </c>
      <c r="E126" s="102">
        <f t="shared" si="3"/>
        <v>3.8957699984602856E-2</v>
      </c>
      <c r="F126" s="101">
        <v>147.95058230000001</v>
      </c>
      <c r="G126" s="100">
        <v>169.69380181</v>
      </c>
      <c r="H126" s="102">
        <f t="shared" si="4"/>
        <v>-0.12813207835572615</v>
      </c>
      <c r="I126" s="103">
        <f t="shared" si="5"/>
        <v>2.4115401982912559</v>
      </c>
    </row>
    <row r="127" spans="1:9" x14ac:dyDescent="0.15">
      <c r="A127" s="106" t="s">
        <v>1024</v>
      </c>
      <c r="B127" s="118" t="s">
        <v>1025</v>
      </c>
      <c r="C127" s="101">
        <v>12.713322089</v>
      </c>
      <c r="D127" s="100">
        <v>25.855913170000001</v>
      </c>
      <c r="E127" s="102">
        <f t="shared" si="3"/>
        <v>-0.50830117639198424</v>
      </c>
      <c r="F127" s="101">
        <v>149.41038477000001</v>
      </c>
      <c r="G127" s="100">
        <v>80.262834930000011</v>
      </c>
      <c r="H127" s="102">
        <f t="shared" si="4"/>
        <v>0.86151392360244894</v>
      </c>
      <c r="I127" s="103">
        <f t="shared" si="5"/>
        <v>11.752269290752491</v>
      </c>
    </row>
    <row r="128" spans="1:9" x14ac:dyDescent="0.15">
      <c r="A128" s="106" t="s">
        <v>1026</v>
      </c>
      <c r="B128" s="118" t="s">
        <v>1027</v>
      </c>
      <c r="C128" s="101">
        <v>4.6730844500000002</v>
      </c>
      <c r="D128" s="100">
        <v>4.1327559769999995</v>
      </c>
      <c r="E128" s="102">
        <f t="shared" si="3"/>
        <v>0.13074289312194742</v>
      </c>
      <c r="F128" s="101">
        <v>3.00099648</v>
      </c>
      <c r="G128" s="100">
        <v>5.2359503299999997</v>
      </c>
      <c r="H128" s="102">
        <f t="shared" si="4"/>
        <v>-0.42684779440984499</v>
      </c>
      <c r="I128" s="103">
        <f t="shared" si="5"/>
        <v>0.64218751278933117</v>
      </c>
    </row>
    <row r="129" spans="1:9" x14ac:dyDescent="0.15">
      <c r="A129" s="106" t="s">
        <v>1028</v>
      </c>
      <c r="B129" s="119" t="s">
        <v>1029</v>
      </c>
      <c r="C129" s="101">
        <v>8.0896206100000008</v>
      </c>
      <c r="D129" s="100">
        <v>11.204444726</v>
      </c>
      <c r="E129" s="102">
        <f t="shared" si="3"/>
        <v>-0.27799897203045021</v>
      </c>
      <c r="F129" s="101">
        <v>13.032743060000001</v>
      </c>
      <c r="G129" s="100">
        <v>23.299037850000001</v>
      </c>
      <c r="H129" s="102">
        <f t="shared" si="4"/>
        <v>-0.44063170574230381</v>
      </c>
      <c r="I129" s="103">
        <f t="shared" si="5"/>
        <v>1.6110450277346196</v>
      </c>
    </row>
    <row r="130" spans="1:9" x14ac:dyDescent="0.15">
      <c r="A130" s="106" t="s">
        <v>1030</v>
      </c>
      <c r="B130" s="119" t="s">
        <v>1031</v>
      </c>
      <c r="C130" s="101">
        <v>5.4612794600000001</v>
      </c>
      <c r="D130" s="100">
        <v>4.1667460910000003</v>
      </c>
      <c r="E130" s="102">
        <f t="shared" si="3"/>
        <v>0.31068208638777839</v>
      </c>
      <c r="F130" s="101">
        <v>5.2466315699999999</v>
      </c>
      <c r="G130" s="100">
        <v>4.2935101200000005</v>
      </c>
      <c r="H130" s="102">
        <f t="shared" si="4"/>
        <v>0.22199119679727208</v>
      </c>
      <c r="I130" s="103">
        <f t="shared" si="5"/>
        <v>0.96069640977500903</v>
      </c>
    </row>
    <row r="131" spans="1:9" x14ac:dyDescent="0.15">
      <c r="A131" s="106" t="s">
        <v>1032</v>
      </c>
      <c r="B131" s="119" t="s">
        <v>1033</v>
      </c>
      <c r="C131" s="101">
        <v>42.879224005999994</v>
      </c>
      <c r="D131" s="100">
        <v>76.588137818000007</v>
      </c>
      <c r="E131" s="102">
        <f t="shared" si="3"/>
        <v>-0.4401323073307265</v>
      </c>
      <c r="F131" s="101">
        <v>252.89743297000001</v>
      </c>
      <c r="G131" s="100">
        <v>236.58646128999999</v>
      </c>
      <c r="H131" s="102">
        <f t="shared" si="4"/>
        <v>6.8942963139410507E-2</v>
      </c>
      <c r="I131" s="103">
        <f t="shared" si="5"/>
        <v>5.8979013457569254</v>
      </c>
    </row>
    <row r="132" spans="1:9" x14ac:dyDescent="0.15">
      <c r="A132" s="106" t="s">
        <v>1034</v>
      </c>
      <c r="B132" s="119" t="s">
        <v>1035</v>
      </c>
      <c r="C132" s="101">
        <v>24.861180749999999</v>
      </c>
      <c r="D132" s="100">
        <v>61.785001755000003</v>
      </c>
      <c r="E132" s="102">
        <f t="shared" si="3"/>
        <v>-0.59761786770544056</v>
      </c>
      <c r="F132" s="101">
        <v>103.39586371</v>
      </c>
      <c r="G132" s="100">
        <v>143.95748763999998</v>
      </c>
      <c r="H132" s="102">
        <f t="shared" si="4"/>
        <v>-0.28176112680872833</v>
      </c>
      <c r="I132" s="103">
        <f t="shared" si="5"/>
        <v>4.1589281196951999</v>
      </c>
    </row>
    <row r="133" spans="1:9" x14ac:dyDescent="0.15">
      <c r="A133" s="108" t="s">
        <v>1492</v>
      </c>
      <c r="B133" s="118" t="s">
        <v>1493</v>
      </c>
      <c r="C133" s="101">
        <v>0.51807132</v>
      </c>
      <c r="D133" s="100">
        <v>28.739353960000003</v>
      </c>
      <c r="E133" s="102">
        <f t="shared" si="3"/>
        <v>-0.98197345282287618</v>
      </c>
      <c r="F133" s="101">
        <v>15.64067563</v>
      </c>
      <c r="G133" s="100">
        <v>13.477149320000001</v>
      </c>
      <c r="H133" s="102">
        <f t="shared" si="4"/>
        <v>0.16053293308766281</v>
      </c>
      <c r="I133" s="103">
        <f t="shared" si="5"/>
        <v>30.190197809058414</v>
      </c>
    </row>
    <row r="134" spans="1:9" x14ac:dyDescent="0.15">
      <c r="A134" s="106" t="s">
        <v>162</v>
      </c>
      <c r="B134" s="118" t="s">
        <v>163</v>
      </c>
      <c r="C134" s="101">
        <v>0.13382616</v>
      </c>
      <c r="D134" s="100">
        <v>0.20695884000000001</v>
      </c>
      <c r="E134" s="102">
        <f t="shared" si="3"/>
        <v>-0.35336823495918324</v>
      </c>
      <c r="F134" s="101">
        <v>0.23166194000000001</v>
      </c>
      <c r="G134" s="100">
        <v>0.19321178999999999</v>
      </c>
      <c r="H134" s="102">
        <f t="shared" si="4"/>
        <v>0.1990051952833729</v>
      </c>
      <c r="I134" s="103">
        <f t="shared" si="5"/>
        <v>1.7310661831737533</v>
      </c>
    </row>
    <row r="135" spans="1:9" x14ac:dyDescent="0.15">
      <c r="A135" s="106" t="s">
        <v>1037</v>
      </c>
      <c r="B135" s="118" t="s">
        <v>1038</v>
      </c>
      <c r="C135" s="101">
        <v>14.683629795</v>
      </c>
      <c r="D135" s="100">
        <v>31.274583006</v>
      </c>
      <c r="E135" s="102">
        <f t="shared" ref="E135:E198" si="6">IF(ISERROR(C135/D135-1),"",(C135/D135-1))</f>
        <v>-0.53049318700163139</v>
      </c>
      <c r="F135" s="101">
        <v>41.713583669999998</v>
      </c>
      <c r="G135" s="100">
        <v>37.613734119999997</v>
      </c>
      <c r="H135" s="102">
        <f t="shared" ref="H135:H198" si="7">IF(ISERROR(F135/G135-1),"",(F135/G135-1))</f>
        <v>0.10899873798544313</v>
      </c>
      <c r="I135" s="103">
        <f t="shared" ref="I135:I198" si="8">IF(ISERROR(F135/C135),"",(F135/C135))</f>
        <v>2.8408223479050192</v>
      </c>
    </row>
    <row r="136" spans="1:9" x14ac:dyDescent="0.15">
      <c r="A136" s="106" t="s">
        <v>1048</v>
      </c>
      <c r="B136" s="118" t="s">
        <v>1049</v>
      </c>
      <c r="C136" s="101">
        <v>9.7367164059999993</v>
      </c>
      <c r="D136" s="100">
        <v>8.519892861999999</v>
      </c>
      <c r="E136" s="102">
        <f t="shared" si="6"/>
        <v>0.14282146075183833</v>
      </c>
      <c r="F136" s="101">
        <v>10.55743468</v>
      </c>
      <c r="G136" s="100">
        <v>9.50079457</v>
      </c>
      <c r="H136" s="102">
        <f t="shared" si="7"/>
        <v>0.11121597274995065</v>
      </c>
      <c r="I136" s="103">
        <f t="shared" si="8"/>
        <v>1.0842910730658906</v>
      </c>
    </row>
    <row r="137" spans="1:9" x14ac:dyDescent="0.15">
      <c r="A137" s="106" t="s">
        <v>156</v>
      </c>
      <c r="B137" s="118" t="s">
        <v>157</v>
      </c>
      <c r="C137" s="101">
        <v>8.1350000000000006E-2</v>
      </c>
      <c r="D137" s="100">
        <v>1.748005E-2</v>
      </c>
      <c r="E137" s="102">
        <f t="shared" si="6"/>
        <v>3.6538768481783519</v>
      </c>
      <c r="F137" s="101">
        <v>9.5133809999999999E-2</v>
      </c>
      <c r="G137" s="100">
        <v>5.1594050000000002E-2</v>
      </c>
      <c r="H137" s="102">
        <f t="shared" si="7"/>
        <v>0.84389110759864749</v>
      </c>
      <c r="I137" s="103">
        <f t="shared" si="8"/>
        <v>1.1694383527965579</v>
      </c>
    </row>
    <row r="138" spans="1:9" x14ac:dyDescent="0.15">
      <c r="A138" s="106" t="s">
        <v>1050</v>
      </c>
      <c r="B138" s="118" t="s">
        <v>1051</v>
      </c>
      <c r="C138" s="101">
        <v>1.370531105</v>
      </c>
      <c r="D138" s="100">
        <v>6.612147996</v>
      </c>
      <c r="E138" s="102">
        <f t="shared" si="6"/>
        <v>-0.79272528294449873</v>
      </c>
      <c r="F138" s="101">
        <v>24.214680850000001</v>
      </c>
      <c r="G138" s="100">
        <v>3.9155725600000002</v>
      </c>
      <c r="H138" s="102">
        <f t="shared" si="7"/>
        <v>5.1841992400723127</v>
      </c>
      <c r="I138" s="103">
        <f t="shared" si="8"/>
        <v>17.668100170553956</v>
      </c>
    </row>
    <row r="139" spans="1:9" x14ac:dyDescent="0.15">
      <c r="A139" s="106" t="s">
        <v>160</v>
      </c>
      <c r="B139" s="118" t="s">
        <v>161</v>
      </c>
      <c r="C139" s="101">
        <v>1.6956799999999998E-2</v>
      </c>
      <c r="D139" s="100">
        <v>5.5909999999999996E-3</v>
      </c>
      <c r="E139" s="102">
        <f t="shared" si="6"/>
        <v>2.0328742622071183</v>
      </c>
      <c r="F139" s="101">
        <v>3.5217499999999999E-2</v>
      </c>
      <c r="G139" s="100">
        <v>3.101986E-2</v>
      </c>
      <c r="H139" s="102">
        <f t="shared" si="7"/>
        <v>0.13532104916011867</v>
      </c>
      <c r="I139" s="103">
        <f t="shared" si="8"/>
        <v>2.0768954047933574</v>
      </c>
    </row>
    <row r="140" spans="1:9" x14ac:dyDescent="0.15">
      <c r="A140" s="106" t="s">
        <v>1052</v>
      </c>
      <c r="B140" s="118" t="s">
        <v>1053</v>
      </c>
      <c r="C140" s="101">
        <v>0.22381657000000002</v>
      </c>
      <c r="D140" s="100">
        <v>2.0935303329999999</v>
      </c>
      <c r="E140" s="102">
        <f t="shared" si="6"/>
        <v>-0.89309131734467206</v>
      </c>
      <c r="F140" s="101">
        <v>0.81872159</v>
      </c>
      <c r="G140" s="100">
        <v>2.8182503300000001</v>
      </c>
      <c r="H140" s="102">
        <f t="shared" si="7"/>
        <v>-0.70949294983316835</v>
      </c>
      <c r="I140" s="103">
        <f t="shared" si="8"/>
        <v>3.658002577735866</v>
      </c>
    </row>
    <row r="141" spans="1:9" x14ac:dyDescent="0.15">
      <c r="A141" s="106" t="s">
        <v>1054</v>
      </c>
      <c r="B141" s="118" t="s">
        <v>1055</v>
      </c>
      <c r="C141" s="101">
        <v>3.2870188300000001</v>
      </c>
      <c r="D141" s="100">
        <v>3.3246904829999999</v>
      </c>
      <c r="E141" s="102">
        <f t="shared" si="6"/>
        <v>-1.1330875217595349E-2</v>
      </c>
      <c r="F141" s="101">
        <v>2.6319162</v>
      </c>
      <c r="G141" s="100">
        <v>3.3297752900000002</v>
      </c>
      <c r="H141" s="102">
        <f t="shared" si="7"/>
        <v>-0.20958143695035947</v>
      </c>
      <c r="I141" s="103">
        <f t="shared" si="8"/>
        <v>0.8007000677875642</v>
      </c>
    </row>
    <row r="142" spans="1:9" x14ac:dyDescent="0.15">
      <c r="A142" s="106" t="s">
        <v>1056</v>
      </c>
      <c r="B142" s="118" t="s">
        <v>1057</v>
      </c>
      <c r="C142" s="101">
        <v>0.72606649999999995</v>
      </c>
      <c r="D142" s="100">
        <v>1.2376395500000001</v>
      </c>
      <c r="E142" s="102">
        <f t="shared" si="6"/>
        <v>-0.41334575159625442</v>
      </c>
      <c r="F142" s="101">
        <v>0.69939893000000009</v>
      </c>
      <c r="G142" s="100">
        <v>1.5312032</v>
      </c>
      <c r="H142" s="102">
        <f t="shared" si="7"/>
        <v>-0.54323571815941862</v>
      </c>
      <c r="I142" s="103">
        <f t="shared" si="8"/>
        <v>0.96327117419685404</v>
      </c>
    </row>
    <row r="143" spans="1:9" x14ac:dyDescent="0.15">
      <c r="A143" s="106" t="s">
        <v>1058</v>
      </c>
      <c r="B143" s="118" t="s">
        <v>1059</v>
      </c>
      <c r="C143" s="101">
        <v>671.69338354700005</v>
      </c>
      <c r="D143" s="100">
        <v>618.73673685899996</v>
      </c>
      <c r="E143" s="102">
        <f t="shared" si="6"/>
        <v>8.5588334316195613E-2</v>
      </c>
      <c r="F143" s="101">
        <v>592.94189978999998</v>
      </c>
      <c r="G143" s="100">
        <v>534.05629120999993</v>
      </c>
      <c r="H143" s="102">
        <f t="shared" si="7"/>
        <v>0.11026105215722515</v>
      </c>
      <c r="I143" s="103">
        <f t="shared" si="8"/>
        <v>0.88275679694634113</v>
      </c>
    </row>
    <row r="144" spans="1:9" x14ac:dyDescent="0.15">
      <c r="A144" s="106" t="s">
        <v>1060</v>
      </c>
      <c r="B144" s="118" t="s">
        <v>1061</v>
      </c>
      <c r="C144" s="101">
        <v>1.1885062399999999</v>
      </c>
      <c r="D144" s="100">
        <v>0.47712632599999999</v>
      </c>
      <c r="E144" s="102">
        <f t="shared" si="6"/>
        <v>1.4909676436508348</v>
      </c>
      <c r="F144" s="101">
        <v>1.4113476100000002</v>
      </c>
      <c r="G144" s="100">
        <v>0.49781280999999999</v>
      </c>
      <c r="H144" s="102">
        <f t="shared" si="7"/>
        <v>1.8350970116658916</v>
      </c>
      <c r="I144" s="103">
        <f t="shared" si="8"/>
        <v>1.1874970130573317</v>
      </c>
    </row>
    <row r="145" spans="1:9" x14ac:dyDescent="0.15">
      <c r="A145" s="106" t="s">
        <v>1062</v>
      </c>
      <c r="B145" s="118" t="s">
        <v>1063</v>
      </c>
      <c r="C145" s="101">
        <v>20.369014510000003</v>
      </c>
      <c r="D145" s="100">
        <v>34.760283784999999</v>
      </c>
      <c r="E145" s="102">
        <f t="shared" si="6"/>
        <v>-0.41401472335534317</v>
      </c>
      <c r="F145" s="101">
        <v>19.204966020000001</v>
      </c>
      <c r="G145" s="100">
        <v>34.554349880000004</v>
      </c>
      <c r="H145" s="102">
        <f t="shared" si="7"/>
        <v>-0.44420988712868825</v>
      </c>
      <c r="I145" s="103">
        <f t="shared" si="8"/>
        <v>0.94285199760506222</v>
      </c>
    </row>
    <row r="146" spans="1:9" x14ac:dyDescent="0.15">
      <c r="A146" s="106" t="s">
        <v>1066</v>
      </c>
      <c r="B146" s="118" t="s">
        <v>1067</v>
      </c>
      <c r="C146" s="101">
        <v>0.51437090500000004</v>
      </c>
      <c r="D146" s="100">
        <v>1.412884426</v>
      </c>
      <c r="E146" s="102">
        <f t="shared" si="6"/>
        <v>-0.63594268891743022</v>
      </c>
      <c r="F146" s="101">
        <v>1.9187471</v>
      </c>
      <c r="G146" s="100">
        <v>0.53116485999999996</v>
      </c>
      <c r="H146" s="102">
        <f t="shared" si="7"/>
        <v>2.6123381731238777</v>
      </c>
      <c r="I146" s="103">
        <f t="shared" si="8"/>
        <v>3.7302792233164896</v>
      </c>
    </row>
    <row r="147" spans="1:9" x14ac:dyDescent="0.15">
      <c r="A147" s="106" t="s">
        <v>1068</v>
      </c>
      <c r="B147" s="118" t="s">
        <v>1069</v>
      </c>
      <c r="C147" s="101">
        <v>2.9805267</v>
      </c>
      <c r="D147" s="100">
        <v>5.0259861629999998</v>
      </c>
      <c r="E147" s="102">
        <f t="shared" si="6"/>
        <v>-0.40697673982036386</v>
      </c>
      <c r="F147" s="101">
        <v>0.93321433999999992</v>
      </c>
      <c r="G147" s="100">
        <v>2.0072644400000001</v>
      </c>
      <c r="H147" s="102">
        <f t="shared" si="7"/>
        <v>-0.53508151621517297</v>
      </c>
      <c r="I147" s="103">
        <f t="shared" si="8"/>
        <v>0.31310383496983935</v>
      </c>
    </row>
    <row r="148" spans="1:9" x14ac:dyDescent="0.15">
      <c r="A148" s="106" t="s">
        <v>1070</v>
      </c>
      <c r="B148" s="118" t="s">
        <v>1071</v>
      </c>
      <c r="C148" s="101">
        <v>4.3297126070000003</v>
      </c>
      <c r="D148" s="100">
        <v>13.416377670999999</v>
      </c>
      <c r="E148" s="102">
        <f t="shared" si="6"/>
        <v>-0.67728154997016554</v>
      </c>
      <c r="F148" s="101">
        <v>6.2748864400000004</v>
      </c>
      <c r="G148" s="100">
        <v>19.18050818</v>
      </c>
      <c r="H148" s="102">
        <f t="shared" si="7"/>
        <v>-0.67285087646723651</v>
      </c>
      <c r="I148" s="103">
        <f t="shared" si="8"/>
        <v>1.4492616507283114</v>
      </c>
    </row>
    <row r="149" spans="1:9" x14ac:dyDescent="0.15">
      <c r="A149" s="106" t="s">
        <v>1072</v>
      </c>
      <c r="B149" s="118" t="s">
        <v>1073</v>
      </c>
      <c r="C149" s="101">
        <v>17.847822584999999</v>
      </c>
      <c r="D149" s="100">
        <v>36.040862230999998</v>
      </c>
      <c r="E149" s="102">
        <f t="shared" si="6"/>
        <v>-0.50478924531254787</v>
      </c>
      <c r="F149" s="101">
        <v>178.62864856000002</v>
      </c>
      <c r="G149" s="100">
        <v>15.875017869999999</v>
      </c>
      <c r="H149" s="102">
        <f t="shared" si="7"/>
        <v>10.252185668248323</v>
      </c>
      <c r="I149" s="103">
        <f t="shared" si="8"/>
        <v>10.008428070667087</v>
      </c>
    </row>
    <row r="150" spans="1:9" x14ac:dyDescent="0.15">
      <c r="A150" s="106" t="s">
        <v>1074</v>
      </c>
      <c r="B150" s="118" t="s">
        <v>1075</v>
      </c>
      <c r="C150" s="101">
        <v>3.6151294300000001</v>
      </c>
      <c r="D150" s="100">
        <v>3.0756016329999998</v>
      </c>
      <c r="E150" s="102">
        <f t="shared" si="6"/>
        <v>0.1754218723293286</v>
      </c>
      <c r="F150" s="101">
        <v>3.1361421099999998</v>
      </c>
      <c r="G150" s="100">
        <v>0.24666307999999998</v>
      </c>
      <c r="H150" s="102">
        <f t="shared" si="7"/>
        <v>11.714274507559056</v>
      </c>
      <c r="I150" s="103">
        <f t="shared" si="8"/>
        <v>0.86750479359738986</v>
      </c>
    </row>
    <row r="151" spans="1:9" x14ac:dyDescent="0.15">
      <c r="A151" s="106" t="s">
        <v>1076</v>
      </c>
      <c r="B151" s="118" t="s">
        <v>1077</v>
      </c>
      <c r="C151" s="101">
        <v>4.6347800000000001E-2</v>
      </c>
      <c r="D151" s="100">
        <v>1.8299648000000002E-2</v>
      </c>
      <c r="E151" s="102">
        <f t="shared" si="6"/>
        <v>1.5327153833778659</v>
      </c>
      <c r="F151" s="101">
        <v>4.89197054</v>
      </c>
      <c r="G151" s="100">
        <v>3.3339029999999999E-2</v>
      </c>
      <c r="H151" s="102">
        <f t="shared" si="7"/>
        <v>145.73403935267464</v>
      </c>
      <c r="I151" s="103">
        <f t="shared" si="8"/>
        <v>105.5491423541139</v>
      </c>
    </row>
    <row r="152" spans="1:9" x14ac:dyDescent="0.15">
      <c r="A152" s="106" t="s">
        <v>1078</v>
      </c>
      <c r="B152" s="118" t="s">
        <v>1079</v>
      </c>
      <c r="C152" s="101">
        <v>7.9539800000000008E-2</v>
      </c>
      <c r="D152" s="100">
        <v>7.6769999999999998E-3</v>
      </c>
      <c r="E152" s="102">
        <f t="shared" si="6"/>
        <v>9.3607919760323064</v>
      </c>
      <c r="F152" s="101">
        <v>3.9745919999999997E-2</v>
      </c>
      <c r="G152" s="100">
        <v>2.9919999999999999E-3</v>
      </c>
      <c r="H152" s="102">
        <f t="shared" si="7"/>
        <v>12.284064171122994</v>
      </c>
      <c r="I152" s="103">
        <f t="shared" si="8"/>
        <v>0.4996985157116311</v>
      </c>
    </row>
    <row r="153" spans="1:9" x14ac:dyDescent="0.15">
      <c r="A153" s="106" t="s">
        <v>668</v>
      </c>
      <c r="B153" s="118" t="s">
        <v>1065</v>
      </c>
      <c r="C153" s="101">
        <v>1.1864800500000001</v>
      </c>
      <c r="D153" s="100">
        <v>4.5131013099999997</v>
      </c>
      <c r="E153" s="102">
        <f t="shared" si="6"/>
        <v>-0.73710316509602125</v>
      </c>
      <c r="F153" s="101">
        <v>1.1604197199999999</v>
      </c>
      <c r="G153" s="100">
        <v>1.53597826</v>
      </c>
      <c r="H153" s="102">
        <f t="shared" si="7"/>
        <v>-0.24450771848815112</v>
      </c>
      <c r="I153" s="103">
        <f t="shared" si="8"/>
        <v>0.97803559360311187</v>
      </c>
    </row>
    <row r="154" spans="1:9" x14ac:dyDescent="0.15">
      <c r="A154" s="106" t="s">
        <v>601</v>
      </c>
      <c r="B154" s="118" t="s">
        <v>1064</v>
      </c>
      <c r="C154" s="101">
        <v>0.10279721999999999</v>
      </c>
      <c r="D154" s="100">
        <v>0.31387101000000001</v>
      </c>
      <c r="E154" s="102">
        <f t="shared" si="6"/>
        <v>-0.67248577688012667</v>
      </c>
      <c r="F154" s="101">
        <v>9.988002E-2</v>
      </c>
      <c r="G154" s="100">
        <v>4.315944E-2</v>
      </c>
      <c r="H154" s="102">
        <f t="shared" si="7"/>
        <v>1.3142102863243825</v>
      </c>
      <c r="I154" s="103">
        <f t="shared" si="8"/>
        <v>0.97162180066737214</v>
      </c>
    </row>
    <row r="155" spans="1:9" x14ac:dyDescent="0.15">
      <c r="A155" s="106" t="s">
        <v>1080</v>
      </c>
      <c r="B155" s="118" t="s">
        <v>1081</v>
      </c>
      <c r="C155" s="101">
        <v>4.9177675599999997</v>
      </c>
      <c r="D155" s="100">
        <v>2.7554385099999998</v>
      </c>
      <c r="E155" s="102">
        <f t="shared" si="6"/>
        <v>0.78474952068518489</v>
      </c>
      <c r="F155" s="101">
        <v>5.0294315000000003</v>
      </c>
      <c r="G155" s="100">
        <v>0.21611368</v>
      </c>
      <c r="H155" s="102">
        <f t="shared" si="7"/>
        <v>22.272157042534282</v>
      </c>
      <c r="I155" s="103">
        <f t="shared" si="8"/>
        <v>1.0227062256679738</v>
      </c>
    </row>
    <row r="156" spans="1:9" x14ac:dyDescent="0.15">
      <c r="A156" s="106" t="s">
        <v>1082</v>
      </c>
      <c r="B156" s="118" t="s">
        <v>1083</v>
      </c>
      <c r="C156" s="101">
        <v>62.932944049999996</v>
      </c>
      <c r="D156" s="100">
        <v>57.704185748</v>
      </c>
      <c r="E156" s="102">
        <f t="shared" si="6"/>
        <v>9.0613154560996945E-2</v>
      </c>
      <c r="F156" s="101">
        <v>55.65732672</v>
      </c>
      <c r="G156" s="100">
        <v>14.77222216</v>
      </c>
      <c r="H156" s="102">
        <f t="shared" si="7"/>
        <v>2.7677017118459042</v>
      </c>
      <c r="I156" s="103">
        <f t="shared" si="8"/>
        <v>0.88439095866515405</v>
      </c>
    </row>
    <row r="157" spans="1:9" x14ac:dyDescent="0.15">
      <c r="A157" s="106" t="s">
        <v>475</v>
      </c>
      <c r="B157" s="118" t="s">
        <v>476</v>
      </c>
      <c r="C157" s="101">
        <v>3.13124278</v>
      </c>
      <c r="D157" s="100">
        <v>5.1657919190000001</v>
      </c>
      <c r="E157" s="102">
        <f t="shared" si="6"/>
        <v>-0.39385038555595764</v>
      </c>
      <c r="F157" s="101">
        <v>1.05945E-3</v>
      </c>
      <c r="G157" s="100">
        <v>0.20492150000000001</v>
      </c>
      <c r="H157" s="102">
        <f t="shared" si="7"/>
        <v>-0.99482997147688257</v>
      </c>
      <c r="I157" s="103">
        <f t="shared" si="8"/>
        <v>3.383480855483202E-4</v>
      </c>
    </row>
    <row r="158" spans="1:9" x14ac:dyDescent="0.15">
      <c r="A158" s="106" t="s">
        <v>651</v>
      </c>
      <c r="B158" s="118" t="s">
        <v>1084</v>
      </c>
      <c r="C158" s="101">
        <v>51.156269200000004</v>
      </c>
      <c r="D158" s="100">
        <v>37.944617356000002</v>
      </c>
      <c r="E158" s="102">
        <f t="shared" si="6"/>
        <v>0.34818250293703135</v>
      </c>
      <c r="F158" s="101">
        <v>36.442197350000001</v>
      </c>
      <c r="G158" s="100">
        <v>66.112812009999999</v>
      </c>
      <c r="H158" s="102">
        <f t="shared" si="7"/>
        <v>-0.44878766698824002</v>
      </c>
      <c r="I158" s="103">
        <f t="shared" si="8"/>
        <v>0.71237011455088672</v>
      </c>
    </row>
    <row r="159" spans="1:9" x14ac:dyDescent="0.15">
      <c r="A159" s="106" t="s">
        <v>477</v>
      </c>
      <c r="B159" s="118" t="s">
        <v>478</v>
      </c>
      <c r="C159" s="101">
        <v>0.73256029</v>
      </c>
      <c r="D159" s="100">
        <v>1.1637190020000001</v>
      </c>
      <c r="E159" s="102">
        <f t="shared" si="6"/>
        <v>-0.37050070614899189</v>
      </c>
      <c r="F159" s="101">
        <v>0.67279</v>
      </c>
      <c r="G159" s="100">
        <v>3.9823799999999998E-3</v>
      </c>
      <c r="H159" s="102">
        <f t="shared" si="7"/>
        <v>167.94168813624015</v>
      </c>
      <c r="I159" s="103">
        <f t="shared" si="8"/>
        <v>0.91840904999095707</v>
      </c>
    </row>
    <row r="160" spans="1:9" x14ac:dyDescent="0.15">
      <c r="A160" s="106" t="s">
        <v>1085</v>
      </c>
      <c r="B160" s="118" t="s">
        <v>1086</v>
      </c>
      <c r="C160" s="101">
        <v>2.5564000000000001E-4</v>
      </c>
      <c r="D160" s="100">
        <v>0.23585612</v>
      </c>
      <c r="E160" s="102">
        <f t="shared" si="6"/>
        <v>-0.99891611886093945</v>
      </c>
      <c r="F160" s="101">
        <v>0</v>
      </c>
      <c r="G160" s="100">
        <v>0</v>
      </c>
      <c r="H160" s="102" t="str">
        <f t="shared" si="7"/>
        <v/>
      </c>
      <c r="I160" s="103">
        <f t="shared" si="8"/>
        <v>0</v>
      </c>
    </row>
    <row r="161" spans="1:9" x14ac:dyDescent="0.15">
      <c r="A161" s="106" t="s">
        <v>1087</v>
      </c>
      <c r="B161" s="118" t="s">
        <v>1088</v>
      </c>
      <c r="C161" s="101">
        <v>0.27513565999999995</v>
      </c>
      <c r="D161" s="100">
        <v>0.35933745</v>
      </c>
      <c r="E161" s="102">
        <f t="shared" si="6"/>
        <v>-0.23432511696178637</v>
      </c>
      <c r="F161" s="101">
        <v>1.0973739999999999E-2</v>
      </c>
      <c r="G161" s="100">
        <v>0</v>
      </c>
      <c r="H161" s="102" t="str">
        <f t="shared" si="7"/>
        <v/>
      </c>
      <c r="I161" s="103">
        <f t="shared" si="8"/>
        <v>3.9884833539934453E-2</v>
      </c>
    </row>
    <row r="162" spans="1:9" x14ac:dyDescent="0.15">
      <c r="A162" s="106" t="s">
        <v>1089</v>
      </c>
      <c r="B162" s="118" t="s">
        <v>1090</v>
      </c>
      <c r="C162" s="101">
        <v>6.4792699999999995E-2</v>
      </c>
      <c r="D162" s="100">
        <v>0.29335710100000001</v>
      </c>
      <c r="E162" s="102">
        <f t="shared" si="6"/>
        <v>-0.77913369139818434</v>
      </c>
      <c r="F162" s="101">
        <v>0</v>
      </c>
      <c r="G162" s="100">
        <v>2.9910000000000002E-3</v>
      </c>
      <c r="H162" s="102">
        <f t="shared" si="7"/>
        <v>-1</v>
      </c>
      <c r="I162" s="103">
        <f t="shared" si="8"/>
        <v>0</v>
      </c>
    </row>
    <row r="163" spans="1:9" x14ac:dyDescent="0.15">
      <c r="A163" s="106" t="s">
        <v>167</v>
      </c>
      <c r="B163" s="118" t="s">
        <v>168</v>
      </c>
      <c r="C163" s="101">
        <v>5.9879052699999997</v>
      </c>
      <c r="D163" s="100">
        <v>0.81307130599999999</v>
      </c>
      <c r="E163" s="102">
        <f t="shared" si="6"/>
        <v>6.3645512094851862</v>
      </c>
      <c r="F163" s="101">
        <v>0</v>
      </c>
      <c r="G163" s="100">
        <v>7.2252000000000002E-3</v>
      </c>
      <c r="H163" s="102">
        <f t="shared" si="7"/>
        <v>-1</v>
      </c>
      <c r="I163" s="103">
        <f t="shared" si="8"/>
        <v>0</v>
      </c>
    </row>
    <row r="164" spans="1:9" x14ac:dyDescent="0.15">
      <c r="A164" s="106" t="s">
        <v>165</v>
      </c>
      <c r="B164" s="118" t="s">
        <v>166</v>
      </c>
      <c r="C164" s="101">
        <v>0.25403654000000003</v>
      </c>
      <c r="D164" s="100">
        <v>0.51105966000000003</v>
      </c>
      <c r="E164" s="102">
        <f t="shared" si="6"/>
        <v>-0.50292194848640559</v>
      </c>
      <c r="F164" s="101">
        <v>0</v>
      </c>
      <c r="G164" s="100">
        <v>0</v>
      </c>
      <c r="H164" s="102" t="str">
        <f t="shared" si="7"/>
        <v/>
      </c>
      <c r="I164" s="103">
        <f t="shared" si="8"/>
        <v>0</v>
      </c>
    </row>
    <row r="165" spans="1:9" x14ac:dyDescent="0.15">
      <c r="A165" s="106" t="s">
        <v>169</v>
      </c>
      <c r="B165" s="118" t="s">
        <v>170</v>
      </c>
      <c r="C165" s="101">
        <v>5.4155955799999997</v>
      </c>
      <c r="D165" s="100">
        <v>11.853511795999999</v>
      </c>
      <c r="E165" s="102">
        <f t="shared" si="6"/>
        <v>-0.54312311210357866</v>
      </c>
      <c r="F165" s="101">
        <v>1.1542842799999999</v>
      </c>
      <c r="G165" s="100">
        <v>9.6095859399999988</v>
      </c>
      <c r="H165" s="102">
        <f t="shared" si="7"/>
        <v>-0.87988199624759278</v>
      </c>
      <c r="I165" s="103">
        <f t="shared" si="8"/>
        <v>0.21314078256929223</v>
      </c>
    </row>
    <row r="166" spans="1:9" x14ac:dyDescent="0.15">
      <c r="A166" s="108" t="s">
        <v>1285</v>
      </c>
      <c r="B166" s="118" t="s">
        <v>1497</v>
      </c>
      <c r="C166" s="101">
        <v>0.23719259000000001</v>
      </c>
      <c r="D166" s="100">
        <v>0.65148190000000006</v>
      </c>
      <c r="E166" s="102">
        <f t="shared" si="6"/>
        <v>-0.63591837317352939</v>
      </c>
      <c r="F166" s="101">
        <v>0</v>
      </c>
      <c r="G166" s="100">
        <v>2.0373580000000002E-2</v>
      </c>
      <c r="H166" s="102">
        <f t="shared" si="7"/>
        <v>-1</v>
      </c>
      <c r="I166" s="103">
        <f t="shared" si="8"/>
        <v>0</v>
      </c>
    </row>
    <row r="167" spans="1:9" x14ac:dyDescent="0.15">
      <c r="A167" s="108" t="s">
        <v>1309</v>
      </c>
      <c r="B167" s="118" t="s">
        <v>1495</v>
      </c>
      <c r="C167" s="101">
        <v>0.34836646000000004</v>
      </c>
      <c r="D167" s="100">
        <v>7.5708800000000007E-2</v>
      </c>
      <c r="E167" s="102">
        <f t="shared" si="6"/>
        <v>3.601399837271229</v>
      </c>
      <c r="F167" s="101">
        <v>4.9028000000000006E-3</v>
      </c>
      <c r="G167" s="100">
        <v>0</v>
      </c>
      <c r="H167" s="102" t="str">
        <f t="shared" si="7"/>
        <v/>
      </c>
      <c r="I167" s="103">
        <f t="shared" si="8"/>
        <v>1.4073685509219228E-2</v>
      </c>
    </row>
    <row r="168" spans="1:9" x14ac:dyDescent="0.15">
      <c r="A168" s="108" t="s">
        <v>1293</v>
      </c>
      <c r="B168" s="118" t="s">
        <v>1498</v>
      </c>
      <c r="C168" s="101">
        <v>0.11679146999999999</v>
      </c>
      <c r="D168" s="100">
        <v>0.11044824</v>
      </c>
      <c r="E168" s="102">
        <f t="shared" si="6"/>
        <v>5.7431698323124003E-2</v>
      </c>
      <c r="F168" s="101">
        <v>0</v>
      </c>
      <c r="G168" s="100">
        <v>0</v>
      </c>
      <c r="H168" s="102" t="str">
        <f t="shared" si="7"/>
        <v/>
      </c>
      <c r="I168" s="103">
        <f t="shared" si="8"/>
        <v>0</v>
      </c>
    </row>
    <row r="169" spans="1:9" x14ac:dyDescent="0.15">
      <c r="A169" s="108" t="s">
        <v>1295</v>
      </c>
      <c r="B169" s="118" t="s">
        <v>1499</v>
      </c>
      <c r="C169" s="101">
        <v>1.4124999999999999E-3</v>
      </c>
      <c r="D169" s="100">
        <v>0.54288017</v>
      </c>
      <c r="E169" s="102">
        <f t="shared" si="6"/>
        <v>-0.99739813668272315</v>
      </c>
      <c r="F169" s="101">
        <v>0</v>
      </c>
      <c r="G169" s="100">
        <v>0</v>
      </c>
      <c r="H169" s="102" t="str">
        <f t="shared" si="7"/>
        <v/>
      </c>
      <c r="I169" s="103">
        <f t="shared" si="8"/>
        <v>0</v>
      </c>
    </row>
    <row r="170" spans="1:9" x14ac:dyDescent="0.15">
      <c r="A170" s="108" t="s">
        <v>1305</v>
      </c>
      <c r="B170" s="118" t="s">
        <v>1496</v>
      </c>
      <c r="C170" s="101">
        <v>6.5781560000000003E-2</v>
      </c>
      <c r="D170" s="100">
        <v>0.11226542</v>
      </c>
      <c r="E170" s="102">
        <f t="shared" si="6"/>
        <v>-0.41405323206380018</v>
      </c>
      <c r="F170" s="101">
        <v>0</v>
      </c>
      <c r="G170" s="100">
        <v>0</v>
      </c>
      <c r="H170" s="102" t="str">
        <f t="shared" si="7"/>
        <v/>
      </c>
      <c r="I170" s="103">
        <f t="shared" si="8"/>
        <v>0</v>
      </c>
    </row>
    <row r="171" spans="1:9" x14ac:dyDescent="0.15">
      <c r="A171" s="108" t="s">
        <v>619</v>
      </c>
      <c r="B171" s="118" t="s">
        <v>1494</v>
      </c>
      <c r="C171" s="101">
        <v>0.23991766</v>
      </c>
      <c r="D171" s="100">
        <v>5.4582230000000002E-2</v>
      </c>
      <c r="E171" s="102">
        <f t="shared" si="6"/>
        <v>3.3955268958413756</v>
      </c>
      <c r="F171" s="101">
        <v>0</v>
      </c>
      <c r="G171" s="100">
        <v>0</v>
      </c>
      <c r="H171" s="102" t="str">
        <f t="shared" si="7"/>
        <v/>
      </c>
      <c r="I171" s="103">
        <f t="shared" si="8"/>
        <v>0</v>
      </c>
    </row>
    <row r="172" spans="1:9" x14ac:dyDescent="0.15">
      <c r="A172" s="106" t="s">
        <v>1091</v>
      </c>
      <c r="B172" s="118" t="s">
        <v>1092</v>
      </c>
      <c r="C172" s="101">
        <v>2.9611785299999998</v>
      </c>
      <c r="D172" s="100">
        <v>25.2279202</v>
      </c>
      <c r="E172" s="102">
        <f t="shared" si="6"/>
        <v>-0.88262296271255847</v>
      </c>
      <c r="F172" s="101">
        <v>0.14763660000000001</v>
      </c>
      <c r="G172" s="100">
        <v>31.36904152</v>
      </c>
      <c r="H172" s="102">
        <f t="shared" si="7"/>
        <v>-0.99529355718739854</v>
      </c>
      <c r="I172" s="103">
        <f t="shared" si="8"/>
        <v>4.9857378913253168E-2</v>
      </c>
    </row>
    <row r="173" spans="1:9" x14ac:dyDescent="0.15">
      <c r="A173" s="107" t="s">
        <v>1093</v>
      </c>
      <c r="B173" s="118" t="s">
        <v>1094</v>
      </c>
      <c r="C173" s="101">
        <v>1.225275455</v>
      </c>
      <c r="D173" s="100">
        <v>2.66224572</v>
      </c>
      <c r="E173" s="102">
        <f t="shared" si="6"/>
        <v>-0.53975869101970053</v>
      </c>
      <c r="F173" s="101">
        <v>5.1114840999999993</v>
      </c>
      <c r="G173" s="100">
        <v>2.5806055699999999</v>
      </c>
      <c r="H173" s="102">
        <f t="shared" si="7"/>
        <v>0.98073047637419442</v>
      </c>
      <c r="I173" s="103">
        <f t="shared" si="8"/>
        <v>4.1717020276065186</v>
      </c>
    </row>
    <row r="174" spans="1:9" x14ac:dyDescent="0.15">
      <c r="A174" s="107" t="s">
        <v>1095</v>
      </c>
      <c r="B174" s="118" t="s">
        <v>1096</v>
      </c>
      <c r="C174" s="101">
        <v>3.5168193300000001</v>
      </c>
      <c r="D174" s="100">
        <v>9.4810434039999993</v>
      </c>
      <c r="E174" s="102">
        <f t="shared" si="6"/>
        <v>-0.62906832295311776</v>
      </c>
      <c r="F174" s="101">
        <v>9.6982658900000001</v>
      </c>
      <c r="G174" s="100">
        <v>1.9906570800000001</v>
      </c>
      <c r="H174" s="102">
        <f t="shared" si="7"/>
        <v>3.8718917926336163</v>
      </c>
      <c r="I174" s="103">
        <f t="shared" si="8"/>
        <v>2.7576810122912967</v>
      </c>
    </row>
    <row r="175" spans="1:9" x14ac:dyDescent="0.15">
      <c r="A175" s="106" t="s">
        <v>1097</v>
      </c>
      <c r="B175" s="118" t="s">
        <v>1098</v>
      </c>
      <c r="C175" s="101">
        <v>28.98679696</v>
      </c>
      <c r="D175" s="100">
        <v>12.748903705</v>
      </c>
      <c r="E175" s="102">
        <f t="shared" si="6"/>
        <v>1.2736697704157613</v>
      </c>
      <c r="F175" s="101">
        <v>28.045006530000002</v>
      </c>
      <c r="G175" s="100">
        <v>26.30530602</v>
      </c>
      <c r="H175" s="102">
        <f t="shared" si="7"/>
        <v>6.6134965648272814E-2</v>
      </c>
      <c r="I175" s="103">
        <f t="shared" si="8"/>
        <v>0.96750967582587311</v>
      </c>
    </row>
    <row r="176" spans="1:9" x14ac:dyDescent="0.15">
      <c r="A176" s="106" t="s">
        <v>1099</v>
      </c>
      <c r="B176" s="118" t="s">
        <v>1100</v>
      </c>
      <c r="C176" s="101">
        <v>9.1513554999999993</v>
      </c>
      <c r="D176" s="100">
        <v>4.6046428170000002</v>
      </c>
      <c r="E176" s="102">
        <f t="shared" si="6"/>
        <v>0.98741919052089622</v>
      </c>
      <c r="F176" s="101">
        <v>12.764319630000001</v>
      </c>
      <c r="G176" s="100">
        <v>15.816439859999999</v>
      </c>
      <c r="H176" s="102">
        <f t="shared" si="7"/>
        <v>-0.19297138022310911</v>
      </c>
      <c r="I176" s="103">
        <f t="shared" si="8"/>
        <v>1.3948009811224142</v>
      </c>
    </row>
    <row r="177" spans="1:9" x14ac:dyDescent="0.15">
      <c r="A177" s="106" t="s">
        <v>1101</v>
      </c>
      <c r="B177" s="118" t="s">
        <v>1102</v>
      </c>
      <c r="C177" s="101">
        <v>63.250064788000003</v>
      </c>
      <c r="D177" s="100">
        <v>104.38163268000001</v>
      </c>
      <c r="E177" s="102">
        <f t="shared" si="6"/>
        <v>-0.39404986141667242</v>
      </c>
      <c r="F177" s="101">
        <v>163.36062197000001</v>
      </c>
      <c r="G177" s="100">
        <v>155.87769555</v>
      </c>
      <c r="H177" s="102">
        <f t="shared" si="7"/>
        <v>4.8005113198505978E-2</v>
      </c>
      <c r="I177" s="103">
        <f t="shared" si="8"/>
        <v>2.5827739863595096</v>
      </c>
    </row>
    <row r="178" spans="1:9" x14ac:dyDescent="0.15">
      <c r="A178" s="106" t="s">
        <v>1103</v>
      </c>
      <c r="B178" s="118" t="s">
        <v>1104</v>
      </c>
      <c r="C178" s="101">
        <v>9.7573086450000002</v>
      </c>
      <c r="D178" s="100">
        <v>26.035221030000002</v>
      </c>
      <c r="E178" s="102">
        <f t="shared" si="6"/>
        <v>-0.62522658694708999</v>
      </c>
      <c r="F178" s="101">
        <v>93.505760879999997</v>
      </c>
      <c r="G178" s="100">
        <v>9.0566453500000001</v>
      </c>
      <c r="H178" s="102">
        <f t="shared" si="7"/>
        <v>9.3245470333008011</v>
      </c>
      <c r="I178" s="103">
        <f t="shared" si="8"/>
        <v>9.5831508751048631</v>
      </c>
    </row>
    <row r="179" spans="1:9" x14ac:dyDescent="0.15">
      <c r="A179" s="106" t="s">
        <v>1105</v>
      </c>
      <c r="B179" s="118" t="s">
        <v>1106</v>
      </c>
      <c r="C179" s="101">
        <v>12.53461115</v>
      </c>
      <c r="D179" s="100">
        <v>6.4106439999999996</v>
      </c>
      <c r="E179" s="102">
        <f t="shared" si="6"/>
        <v>0.9552811152826457</v>
      </c>
      <c r="F179" s="101">
        <v>15.36299241</v>
      </c>
      <c r="G179" s="100">
        <v>11.834869039999999</v>
      </c>
      <c r="H179" s="102">
        <f t="shared" si="7"/>
        <v>0.29811258224112991</v>
      </c>
      <c r="I179" s="103">
        <f t="shared" si="8"/>
        <v>1.2256457121926754</v>
      </c>
    </row>
    <row r="180" spans="1:9" x14ac:dyDescent="0.15">
      <c r="A180" s="106" t="s">
        <v>1107</v>
      </c>
      <c r="B180" s="118" t="s">
        <v>1108</v>
      </c>
      <c r="C180" s="101">
        <v>7.0192583600000003</v>
      </c>
      <c r="D180" s="100">
        <v>23.340881089</v>
      </c>
      <c r="E180" s="102">
        <f t="shared" si="6"/>
        <v>-0.69927191980306136</v>
      </c>
      <c r="F180" s="101">
        <v>8.9959526400000005</v>
      </c>
      <c r="G180" s="100">
        <v>25.42028247</v>
      </c>
      <c r="H180" s="102">
        <f t="shared" si="7"/>
        <v>-0.64611122434942792</v>
      </c>
      <c r="I180" s="103">
        <f t="shared" si="8"/>
        <v>1.2816101329542742</v>
      </c>
    </row>
    <row r="181" spans="1:9" x14ac:dyDescent="0.15">
      <c r="A181" s="106" t="s">
        <v>1109</v>
      </c>
      <c r="B181" s="118" t="s">
        <v>1110</v>
      </c>
      <c r="C181" s="101">
        <v>31.755370673000002</v>
      </c>
      <c r="D181" s="100">
        <v>20.004749199999999</v>
      </c>
      <c r="E181" s="102">
        <f t="shared" si="6"/>
        <v>0.58739159164264865</v>
      </c>
      <c r="F181" s="101">
        <v>31.910994460000001</v>
      </c>
      <c r="G181" s="100">
        <v>37.89712205</v>
      </c>
      <c r="H181" s="102">
        <f t="shared" si="7"/>
        <v>-0.15795731354222975</v>
      </c>
      <c r="I181" s="103">
        <f t="shared" si="8"/>
        <v>1.0049007076189578</v>
      </c>
    </row>
    <row r="182" spans="1:9" x14ac:dyDescent="0.15">
      <c r="A182" s="106" t="s">
        <v>1111</v>
      </c>
      <c r="B182" s="118" t="s">
        <v>1112</v>
      </c>
      <c r="C182" s="101">
        <v>6.737893122</v>
      </c>
      <c r="D182" s="100">
        <v>15.005539859999999</v>
      </c>
      <c r="E182" s="102">
        <f t="shared" si="6"/>
        <v>-0.55097296166190712</v>
      </c>
      <c r="F182" s="101">
        <v>22.46335036</v>
      </c>
      <c r="G182" s="100">
        <v>12.32645263</v>
      </c>
      <c r="H182" s="102">
        <f t="shared" si="7"/>
        <v>0.8223694224345548</v>
      </c>
      <c r="I182" s="103">
        <f t="shared" si="8"/>
        <v>3.3338834489158877</v>
      </c>
    </row>
    <row r="183" spans="1:9" x14ac:dyDescent="0.15">
      <c r="A183" s="106" t="s">
        <v>1113</v>
      </c>
      <c r="B183" s="118" t="s">
        <v>1114</v>
      </c>
      <c r="C183" s="101">
        <v>2.2427427119999996</v>
      </c>
      <c r="D183" s="100">
        <v>5.6056667290000002</v>
      </c>
      <c r="E183" s="102">
        <f t="shared" si="6"/>
        <v>-0.59991508228672652</v>
      </c>
      <c r="F183" s="101">
        <v>2.9356417400000003</v>
      </c>
      <c r="G183" s="100">
        <v>2.7042264500000002</v>
      </c>
      <c r="H183" s="102">
        <f t="shared" si="7"/>
        <v>8.5575411038524507E-2</v>
      </c>
      <c r="I183" s="103">
        <f t="shared" si="8"/>
        <v>1.3089516351084685</v>
      </c>
    </row>
    <row r="184" spans="1:9" x14ac:dyDescent="0.15">
      <c r="A184" s="106" t="s">
        <v>1115</v>
      </c>
      <c r="B184" s="118" t="s">
        <v>1116</v>
      </c>
      <c r="C184" s="101">
        <v>1102.4249186459999</v>
      </c>
      <c r="D184" s="100">
        <v>1024.8725005449999</v>
      </c>
      <c r="E184" s="102">
        <f t="shared" si="6"/>
        <v>7.5670308316165835E-2</v>
      </c>
      <c r="F184" s="101">
        <v>946.35401425999999</v>
      </c>
      <c r="G184" s="100">
        <v>753.31418351000002</v>
      </c>
      <c r="H184" s="102">
        <f t="shared" si="7"/>
        <v>0.2562540769517283</v>
      </c>
      <c r="I184" s="103">
        <f t="shared" si="8"/>
        <v>0.85842944789592879</v>
      </c>
    </row>
    <row r="185" spans="1:9" x14ac:dyDescent="0.15">
      <c r="A185" s="106" t="s">
        <v>1117</v>
      </c>
      <c r="B185" s="118" t="s">
        <v>1118</v>
      </c>
      <c r="C185" s="101">
        <v>16.716562019999998</v>
      </c>
      <c r="D185" s="100">
        <v>34.639425898999995</v>
      </c>
      <c r="E185" s="102">
        <f t="shared" si="6"/>
        <v>-0.51741226691396791</v>
      </c>
      <c r="F185" s="101">
        <v>1636.9549163800002</v>
      </c>
      <c r="G185" s="100">
        <v>10.796745039999999</v>
      </c>
      <c r="H185" s="102">
        <f t="shared" si="7"/>
        <v>150.61559435879764</v>
      </c>
      <c r="I185" s="103">
        <f t="shared" si="8"/>
        <v>97.924137416624163</v>
      </c>
    </row>
    <row r="186" spans="1:9" x14ac:dyDescent="0.15">
      <c r="A186" s="106" t="s">
        <v>1120</v>
      </c>
      <c r="B186" s="118" t="s">
        <v>1121</v>
      </c>
      <c r="C186" s="101">
        <v>0.49736771999999996</v>
      </c>
      <c r="D186" s="100">
        <v>2.412505329</v>
      </c>
      <c r="E186" s="102">
        <f t="shared" si="6"/>
        <v>-0.79383766990219984</v>
      </c>
      <c r="F186" s="101">
        <v>1.9751206699999999</v>
      </c>
      <c r="G186" s="100">
        <v>0.13318036999999999</v>
      </c>
      <c r="H186" s="102">
        <f t="shared" si="7"/>
        <v>13.830418852267792</v>
      </c>
      <c r="I186" s="103">
        <f t="shared" si="8"/>
        <v>3.9711476852579013</v>
      </c>
    </row>
    <row r="187" spans="1:9" x14ac:dyDescent="0.15">
      <c r="A187" s="106" t="s">
        <v>627</v>
      </c>
      <c r="B187" s="118" t="s">
        <v>1119</v>
      </c>
      <c r="C187" s="101">
        <v>2.1861635219999997</v>
      </c>
      <c r="D187" s="100">
        <v>5.4411120310000003</v>
      </c>
      <c r="E187" s="102">
        <f t="shared" si="6"/>
        <v>-0.59821383762278213</v>
      </c>
      <c r="F187" s="101">
        <v>0.79647696999999995</v>
      </c>
      <c r="G187" s="100">
        <v>0.50393549000000004</v>
      </c>
      <c r="H187" s="102">
        <f t="shared" si="7"/>
        <v>0.58051374790054955</v>
      </c>
      <c r="I187" s="103">
        <f t="shared" si="8"/>
        <v>0.3643263470389202</v>
      </c>
    </row>
    <row r="188" spans="1:9" x14ac:dyDescent="0.15">
      <c r="A188" s="106" t="s">
        <v>1122</v>
      </c>
      <c r="B188" s="118" t="s">
        <v>1123</v>
      </c>
      <c r="C188" s="101">
        <v>2.0856415099999999</v>
      </c>
      <c r="D188" s="100">
        <v>5.1756076799999997</v>
      </c>
      <c r="E188" s="102">
        <f t="shared" si="6"/>
        <v>-0.59702480579053474</v>
      </c>
      <c r="F188" s="101">
        <v>7.6902129999999999E-2</v>
      </c>
      <c r="G188" s="100">
        <v>0.39415549</v>
      </c>
      <c r="H188" s="102">
        <f t="shared" si="7"/>
        <v>-0.80489392650600911</v>
      </c>
      <c r="I188" s="103">
        <f t="shared" si="8"/>
        <v>3.6872170807532502E-2</v>
      </c>
    </row>
    <row r="189" spans="1:9" x14ac:dyDescent="0.15">
      <c r="A189" s="106" t="s">
        <v>781</v>
      </c>
      <c r="B189" s="118" t="s">
        <v>1124</v>
      </c>
      <c r="C189" s="101">
        <v>21.576682673000001</v>
      </c>
      <c r="D189" s="100">
        <v>37.258516008000001</v>
      </c>
      <c r="E189" s="102">
        <f t="shared" si="6"/>
        <v>-0.42089259088131314</v>
      </c>
      <c r="F189" s="101">
        <v>38.510640090000003</v>
      </c>
      <c r="G189" s="100">
        <v>88.823589989999988</v>
      </c>
      <c r="H189" s="102">
        <f t="shared" si="7"/>
        <v>-0.56643679799098823</v>
      </c>
      <c r="I189" s="103">
        <f t="shared" si="8"/>
        <v>1.7848267351213505</v>
      </c>
    </row>
    <row r="190" spans="1:9" x14ac:dyDescent="0.15">
      <c r="A190" s="106" t="s">
        <v>813</v>
      </c>
      <c r="B190" s="118" t="s">
        <v>1125</v>
      </c>
      <c r="C190" s="101">
        <v>441.70403110299998</v>
      </c>
      <c r="D190" s="100">
        <v>462.83734366300001</v>
      </c>
      <c r="E190" s="102">
        <f t="shared" si="6"/>
        <v>-4.5660344501906813E-2</v>
      </c>
      <c r="F190" s="101">
        <v>688.0808978</v>
      </c>
      <c r="G190" s="100">
        <v>740.94413338000004</v>
      </c>
      <c r="H190" s="102">
        <f t="shared" si="7"/>
        <v>-7.1345777904808116E-2</v>
      </c>
      <c r="I190" s="103">
        <f t="shared" si="8"/>
        <v>1.5577872270754711</v>
      </c>
    </row>
    <row r="191" spans="1:9" x14ac:dyDescent="0.15">
      <c r="A191" s="106" t="s">
        <v>603</v>
      </c>
      <c r="B191" s="118" t="s">
        <v>1126</v>
      </c>
      <c r="C191" s="101">
        <v>741.75845938300006</v>
      </c>
      <c r="D191" s="100">
        <v>913.06846842100003</v>
      </c>
      <c r="E191" s="102">
        <f t="shared" si="6"/>
        <v>-0.18762011279860769</v>
      </c>
      <c r="F191" s="101">
        <v>1039.98386486</v>
      </c>
      <c r="G191" s="100">
        <v>1110.0514138199999</v>
      </c>
      <c r="H191" s="102">
        <f t="shared" si="7"/>
        <v>-6.3120994296000821E-2</v>
      </c>
      <c r="I191" s="103">
        <f t="shared" si="8"/>
        <v>1.4020519101663713</v>
      </c>
    </row>
    <row r="192" spans="1:9" x14ac:dyDescent="0.15">
      <c r="A192" s="106" t="s">
        <v>453</v>
      </c>
      <c r="B192" s="118" t="s">
        <v>1127</v>
      </c>
      <c r="C192" s="101">
        <v>14.300167697000001</v>
      </c>
      <c r="D192" s="100">
        <v>8.6500835449999993</v>
      </c>
      <c r="E192" s="102">
        <f t="shared" si="6"/>
        <v>0.65318261061951421</v>
      </c>
      <c r="F192" s="101">
        <v>10.584894689999999</v>
      </c>
      <c r="G192" s="100">
        <v>14.620581189999999</v>
      </c>
      <c r="H192" s="102">
        <f t="shared" si="7"/>
        <v>-0.27602777533633738</v>
      </c>
      <c r="I192" s="103">
        <f t="shared" si="8"/>
        <v>0.74019374557548578</v>
      </c>
    </row>
    <row r="193" spans="1:9" x14ac:dyDescent="0.15">
      <c r="A193" s="106" t="s">
        <v>605</v>
      </c>
      <c r="B193" s="118" t="s">
        <v>1128</v>
      </c>
      <c r="C193" s="101">
        <v>3.8892221499999997</v>
      </c>
      <c r="D193" s="100">
        <v>5.2469130750000001</v>
      </c>
      <c r="E193" s="102">
        <f t="shared" si="6"/>
        <v>-0.25875994238764866</v>
      </c>
      <c r="F193" s="101">
        <v>2.2473397999999998</v>
      </c>
      <c r="G193" s="100">
        <v>3.9483268499999999</v>
      </c>
      <c r="H193" s="102">
        <f t="shared" si="7"/>
        <v>-0.4308121172896312</v>
      </c>
      <c r="I193" s="103">
        <f t="shared" si="8"/>
        <v>0.57783785891479611</v>
      </c>
    </row>
    <row r="194" spans="1:9" x14ac:dyDescent="0.15">
      <c r="A194" s="106" t="s">
        <v>606</v>
      </c>
      <c r="B194" s="118" t="s">
        <v>1129</v>
      </c>
      <c r="C194" s="101">
        <v>0.46971854100000004</v>
      </c>
      <c r="D194" s="100">
        <v>2.112185421</v>
      </c>
      <c r="E194" s="102">
        <f t="shared" si="6"/>
        <v>-0.77761491186809961</v>
      </c>
      <c r="F194" s="101">
        <v>4.8384790000000004E-2</v>
      </c>
      <c r="G194" s="100">
        <v>1.99581024</v>
      </c>
      <c r="H194" s="102">
        <f t="shared" si="7"/>
        <v>-0.97575681844382156</v>
      </c>
      <c r="I194" s="103">
        <f t="shared" si="8"/>
        <v>0.10300804796206671</v>
      </c>
    </row>
    <row r="195" spans="1:9" x14ac:dyDescent="0.15">
      <c r="A195" s="106" t="s">
        <v>814</v>
      </c>
      <c r="B195" s="118" t="s">
        <v>1130</v>
      </c>
      <c r="C195" s="101">
        <v>5.9611978200000006</v>
      </c>
      <c r="D195" s="100">
        <v>3.7623738339999999</v>
      </c>
      <c r="E195" s="102">
        <f t="shared" si="6"/>
        <v>0.58442464332745536</v>
      </c>
      <c r="F195" s="101">
        <v>6.0756023399999997</v>
      </c>
      <c r="G195" s="100">
        <v>3.8552404999999998</v>
      </c>
      <c r="H195" s="102">
        <f t="shared" si="7"/>
        <v>0.57593341842097789</v>
      </c>
      <c r="I195" s="103">
        <f t="shared" si="8"/>
        <v>1.0191915322145775</v>
      </c>
    </row>
    <row r="196" spans="1:9" x14ac:dyDescent="0.15">
      <c r="A196" s="106" t="s">
        <v>607</v>
      </c>
      <c r="B196" s="118" t="s">
        <v>1131</v>
      </c>
      <c r="C196" s="101">
        <v>3.46888438</v>
      </c>
      <c r="D196" s="100">
        <v>4.1369690200000004</v>
      </c>
      <c r="E196" s="102">
        <f t="shared" si="6"/>
        <v>-0.16149133260852899</v>
      </c>
      <c r="F196" s="101">
        <v>3.37028923</v>
      </c>
      <c r="G196" s="100">
        <v>5.7081622100000002</v>
      </c>
      <c r="H196" s="102">
        <f t="shared" si="7"/>
        <v>-0.40956666856879675</v>
      </c>
      <c r="I196" s="103">
        <f t="shared" si="8"/>
        <v>0.97157727407449657</v>
      </c>
    </row>
    <row r="197" spans="1:9" x14ac:dyDescent="0.15">
      <c r="A197" s="106" t="s">
        <v>608</v>
      </c>
      <c r="B197" s="118" t="s">
        <v>1132</v>
      </c>
      <c r="C197" s="101">
        <v>13.928814233999999</v>
      </c>
      <c r="D197" s="100">
        <v>23.166500894999999</v>
      </c>
      <c r="E197" s="102">
        <f t="shared" si="6"/>
        <v>-0.39875191781741026</v>
      </c>
      <c r="F197" s="101">
        <v>9.9913899499999985</v>
      </c>
      <c r="G197" s="100">
        <v>13.86800002</v>
      </c>
      <c r="H197" s="102">
        <f t="shared" si="7"/>
        <v>-0.27953634730381272</v>
      </c>
      <c r="I197" s="103">
        <f t="shared" si="8"/>
        <v>0.71731805609203869</v>
      </c>
    </row>
    <row r="198" spans="1:9" x14ac:dyDescent="0.15">
      <c r="A198" s="106" t="s">
        <v>609</v>
      </c>
      <c r="B198" s="118" t="s">
        <v>1133</v>
      </c>
      <c r="C198" s="101">
        <v>2.5249510699999997</v>
      </c>
      <c r="D198" s="100">
        <v>4.2702269610000005</v>
      </c>
      <c r="E198" s="102">
        <f t="shared" si="6"/>
        <v>-0.4087079930269778</v>
      </c>
      <c r="F198" s="101">
        <v>42.233294289999996</v>
      </c>
      <c r="G198" s="100">
        <v>5.4551516700000002</v>
      </c>
      <c r="H198" s="102">
        <f t="shared" si="7"/>
        <v>6.741910187806015</v>
      </c>
      <c r="I198" s="103">
        <f t="shared" si="8"/>
        <v>16.726381272014116</v>
      </c>
    </row>
    <row r="199" spans="1:9" x14ac:dyDescent="0.15">
      <c r="A199" s="106" t="s">
        <v>785</v>
      </c>
      <c r="B199" s="118" t="s">
        <v>1134</v>
      </c>
      <c r="C199" s="101">
        <v>2.5216540899999997</v>
      </c>
      <c r="D199" s="100">
        <v>2.2691734530000001</v>
      </c>
      <c r="E199" s="102">
        <f t="shared" ref="E199:E262" si="9">IF(ISERROR(C199/D199-1),"",(C199/D199-1))</f>
        <v>0.11126546393630821</v>
      </c>
      <c r="F199" s="101">
        <v>1.60643007</v>
      </c>
      <c r="G199" s="100">
        <v>4.7080525</v>
      </c>
      <c r="H199" s="102">
        <f t="shared" ref="H199:H262" si="10">IF(ISERROR(F199/G199-1),"",(F199/G199-1))</f>
        <v>-0.65879096080598076</v>
      </c>
      <c r="I199" s="103">
        <f t="shared" ref="I199:I262" si="11">IF(ISERROR(F199/C199),"",(F199/C199))</f>
        <v>0.63705409729690565</v>
      </c>
    </row>
    <row r="200" spans="1:9" x14ac:dyDescent="0.15">
      <c r="A200" s="106" t="s">
        <v>669</v>
      </c>
      <c r="B200" s="118" t="s">
        <v>1479</v>
      </c>
      <c r="C200" s="101">
        <v>2.4029651099999998</v>
      </c>
      <c r="D200" s="100">
        <v>2.8575522580000001</v>
      </c>
      <c r="E200" s="102">
        <f t="shared" si="9"/>
        <v>-0.15908270679121916</v>
      </c>
      <c r="F200" s="101">
        <v>0.91739126000000004</v>
      </c>
      <c r="G200" s="100">
        <v>1.4975802900000001</v>
      </c>
      <c r="H200" s="102">
        <f t="shared" si="10"/>
        <v>-0.38741764556743741</v>
      </c>
      <c r="I200" s="103">
        <f t="shared" si="11"/>
        <v>0.38177469002036413</v>
      </c>
    </row>
    <row r="201" spans="1:9" x14ac:dyDescent="0.15">
      <c r="A201" s="106" t="s">
        <v>610</v>
      </c>
      <c r="B201" s="118" t="s">
        <v>1135</v>
      </c>
      <c r="C201" s="101">
        <v>2.4732280499999999</v>
      </c>
      <c r="D201" s="100">
        <v>2.6192083149999998</v>
      </c>
      <c r="E201" s="102">
        <f t="shared" si="9"/>
        <v>-5.5734499682206451E-2</v>
      </c>
      <c r="F201" s="101">
        <v>0.83045718999999996</v>
      </c>
      <c r="G201" s="100">
        <v>4.1083296200000001</v>
      </c>
      <c r="H201" s="102">
        <f t="shared" si="10"/>
        <v>-0.79786013615918194</v>
      </c>
      <c r="I201" s="103">
        <f t="shared" si="11"/>
        <v>0.3357786557531563</v>
      </c>
    </row>
    <row r="202" spans="1:9" x14ac:dyDescent="0.15">
      <c r="A202" s="106" t="s">
        <v>611</v>
      </c>
      <c r="B202" s="118" t="s">
        <v>1136</v>
      </c>
      <c r="C202" s="101">
        <v>6.3146356500000005</v>
      </c>
      <c r="D202" s="100">
        <v>7.5200174670000006</v>
      </c>
      <c r="E202" s="102">
        <f t="shared" si="9"/>
        <v>-0.16028976292802011</v>
      </c>
      <c r="F202" s="101">
        <v>2.3152423099999999</v>
      </c>
      <c r="G202" s="100">
        <v>3.35352513</v>
      </c>
      <c r="H202" s="102">
        <f t="shared" si="10"/>
        <v>-0.30960937513535203</v>
      </c>
      <c r="I202" s="103">
        <f t="shared" si="11"/>
        <v>0.36664701470147365</v>
      </c>
    </row>
    <row r="203" spans="1:9" x14ac:dyDescent="0.15">
      <c r="A203" s="106" t="s">
        <v>1137</v>
      </c>
      <c r="B203" s="118" t="s">
        <v>1138</v>
      </c>
      <c r="C203" s="101">
        <v>0.64022013600000005</v>
      </c>
      <c r="D203" s="100">
        <v>4.3413393139999998</v>
      </c>
      <c r="E203" s="102">
        <f t="shared" si="9"/>
        <v>-0.8525293487345228</v>
      </c>
      <c r="F203" s="101">
        <v>0.43330028999999998</v>
      </c>
      <c r="G203" s="100">
        <v>0.24042590999999999</v>
      </c>
      <c r="H203" s="102">
        <f t="shared" si="10"/>
        <v>0.8022196110227886</v>
      </c>
      <c r="I203" s="103">
        <f t="shared" si="11"/>
        <v>0.67679890968002909</v>
      </c>
    </row>
    <row r="204" spans="1:9" x14ac:dyDescent="0.15">
      <c r="A204" s="106" t="s">
        <v>1139</v>
      </c>
      <c r="B204" s="118" t="s">
        <v>1140</v>
      </c>
      <c r="C204" s="101">
        <v>13.833129162000001</v>
      </c>
      <c r="D204" s="100">
        <v>42.264685193000005</v>
      </c>
      <c r="E204" s="102">
        <f t="shared" si="9"/>
        <v>-0.67270242049996187</v>
      </c>
      <c r="F204" s="101">
        <v>12.932130800000001</v>
      </c>
      <c r="G204" s="100">
        <v>22.155648420000002</v>
      </c>
      <c r="H204" s="102">
        <f t="shared" si="10"/>
        <v>-0.41630546960990278</v>
      </c>
      <c r="I204" s="103">
        <f t="shared" si="11"/>
        <v>0.93486662696137712</v>
      </c>
    </row>
    <row r="205" spans="1:9" x14ac:dyDescent="0.15">
      <c r="A205" s="106" t="s">
        <v>1141</v>
      </c>
      <c r="B205" s="118" t="s">
        <v>1142</v>
      </c>
      <c r="C205" s="101">
        <v>78.206940896999996</v>
      </c>
      <c r="D205" s="100">
        <v>116.774439445</v>
      </c>
      <c r="E205" s="102">
        <f t="shared" si="9"/>
        <v>-0.33027346336494334</v>
      </c>
      <c r="F205" s="101">
        <v>33.617871600000001</v>
      </c>
      <c r="G205" s="100">
        <v>44.296550780000004</v>
      </c>
      <c r="H205" s="102">
        <f t="shared" si="10"/>
        <v>-0.2410724761175187</v>
      </c>
      <c r="I205" s="103">
        <f t="shared" si="11"/>
        <v>0.42985790282061237</v>
      </c>
    </row>
    <row r="206" spans="1:9" x14ac:dyDescent="0.15">
      <c r="A206" s="106" t="s">
        <v>1143</v>
      </c>
      <c r="B206" s="118" t="s">
        <v>1144</v>
      </c>
      <c r="C206" s="101">
        <v>80.764864721999999</v>
      </c>
      <c r="D206" s="100">
        <v>140.94348845600001</v>
      </c>
      <c r="E206" s="102">
        <f t="shared" si="9"/>
        <v>-0.42696987560930622</v>
      </c>
      <c r="F206" s="101">
        <v>54.414197039999998</v>
      </c>
      <c r="G206" s="100">
        <v>58.900415989999999</v>
      </c>
      <c r="H206" s="102">
        <f t="shared" si="10"/>
        <v>-7.6166167498064263E-2</v>
      </c>
      <c r="I206" s="103">
        <f t="shared" si="11"/>
        <v>0.67373600175396331</v>
      </c>
    </row>
    <row r="207" spans="1:9" x14ac:dyDescent="0.15">
      <c r="A207" s="106" t="s">
        <v>1145</v>
      </c>
      <c r="B207" s="118" t="s">
        <v>1146</v>
      </c>
      <c r="C207" s="101">
        <v>34.119098292000004</v>
      </c>
      <c r="D207" s="100">
        <v>107.796082904</v>
      </c>
      <c r="E207" s="102">
        <f t="shared" si="9"/>
        <v>-0.68348480415206314</v>
      </c>
      <c r="F207" s="101">
        <v>36.954580479999997</v>
      </c>
      <c r="G207" s="100">
        <v>84.420909309999999</v>
      </c>
      <c r="H207" s="102">
        <f t="shared" si="10"/>
        <v>-0.56225796687050633</v>
      </c>
      <c r="I207" s="103">
        <f t="shared" si="11"/>
        <v>1.083105425698335</v>
      </c>
    </row>
    <row r="208" spans="1:9" x14ac:dyDescent="0.15">
      <c r="A208" s="106" t="s">
        <v>1147</v>
      </c>
      <c r="B208" s="118" t="s">
        <v>1148</v>
      </c>
      <c r="C208" s="101">
        <v>2.1480447099999997</v>
      </c>
      <c r="D208" s="100">
        <v>2.3892387990000001</v>
      </c>
      <c r="E208" s="102">
        <f t="shared" si="9"/>
        <v>-0.10095018091157337</v>
      </c>
      <c r="F208" s="101">
        <v>2.1904491299999997</v>
      </c>
      <c r="G208" s="100">
        <v>0.17580639000000001</v>
      </c>
      <c r="H208" s="102">
        <f t="shared" si="10"/>
        <v>11.459439784867886</v>
      </c>
      <c r="I208" s="103">
        <f t="shared" si="11"/>
        <v>1.0197409391911587</v>
      </c>
    </row>
    <row r="209" spans="1:9" x14ac:dyDescent="0.15">
      <c r="A209" s="106" t="s">
        <v>1149</v>
      </c>
      <c r="B209" s="118" t="s">
        <v>1150</v>
      </c>
      <c r="C209" s="101">
        <v>2.7921580000000001E-2</v>
      </c>
      <c r="D209" s="100">
        <v>0.81542901199999995</v>
      </c>
      <c r="E209" s="102">
        <f t="shared" si="9"/>
        <v>-0.96575841723914524</v>
      </c>
      <c r="F209" s="101">
        <v>41.28876082</v>
      </c>
      <c r="G209" s="100">
        <v>12.391342550000001</v>
      </c>
      <c r="H209" s="102">
        <f t="shared" si="10"/>
        <v>2.3320651618980541</v>
      </c>
      <c r="I209" s="103">
        <f t="shared" si="11"/>
        <v>1478.7401293193293</v>
      </c>
    </row>
    <row r="210" spans="1:9" x14ac:dyDescent="0.15">
      <c r="A210" s="106" t="s">
        <v>1151</v>
      </c>
      <c r="B210" s="118" t="s">
        <v>1152</v>
      </c>
      <c r="C210" s="101">
        <v>33.389167917999998</v>
      </c>
      <c r="D210" s="100">
        <v>19.873275984000003</v>
      </c>
      <c r="E210" s="102">
        <f t="shared" si="9"/>
        <v>0.68010387139400952</v>
      </c>
      <c r="F210" s="101">
        <v>62.125727470000001</v>
      </c>
      <c r="G210" s="100">
        <v>20.460737379999998</v>
      </c>
      <c r="H210" s="102">
        <f t="shared" si="10"/>
        <v>2.036338638055478</v>
      </c>
      <c r="I210" s="103">
        <f t="shared" si="11"/>
        <v>1.8606551568632597</v>
      </c>
    </row>
    <row r="211" spans="1:9" x14ac:dyDescent="0.15">
      <c r="A211" s="106" t="s">
        <v>1153</v>
      </c>
      <c r="B211" s="118" t="s">
        <v>1154</v>
      </c>
      <c r="C211" s="101">
        <v>2.0665305699999998</v>
      </c>
      <c r="D211" s="100">
        <v>2.106003141</v>
      </c>
      <c r="E211" s="102">
        <f t="shared" si="9"/>
        <v>-1.8742883251948617E-2</v>
      </c>
      <c r="F211" s="101">
        <v>74.712606219999998</v>
      </c>
      <c r="G211" s="100">
        <v>10.54700925</v>
      </c>
      <c r="H211" s="102">
        <f t="shared" si="10"/>
        <v>6.0837717545379029</v>
      </c>
      <c r="I211" s="103">
        <f t="shared" si="11"/>
        <v>36.15364190813785</v>
      </c>
    </row>
    <row r="212" spans="1:9" x14ac:dyDescent="0.15">
      <c r="A212" s="106" t="s">
        <v>1155</v>
      </c>
      <c r="B212" s="118" t="s">
        <v>1156</v>
      </c>
      <c r="C212" s="101">
        <v>23.246248386000001</v>
      </c>
      <c r="D212" s="100">
        <v>25.671970054999999</v>
      </c>
      <c r="E212" s="102">
        <f t="shared" si="9"/>
        <v>-9.4489112592570645E-2</v>
      </c>
      <c r="F212" s="101">
        <v>13.265204000000001</v>
      </c>
      <c r="G212" s="100">
        <v>19.190663620000002</v>
      </c>
      <c r="H212" s="102">
        <f t="shared" si="10"/>
        <v>-0.30876783301149857</v>
      </c>
      <c r="I212" s="103">
        <f t="shared" si="11"/>
        <v>0.57063848668109984</v>
      </c>
    </row>
    <row r="213" spans="1:9" x14ac:dyDescent="0.15">
      <c r="A213" s="106" t="s">
        <v>1157</v>
      </c>
      <c r="B213" s="118" t="s">
        <v>1158</v>
      </c>
      <c r="C213" s="101">
        <v>1.2121226159999998</v>
      </c>
      <c r="D213" s="100">
        <v>7.5100723069999997</v>
      </c>
      <c r="E213" s="102">
        <f t="shared" si="9"/>
        <v>-0.83860040670045177</v>
      </c>
      <c r="F213" s="101">
        <v>70.818643430000009</v>
      </c>
      <c r="G213" s="100">
        <v>10.92359474</v>
      </c>
      <c r="H213" s="102">
        <f t="shared" si="10"/>
        <v>5.4830895978478971</v>
      </c>
      <c r="I213" s="103">
        <f t="shared" si="11"/>
        <v>58.42531316155231</v>
      </c>
    </row>
    <row r="214" spans="1:9" x14ac:dyDescent="0.15">
      <c r="A214" s="106" t="s">
        <v>1159</v>
      </c>
      <c r="B214" s="118" t="s">
        <v>1160</v>
      </c>
      <c r="C214" s="101">
        <v>4.6731233789999997</v>
      </c>
      <c r="D214" s="100">
        <v>4.3604504790000007</v>
      </c>
      <c r="E214" s="102">
        <f t="shared" si="9"/>
        <v>7.1706559105724654E-2</v>
      </c>
      <c r="F214" s="101">
        <v>9.5016444999999994</v>
      </c>
      <c r="G214" s="100">
        <v>0.64047443000000004</v>
      </c>
      <c r="H214" s="102">
        <f t="shared" si="10"/>
        <v>13.83532215329814</v>
      </c>
      <c r="I214" s="103">
        <f t="shared" si="11"/>
        <v>2.0332535072149653</v>
      </c>
    </row>
    <row r="215" spans="1:9" x14ac:dyDescent="0.15">
      <c r="A215" s="106" t="s">
        <v>1161</v>
      </c>
      <c r="B215" s="118" t="s">
        <v>1162</v>
      </c>
      <c r="C215" s="101">
        <v>0.52393000000000001</v>
      </c>
      <c r="D215" s="100">
        <v>2.4775900060000002</v>
      </c>
      <c r="E215" s="102">
        <f t="shared" si="9"/>
        <v>-0.78853240498581512</v>
      </c>
      <c r="F215" s="101">
        <v>47.08531533</v>
      </c>
      <c r="G215" s="100">
        <v>7.6290235700000002</v>
      </c>
      <c r="H215" s="102">
        <f t="shared" si="10"/>
        <v>5.1718665433353745</v>
      </c>
      <c r="I215" s="103">
        <f t="shared" si="11"/>
        <v>89.869477468364096</v>
      </c>
    </row>
    <row r="216" spans="1:9" x14ac:dyDescent="0.15">
      <c r="A216" s="106" t="s">
        <v>1205</v>
      </c>
      <c r="B216" s="118" t="s">
        <v>1206</v>
      </c>
      <c r="C216" s="101">
        <v>4.0337519799999999</v>
      </c>
      <c r="D216" s="100">
        <v>3.7970182349999999</v>
      </c>
      <c r="E216" s="102">
        <f t="shared" si="9"/>
        <v>6.2347276296396359E-2</v>
      </c>
      <c r="F216" s="101">
        <v>1.80871559</v>
      </c>
      <c r="G216" s="100">
        <v>5.5799666100000005</v>
      </c>
      <c r="H216" s="102">
        <f t="shared" si="10"/>
        <v>-0.67585548150797981</v>
      </c>
      <c r="I216" s="103">
        <f t="shared" si="11"/>
        <v>0.4483953398642026</v>
      </c>
    </row>
    <row r="217" spans="1:9" x14ac:dyDescent="0.15">
      <c r="A217" s="106" t="s">
        <v>1207</v>
      </c>
      <c r="B217" s="118" t="s">
        <v>1208</v>
      </c>
      <c r="C217" s="101">
        <v>20.40758464</v>
      </c>
      <c r="D217" s="100">
        <v>6.342099857</v>
      </c>
      <c r="E217" s="102">
        <f t="shared" si="9"/>
        <v>2.2177961716379198</v>
      </c>
      <c r="F217" s="101">
        <v>146.39673888999999</v>
      </c>
      <c r="G217" s="100">
        <v>62.264306420000004</v>
      </c>
      <c r="H217" s="102">
        <f t="shared" si="10"/>
        <v>1.3512144807731401</v>
      </c>
      <c r="I217" s="103">
        <f t="shared" si="11"/>
        <v>7.1736435973444035</v>
      </c>
    </row>
    <row r="218" spans="1:9" x14ac:dyDescent="0.15">
      <c r="A218" s="106" t="s">
        <v>1311</v>
      </c>
      <c r="B218" s="118" t="s">
        <v>1312</v>
      </c>
      <c r="C218" s="101">
        <v>0.34719758899999997</v>
      </c>
      <c r="D218" s="100">
        <v>5.1622301950000002</v>
      </c>
      <c r="E218" s="102">
        <f t="shared" si="9"/>
        <v>-0.93274271470181891</v>
      </c>
      <c r="F218" s="101">
        <v>0.91325051000000002</v>
      </c>
      <c r="G218" s="100">
        <v>23.406908089999998</v>
      </c>
      <c r="H218" s="102">
        <f t="shared" si="10"/>
        <v>-0.96098371871720367</v>
      </c>
      <c r="I218" s="103">
        <f t="shared" si="11"/>
        <v>2.6303480753721482</v>
      </c>
    </row>
    <row r="219" spans="1:9" x14ac:dyDescent="0.15">
      <c r="A219" s="106" t="s">
        <v>1313</v>
      </c>
      <c r="B219" s="118" t="s">
        <v>1314</v>
      </c>
      <c r="C219" s="101">
        <v>0.64984466000000007</v>
      </c>
      <c r="D219" s="100">
        <v>1.1588010279999998</v>
      </c>
      <c r="E219" s="102">
        <f t="shared" si="9"/>
        <v>-0.43920945503337938</v>
      </c>
      <c r="F219" s="101">
        <v>38.642984799999994</v>
      </c>
      <c r="G219" s="100">
        <v>34.214102500000003</v>
      </c>
      <c r="H219" s="102">
        <f t="shared" si="10"/>
        <v>0.12944610486275332</v>
      </c>
      <c r="I219" s="103">
        <f t="shared" si="11"/>
        <v>59.464957056044732</v>
      </c>
    </row>
    <row r="220" spans="1:9" x14ac:dyDescent="0.15">
      <c r="A220" s="106" t="s">
        <v>1315</v>
      </c>
      <c r="B220" s="118" t="s">
        <v>1316</v>
      </c>
      <c r="C220" s="101">
        <v>12.771317351</v>
      </c>
      <c r="D220" s="100">
        <v>9.5104325089999993</v>
      </c>
      <c r="E220" s="102">
        <f t="shared" si="9"/>
        <v>0.34287450533023933</v>
      </c>
      <c r="F220" s="101">
        <v>11.120832419999999</v>
      </c>
      <c r="G220" s="100">
        <v>2.6876851899999998</v>
      </c>
      <c r="H220" s="102">
        <f t="shared" si="10"/>
        <v>3.1376990360987929</v>
      </c>
      <c r="I220" s="103">
        <f t="shared" si="11"/>
        <v>0.87076627370231563</v>
      </c>
    </row>
    <row r="221" spans="1:9" x14ac:dyDescent="0.15">
      <c r="A221" s="106" t="s">
        <v>1317</v>
      </c>
      <c r="B221" s="118" t="s">
        <v>1318</v>
      </c>
      <c r="C221" s="101">
        <v>0.92000231999999993</v>
      </c>
      <c r="D221" s="100">
        <v>3.4085331669999999</v>
      </c>
      <c r="E221" s="102">
        <f t="shared" si="9"/>
        <v>-0.73008849410442012</v>
      </c>
      <c r="F221" s="101">
        <v>42.63606343</v>
      </c>
      <c r="G221" s="100">
        <v>5.7306703200000007</v>
      </c>
      <c r="H221" s="102">
        <f t="shared" si="10"/>
        <v>6.4399784055279587</v>
      </c>
      <c r="I221" s="103">
        <f t="shared" si="11"/>
        <v>46.343430340480012</v>
      </c>
    </row>
    <row r="222" spans="1:9" x14ac:dyDescent="0.15">
      <c r="A222" s="106" t="s">
        <v>1319</v>
      </c>
      <c r="B222" s="118" t="s">
        <v>1320</v>
      </c>
      <c r="C222" s="101">
        <v>17.84530857</v>
      </c>
      <c r="D222" s="100">
        <v>24.526265298000002</v>
      </c>
      <c r="E222" s="102">
        <f t="shared" si="9"/>
        <v>-0.27240008402521854</v>
      </c>
      <c r="F222" s="101">
        <v>28.997340219999998</v>
      </c>
      <c r="G222" s="100">
        <v>22.715638859999999</v>
      </c>
      <c r="H222" s="102">
        <f t="shared" si="10"/>
        <v>0.27653641611028856</v>
      </c>
      <c r="I222" s="103">
        <f t="shared" si="11"/>
        <v>1.6249279246842407</v>
      </c>
    </row>
    <row r="223" spans="1:9" x14ac:dyDescent="0.15">
      <c r="A223" s="106" t="s">
        <v>1321</v>
      </c>
      <c r="B223" s="118" t="s">
        <v>1322</v>
      </c>
      <c r="C223" s="101">
        <v>3.9608271400000001</v>
      </c>
      <c r="D223" s="100">
        <v>3.9769935219999999</v>
      </c>
      <c r="E223" s="102">
        <f t="shared" si="9"/>
        <v>-4.0649756934655334E-3</v>
      </c>
      <c r="F223" s="101">
        <v>49.680362509999995</v>
      </c>
      <c r="G223" s="100">
        <v>55.506766820000003</v>
      </c>
      <c r="H223" s="102">
        <f t="shared" si="10"/>
        <v>-0.10496745971341026</v>
      </c>
      <c r="I223" s="103">
        <f t="shared" si="11"/>
        <v>12.542926200510733</v>
      </c>
    </row>
    <row r="224" spans="1:9" x14ac:dyDescent="0.15">
      <c r="A224" s="106" t="s">
        <v>1323</v>
      </c>
      <c r="B224" s="118" t="s">
        <v>1324</v>
      </c>
      <c r="C224" s="101">
        <v>12.674511769999999</v>
      </c>
      <c r="D224" s="100">
        <v>2.0908457560000002</v>
      </c>
      <c r="E224" s="102">
        <f t="shared" si="9"/>
        <v>5.0619066392767413</v>
      </c>
      <c r="F224" s="101">
        <v>17.815605519999998</v>
      </c>
      <c r="G224" s="100">
        <v>4.8786164200000002</v>
      </c>
      <c r="H224" s="102">
        <f t="shared" si="10"/>
        <v>2.6517741888795587</v>
      </c>
      <c r="I224" s="103">
        <f t="shared" si="11"/>
        <v>1.4056245986664937</v>
      </c>
    </row>
    <row r="225" spans="1:9" x14ac:dyDescent="0.15">
      <c r="A225" s="106" t="s">
        <v>1325</v>
      </c>
      <c r="B225" s="118" t="s">
        <v>1326</v>
      </c>
      <c r="C225" s="101">
        <v>4.0946778500000001</v>
      </c>
      <c r="D225" s="100">
        <v>1.1602514529999999</v>
      </c>
      <c r="E225" s="102">
        <f t="shared" si="9"/>
        <v>2.5291296894415529</v>
      </c>
      <c r="F225" s="101">
        <v>87.591219699999996</v>
      </c>
      <c r="G225" s="100">
        <v>18.789611820000001</v>
      </c>
      <c r="H225" s="102">
        <f t="shared" si="10"/>
        <v>3.6616833034712473</v>
      </c>
      <c r="I225" s="103">
        <f t="shared" si="11"/>
        <v>21.391480089208969</v>
      </c>
    </row>
    <row r="226" spans="1:9" x14ac:dyDescent="0.15">
      <c r="A226" s="106" t="s">
        <v>1327</v>
      </c>
      <c r="B226" s="118" t="s">
        <v>1328</v>
      </c>
      <c r="C226" s="101">
        <v>10.564297325</v>
      </c>
      <c r="D226" s="100">
        <v>16.426126728</v>
      </c>
      <c r="E226" s="102">
        <f t="shared" si="9"/>
        <v>-0.35686011072883761</v>
      </c>
      <c r="F226" s="101">
        <v>47.229450110000002</v>
      </c>
      <c r="G226" s="100">
        <v>22.97846959</v>
      </c>
      <c r="H226" s="102">
        <f t="shared" si="10"/>
        <v>1.0553784021610295</v>
      </c>
      <c r="I226" s="103">
        <f t="shared" si="11"/>
        <v>4.4706664965054834</v>
      </c>
    </row>
    <row r="227" spans="1:9" x14ac:dyDescent="0.15">
      <c r="A227" s="106" t="s">
        <v>1329</v>
      </c>
      <c r="B227" s="118" t="s">
        <v>1330</v>
      </c>
      <c r="C227" s="101">
        <v>1.94680513</v>
      </c>
      <c r="D227" s="100">
        <v>2.6938905049999997</v>
      </c>
      <c r="E227" s="102">
        <f t="shared" si="9"/>
        <v>-0.27732581321080818</v>
      </c>
      <c r="F227" s="101">
        <v>45.972888079999997</v>
      </c>
      <c r="G227" s="100">
        <v>17.235233879999999</v>
      </c>
      <c r="H227" s="102">
        <f t="shared" si="10"/>
        <v>1.6673782555018044</v>
      </c>
      <c r="I227" s="103">
        <f t="shared" si="11"/>
        <v>23.61452996582149</v>
      </c>
    </row>
    <row r="228" spans="1:9" x14ac:dyDescent="0.15">
      <c r="A228" s="106" t="s">
        <v>1331</v>
      </c>
      <c r="B228" s="118" t="s">
        <v>1332</v>
      </c>
      <c r="C228" s="101">
        <v>7.0430705800000002</v>
      </c>
      <c r="D228" s="100">
        <v>0.37093454999999997</v>
      </c>
      <c r="E228" s="102">
        <f t="shared" si="9"/>
        <v>17.987367394059142</v>
      </c>
      <c r="F228" s="101">
        <v>12.551048420000001</v>
      </c>
      <c r="G228" s="100">
        <v>1.5603351299999999</v>
      </c>
      <c r="H228" s="102">
        <f t="shared" si="10"/>
        <v>7.0438158307696384</v>
      </c>
      <c r="I228" s="103">
        <f t="shared" si="11"/>
        <v>1.7820421189077449</v>
      </c>
    </row>
    <row r="229" spans="1:9" x14ac:dyDescent="0.15">
      <c r="A229" s="106" t="s">
        <v>1333</v>
      </c>
      <c r="B229" s="118" t="s">
        <v>1334</v>
      </c>
      <c r="C229" s="101">
        <v>3.4409480600000002</v>
      </c>
      <c r="D229" s="100">
        <v>2.45075742</v>
      </c>
      <c r="E229" s="102">
        <f t="shared" si="9"/>
        <v>0.40403453720850124</v>
      </c>
      <c r="F229" s="101">
        <v>47.449157130000003</v>
      </c>
      <c r="G229" s="100">
        <v>24.905978699999999</v>
      </c>
      <c r="H229" s="102">
        <f t="shared" si="10"/>
        <v>0.90513120169013894</v>
      </c>
      <c r="I229" s="103">
        <f t="shared" si="11"/>
        <v>13.789559244320589</v>
      </c>
    </row>
    <row r="230" spans="1:9" x14ac:dyDescent="0.15">
      <c r="A230" s="106" t="s">
        <v>1335</v>
      </c>
      <c r="B230" s="118" t="s">
        <v>1336</v>
      </c>
      <c r="C230" s="101">
        <v>22.632053287000002</v>
      </c>
      <c r="D230" s="100">
        <v>35.738668913000005</v>
      </c>
      <c r="E230" s="102">
        <f t="shared" si="9"/>
        <v>-0.366734856799114</v>
      </c>
      <c r="F230" s="101">
        <v>32.29555749</v>
      </c>
      <c r="G230" s="100">
        <v>44.829827020000003</v>
      </c>
      <c r="H230" s="102">
        <f t="shared" si="10"/>
        <v>-0.27959665167586012</v>
      </c>
      <c r="I230" s="103">
        <f t="shared" si="11"/>
        <v>1.4269830969579229</v>
      </c>
    </row>
    <row r="231" spans="1:9" x14ac:dyDescent="0.15">
      <c r="A231" s="106" t="s">
        <v>1337</v>
      </c>
      <c r="B231" s="118" t="s">
        <v>1338</v>
      </c>
      <c r="C231" s="101">
        <v>3.1841348700000003</v>
      </c>
      <c r="D231" s="100">
        <v>6.0890408600000008</v>
      </c>
      <c r="E231" s="102">
        <f t="shared" si="9"/>
        <v>-0.47707119344244309</v>
      </c>
      <c r="F231" s="101">
        <v>105.18551472</v>
      </c>
      <c r="G231" s="100">
        <v>16.106906130000002</v>
      </c>
      <c r="H231" s="102">
        <f t="shared" si="10"/>
        <v>5.5304605286105302</v>
      </c>
      <c r="I231" s="103">
        <f t="shared" si="11"/>
        <v>33.034252321102215</v>
      </c>
    </row>
    <row r="232" spans="1:9" x14ac:dyDescent="0.15">
      <c r="A232" s="106" t="s">
        <v>1339</v>
      </c>
      <c r="B232" s="118" t="s">
        <v>1340</v>
      </c>
      <c r="C232" s="101">
        <v>0.19644192000000002</v>
      </c>
      <c r="D232" s="100">
        <v>3.6202645099999997</v>
      </c>
      <c r="E232" s="102">
        <f t="shared" si="9"/>
        <v>-0.94573824109885274</v>
      </c>
      <c r="F232" s="101">
        <v>6.8151228899999996</v>
      </c>
      <c r="G232" s="100">
        <v>8.3977791899999996</v>
      </c>
      <c r="H232" s="102">
        <f t="shared" si="10"/>
        <v>-0.18846129008543266</v>
      </c>
      <c r="I232" s="103">
        <f t="shared" si="11"/>
        <v>34.692813478915291</v>
      </c>
    </row>
    <row r="233" spans="1:9" x14ac:dyDescent="0.15">
      <c r="A233" s="106" t="s">
        <v>1341</v>
      </c>
      <c r="B233" s="118" t="s">
        <v>1342</v>
      </c>
      <c r="C233" s="101">
        <v>0</v>
      </c>
      <c r="D233" s="100">
        <v>1.19479991</v>
      </c>
      <c r="E233" s="102">
        <f t="shared" si="9"/>
        <v>-1</v>
      </c>
      <c r="F233" s="101">
        <v>24.743753350000002</v>
      </c>
      <c r="G233" s="100">
        <v>19.666712190000002</v>
      </c>
      <c r="H233" s="102">
        <f t="shared" si="10"/>
        <v>0.2581540376932725</v>
      </c>
      <c r="I233" s="103" t="str">
        <f t="shared" si="11"/>
        <v/>
      </c>
    </row>
    <row r="234" spans="1:9" x14ac:dyDescent="0.15">
      <c r="A234" s="106" t="s">
        <v>1343</v>
      </c>
      <c r="B234" s="118" t="s">
        <v>1344</v>
      </c>
      <c r="C234" s="101">
        <v>0.924822476</v>
      </c>
      <c r="D234" s="100">
        <v>3.0476066589999999</v>
      </c>
      <c r="E234" s="102">
        <f t="shared" si="9"/>
        <v>-0.69654139149851491</v>
      </c>
      <c r="F234" s="101">
        <v>1.91036155</v>
      </c>
      <c r="G234" s="100">
        <v>1.1867976499999999</v>
      </c>
      <c r="H234" s="102">
        <f t="shared" si="10"/>
        <v>0.60967756382058913</v>
      </c>
      <c r="I234" s="103">
        <f t="shared" si="11"/>
        <v>2.065652165227005</v>
      </c>
    </row>
    <row r="235" spans="1:9" x14ac:dyDescent="0.15">
      <c r="A235" s="106" t="s">
        <v>1345</v>
      </c>
      <c r="B235" s="118" t="s">
        <v>1346</v>
      </c>
      <c r="C235" s="101">
        <v>2.8261981299999999</v>
      </c>
      <c r="D235" s="100">
        <v>3.6252842200000002</v>
      </c>
      <c r="E235" s="102">
        <f t="shared" si="9"/>
        <v>-0.22042025990447733</v>
      </c>
      <c r="F235" s="101">
        <v>7.0984736799999997</v>
      </c>
      <c r="G235" s="100">
        <v>0.1099367</v>
      </c>
      <c r="H235" s="102">
        <f t="shared" si="10"/>
        <v>63.568735281302779</v>
      </c>
      <c r="I235" s="103">
        <f t="shared" si="11"/>
        <v>2.51166880504588</v>
      </c>
    </row>
    <row r="236" spans="1:9" x14ac:dyDescent="0.15">
      <c r="A236" s="106" t="s">
        <v>1347</v>
      </c>
      <c r="B236" s="118" t="s">
        <v>1348</v>
      </c>
      <c r="C236" s="101">
        <v>2.2409000000000001E-3</v>
      </c>
      <c r="D236" s="100">
        <v>0.63996804200000001</v>
      </c>
      <c r="E236" s="102">
        <f t="shared" si="9"/>
        <v>-0.99649841890073632</v>
      </c>
      <c r="F236" s="101">
        <v>52.340108990000004</v>
      </c>
      <c r="G236" s="100">
        <v>24.647543149999997</v>
      </c>
      <c r="H236" s="102">
        <f t="shared" si="10"/>
        <v>1.1235426456693314</v>
      </c>
      <c r="I236" s="103">
        <f t="shared" si="11"/>
        <v>23356.735682092018</v>
      </c>
    </row>
    <row r="237" spans="1:9" x14ac:dyDescent="0.15">
      <c r="A237" s="106" t="s">
        <v>1349</v>
      </c>
      <c r="B237" s="118" t="s">
        <v>1350</v>
      </c>
      <c r="C237" s="101">
        <v>5.8165226399999996</v>
      </c>
      <c r="D237" s="100">
        <v>5.3742933279999994</v>
      </c>
      <c r="E237" s="102">
        <f t="shared" si="9"/>
        <v>8.2286039300458524E-2</v>
      </c>
      <c r="F237" s="101">
        <v>13.01122636</v>
      </c>
      <c r="G237" s="100">
        <v>2.3118321399999999</v>
      </c>
      <c r="H237" s="102">
        <f t="shared" si="10"/>
        <v>4.6281016838878282</v>
      </c>
      <c r="I237" s="103">
        <f t="shared" si="11"/>
        <v>2.236942442297448</v>
      </c>
    </row>
    <row r="238" spans="1:9" x14ac:dyDescent="0.15">
      <c r="A238" s="106" t="s">
        <v>1351</v>
      </c>
      <c r="B238" s="118" t="s">
        <v>1352</v>
      </c>
      <c r="C238" s="101">
        <v>1.06965496</v>
      </c>
      <c r="D238" s="100">
        <v>1.2391192</v>
      </c>
      <c r="E238" s="102">
        <f t="shared" si="9"/>
        <v>-0.13676185471099145</v>
      </c>
      <c r="F238" s="101">
        <v>58.981692520000003</v>
      </c>
      <c r="G238" s="100">
        <v>21.481489870000001</v>
      </c>
      <c r="H238" s="102">
        <f t="shared" si="10"/>
        <v>1.7456984071840824</v>
      </c>
      <c r="I238" s="103">
        <f t="shared" si="11"/>
        <v>55.140858244606278</v>
      </c>
    </row>
    <row r="239" spans="1:9" x14ac:dyDescent="0.15">
      <c r="A239" s="106" t="s">
        <v>1353</v>
      </c>
      <c r="B239" s="118" t="s">
        <v>1354</v>
      </c>
      <c r="C239" s="101">
        <v>11.249147599999999</v>
      </c>
      <c r="D239" s="100">
        <v>11.510389807999999</v>
      </c>
      <c r="E239" s="102">
        <f t="shared" si="9"/>
        <v>-2.2696208586995947E-2</v>
      </c>
      <c r="F239" s="101">
        <v>23.414027409999999</v>
      </c>
      <c r="G239" s="100">
        <v>8.0368389600000008</v>
      </c>
      <c r="H239" s="102">
        <f t="shared" si="10"/>
        <v>1.9133378840279756</v>
      </c>
      <c r="I239" s="103">
        <f t="shared" si="11"/>
        <v>2.0814045866017441</v>
      </c>
    </row>
    <row r="240" spans="1:9" x14ac:dyDescent="0.15">
      <c r="A240" s="106" t="s">
        <v>1355</v>
      </c>
      <c r="B240" s="118" t="s">
        <v>1356</v>
      </c>
      <c r="C240" s="101">
        <v>6.1253059699999994</v>
      </c>
      <c r="D240" s="100">
        <v>14.028452481</v>
      </c>
      <c r="E240" s="102">
        <f t="shared" si="9"/>
        <v>-0.56336552600537693</v>
      </c>
      <c r="F240" s="101">
        <v>70.044673790000004</v>
      </c>
      <c r="G240" s="100">
        <v>66.187151189999994</v>
      </c>
      <c r="H240" s="102">
        <f t="shared" si="10"/>
        <v>5.8282046147090094E-2</v>
      </c>
      <c r="I240" s="103">
        <f t="shared" si="11"/>
        <v>11.435293866634389</v>
      </c>
    </row>
    <row r="241" spans="1:9" x14ac:dyDescent="0.15">
      <c r="A241" s="106" t="s">
        <v>1357</v>
      </c>
      <c r="B241" s="118" t="s">
        <v>1358</v>
      </c>
      <c r="C241" s="101">
        <v>7.3015259999999998E-2</v>
      </c>
      <c r="D241" s="100">
        <v>0.33176766999999996</v>
      </c>
      <c r="E241" s="102">
        <f t="shared" si="9"/>
        <v>-0.77992050883077302</v>
      </c>
      <c r="F241" s="101">
        <v>7.4219678799999995</v>
      </c>
      <c r="G241" s="100">
        <v>0.22353126999999998</v>
      </c>
      <c r="H241" s="102">
        <f t="shared" si="10"/>
        <v>32.203264491809136</v>
      </c>
      <c r="I241" s="103">
        <f t="shared" si="11"/>
        <v>101.64954394464938</v>
      </c>
    </row>
    <row r="242" spans="1:9" x14ac:dyDescent="0.15">
      <c r="A242" s="106" t="s">
        <v>1359</v>
      </c>
      <c r="B242" s="118" t="s">
        <v>1360</v>
      </c>
      <c r="C242" s="101">
        <v>0</v>
      </c>
      <c r="D242" s="100">
        <v>7.4249600000000004E-3</v>
      </c>
      <c r="E242" s="102">
        <f t="shared" si="9"/>
        <v>-1</v>
      </c>
      <c r="F242" s="101">
        <v>24.1551057</v>
      </c>
      <c r="G242" s="100">
        <v>17.429414059999999</v>
      </c>
      <c r="H242" s="102">
        <f t="shared" si="10"/>
        <v>0.38588168350623264</v>
      </c>
      <c r="I242" s="103" t="str">
        <f t="shared" si="11"/>
        <v/>
      </c>
    </row>
    <row r="243" spans="1:9" x14ac:dyDescent="0.15">
      <c r="A243" s="106" t="s">
        <v>1361</v>
      </c>
      <c r="B243" s="118" t="s">
        <v>1362</v>
      </c>
      <c r="C243" s="101">
        <v>13.874759115</v>
      </c>
      <c r="D243" s="100">
        <v>15.884958086999999</v>
      </c>
      <c r="E243" s="102">
        <f t="shared" si="9"/>
        <v>-0.12654732615537179</v>
      </c>
      <c r="F243" s="101">
        <v>15.798221380000001</v>
      </c>
      <c r="G243" s="100">
        <v>9.1454026099999997</v>
      </c>
      <c r="H243" s="102">
        <f t="shared" si="10"/>
        <v>0.72744952340594682</v>
      </c>
      <c r="I243" s="103">
        <f t="shared" si="11"/>
        <v>1.138630317763178</v>
      </c>
    </row>
    <row r="244" spans="1:9" x14ac:dyDescent="0.15">
      <c r="A244" s="106" t="s">
        <v>1363</v>
      </c>
      <c r="B244" s="118" t="s">
        <v>1364</v>
      </c>
      <c r="C244" s="101">
        <v>1.2239588700000001</v>
      </c>
      <c r="D244" s="100">
        <v>4.4167045570000001</v>
      </c>
      <c r="E244" s="102">
        <f t="shared" si="9"/>
        <v>-0.72287961438123416</v>
      </c>
      <c r="F244" s="101">
        <v>33.501636170000005</v>
      </c>
      <c r="G244" s="100">
        <v>16.544912710000002</v>
      </c>
      <c r="H244" s="102">
        <f t="shared" si="10"/>
        <v>1.0248904758349733</v>
      </c>
      <c r="I244" s="103">
        <f t="shared" si="11"/>
        <v>27.371537550113921</v>
      </c>
    </row>
    <row r="245" spans="1:9" x14ac:dyDescent="0.15">
      <c r="A245" s="106" t="s">
        <v>1365</v>
      </c>
      <c r="B245" s="118" t="s">
        <v>1366</v>
      </c>
      <c r="C245" s="101">
        <v>0.15871610999999999</v>
      </c>
      <c r="D245" s="100">
        <v>0.52835580000000004</v>
      </c>
      <c r="E245" s="102">
        <f t="shared" si="9"/>
        <v>-0.69960373293905365</v>
      </c>
      <c r="F245" s="101">
        <v>0.35593939000000002</v>
      </c>
      <c r="G245" s="100">
        <v>0.86315372999999995</v>
      </c>
      <c r="H245" s="102">
        <f t="shared" si="10"/>
        <v>-0.58762920482310832</v>
      </c>
      <c r="I245" s="103">
        <f t="shared" si="11"/>
        <v>2.2426166442713349</v>
      </c>
    </row>
    <row r="246" spans="1:9" x14ac:dyDescent="0.15">
      <c r="A246" s="106" t="s">
        <v>1367</v>
      </c>
      <c r="B246" s="118" t="s">
        <v>1368</v>
      </c>
      <c r="C246" s="101">
        <v>0.13527810000000001</v>
      </c>
      <c r="D246" s="100">
        <v>1.08821539</v>
      </c>
      <c r="E246" s="102">
        <f t="shared" si="9"/>
        <v>-0.87568812089672798</v>
      </c>
      <c r="F246" s="101">
        <v>7.0237070000000013E-2</v>
      </c>
      <c r="G246" s="100">
        <v>0.22701529999999998</v>
      </c>
      <c r="H246" s="102">
        <f t="shared" si="10"/>
        <v>-0.69060644811164695</v>
      </c>
      <c r="I246" s="103">
        <f t="shared" si="11"/>
        <v>0.51920503023031817</v>
      </c>
    </row>
    <row r="247" spans="1:9" x14ac:dyDescent="0.15">
      <c r="A247" s="106" t="s">
        <v>1369</v>
      </c>
      <c r="B247" s="118" t="s">
        <v>1370</v>
      </c>
      <c r="C247" s="101">
        <v>0.98930543999999998</v>
      </c>
      <c r="D247" s="100">
        <v>4.074605579</v>
      </c>
      <c r="E247" s="102">
        <f t="shared" si="9"/>
        <v>-0.75720215838834692</v>
      </c>
      <c r="F247" s="101">
        <v>0.78283583000000001</v>
      </c>
      <c r="G247" s="100">
        <v>0.72560212000000002</v>
      </c>
      <c r="H247" s="102">
        <f t="shared" si="10"/>
        <v>7.8877539663197327E-2</v>
      </c>
      <c r="I247" s="103">
        <f t="shared" si="11"/>
        <v>0.79129841841362969</v>
      </c>
    </row>
    <row r="248" spans="1:9" x14ac:dyDescent="0.15">
      <c r="A248" s="106" t="s">
        <v>779</v>
      </c>
      <c r="B248" s="118" t="s">
        <v>1373</v>
      </c>
      <c r="C248" s="101">
        <v>0.91731242000000002</v>
      </c>
      <c r="D248" s="100">
        <v>3.857151548</v>
      </c>
      <c r="E248" s="102">
        <f t="shared" si="9"/>
        <v>-0.76217879733669203</v>
      </c>
      <c r="F248" s="101">
        <v>18.872767469999999</v>
      </c>
      <c r="G248" s="100">
        <v>22.146588770000001</v>
      </c>
      <c r="H248" s="102">
        <f t="shared" si="10"/>
        <v>-0.14782508195730593</v>
      </c>
      <c r="I248" s="103">
        <f t="shared" si="11"/>
        <v>20.573980095025856</v>
      </c>
    </row>
    <row r="249" spans="1:9" x14ac:dyDescent="0.15">
      <c r="A249" s="106" t="s">
        <v>780</v>
      </c>
      <c r="B249" s="118" t="s">
        <v>1374</v>
      </c>
      <c r="C249" s="101">
        <v>0.42307914000000002</v>
      </c>
      <c r="D249" s="100">
        <v>12.413639653999999</v>
      </c>
      <c r="E249" s="102">
        <f t="shared" si="9"/>
        <v>-0.96591820354124158</v>
      </c>
      <c r="F249" s="101">
        <v>0.29085960999999999</v>
      </c>
      <c r="G249" s="100">
        <v>2.22498007</v>
      </c>
      <c r="H249" s="102">
        <f t="shared" si="10"/>
        <v>-0.86927540883545984</v>
      </c>
      <c r="I249" s="103">
        <f t="shared" si="11"/>
        <v>0.68748274849948876</v>
      </c>
    </row>
    <row r="250" spans="1:9" x14ac:dyDescent="0.15">
      <c r="A250" s="106" t="s">
        <v>1371</v>
      </c>
      <c r="B250" s="118" t="s">
        <v>1372</v>
      </c>
      <c r="C250" s="101">
        <v>0.77421264499999998</v>
      </c>
      <c r="D250" s="100">
        <v>7.071924256</v>
      </c>
      <c r="E250" s="102">
        <f t="shared" si="9"/>
        <v>-0.89052305751957983</v>
      </c>
      <c r="F250" s="101">
        <v>0.24964678000000001</v>
      </c>
      <c r="G250" s="100">
        <v>2.9465911400000002</v>
      </c>
      <c r="H250" s="102">
        <f t="shared" si="10"/>
        <v>-0.91527607050362614</v>
      </c>
      <c r="I250" s="103">
        <f t="shared" si="11"/>
        <v>0.32245247040624092</v>
      </c>
    </row>
    <row r="251" spans="1:9" x14ac:dyDescent="0.15">
      <c r="A251" s="106" t="s">
        <v>783</v>
      </c>
      <c r="B251" s="118" t="s">
        <v>1375</v>
      </c>
      <c r="C251" s="101">
        <v>1.5209620500000001</v>
      </c>
      <c r="D251" s="100">
        <v>8.4748686989999999</v>
      </c>
      <c r="E251" s="102">
        <f t="shared" si="9"/>
        <v>-0.82053267088616166</v>
      </c>
      <c r="F251" s="101">
        <v>2.05244816</v>
      </c>
      <c r="G251" s="100">
        <v>1.2066343799999999</v>
      </c>
      <c r="H251" s="102">
        <f t="shared" si="10"/>
        <v>0.70096940218129711</v>
      </c>
      <c r="I251" s="103">
        <f t="shared" si="11"/>
        <v>1.3494407437713518</v>
      </c>
    </row>
    <row r="252" spans="1:9" x14ac:dyDescent="0.15">
      <c r="A252" s="106" t="s">
        <v>1376</v>
      </c>
      <c r="B252" s="118" t="s">
        <v>1377</v>
      </c>
      <c r="C252" s="101">
        <v>1.783544045</v>
      </c>
      <c r="D252" s="100">
        <v>5.3695216869999998</v>
      </c>
      <c r="E252" s="102">
        <f t="shared" si="9"/>
        <v>-0.66783930693154869</v>
      </c>
      <c r="F252" s="101">
        <v>5.1301596100000006</v>
      </c>
      <c r="G252" s="100">
        <v>2.2992819900000003</v>
      </c>
      <c r="H252" s="102">
        <f t="shared" si="10"/>
        <v>1.2312007106183613</v>
      </c>
      <c r="I252" s="103">
        <f t="shared" si="11"/>
        <v>2.8763851525741271</v>
      </c>
    </row>
    <row r="253" spans="1:9" x14ac:dyDescent="0.15">
      <c r="A253" s="106" t="s">
        <v>1378</v>
      </c>
      <c r="B253" s="118" t="s">
        <v>1379</v>
      </c>
      <c r="C253" s="101">
        <v>12.614350145</v>
      </c>
      <c r="D253" s="100">
        <v>24.121024596999998</v>
      </c>
      <c r="E253" s="102">
        <f t="shared" si="9"/>
        <v>-0.47703920725785076</v>
      </c>
      <c r="F253" s="101">
        <v>22.845334050000002</v>
      </c>
      <c r="G253" s="100">
        <v>14.38471779</v>
      </c>
      <c r="H253" s="102">
        <f t="shared" si="10"/>
        <v>0.58816699663594885</v>
      </c>
      <c r="I253" s="103">
        <f t="shared" si="11"/>
        <v>1.8110591340335751</v>
      </c>
    </row>
    <row r="254" spans="1:9" x14ac:dyDescent="0.15">
      <c r="A254" s="106" t="s">
        <v>1380</v>
      </c>
      <c r="B254" s="118" t="s">
        <v>1381</v>
      </c>
      <c r="C254" s="101">
        <v>64.955462615999991</v>
      </c>
      <c r="D254" s="100">
        <v>167.49785472799999</v>
      </c>
      <c r="E254" s="102">
        <f t="shared" si="9"/>
        <v>-0.61220122656805809</v>
      </c>
      <c r="F254" s="101">
        <v>13.277207990000001</v>
      </c>
      <c r="G254" s="100">
        <v>48.61952067</v>
      </c>
      <c r="H254" s="102">
        <f t="shared" si="10"/>
        <v>-0.72691610680167562</v>
      </c>
      <c r="I254" s="103">
        <f t="shared" si="11"/>
        <v>0.20440479453577975</v>
      </c>
    </row>
    <row r="255" spans="1:9" x14ac:dyDescent="0.15">
      <c r="A255" s="106" t="s">
        <v>1384</v>
      </c>
      <c r="B255" s="118" t="s">
        <v>1385</v>
      </c>
      <c r="C255" s="101">
        <v>75.645794119000001</v>
      </c>
      <c r="D255" s="100">
        <v>129.21293074100001</v>
      </c>
      <c r="E255" s="102">
        <f t="shared" si="9"/>
        <v>-0.41456482965603725</v>
      </c>
      <c r="F255" s="101">
        <v>300.03043119</v>
      </c>
      <c r="G255" s="100">
        <v>111.09836347</v>
      </c>
      <c r="H255" s="102">
        <f t="shared" si="10"/>
        <v>1.7005837153579453</v>
      </c>
      <c r="I255" s="103">
        <f t="shared" si="11"/>
        <v>3.9662539693616776</v>
      </c>
    </row>
    <row r="256" spans="1:9" x14ac:dyDescent="0.15">
      <c r="A256" s="106" t="s">
        <v>1386</v>
      </c>
      <c r="B256" s="118" t="s">
        <v>1387</v>
      </c>
      <c r="C256" s="101">
        <v>51.15323781</v>
      </c>
      <c r="D256" s="100">
        <v>30.307336136</v>
      </c>
      <c r="E256" s="102">
        <f t="shared" si="9"/>
        <v>0.68781702161011071</v>
      </c>
      <c r="F256" s="101">
        <v>110.63429426</v>
      </c>
      <c r="G256" s="100">
        <v>83.422724439999996</v>
      </c>
      <c r="H256" s="102">
        <f t="shared" si="10"/>
        <v>0.32618893715909913</v>
      </c>
      <c r="I256" s="103">
        <f t="shared" si="11"/>
        <v>2.1628013982405623</v>
      </c>
    </row>
    <row r="257" spans="1:9" x14ac:dyDescent="0.15">
      <c r="A257" s="106" t="s">
        <v>1388</v>
      </c>
      <c r="B257" s="118" t="s">
        <v>1389</v>
      </c>
      <c r="C257" s="101">
        <v>41.489351311</v>
      </c>
      <c r="D257" s="100">
        <v>99.368939656999999</v>
      </c>
      <c r="E257" s="102">
        <f t="shared" si="9"/>
        <v>-0.58247163093203747</v>
      </c>
      <c r="F257" s="101">
        <v>75.004762580000005</v>
      </c>
      <c r="G257" s="100">
        <v>40.802482810000001</v>
      </c>
      <c r="H257" s="102">
        <f t="shared" si="10"/>
        <v>0.83824016124865808</v>
      </c>
      <c r="I257" s="103">
        <f t="shared" si="11"/>
        <v>1.8078075508525515</v>
      </c>
    </row>
    <row r="258" spans="1:9" x14ac:dyDescent="0.15">
      <c r="A258" s="106" t="s">
        <v>1390</v>
      </c>
      <c r="B258" s="118" t="s">
        <v>1391</v>
      </c>
      <c r="C258" s="101">
        <v>99.369407271</v>
      </c>
      <c r="D258" s="100">
        <v>106.60157386100001</v>
      </c>
      <c r="E258" s="102">
        <f t="shared" si="9"/>
        <v>-6.7842962613574365E-2</v>
      </c>
      <c r="F258" s="101">
        <v>250.32369251</v>
      </c>
      <c r="G258" s="100">
        <v>86.08717351</v>
      </c>
      <c r="H258" s="102">
        <f t="shared" si="10"/>
        <v>1.9077931392522962</v>
      </c>
      <c r="I258" s="103">
        <f t="shared" si="11"/>
        <v>2.5191223273307632</v>
      </c>
    </row>
    <row r="259" spans="1:9" x14ac:dyDescent="0.15">
      <c r="A259" s="106" t="s">
        <v>1392</v>
      </c>
      <c r="B259" s="118" t="s">
        <v>1393</v>
      </c>
      <c r="C259" s="101">
        <v>71.544723711999993</v>
      </c>
      <c r="D259" s="100">
        <v>140.57725689899999</v>
      </c>
      <c r="E259" s="102">
        <f t="shared" si="9"/>
        <v>-0.49106473344118207</v>
      </c>
      <c r="F259" s="101">
        <v>31.574465399999998</v>
      </c>
      <c r="G259" s="100">
        <v>137.29831138999998</v>
      </c>
      <c r="H259" s="102">
        <f t="shared" si="10"/>
        <v>-0.77003019862122135</v>
      </c>
      <c r="I259" s="103">
        <f t="shared" si="11"/>
        <v>0.4413248631317882</v>
      </c>
    </row>
    <row r="260" spans="1:9" x14ac:dyDescent="0.15">
      <c r="A260" s="106" t="s">
        <v>154</v>
      </c>
      <c r="B260" s="118" t="s">
        <v>155</v>
      </c>
      <c r="C260" s="101">
        <v>75.014118840000009</v>
      </c>
      <c r="D260" s="100">
        <v>239.11160791</v>
      </c>
      <c r="E260" s="102">
        <f t="shared" si="9"/>
        <v>-0.68627989458280581</v>
      </c>
      <c r="F260" s="101">
        <v>49.730867930000002</v>
      </c>
      <c r="G260" s="100">
        <v>102.54228698999999</v>
      </c>
      <c r="H260" s="102">
        <f t="shared" si="10"/>
        <v>-0.51502088172804461</v>
      </c>
      <c r="I260" s="103">
        <f t="shared" si="11"/>
        <v>0.66295343728655332</v>
      </c>
    </row>
    <row r="261" spans="1:9" x14ac:dyDescent="0.15">
      <c r="A261" s="106" t="s">
        <v>1394</v>
      </c>
      <c r="B261" s="118" t="s">
        <v>1395</v>
      </c>
      <c r="C261" s="101">
        <v>9.1109899999999994E-3</v>
      </c>
      <c r="D261" s="100">
        <v>6.3256190000000004E-2</v>
      </c>
      <c r="E261" s="102">
        <f t="shared" si="9"/>
        <v>-0.85596682316781969</v>
      </c>
      <c r="F261" s="101">
        <v>0.29796307999999999</v>
      </c>
      <c r="G261" s="100">
        <v>1.1972979999999999E-2</v>
      </c>
      <c r="H261" s="102">
        <f t="shared" si="10"/>
        <v>23.886292301498877</v>
      </c>
      <c r="I261" s="103">
        <f t="shared" si="11"/>
        <v>32.703699597958071</v>
      </c>
    </row>
    <row r="262" spans="1:9" x14ac:dyDescent="0.15">
      <c r="A262" s="106" t="s">
        <v>1396</v>
      </c>
      <c r="B262" s="118" t="s">
        <v>1397</v>
      </c>
      <c r="C262" s="101">
        <v>10.90512994</v>
      </c>
      <c r="D262" s="100">
        <v>15.364830739</v>
      </c>
      <c r="E262" s="102">
        <f t="shared" si="9"/>
        <v>-0.29025381891647539</v>
      </c>
      <c r="F262" s="101">
        <v>22.57924075</v>
      </c>
      <c r="G262" s="100">
        <v>5.6761868499999997</v>
      </c>
      <c r="H262" s="102">
        <f t="shared" si="10"/>
        <v>2.9778889149852423</v>
      </c>
      <c r="I262" s="103">
        <f t="shared" si="11"/>
        <v>2.070515516479944</v>
      </c>
    </row>
    <row r="263" spans="1:9" x14ac:dyDescent="0.15">
      <c r="A263" s="106" t="s">
        <v>1398</v>
      </c>
      <c r="B263" s="118" t="s">
        <v>1399</v>
      </c>
      <c r="C263" s="101">
        <v>5.1172697029999998</v>
      </c>
      <c r="D263" s="100">
        <v>11.232209513000001</v>
      </c>
      <c r="E263" s="102">
        <f t="shared" ref="E263:E326" si="12">IF(ISERROR(C263/D263-1),"",(C263/D263-1))</f>
        <v>-0.54441112435827121</v>
      </c>
      <c r="F263" s="101">
        <v>5.3272072300000008</v>
      </c>
      <c r="G263" s="100">
        <v>3.2323746899999999</v>
      </c>
      <c r="H263" s="102">
        <f t="shared" ref="H263:H326" si="13">IF(ISERROR(F263/G263-1),"",(F263/G263-1))</f>
        <v>0.64807849983505506</v>
      </c>
      <c r="I263" s="103">
        <f t="shared" ref="I263:I327" si="14">IF(ISERROR(F263/C263),"",(F263/C263))</f>
        <v>1.0410253004403744</v>
      </c>
    </row>
    <row r="264" spans="1:9" x14ac:dyDescent="0.15">
      <c r="A264" s="106" t="s">
        <v>1400</v>
      </c>
      <c r="B264" s="118" t="s">
        <v>1401</v>
      </c>
      <c r="C264" s="101">
        <v>3.6254927400000003</v>
      </c>
      <c r="D264" s="100">
        <v>3.420390587</v>
      </c>
      <c r="E264" s="102">
        <f t="shared" si="12"/>
        <v>5.9964541412182326E-2</v>
      </c>
      <c r="F264" s="101">
        <v>4.9567592099999995</v>
      </c>
      <c r="G264" s="100">
        <v>4.0561197199999999</v>
      </c>
      <c r="H264" s="102">
        <f t="shared" si="13"/>
        <v>0.22204460227322875</v>
      </c>
      <c r="I264" s="103">
        <f t="shared" si="14"/>
        <v>1.3671960104380181</v>
      </c>
    </row>
    <row r="265" spans="1:9" x14ac:dyDescent="0.15">
      <c r="A265" s="106" t="s">
        <v>1402</v>
      </c>
      <c r="B265" s="118" t="s">
        <v>1403</v>
      </c>
      <c r="C265" s="101">
        <v>1.7424883999999998</v>
      </c>
      <c r="D265" s="100">
        <v>8.1145752000000009</v>
      </c>
      <c r="E265" s="102">
        <f t="shared" si="12"/>
        <v>-0.7852643721879613</v>
      </c>
      <c r="F265" s="101">
        <v>3.41502741</v>
      </c>
      <c r="G265" s="100">
        <v>8.33981393</v>
      </c>
      <c r="H265" s="102">
        <f t="shared" si="13"/>
        <v>-0.59051515553417144</v>
      </c>
      <c r="I265" s="103">
        <f t="shared" si="14"/>
        <v>1.9598566108101496</v>
      </c>
    </row>
    <row r="266" spans="1:9" x14ac:dyDescent="0.15">
      <c r="A266" s="106" t="s">
        <v>1404</v>
      </c>
      <c r="B266" s="118" t="s">
        <v>1405</v>
      </c>
      <c r="C266" s="101">
        <v>3.2475527999999998</v>
      </c>
      <c r="D266" s="100">
        <v>8.2443652509999996</v>
      </c>
      <c r="E266" s="102">
        <f t="shared" si="12"/>
        <v>-0.60608819464832808</v>
      </c>
      <c r="F266" s="101">
        <v>2.8544458399999999</v>
      </c>
      <c r="G266" s="100">
        <v>6.34684195</v>
      </c>
      <c r="H266" s="102">
        <f t="shared" si="13"/>
        <v>-0.55025729922264732</v>
      </c>
      <c r="I266" s="103">
        <f t="shared" si="14"/>
        <v>0.87895286567781128</v>
      </c>
    </row>
    <row r="267" spans="1:9" x14ac:dyDescent="0.15">
      <c r="A267" s="106" t="s">
        <v>1406</v>
      </c>
      <c r="B267" s="118" t="s">
        <v>1407</v>
      </c>
      <c r="C267" s="101">
        <v>2.8253514399999999</v>
      </c>
      <c r="D267" s="100">
        <v>5.9991016950000002</v>
      </c>
      <c r="E267" s="102">
        <f t="shared" si="12"/>
        <v>-0.52903758201751905</v>
      </c>
      <c r="F267" s="101">
        <v>0.98278193000000003</v>
      </c>
      <c r="G267" s="100">
        <v>2.6289151299999998</v>
      </c>
      <c r="H267" s="102">
        <f t="shared" si="13"/>
        <v>-0.62616445134156917</v>
      </c>
      <c r="I267" s="103">
        <f t="shared" si="14"/>
        <v>0.34784413580775636</v>
      </c>
    </row>
    <row r="268" spans="1:9" x14ac:dyDescent="0.15">
      <c r="A268" s="106" t="s">
        <v>1408</v>
      </c>
      <c r="B268" s="118" t="s">
        <v>1409</v>
      </c>
      <c r="C268" s="101">
        <v>13.360210607999999</v>
      </c>
      <c r="D268" s="100">
        <v>5.3008141469999996</v>
      </c>
      <c r="E268" s="102">
        <f t="shared" si="12"/>
        <v>1.520407287918446</v>
      </c>
      <c r="F268" s="101">
        <v>25.126768680000001</v>
      </c>
      <c r="G268" s="100">
        <v>6.0593674400000008</v>
      </c>
      <c r="H268" s="102">
        <f t="shared" si="13"/>
        <v>3.1467643163755721</v>
      </c>
      <c r="I268" s="103">
        <f t="shared" si="14"/>
        <v>1.8807165109324153</v>
      </c>
    </row>
    <row r="269" spans="1:9" x14ac:dyDescent="0.15">
      <c r="A269" s="106" t="s">
        <v>1410</v>
      </c>
      <c r="B269" s="118" t="s">
        <v>1416</v>
      </c>
      <c r="C269" s="101">
        <v>5.3728933660000004</v>
      </c>
      <c r="D269" s="100">
        <v>26.49315992</v>
      </c>
      <c r="E269" s="102">
        <f t="shared" si="12"/>
        <v>-0.79719696018805442</v>
      </c>
      <c r="F269" s="101">
        <v>10.95222873</v>
      </c>
      <c r="G269" s="100">
        <v>40.632880159999999</v>
      </c>
      <c r="H269" s="102">
        <f t="shared" si="13"/>
        <v>-0.73045896114492903</v>
      </c>
      <c r="I269" s="103">
        <f t="shared" si="14"/>
        <v>2.0384228727311764</v>
      </c>
    </row>
    <row r="270" spans="1:9" x14ac:dyDescent="0.15">
      <c r="A270" s="106" t="s">
        <v>1417</v>
      </c>
      <c r="B270" s="118" t="s">
        <v>1418</v>
      </c>
      <c r="C270" s="101">
        <v>9.6152072979999996</v>
      </c>
      <c r="D270" s="100">
        <v>9.4844662629999998</v>
      </c>
      <c r="E270" s="102">
        <f t="shared" si="12"/>
        <v>1.3784754078364436E-2</v>
      </c>
      <c r="F270" s="101">
        <v>6.9997088099999996</v>
      </c>
      <c r="G270" s="100">
        <v>5.7590074800000002</v>
      </c>
      <c r="H270" s="102">
        <f t="shared" si="13"/>
        <v>0.21543665888761776</v>
      </c>
      <c r="I270" s="103">
        <f t="shared" si="14"/>
        <v>0.72798314098292671</v>
      </c>
    </row>
    <row r="271" spans="1:9" x14ac:dyDescent="0.15">
      <c r="A271" s="106" t="s">
        <v>1419</v>
      </c>
      <c r="B271" s="118" t="s">
        <v>1420</v>
      </c>
      <c r="C271" s="101">
        <v>1.0668536000000002</v>
      </c>
      <c r="D271" s="100">
        <v>0.17381725000000001</v>
      </c>
      <c r="E271" s="102">
        <f t="shared" si="12"/>
        <v>5.1377889708875282</v>
      </c>
      <c r="F271" s="101">
        <v>0.93437233999999991</v>
      </c>
      <c r="G271" s="100">
        <v>7.3129499999999995E-3</v>
      </c>
      <c r="H271" s="102">
        <f t="shared" si="13"/>
        <v>126.76955127547706</v>
      </c>
      <c r="I271" s="103">
        <f t="shared" si="14"/>
        <v>0.87582058119314565</v>
      </c>
    </row>
    <row r="272" spans="1:9" x14ac:dyDescent="0.15">
      <c r="A272" s="106" t="s">
        <v>1421</v>
      </c>
      <c r="B272" s="118" t="s">
        <v>1422</v>
      </c>
      <c r="C272" s="101">
        <v>1.29016376</v>
      </c>
      <c r="D272" s="100">
        <v>1.3205041599999998</v>
      </c>
      <c r="E272" s="102">
        <f t="shared" si="12"/>
        <v>-2.2976375932052928E-2</v>
      </c>
      <c r="F272" s="101">
        <v>0.82511655000000006</v>
      </c>
      <c r="G272" s="100">
        <v>2.0947311200000001</v>
      </c>
      <c r="H272" s="102">
        <f t="shared" si="13"/>
        <v>-0.60609906344447673</v>
      </c>
      <c r="I272" s="103">
        <f t="shared" si="14"/>
        <v>0.63954404516834362</v>
      </c>
    </row>
    <row r="273" spans="1:9" x14ac:dyDescent="0.15">
      <c r="A273" s="106" t="s">
        <v>1423</v>
      </c>
      <c r="B273" s="118" t="s">
        <v>1424</v>
      </c>
      <c r="C273" s="101">
        <v>9.8814446230000001</v>
      </c>
      <c r="D273" s="100">
        <v>24.975597596</v>
      </c>
      <c r="E273" s="102">
        <f t="shared" si="12"/>
        <v>-0.60435602851870995</v>
      </c>
      <c r="F273" s="101">
        <v>5.0348262799999999</v>
      </c>
      <c r="G273" s="100">
        <v>87.265560400000012</v>
      </c>
      <c r="H273" s="102">
        <f t="shared" si="13"/>
        <v>-0.94230454423346599</v>
      </c>
      <c r="I273" s="103">
        <f t="shared" si="14"/>
        <v>0.50952330070048302</v>
      </c>
    </row>
    <row r="274" spans="1:9" x14ac:dyDescent="0.15">
      <c r="A274" s="106" t="s">
        <v>1425</v>
      </c>
      <c r="B274" s="118" t="s">
        <v>1426</v>
      </c>
      <c r="C274" s="101">
        <v>1.24430303</v>
      </c>
      <c r="D274" s="100">
        <v>11.2367329</v>
      </c>
      <c r="E274" s="102">
        <f t="shared" si="12"/>
        <v>-0.88926469632467642</v>
      </c>
      <c r="F274" s="101">
        <v>0.44264921000000002</v>
      </c>
      <c r="G274" s="100">
        <v>24.16467857</v>
      </c>
      <c r="H274" s="102">
        <f t="shared" si="13"/>
        <v>-0.98168197401352808</v>
      </c>
      <c r="I274" s="103">
        <f t="shared" si="14"/>
        <v>0.35574068319997582</v>
      </c>
    </row>
    <row r="275" spans="1:9" x14ac:dyDescent="0.15">
      <c r="A275" s="106" t="s">
        <v>1427</v>
      </c>
      <c r="B275" s="118" t="s">
        <v>1428</v>
      </c>
      <c r="C275" s="101">
        <v>2.4913833199999997</v>
      </c>
      <c r="D275" s="100">
        <v>14.626186063999999</v>
      </c>
      <c r="E275" s="102">
        <f t="shared" si="12"/>
        <v>-0.82966281783245333</v>
      </c>
      <c r="F275" s="101">
        <v>2.6948235</v>
      </c>
      <c r="G275" s="100">
        <v>12.10605135</v>
      </c>
      <c r="H275" s="102">
        <f t="shared" si="13"/>
        <v>-0.77739863956549304</v>
      </c>
      <c r="I275" s="103">
        <f t="shared" si="14"/>
        <v>1.0816575186832351</v>
      </c>
    </row>
    <row r="276" spans="1:9" x14ac:dyDescent="0.15">
      <c r="A276" s="106" t="s">
        <v>1429</v>
      </c>
      <c r="B276" s="118" t="s">
        <v>1430</v>
      </c>
      <c r="C276" s="101">
        <v>17.171853969999997</v>
      </c>
      <c r="D276" s="100">
        <v>22.052031410000001</v>
      </c>
      <c r="E276" s="102">
        <f t="shared" si="12"/>
        <v>-0.22130285184461396</v>
      </c>
      <c r="F276" s="101">
        <v>72.691593109999999</v>
      </c>
      <c r="G276" s="100">
        <v>42.250788540000002</v>
      </c>
      <c r="H276" s="102">
        <f t="shared" si="13"/>
        <v>0.72047896907724773</v>
      </c>
      <c r="I276" s="103">
        <f t="shared" si="14"/>
        <v>4.2331825810419472</v>
      </c>
    </row>
    <row r="277" spans="1:9" x14ac:dyDescent="0.15">
      <c r="A277" s="106" t="s">
        <v>1431</v>
      </c>
      <c r="B277" s="118" t="s">
        <v>1432</v>
      </c>
      <c r="C277" s="101">
        <v>33.598372337999997</v>
      </c>
      <c r="D277" s="100">
        <v>48.536322112999997</v>
      </c>
      <c r="E277" s="102">
        <f t="shared" si="12"/>
        <v>-0.30776847368496862</v>
      </c>
      <c r="F277" s="101">
        <v>104.22176753000001</v>
      </c>
      <c r="G277" s="100">
        <v>35.14774774</v>
      </c>
      <c r="H277" s="102">
        <f t="shared" si="13"/>
        <v>1.9652473979546095</v>
      </c>
      <c r="I277" s="103">
        <f t="shared" si="14"/>
        <v>3.1019885868734316</v>
      </c>
    </row>
    <row r="278" spans="1:9" x14ac:dyDescent="0.15">
      <c r="A278" s="106" t="s">
        <v>1433</v>
      </c>
      <c r="B278" s="118" t="s">
        <v>1434</v>
      </c>
      <c r="C278" s="101">
        <v>12.272994240000001</v>
      </c>
      <c r="D278" s="100">
        <v>9.477833167</v>
      </c>
      <c r="E278" s="102">
        <f t="shared" si="12"/>
        <v>0.29491562298566465</v>
      </c>
      <c r="F278" s="101">
        <v>4.6023523300000004</v>
      </c>
      <c r="G278" s="100">
        <v>3.2949514600000001</v>
      </c>
      <c r="H278" s="102">
        <f t="shared" si="13"/>
        <v>0.39678911385237847</v>
      </c>
      <c r="I278" s="103">
        <f t="shared" si="14"/>
        <v>0.37499832885116713</v>
      </c>
    </row>
    <row r="279" spans="1:9" x14ac:dyDescent="0.15">
      <c r="A279" s="106" t="s">
        <v>1435</v>
      </c>
      <c r="B279" s="118" t="s">
        <v>1436</v>
      </c>
      <c r="C279" s="101">
        <v>5.7402717900000004</v>
      </c>
      <c r="D279" s="100">
        <v>13.018931881999999</v>
      </c>
      <c r="E279" s="102">
        <f t="shared" si="12"/>
        <v>-0.55908273873554004</v>
      </c>
      <c r="F279" s="101">
        <v>10.95955401</v>
      </c>
      <c r="G279" s="100">
        <v>28.406983329999999</v>
      </c>
      <c r="H279" s="102">
        <f t="shared" si="13"/>
        <v>-0.61419507722152766</v>
      </c>
      <c r="I279" s="103">
        <f t="shared" si="14"/>
        <v>1.9092395640729756</v>
      </c>
    </row>
    <row r="280" spans="1:9" x14ac:dyDescent="0.15">
      <c r="A280" s="108" t="s">
        <v>1437</v>
      </c>
      <c r="B280" s="118" t="s">
        <v>1438</v>
      </c>
      <c r="C280" s="101">
        <v>13.751992123999999</v>
      </c>
      <c r="D280" s="100">
        <v>66.096077542000003</v>
      </c>
      <c r="E280" s="102">
        <f t="shared" si="12"/>
        <v>-0.7919393610723503</v>
      </c>
      <c r="F280" s="101">
        <v>14.902401390000001</v>
      </c>
      <c r="G280" s="100">
        <v>52.886313450000003</v>
      </c>
      <c r="H280" s="102">
        <f t="shared" si="13"/>
        <v>-0.71821818504916035</v>
      </c>
      <c r="I280" s="103">
        <f t="shared" si="14"/>
        <v>1.0836540084975983</v>
      </c>
    </row>
    <row r="281" spans="1:9" x14ac:dyDescent="0.15">
      <c r="A281" s="106" t="s">
        <v>1439</v>
      </c>
      <c r="B281" s="118" t="s">
        <v>1440</v>
      </c>
      <c r="C281" s="101">
        <v>9.0976020599999998</v>
      </c>
      <c r="D281" s="100">
        <v>17.637797146</v>
      </c>
      <c r="E281" s="102">
        <f t="shared" si="12"/>
        <v>-0.48419850933237396</v>
      </c>
      <c r="F281" s="101">
        <v>10.78943948</v>
      </c>
      <c r="G281" s="100">
        <v>18.977723489999999</v>
      </c>
      <c r="H281" s="102">
        <f t="shared" si="13"/>
        <v>-0.43146819028713745</v>
      </c>
      <c r="I281" s="103">
        <f t="shared" si="14"/>
        <v>1.1859652036703836</v>
      </c>
    </row>
    <row r="282" spans="1:9" x14ac:dyDescent="0.15">
      <c r="A282" s="106" t="s">
        <v>1441</v>
      </c>
      <c r="B282" s="118" t="s">
        <v>1442</v>
      </c>
      <c r="C282" s="101">
        <v>12.139890730000001</v>
      </c>
      <c r="D282" s="100">
        <v>26.067119183999999</v>
      </c>
      <c r="E282" s="102">
        <f t="shared" si="12"/>
        <v>-0.53428337652856295</v>
      </c>
      <c r="F282" s="101">
        <v>37.873802090000005</v>
      </c>
      <c r="G282" s="100">
        <v>22.393145180000001</v>
      </c>
      <c r="H282" s="102">
        <f t="shared" si="13"/>
        <v>0.69131230943950861</v>
      </c>
      <c r="I282" s="103">
        <f t="shared" si="14"/>
        <v>3.1197811357895149</v>
      </c>
    </row>
    <row r="283" spans="1:9" x14ac:dyDescent="0.15">
      <c r="A283" s="106" t="s">
        <v>1443</v>
      </c>
      <c r="B283" s="118" t="s">
        <v>1444</v>
      </c>
      <c r="C283" s="101">
        <v>7.8240927999999998</v>
      </c>
      <c r="D283" s="100">
        <v>39.464617773999997</v>
      </c>
      <c r="E283" s="102">
        <f t="shared" si="12"/>
        <v>-0.80174411304815285</v>
      </c>
      <c r="F283" s="101">
        <v>5.4921401200000002</v>
      </c>
      <c r="G283" s="100">
        <v>57.505799609999997</v>
      </c>
      <c r="H283" s="102">
        <f t="shared" si="13"/>
        <v>-0.90449415263769428</v>
      </c>
      <c r="I283" s="103">
        <f t="shared" si="14"/>
        <v>0.70195232346937397</v>
      </c>
    </row>
    <row r="284" spans="1:9" x14ac:dyDescent="0.15">
      <c r="A284" s="106" t="s">
        <v>1445</v>
      </c>
      <c r="B284" s="118" t="s">
        <v>1446</v>
      </c>
      <c r="C284" s="101">
        <v>41.753550232000002</v>
      </c>
      <c r="D284" s="100">
        <v>40.616630078</v>
      </c>
      <c r="E284" s="102">
        <f t="shared" si="12"/>
        <v>2.7991493922973509E-2</v>
      </c>
      <c r="F284" s="101">
        <v>9.5673214299999998</v>
      </c>
      <c r="G284" s="100">
        <v>37.867888520000001</v>
      </c>
      <c r="H284" s="102">
        <f t="shared" si="13"/>
        <v>-0.74735001596545314</v>
      </c>
      <c r="I284" s="103">
        <f t="shared" si="14"/>
        <v>0.22913791466450165</v>
      </c>
    </row>
    <row r="285" spans="1:9" x14ac:dyDescent="0.15">
      <c r="A285" s="106" t="s">
        <v>1447</v>
      </c>
      <c r="B285" s="118" t="s">
        <v>1448</v>
      </c>
      <c r="C285" s="101">
        <v>6.8905115800000001</v>
      </c>
      <c r="D285" s="100">
        <v>5.4407154699999998</v>
      </c>
      <c r="E285" s="102">
        <f t="shared" si="12"/>
        <v>0.2664715914651572</v>
      </c>
      <c r="F285" s="101">
        <v>2.0636773799999997</v>
      </c>
      <c r="G285" s="100">
        <v>4.7314125100000002</v>
      </c>
      <c r="H285" s="102">
        <f t="shared" si="13"/>
        <v>-0.56383482191875101</v>
      </c>
      <c r="I285" s="103">
        <f t="shared" si="14"/>
        <v>0.2994955245398484</v>
      </c>
    </row>
    <row r="286" spans="1:9" x14ac:dyDescent="0.15">
      <c r="A286" s="106" t="s">
        <v>1449</v>
      </c>
      <c r="B286" s="118" t="s">
        <v>1450</v>
      </c>
      <c r="C286" s="101">
        <v>4.8235400500000001</v>
      </c>
      <c r="D286" s="100">
        <v>5.4122334000000007</v>
      </c>
      <c r="E286" s="102">
        <f t="shared" si="12"/>
        <v>-0.10877087266783447</v>
      </c>
      <c r="F286" s="101">
        <v>2.20819622</v>
      </c>
      <c r="G286" s="100">
        <v>14.38849699</v>
      </c>
      <c r="H286" s="102">
        <f t="shared" si="13"/>
        <v>-0.84653044570710234</v>
      </c>
      <c r="I286" s="103">
        <f t="shared" si="14"/>
        <v>0.45779576765409047</v>
      </c>
    </row>
    <row r="287" spans="1:9" x14ac:dyDescent="0.15">
      <c r="A287" s="106" t="s">
        <v>1451</v>
      </c>
      <c r="B287" s="118" t="s">
        <v>1452</v>
      </c>
      <c r="C287" s="101">
        <v>6.6522767810000003</v>
      </c>
      <c r="D287" s="100">
        <v>34.117926052000001</v>
      </c>
      <c r="E287" s="102">
        <f t="shared" si="12"/>
        <v>-0.80502106807837337</v>
      </c>
      <c r="F287" s="101">
        <v>10.17551609</v>
      </c>
      <c r="G287" s="100">
        <v>23.186363800000002</v>
      </c>
      <c r="H287" s="102">
        <f t="shared" si="13"/>
        <v>-0.56114222230913158</v>
      </c>
      <c r="I287" s="103">
        <f t="shared" si="14"/>
        <v>1.5296290916612119</v>
      </c>
    </row>
    <row r="288" spans="1:9" x14ac:dyDescent="0.15">
      <c r="A288" s="106" t="s">
        <v>1453</v>
      </c>
      <c r="B288" s="118" t="s">
        <v>1454</v>
      </c>
      <c r="C288" s="101">
        <v>7.2391909299999995</v>
      </c>
      <c r="D288" s="100">
        <v>4.7899058700000001</v>
      </c>
      <c r="E288" s="102">
        <f t="shared" si="12"/>
        <v>0.51134304649707008</v>
      </c>
      <c r="F288" s="101">
        <v>1.9955175700000001</v>
      </c>
      <c r="G288" s="100">
        <v>0.94407587999999998</v>
      </c>
      <c r="H288" s="102">
        <f t="shared" si="13"/>
        <v>1.1137258267841776</v>
      </c>
      <c r="I288" s="103">
        <f t="shared" si="14"/>
        <v>0.27565477817836753</v>
      </c>
    </row>
    <row r="289" spans="1:9" x14ac:dyDescent="0.15">
      <c r="A289" s="106" t="s">
        <v>1455</v>
      </c>
      <c r="B289" s="118" t="s">
        <v>1456</v>
      </c>
      <c r="C289" s="101">
        <v>0.71982486999999995</v>
      </c>
      <c r="D289" s="100">
        <v>2.1157701639999997</v>
      </c>
      <c r="E289" s="102">
        <f t="shared" si="12"/>
        <v>-0.65978116042664836</v>
      </c>
      <c r="F289" s="101">
        <v>0.72069773000000004</v>
      </c>
      <c r="G289" s="100">
        <v>7.2836097199999994</v>
      </c>
      <c r="H289" s="102">
        <f t="shared" si="13"/>
        <v>-0.90105212144727598</v>
      </c>
      <c r="I289" s="103">
        <f t="shared" si="14"/>
        <v>1.0012126005037865</v>
      </c>
    </row>
    <row r="290" spans="1:9" x14ac:dyDescent="0.15">
      <c r="A290" s="108" t="s">
        <v>1457</v>
      </c>
      <c r="B290" s="118" t="s">
        <v>1458</v>
      </c>
      <c r="C290" s="101">
        <v>1.3335E-3</v>
      </c>
      <c r="D290" s="100">
        <v>0</v>
      </c>
      <c r="E290" s="102" t="str">
        <f t="shared" si="12"/>
        <v/>
      </c>
      <c r="F290" s="101">
        <v>0</v>
      </c>
      <c r="G290" s="100">
        <v>0</v>
      </c>
      <c r="H290" s="102" t="str">
        <f t="shared" si="13"/>
        <v/>
      </c>
      <c r="I290" s="103">
        <f t="shared" si="14"/>
        <v>0</v>
      </c>
    </row>
    <row r="291" spans="1:9" x14ac:dyDescent="0.15">
      <c r="A291" s="106" t="s">
        <v>1459</v>
      </c>
      <c r="B291" s="118" t="s">
        <v>1460</v>
      </c>
      <c r="C291" s="101">
        <v>22.238573387999999</v>
      </c>
      <c r="D291" s="100">
        <v>57.702052187</v>
      </c>
      <c r="E291" s="102">
        <f t="shared" si="12"/>
        <v>-0.61459649102375868</v>
      </c>
      <c r="F291" s="101">
        <v>34.675934770000005</v>
      </c>
      <c r="G291" s="100">
        <v>36.691200119999998</v>
      </c>
      <c r="H291" s="102">
        <f t="shared" si="13"/>
        <v>-5.4925032253210326E-2</v>
      </c>
      <c r="I291" s="103">
        <f t="shared" si="14"/>
        <v>1.5592697501320496</v>
      </c>
    </row>
    <row r="292" spans="1:9" x14ac:dyDescent="0.15">
      <c r="A292" s="106" t="s">
        <v>1461</v>
      </c>
      <c r="B292" s="118" t="s">
        <v>1462</v>
      </c>
      <c r="C292" s="101">
        <v>3.3204499999999998E-2</v>
      </c>
      <c r="D292" s="100">
        <v>1.20865E-2</v>
      </c>
      <c r="E292" s="102">
        <f t="shared" si="12"/>
        <v>1.7472386546973895</v>
      </c>
      <c r="F292" s="101">
        <v>0</v>
      </c>
      <c r="G292" s="100">
        <v>0</v>
      </c>
      <c r="H292" s="102" t="str">
        <f t="shared" si="13"/>
        <v/>
      </c>
      <c r="I292" s="103">
        <f t="shared" si="14"/>
        <v>0</v>
      </c>
    </row>
    <row r="293" spans="1:9" x14ac:dyDescent="0.15">
      <c r="A293" s="106" t="s">
        <v>657</v>
      </c>
      <c r="B293" s="118" t="s">
        <v>1463</v>
      </c>
      <c r="C293" s="101">
        <v>2.7567179100000003</v>
      </c>
      <c r="D293" s="100">
        <v>17.828996174</v>
      </c>
      <c r="E293" s="102">
        <f t="shared" si="12"/>
        <v>-0.84538008292244082</v>
      </c>
      <c r="F293" s="101">
        <v>3.4282668700000003</v>
      </c>
      <c r="G293" s="100">
        <v>32.545632050000002</v>
      </c>
      <c r="H293" s="102">
        <f t="shared" si="13"/>
        <v>-0.89466276565982372</v>
      </c>
      <c r="I293" s="103">
        <f t="shared" si="14"/>
        <v>1.2436045260793478</v>
      </c>
    </row>
    <row r="294" spans="1:9" x14ac:dyDescent="0.15">
      <c r="A294" s="106" t="s">
        <v>1464</v>
      </c>
      <c r="B294" s="118" t="s">
        <v>1465</v>
      </c>
      <c r="C294" s="101">
        <v>21.947775943</v>
      </c>
      <c r="D294" s="100">
        <v>42.300400556999996</v>
      </c>
      <c r="E294" s="102">
        <f t="shared" si="12"/>
        <v>-0.48114496189166656</v>
      </c>
      <c r="F294" s="101">
        <v>25.193178449999998</v>
      </c>
      <c r="G294" s="100">
        <v>73.032216599999998</v>
      </c>
      <c r="H294" s="102">
        <f t="shared" si="13"/>
        <v>-0.65504020522909889</v>
      </c>
      <c r="I294" s="103">
        <f t="shared" si="14"/>
        <v>1.1478693110148632</v>
      </c>
    </row>
    <row r="295" spans="1:9" x14ac:dyDescent="0.15">
      <c r="A295" s="106" t="s">
        <v>1466</v>
      </c>
      <c r="B295" s="118" t="s">
        <v>1467</v>
      </c>
      <c r="C295" s="101">
        <v>111.678635231</v>
      </c>
      <c r="D295" s="100">
        <v>205.53394133500001</v>
      </c>
      <c r="E295" s="102">
        <f t="shared" si="12"/>
        <v>-0.45664139700909612</v>
      </c>
      <c r="F295" s="101">
        <v>87.327174349999993</v>
      </c>
      <c r="G295" s="100">
        <v>154.00722719999999</v>
      </c>
      <c r="H295" s="102">
        <f t="shared" si="13"/>
        <v>-0.43296703708201045</v>
      </c>
      <c r="I295" s="103">
        <f t="shared" si="14"/>
        <v>0.78195058678295459</v>
      </c>
    </row>
    <row r="296" spans="1:9" x14ac:dyDescent="0.15">
      <c r="A296" s="106" t="s">
        <v>1468</v>
      </c>
      <c r="B296" s="118" t="s">
        <v>1469</v>
      </c>
      <c r="C296" s="101">
        <v>10.078110532</v>
      </c>
      <c r="D296" s="100">
        <v>12.253328091</v>
      </c>
      <c r="E296" s="102">
        <f t="shared" si="12"/>
        <v>-0.17752055138372447</v>
      </c>
      <c r="F296" s="101">
        <v>10.23819366</v>
      </c>
      <c r="G296" s="100">
        <v>4.47024095</v>
      </c>
      <c r="H296" s="102">
        <f t="shared" si="13"/>
        <v>1.2903001816937856</v>
      </c>
      <c r="I296" s="103">
        <f t="shared" si="14"/>
        <v>1.0158842401551069</v>
      </c>
    </row>
    <row r="297" spans="1:9" x14ac:dyDescent="0.15">
      <c r="A297" s="106" t="s">
        <v>612</v>
      </c>
      <c r="B297" s="118" t="s">
        <v>1470</v>
      </c>
      <c r="C297" s="101">
        <v>0.19721317999999999</v>
      </c>
      <c r="D297" s="100">
        <v>1.9301691350000001</v>
      </c>
      <c r="E297" s="102">
        <f t="shared" si="12"/>
        <v>-0.89782595917429797</v>
      </c>
      <c r="F297" s="101">
        <v>2.20084795</v>
      </c>
      <c r="G297" s="100">
        <v>1.3013256599999998</v>
      </c>
      <c r="H297" s="102">
        <f t="shared" si="13"/>
        <v>0.69123534381086449</v>
      </c>
      <c r="I297" s="103">
        <f t="shared" si="14"/>
        <v>11.15974069278737</v>
      </c>
    </row>
    <row r="298" spans="1:9" x14ac:dyDescent="0.15">
      <c r="A298" s="106" t="s">
        <v>1471</v>
      </c>
      <c r="B298" s="118" t="s">
        <v>1472</v>
      </c>
      <c r="C298" s="101">
        <v>2.3331187400000002</v>
      </c>
      <c r="D298" s="100">
        <v>3.9634611409999998</v>
      </c>
      <c r="E298" s="102">
        <f t="shared" si="12"/>
        <v>-0.41134310215254355</v>
      </c>
      <c r="F298" s="101">
        <v>6.6073712100000002</v>
      </c>
      <c r="G298" s="100">
        <v>1.77188127</v>
      </c>
      <c r="H298" s="102">
        <f t="shared" si="13"/>
        <v>2.7290146478042518</v>
      </c>
      <c r="I298" s="103">
        <f t="shared" si="14"/>
        <v>2.8319909727354897</v>
      </c>
    </row>
    <row r="299" spans="1:9" x14ac:dyDescent="0.15">
      <c r="A299" s="106" t="s">
        <v>1473</v>
      </c>
      <c r="B299" s="118" t="s">
        <v>1474</v>
      </c>
      <c r="C299" s="101">
        <v>3.05805E-2</v>
      </c>
      <c r="D299" s="100">
        <v>0.21307499999999999</v>
      </c>
      <c r="E299" s="102">
        <f t="shared" si="12"/>
        <v>-0.85648011263639567</v>
      </c>
      <c r="F299" s="101">
        <v>0.41254233000000001</v>
      </c>
      <c r="G299" s="100">
        <v>1.9714E-4</v>
      </c>
      <c r="H299" s="102">
        <f t="shared" si="13"/>
        <v>2091.636349802171</v>
      </c>
      <c r="I299" s="103">
        <f t="shared" si="14"/>
        <v>13.490372296071026</v>
      </c>
    </row>
    <row r="300" spans="1:9" x14ac:dyDescent="0.15">
      <c r="A300" s="106" t="s">
        <v>1475</v>
      </c>
      <c r="B300" s="118" t="s">
        <v>1476</v>
      </c>
      <c r="C300" s="101">
        <v>53.711561025000002</v>
      </c>
      <c r="D300" s="100">
        <v>17.84934647</v>
      </c>
      <c r="E300" s="102">
        <f t="shared" si="12"/>
        <v>2.0091612102031209</v>
      </c>
      <c r="F300" s="101">
        <v>11.853160449999999</v>
      </c>
      <c r="G300" s="100">
        <v>6.2855931100000006</v>
      </c>
      <c r="H300" s="102">
        <f t="shared" si="13"/>
        <v>0.88576642531033922</v>
      </c>
      <c r="I300" s="103">
        <f t="shared" si="14"/>
        <v>0.22068173450559286</v>
      </c>
    </row>
    <row r="301" spans="1:9" x14ac:dyDescent="0.15">
      <c r="A301" s="106" t="s">
        <v>1477</v>
      </c>
      <c r="B301" s="118" t="s">
        <v>1478</v>
      </c>
      <c r="C301" s="101">
        <v>5.8817836679999997</v>
      </c>
      <c r="D301" s="100">
        <v>11.283535003000001</v>
      </c>
      <c r="E301" s="102">
        <f t="shared" si="12"/>
        <v>-0.47872863721908199</v>
      </c>
      <c r="F301" s="101">
        <v>7.4499181800000001</v>
      </c>
      <c r="G301" s="100">
        <v>7.0759672800000004</v>
      </c>
      <c r="H301" s="102">
        <f t="shared" si="13"/>
        <v>5.2848025605906956E-2</v>
      </c>
      <c r="I301" s="103">
        <f t="shared" si="14"/>
        <v>1.2666086684778084</v>
      </c>
    </row>
    <row r="302" spans="1:9" x14ac:dyDescent="0.15">
      <c r="A302" s="106" t="s">
        <v>1480</v>
      </c>
      <c r="B302" s="118" t="s">
        <v>1481</v>
      </c>
      <c r="C302" s="101">
        <v>15.846496699999999</v>
      </c>
      <c r="D302" s="100">
        <v>18.837809434999997</v>
      </c>
      <c r="E302" s="102">
        <f t="shared" si="12"/>
        <v>-0.15879302449265897</v>
      </c>
      <c r="F302" s="101">
        <v>1.14954446</v>
      </c>
      <c r="G302" s="100">
        <v>3.27390808</v>
      </c>
      <c r="H302" s="102">
        <f t="shared" si="13"/>
        <v>-0.64887698985122388</v>
      </c>
      <c r="I302" s="103">
        <f t="shared" si="14"/>
        <v>7.2542498305003908E-2</v>
      </c>
    </row>
    <row r="303" spans="1:9" x14ac:dyDescent="0.15">
      <c r="A303" s="106" t="s">
        <v>1482</v>
      </c>
      <c r="B303" s="118" t="s">
        <v>1483</v>
      </c>
      <c r="C303" s="101">
        <v>26.701326886</v>
      </c>
      <c r="D303" s="100">
        <v>43.165057191999999</v>
      </c>
      <c r="E303" s="102">
        <f t="shared" si="12"/>
        <v>-0.38141337871437608</v>
      </c>
      <c r="F303" s="101">
        <v>11.679449060000001</v>
      </c>
      <c r="G303" s="100">
        <v>7.2314714100000002</v>
      </c>
      <c r="H303" s="102">
        <f t="shared" si="13"/>
        <v>0.61508611426564452</v>
      </c>
      <c r="I303" s="103">
        <f t="shared" si="14"/>
        <v>0.43741081145011385</v>
      </c>
    </row>
    <row r="304" spans="1:9" x14ac:dyDescent="0.15">
      <c r="A304" s="106" t="s">
        <v>1484</v>
      </c>
      <c r="B304" s="118" t="s">
        <v>1485</v>
      </c>
      <c r="C304" s="101">
        <v>9.880818789000001</v>
      </c>
      <c r="D304" s="100">
        <v>37.038126633000005</v>
      </c>
      <c r="E304" s="102">
        <f t="shared" si="12"/>
        <v>-0.73322574095320336</v>
      </c>
      <c r="F304" s="101">
        <v>10.03549982</v>
      </c>
      <c r="G304" s="100">
        <v>7.6168381500000004</v>
      </c>
      <c r="H304" s="102">
        <f t="shared" si="13"/>
        <v>0.3175414289195575</v>
      </c>
      <c r="I304" s="103">
        <f t="shared" si="14"/>
        <v>1.0156546774415296</v>
      </c>
    </row>
    <row r="305" spans="1:9" x14ac:dyDescent="0.15">
      <c r="A305" s="106" t="s">
        <v>1486</v>
      </c>
      <c r="B305" s="118" t="s">
        <v>1487</v>
      </c>
      <c r="C305" s="101">
        <v>0.69190869200000005</v>
      </c>
      <c r="D305" s="100">
        <v>2.2040486519999996</v>
      </c>
      <c r="E305" s="102">
        <f t="shared" si="12"/>
        <v>-0.68607376639705864</v>
      </c>
      <c r="F305" s="101">
        <v>0.69423668999999999</v>
      </c>
      <c r="G305" s="100">
        <v>0.63079489</v>
      </c>
      <c r="H305" s="102">
        <f t="shared" si="13"/>
        <v>0.10057437212276721</v>
      </c>
      <c r="I305" s="103">
        <f t="shared" si="14"/>
        <v>1.0033646029120848</v>
      </c>
    </row>
    <row r="306" spans="1:9" x14ac:dyDescent="0.15">
      <c r="A306" s="106" t="s">
        <v>1488</v>
      </c>
      <c r="B306" s="118" t="s">
        <v>1489</v>
      </c>
      <c r="C306" s="101">
        <v>189.70484990599999</v>
      </c>
      <c r="D306" s="100">
        <v>271.97280282200001</v>
      </c>
      <c r="E306" s="102">
        <f t="shared" si="12"/>
        <v>-0.30248595470717898</v>
      </c>
      <c r="F306" s="101">
        <v>36.983369750000001</v>
      </c>
      <c r="G306" s="100">
        <v>46.891338439999998</v>
      </c>
      <c r="H306" s="102">
        <f t="shared" si="13"/>
        <v>-0.21129635066138663</v>
      </c>
      <c r="I306" s="103">
        <f t="shared" si="14"/>
        <v>0.1949521573556264</v>
      </c>
    </row>
    <row r="307" spans="1:9" x14ac:dyDescent="0.15">
      <c r="A307" s="106" t="s">
        <v>1490</v>
      </c>
      <c r="B307" s="118" t="s">
        <v>1491</v>
      </c>
      <c r="C307" s="101">
        <v>2.0558474499999999</v>
      </c>
      <c r="D307" s="100">
        <v>0.79331397199999998</v>
      </c>
      <c r="E307" s="102">
        <f t="shared" si="12"/>
        <v>1.5914675936150031</v>
      </c>
      <c r="F307" s="101">
        <v>0.97359217000000009</v>
      </c>
      <c r="G307" s="100">
        <v>6.3539120000000004E-2</v>
      </c>
      <c r="H307" s="102">
        <f t="shared" si="13"/>
        <v>14.322720396505334</v>
      </c>
      <c r="I307" s="103">
        <f t="shared" si="14"/>
        <v>0.47357218552378494</v>
      </c>
    </row>
    <row r="308" spans="1:9" x14ac:dyDescent="0.15">
      <c r="A308" s="106" t="s">
        <v>47</v>
      </c>
      <c r="B308" s="118" t="s">
        <v>48</v>
      </c>
      <c r="C308" s="101">
        <v>6.6011852510000004</v>
      </c>
      <c r="D308" s="100">
        <v>5.2075435499999996</v>
      </c>
      <c r="E308" s="102">
        <f t="shared" si="12"/>
        <v>0.2676197880284652</v>
      </c>
      <c r="F308" s="101">
        <v>17.926689120000002</v>
      </c>
      <c r="G308" s="100">
        <v>1.02537674</v>
      </c>
      <c r="H308" s="102">
        <f t="shared" si="13"/>
        <v>16.48302689214503</v>
      </c>
      <c r="I308" s="103">
        <f t="shared" si="14"/>
        <v>2.7156773273836428</v>
      </c>
    </row>
    <row r="309" spans="1:9" x14ac:dyDescent="0.15">
      <c r="A309" s="106" t="s">
        <v>613</v>
      </c>
      <c r="B309" s="118" t="s">
        <v>49</v>
      </c>
      <c r="C309" s="101">
        <v>115.850679771</v>
      </c>
      <c r="D309" s="100">
        <v>123.946622717</v>
      </c>
      <c r="E309" s="102">
        <f t="shared" si="12"/>
        <v>-6.5317979373144985E-2</v>
      </c>
      <c r="F309" s="101">
        <v>22.012211710000003</v>
      </c>
      <c r="G309" s="100">
        <v>61.010522760000001</v>
      </c>
      <c r="H309" s="102">
        <f t="shared" si="13"/>
        <v>-0.63920630877741391</v>
      </c>
      <c r="I309" s="103">
        <f t="shared" si="14"/>
        <v>0.19000502848590231</v>
      </c>
    </row>
    <row r="310" spans="1:9" x14ac:dyDescent="0.15">
      <c r="A310" s="106" t="s">
        <v>50</v>
      </c>
      <c r="B310" s="118" t="s">
        <v>51</v>
      </c>
      <c r="C310" s="101">
        <v>1.12021467</v>
      </c>
      <c r="D310" s="100">
        <v>2.0813602630000001</v>
      </c>
      <c r="E310" s="102">
        <f t="shared" si="12"/>
        <v>-0.46178723120938148</v>
      </c>
      <c r="F310" s="101">
        <v>1.1924880800000002</v>
      </c>
      <c r="G310" s="100">
        <v>3.9086989999999995E-2</v>
      </c>
      <c r="H310" s="102">
        <f t="shared" si="13"/>
        <v>29.508567684541593</v>
      </c>
      <c r="I310" s="103">
        <f t="shared" si="14"/>
        <v>1.0645174643177993</v>
      </c>
    </row>
    <row r="311" spans="1:9" x14ac:dyDescent="0.15">
      <c r="A311" s="106" t="s">
        <v>52</v>
      </c>
      <c r="B311" s="118" t="s">
        <v>53</v>
      </c>
      <c r="C311" s="101">
        <v>0.60330103000000002</v>
      </c>
      <c r="D311" s="100">
        <v>0.99584048000000003</v>
      </c>
      <c r="E311" s="102">
        <f t="shared" si="12"/>
        <v>-0.39417904562385331</v>
      </c>
      <c r="F311" s="101">
        <v>5.4573749999999997E-2</v>
      </c>
      <c r="G311" s="100">
        <v>0.10421364</v>
      </c>
      <c r="H311" s="102">
        <f t="shared" si="13"/>
        <v>-0.47632814668022339</v>
      </c>
      <c r="I311" s="103">
        <f t="shared" si="14"/>
        <v>9.0458572563683504E-2</v>
      </c>
    </row>
    <row r="312" spans="1:9" x14ac:dyDescent="0.15">
      <c r="A312" s="106" t="s">
        <v>54</v>
      </c>
      <c r="B312" s="118" t="s">
        <v>55</v>
      </c>
      <c r="C312" s="101">
        <v>1.4548343100000001</v>
      </c>
      <c r="D312" s="100">
        <v>6.8416715259999998</v>
      </c>
      <c r="E312" s="102">
        <f t="shared" si="12"/>
        <v>-0.78735689012965926</v>
      </c>
      <c r="F312" s="101">
        <v>23.59486403</v>
      </c>
      <c r="G312" s="100">
        <v>2.2356199300000004</v>
      </c>
      <c r="H312" s="102">
        <f t="shared" si="13"/>
        <v>9.5540587258944303</v>
      </c>
      <c r="I312" s="103">
        <f t="shared" si="14"/>
        <v>16.21824826911045</v>
      </c>
    </row>
    <row r="313" spans="1:9" x14ac:dyDescent="0.15">
      <c r="A313" s="106" t="s">
        <v>56</v>
      </c>
      <c r="B313" s="118" t="s">
        <v>57</v>
      </c>
      <c r="C313" s="101">
        <v>6.7684994400000003</v>
      </c>
      <c r="D313" s="100">
        <v>5.4382322759999999</v>
      </c>
      <c r="E313" s="102">
        <f t="shared" si="12"/>
        <v>0.24461389225148289</v>
      </c>
      <c r="F313" s="101">
        <v>0.17461079999999998</v>
      </c>
      <c r="G313" s="100">
        <v>1.9069050000000001</v>
      </c>
      <c r="H313" s="102">
        <f t="shared" si="13"/>
        <v>-0.90843235504652831</v>
      </c>
      <c r="I313" s="103">
        <f t="shared" si="14"/>
        <v>2.5797564371224942E-2</v>
      </c>
    </row>
    <row r="314" spans="1:9" x14ac:dyDescent="0.15">
      <c r="A314" s="106" t="s">
        <v>58</v>
      </c>
      <c r="B314" s="118" t="s">
        <v>59</v>
      </c>
      <c r="C314" s="101">
        <v>1.04633942</v>
      </c>
      <c r="D314" s="100">
        <v>0.23159766399999998</v>
      </c>
      <c r="E314" s="102">
        <f t="shared" si="12"/>
        <v>3.5179187126861526</v>
      </c>
      <c r="F314" s="101">
        <v>33.783301689999995</v>
      </c>
      <c r="G314" s="100">
        <v>0</v>
      </c>
      <c r="H314" s="102" t="str">
        <f t="shared" si="13"/>
        <v/>
      </c>
      <c r="I314" s="103">
        <f t="shared" si="14"/>
        <v>32.287134599210638</v>
      </c>
    </row>
    <row r="315" spans="1:9" x14ac:dyDescent="0.15">
      <c r="A315" s="106" t="s">
        <v>60</v>
      </c>
      <c r="B315" s="118" t="s">
        <v>61</v>
      </c>
      <c r="C315" s="101">
        <v>3.89458495</v>
      </c>
      <c r="D315" s="100">
        <v>6.8173917800000003</v>
      </c>
      <c r="E315" s="102">
        <f t="shared" si="12"/>
        <v>-0.42872801275328787</v>
      </c>
      <c r="F315" s="101">
        <v>1.4099183</v>
      </c>
      <c r="G315" s="100">
        <v>0.92248945999999998</v>
      </c>
      <c r="H315" s="102">
        <f t="shared" si="13"/>
        <v>0.52838418338134718</v>
      </c>
      <c r="I315" s="103">
        <f t="shared" si="14"/>
        <v>0.36202016854196489</v>
      </c>
    </row>
    <row r="316" spans="1:9" x14ac:dyDescent="0.15">
      <c r="A316" s="106" t="s">
        <v>563</v>
      </c>
      <c r="B316" s="118" t="s">
        <v>62</v>
      </c>
      <c r="C316" s="101">
        <v>0.49531829999999999</v>
      </c>
      <c r="D316" s="100">
        <v>0.17283620000000002</v>
      </c>
      <c r="E316" s="102">
        <f t="shared" si="12"/>
        <v>1.8658249834236109</v>
      </c>
      <c r="F316" s="101">
        <v>2.745E-3</v>
      </c>
      <c r="G316" s="100">
        <v>3.1487939999999999E-2</v>
      </c>
      <c r="H316" s="102">
        <f t="shared" si="13"/>
        <v>-0.91282376681358002</v>
      </c>
      <c r="I316" s="103">
        <f t="shared" si="14"/>
        <v>5.5418909416429804E-3</v>
      </c>
    </row>
    <row r="317" spans="1:9" x14ac:dyDescent="0.15">
      <c r="A317" s="106" t="s">
        <v>63</v>
      </c>
      <c r="B317" s="118" t="s">
        <v>64</v>
      </c>
      <c r="C317" s="101">
        <v>1.7292805900000001</v>
      </c>
      <c r="D317" s="100">
        <v>0.59062124800000004</v>
      </c>
      <c r="E317" s="102">
        <f t="shared" si="12"/>
        <v>1.9279010801859942</v>
      </c>
      <c r="F317" s="101">
        <v>5.4295709999999997E-2</v>
      </c>
      <c r="G317" s="100">
        <v>5.3100000000000001E-2</v>
      </c>
      <c r="H317" s="102">
        <f t="shared" si="13"/>
        <v>2.2518079096045085E-2</v>
      </c>
      <c r="I317" s="103">
        <f t="shared" si="14"/>
        <v>3.1397860077756377E-2</v>
      </c>
    </row>
    <row r="318" spans="1:9" x14ac:dyDescent="0.15">
      <c r="A318" s="106" t="s">
        <v>65</v>
      </c>
      <c r="B318" s="118" t="s">
        <v>66</v>
      </c>
      <c r="C318" s="101">
        <v>4.0744611099999997</v>
      </c>
      <c r="D318" s="100">
        <v>3.066262182</v>
      </c>
      <c r="E318" s="102">
        <f t="shared" si="12"/>
        <v>0.32880388830363882</v>
      </c>
      <c r="F318" s="101">
        <v>9.6089999999999999E-4</v>
      </c>
      <c r="G318" s="100">
        <v>33.905886969999997</v>
      </c>
      <c r="H318" s="102">
        <f t="shared" si="13"/>
        <v>-0.99997165978873082</v>
      </c>
      <c r="I318" s="103">
        <f t="shared" si="14"/>
        <v>2.3583486847908583E-4</v>
      </c>
    </row>
    <row r="319" spans="1:9" x14ac:dyDescent="0.15">
      <c r="A319" s="106" t="s">
        <v>67</v>
      </c>
      <c r="B319" s="118" t="s">
        <v>68</v>
      </c>
      <c r="C319" s="101">
        <v>1.8562359499999999</v>
      </c>
      <c r="D319" s="100">
        <v>7.3183499999999999E-2</v>
      </c>
      <c r="E319" s="102">
        <f t="shared" si="12"/>
        <v>24.364131942309399</v>
      </c>
      <c r="F319" s="101">
        <v>0.89527962999999999</v>
      </c>
      <c r="G319" s="100">
        <v>0</v>
      </c>
      <c r="H319" s="102" t="str">
        <f t="shared" si="13"/>
        <v/>
      </c>
      <c r="I319" s="103">
        <f t="shared" si="14"/>
        <v>0.48230917518863919</v>
      </c>
    </row>
    <row r="320" spans="1:9" x14ac:dyDescent="0.15">
      <c r="A320" s="106" t="s">
        <v>69</v>
      </c>
      <c r="B320" s="118" t="s">
        <v>70</v>
      </c>
      <c r="C320" s="101">
        <v>6.6637538099999993</v>
      </c>
      <c r="D320" s="100">
        <v>2.4263297000000001</v>
      </c>
      <c r="E320" s="102">
        <f t="shared" si="12"/>
        <v>1.7464337637213934</v>
      </c>
      <c r="F320" s="101">
        <v>3.0099396</v>
      </c>
      <c r="G320" s="100">
        <v>1.81447851</v>
      </c>
      <c r="H320" s="102">
        <f t="shared" si="13"/>
        <v>0.65884554896161318</v>
      </c>
      <c r="I320" s="103">
        <f t="shared" si="14"/>
        <v>0.4516882954894158</v>
      </c>
    </row>
    <row r="321" spans="1:9" x14ac:dyDescent="0.15">
      <c r="A321" s="106" t="s">
        <v>71</v>
      </c>
      <c r="B321" s="118" t="s">
        <v>72</v>
      </c>
      <c r="C321" s="101">
        <v>3.0840361499999998</v>
      </c>
      <c r="D321" s="100">
        <v>1.7054853000000001</v>
      </c>
      <c r="E321" s="102">
        <f t="shared" si="12"/>
        <v>0.80830415248961662</v>
      </c>
      <c r="F321" s="101">
        <v>1.62284932</v>
      </c>
      <c r="G321" s="100">
        <v>1.6117907900000001</v>
      </c>
      <c r="H321" s="102">
        <f t="shared" si="13"/>
        <v>6.8610207159700565E-3</v>
      </c>
      <c r="I321" s="103">
        <f t="shared" si="14"/>
        <v>0.52620956469657465</v>
      </c>
    </row>
    <row r="322" spans="1:9" x14ac:dyDescent="0.15">
      <c r="A322" s="106" t="s">
        <v>73</v>
      </c>
      <c r="B322" s="118" t="s">
        <v>74</v>
      </c>
      <c r="C322" s="101">
        <v>3.8909930460000002</v>
      </c>
      <c r="D322" s="100">
        <v>5.1674206189999996</v>
      </c>
      <c r="E322" s="102">
        <f t="shared" si="12"/>
        <v>-0.24701445210531636</v>
      </c>
      <c r="F322" s="101">
        <v>1.3714713000000001</v>
      </c>
      <c r="G322" s="100">
        <v>2.6041422000000001</v>
      </c>
      <c r="H322" s="102">
        <f t="shared" si="13"/>
        <v>-0.47335007281860408</v>
      </c>
      <c r="I322" s="103">
        <f t="shared" si="14"/>
        <v>0.35247333618596244</v>
      </c>
    </row>
    <row r="323" spans="1:9" x14ac:dyDescent="0.15">
      <c r="A323" s="106" t="s">
        <v>75</v>
      </c>
      <c r="B323" s="118" t="s">
        <v>76</v>
      </c>
      <c r="C323" s="101">
        <v>2.036E-2</v>
      </c>
      <c r="D323" s="100">
        <v>0.19189922000000001</v>
      </c>
      <c r="E323" s="102">
        <f t="shared" si="12"/>
        <v>-0.89390264327285962</v>
      </c>
      <c r="F323" s="101">
        <v>0</v>
      </c>
      <c r="G323" s="100">
        <v>2.4446619999999999E-2</v>
      </c>
      <c r="H323" s="102">
        <f t="shared" si="13"/>
        <v>-1</v>
      </c>
      <c r="I323" s="103">
        <f t="shared" si="14"/>
        <v>0</v>
      </c>
    </row>
    <row r="324" spans="1:9" x14ac:dyDescent="0.15">
      <c r="A324" s="106" t="s">
        <v>77</v>
      </c>
      <c r="B324" s="118" t="s">
        <v>78</v>
      </c>
      <c r="C324" s="101">
        <v>6.0139599999999996E-3</v>
      </c>
      <c r="D324" s="100">
        <v>1.03796</v>
      </c>
      <c r="E324" s="102">
        <f t="shared" si="12"/>
        <v>-0.99420598096265755</v>
      </c>
      <c r="F324" s="101">
        <v>0</v>
      </c>
      <c r="G324" s="100">
        <v>0</v>
      </c>
      <c r="H324" s="102" t="str">
        <f t="shared" si="13"/>
        <v/>
      </c>
      <c r="I324" s="103">
        <f t="shared" si="14"/>
        <v>0</v>
      </c>
    </row>
    <row r="325" spans="1:9" x14ac:dyDescent="0.15">
      <c r="A325" s="106" t="s">
        <v>79</v>
      </c>
      <c r="B325" s="118" t="s">
        <v>80</v>
      </c>
      <c r="C325" s="101">
        <v>0.30133080000000001</v>
      </c>
      <c r="D325" s="100">
        <v>0.123903868</v>
      </c>
      <c r="E325" s="102">
        <f t="shared" si="12"/>
        <v>1.43197250306988</v>
      </c>
      <c r="F325" s="101">
        <v>0</v>
      </c>
      <c r="G325" s="100">
        <v>0</v>
      </c>
      <c r="H325" s="102" t="str">
        <f t="shared" si="13"/>
        <v/>
      </c>
      <c r="I325" s="103">
        <f t="shared" si="14"/>
        <v>0</v>
      </c>
    </row>
    <row r="326" spans="1:9" x14ac:dyDescent="0.15">
      <c r="A326" s="106" t="s">
        <v>81</v>
      </c>
      <c r="B326" s="118" t="s">
        <v>82</v>
      </c>
      <c r="C326" s="101">
        <v>9.4121359099999999</v>
      </c>
      <c r="D326" s="100">
        <v>13.67041466</v>
      </c>
      <c r="E326" s="102">
        <f t="shared" si="12"/>
        <v>-0.31149594623927823</v>
      </c>
      <c r="F326" s="101">
        <v>7.0810404500000006</v>
      </c>
      <c r="G326" s="100">
        <v>9.0740130399999988</v>
      </c>
      <c r="H326" s="102">
        <f t="shared" si="13"/>
        <v>-0.21963519131112008</v>
      </c>
      <c r="I326" s="103">
        <f t="shared" si="14"/>
        <v>0.75233087555362343</v>
      </c>
    </row>
    <row r="327" spans="1:9" x14ac:dyDescent="0.15">
      <c r="A327" s="106" t="s">
        <v>83</v>
      </c>
      <c r="B327" s="118" t="s">
        <v>84</v>
      </c>
      <c r="C327" s="101">
        <v>0</v>
      </c>
      <c r="D327" s="100">
        <v>0.25749499999999997</v>
      </c>
      <c r="E327" s="102">
        <f t="shared" ref="E327:E390" si="15">IF(ISERROR(C327/D327-1),"",(C327/D327-1))</f>
        <v>-1</v>
      </c>
      <c r="F327" s="101">
        <v>0</v>
      </c>
      <c r="G327" s="100">
        <v>0</v>
      </c>
      <c r="H327" s="102" t="str">
        <f t="shared" ref="H327:H390" si="16">IF(ISERROR(F327/G327-1),"",(F327/G327-1))</f>
        <v/>
      </c>
      <c r="I327" s="103" t="str">
        <f t="shared" si="14"/>
        <v/>
      </c>
    </row>
    <row r="328" spans="1:9" x14ac:dyDescent="0.15">
      <c r="A328" s="106" t="s">
        <v>85</v>
      </c>
      <c r="B328" s="118" t="s">
        <v>86</v>
      </c>
      <c r="C328" s="101">
        <v>0.30241040000000002</v>
      </c>
      <c r="D328" s="100">
        <v>3.3911901960000002</v>
      </c>
      <c r="E328" s="102">
        <f t="shared" si="15"/>
        <v>-0.91082470090981593</v>
      </c>
      <c r="F328" s="101">
        <v>0.10028907000000001</v>
      </c>
      <c r="G328" s="100">
        <v>0.18566022000000001</v>
      </c>
      <c r="H328" s="102">
        <f t="shared" si="16"/>
        <v>-0.45982467326603405</v>
      </c>
      <c r="I328" s="103">
        <f t="shared" ref="I328:I354" si="17">IF(ISERROR(F328/C328),"",(F328/C328))</f>
        <v>0.33163234465481345</v>
      </c>
    </row>
    <row r="329" spans="1:9" x14ac:dyDescent="0.15">
      <c r="A329" s="106" t="s">
        <v>87</v>
      </c>
      <c r="B329" s="118" t="s">
        <v>88</v>
      </c>
      <c r="C329" s="101">
        <v>0.61388646999999996</v>
      </c>
      <c r="D329" s="100">
        <v>0.87298944099999998</v>
      </c>
      <c r="E329" s="102">
        <f t="shared" si="15"/>
        <v>-0.29679966197895857</v>
      </c>
      <c r="F329" s="101">
        <v>0.14599457999999998</v>
      </c>
      <c r="G329" s="100">
        <v>0.29929262000000001</v>
      </c>
      <c r="H329" s="102">
        <f t="shared" si="16"/>
        <v>-0.5122012029564913</v>
      </c>
      <c r="I329" s="103">
        <f t="shared" si="17"/>
        <v>0.23782016241537299</v>
      </c>
    </row>
    <row r="330" spans="1:9" x14ac:dyDescent="0.15">
      <c r="A330" s="106" t="s">
        <v>564</v>
      </c>
      <c r="B330" s="118" t="s">
        <v>89</v>
      </c>
      <c r="C330" s="101">
        <v>3.7479176499999998</v>
      </c>
      <c r="D330" s="100">
        <v>10.224156835</v>
      </c>
      <c r="E330" s="102">
        <f t="shared" si="15"/>
        <v>-0.63342525838708941</v>
      </c>
      <c r="F330" s="101">
        <v>1.54876904</v>
      </c>
      <c r="G330" s="100">
        <v>2.74727063</v>
      </c>
      <c r="H330" s="102">
        <f t="shared" si="16"/>
        <v>-0.43625173905782988</v>
      </c>
      <c r="I330" s="103">
        <f t="shared" si="17"/>
        <v>0.41323454372056445</v>
      </c>
    </row>
    <row r="331" spans="1:9" x14ac:dyDescent="0.15">
      <c r="A331" s="108" t="s">
        <v>90</v>
      </c>
      <c r="B331" s="118" t="s">
        <v>91</v>
      </c>
      <c r="C331" s="101">
        <v>16.710324164999999</v>
      </c>
      <c r="D331" s="100">
        <v>13.813176391000001</v>
      </c>
      <c r="E331" s="102">
        <f t="shared" si="15"/>
        <v>0.20973798437031754</v>
      </c>
      <c r="F331" s="101">
        <v>0.39030461</v>
      </c>
      <c r="G331" s="100">
        <v>3.8749847100000001</v>
      </c>
      <c r="H331" s="102">
        <f t="shared" si="16"/>
        <v>-0.89927583223934837</v>
      </c>
      <c r="I331" s="103">
        <f t="shared" si="17"/>
        <v>2.3357093862816754E-2</v>
      </c>
    </row>
    <row r="332" spans="1:9" x14ac:dyDescent="0.15">
      <c r="A332" s="106" t="s">
        <v>92</v>
      </c>
      <c r="B332" s="118" t="s">
        <v>93</v>
      </c>
      <c r="C332" s="101">
        <v>92.958108628000005</v>
      </c>
      <c r="D332" s="100">
        <v>137.155627764</v>
      </c>
      <c r="E332" s="102">
        <f t="shared" si="15"/>
        <v>-0.32224356999808623</v>
      </c>
      <c r="F332" s="101">
        <v>34.489420770000002</v>
      </c>
      <c r="G332" s="100">
        <v>28.332561269999999</v>
      </c>
      <c r="H332" s="102">
        <f t="shared" si="16"/>
        <v>0.21730684498754482</v>
      </c>
      <c r="I332" s="103">
        <f t="shared" si="17"/>
        <v>0.37102111132682197</v>
      </c>
    </row>
    <row r="333" spans="1:9" x14ac:dyDescent="0.15">
      <c r="A333" s="106" t="s">
        <v>94</v>
      </c>
      <c r="B333" s="118" t="s">
        <v>95</v>
      </c>
      <c r="C333" s="101">
        <v>0.61031457999999994</v>
      </c>
      <c r="D333" s="100">
        <v>7.4379489409999993</v>
      </c>
      <c r="E333" s="102">
        <f t="shared" si="15"/>
        <v>-0.91794584974417082</v>
      </c>
      <c r="F333" s="101">
        <v>0.13177360000000002</v>
      </c>
      <c r="G333" s="100">
        <v>0.22357639999999998</v>
      </c>
      <c r="H333" s="102">
        <f t="shared" si="16"/>
        <v>-0.41061042220914179</v>
      </c>
      <c r="I333" s="103">
        <f t="shared" si="17"/>
        <v>0.21591094874384295</v>
      </c>
    </row>
    <row r="334" spans="1:9" x14ac:dyDescent="0.15">
      <c r="A334" s="108" t="s">
        <v>96</v>
      </c>
      <c r="B334" s="118" t="s">
        <v>97</v>
      </c>
      <c r="C334" s="101">
        <v>12.528645503</v>
      </c>
      <c r="D334" s="100">
        <v>45.255010931999998</v>
      </c>
      <c r="E334" s="102">
        <f t="shared" si="15"/>
        <v>-0.72315451383217</v>
      </c>
      <c r="F334" s="101">
        <v>4.17665416</v>
      </c>
      <c r="G334" s="100">
        <v>29.468577700000001</v>
      </c>
      <c r="H334" s="102">
        <f t="shared" si="16"/>
        <v>-0.85826753491397723</v>
      </c>
      <c r="I334" s="103">
        <f t="shared" si="17"/>
        <v>0.33336837242301215</v>
      </c>
    </row>
    <row r="335" spans="1:9" x14ac:dyDescent="0.15">
      <c r="A335" s="106" t="s">
        <v>98</v>
      </c>
      <c r="B335" s="118" t="s">
        <v>99</v>
      </c>
      <c r="C335" s="101">
        <v>3.8712150000000001E-2</v>
      </c>
      <c r="D335" s="100">
        <v>0.46313323000000001</v>
      </c>
      <c r="E335" s="102">
        <f t="shared" si="15"/>
        <v>-0.9164124975441732</v>
      </c>
      <c r="F335" s="101">
        <v>7.6771530000000004E-2</v>
      </c>
      <c r="G335" s="100">
        <v>0</v>
      </c>
      <c r="H335" s="102" t="str">
        <f t="shared" si="16"/>
        <v/>
      </c>
      <c r="I335" s="103">
        <f t="shared" si="17"/>
        <v>1.9831378520696992</v>
      </c>
    </row>
    <row r="336" spans="1:9" x14ac:dyDescent="0.15">
      <c r="A336" s="106" t="s">
        <v>100</v>
      </c>
      <c r="B336" s="118" t="s">
        <v>101</v>
      </c>
      <c r="C336" s="101">
        <v>19.52921113</v>
      </c>
      <c r="D336" s="100">
        <v>45.461383871999999</v>
      </c>
      <c r="E336" s="102">
        <f t="shared" si="15"/>
        <v>-0.57042198308379732</v>
      </c>
      <c r="F336" s="101">
        <v>4.1099084100000001</v>
      </c>
      <c r="G336" s="100">
        <v>3.3599091899999998</v>
      </c>
      <c r="H336" s="102">
        <f t="shared" si="16"/>
        <v>0.2232200864928735</v>
      </c>
      <c r="I336" s="103">
        <f t="shared" si="17"/>
        <v>0.21044927942258362</v>
      </c>
    </row>
    <row r="337" spans="1:9" x14ac:dyDescent="0.15">
      <c r="A337" s="106" t="s">
        <v>102</v>
      </c>
      <c r="B337" s="118" t="s">
        <v>103</v>
      </c>
      <c r="C337" s="101">
        <v>12.40755141</v>
      </c>
      <c r="D337" s="100">
        <v>7.7435572099999996</v>
      </c>
      <c r="E337" s="102">
        <f t="shared" si="15"/>
        <v>0.6023064172596202</v>
      </c>
      <c r="F337" s="101">
        <v>0.97993987999999999</v>
      </c>
      <c r="G337" s="100">
        <v>8.4457956599999999</v>
      </c>
      <c r="H337" s="102">
        <f t="shared" si="16"/>
        <v>-0.88397305364122436</v>
      </c>
      <c r="I337" s="103">
        <f t="shared" si="17"/>
        <v>7.8979312486282094E-2</v>
      </c>
    </row>
    <row r="338" spans="1:9" x14ac:dyDescent="0.15">
      <c r="A338" s="106" t="s">
        <v>104</v>
      </c>
      <c r="B338" s="118" t="s">
        <v>105</v>
      </c>
      <c r="C338" s="101">
        <v>7.0278144999999999</v>
      </c>
      <c r="D338" s="100">
        <v>2.1117229010000003</v>
      </c>
      <c r="E338" s="102">
        <f t="shared" si="15"/>
        <v>2.3280003246031944</v>
      </c>
      <c r="F338" s="101">
        <v>1.9873106</v>
      </c>
      <c r="G338" s="100">
        <v>1.23965711</v>
      </c>
      <c r="H338" s="102">
        <f t="shared" si="16"/>
        <v>0.60311313827740642</v>
      </c>
      <c r="I338" s="103">
        <f t="shared" si="17"/>
        <v>0.28277789631470779</v>
      </c>
    </row>
    <row r="339" spans="1:9" x14ac:dyDescent="0.15">
      <c r="A339" s="106" t="s">
        <v>106</v>
      </c>
      <c r="B339" s="118" t="s">
        <v>107</v>
      </c>
      <c r="C339" s="101">
        <v>1.0769191499999999</v>
      </c>
      <c r="D339" s="100">
        <v>1.7863004709999999</v>
      </c>
      <c r="E339" s="102">
        <f t="shared" si="15"/>
        <v>-0.39712317861220559</v>
      </c>
      <c r="F339" s="101">
        <v>0.89554476999999999</v>
      </c>
      <c r="G339" s="100">
        <v>4.0387120000000006E-2</v>
      </c>
      <c r="H339" s="102">
        <f t="shared" si="16"/>
        <v>21.174019093215854</v>
      </c>
      <c r="I339" s="103">
        <f t="shared" si="17"/>
        <v>0.83158031872680516</v>
      </c>
    </row>
    <row r="340" spans="1:9" x14ac:dyDescent="0.15">
      <c r="A340" s="106" t="s">
        <v>108</v>
      </c>
      <c r="B340" s="118" t="s">
        <v>109</v>
      </c>
      <c r="C340" s="101">
        <v>1.5984905789999999</v>
      </c>
      <c r="D340" s="100">
        <v>5.0946854149999998</v>
      </c>
      <c r="E340" s="102">
        <f t="shared" si="15"/>
        <v>-0.68624351676481288</v>
      </c>
      <c r="F340" s="101">
        <v>0.65415407999999997</v>
      </c>
      <c r="G340" s="100">
        <v>1.3251569999999999E-2</v>
      </c>
      <c r="H340" s="102">
        <f t="shared" si="16"/>
        <v>48.36427004498335</v>
      </c>
      <c r="I340" s="103">
        <f t="shared" si="17"/>
        <v>0.40923236495346277</v>
      </c>
    </row>
    <row r="341" spans="1:9" x14ac:dyDescent="0.15">
      <c r="A341" s="106" t="s">
        <v>110</v>
      </c>
      <c r="B341" s="118" t="s">
        <v>111</v>
      </c>
      <c r="C341" s="101">
        <v>1.019341957</v>
      </c>
      <c r="D341" s="100">
        <v>4.1093897960000003</v>
      </c>
      <c r="E341" s="102">
        <f t="shared" si="15"/>
        <v>-0.75194809750289271</v>
      </c>
      <c r="F341" s="101">
        <v>20.097316690000003</v>
      </c>
      <c r="G341" s="100">
        <v>0.41611397999999999</v>
      </c>
      <c r="H341" s="102">
        <f t="shared" si="16"/>
        <v>47.297624343214814</v>
      </c>
      <c r="I341" s="103">
        <f t="shared" si="17"/>
        <v>19.715971222403045</v>
      </c>
    </row>
    <row r="342" spans="1:9" x14ac:dyDescent="0.15">
      <c r="A342" s="106" t="s">
        <v>112</v>
      </c>
      <c r="B342" s="118" t="s">
        <v>113</v>
      </c>
      <c r="C342" s="101">
        <v>1.0255599499999999</v>
      </c>
      <c r="D342" s="100">
        <v>1.3486312169999999</v>
      </c>
      <c r="E342" s="102">
        <f t="shared" si="15"/>
        <v>-0.23955493757490265</v>
      </c>
      <c r="F342" s="101">
        <v>6.3808749999999997E-2</v>
      </c>
      <c r="G342" s="100">
        <v>0</v>
      </c>
      <c r="H342" s="102" t="str">
        <f t="shared" si="16"/>
        <v/>
      </c>
      <c r="I342" s="103">
        <f t="shared" si="17"/>
        <v>6.2218449540663134E-2</v>
      </c>
    </row>
    <row r="343" spans="1:9" x14ac:dyDescent="0.15">
      <c r="A343" s="106" t="s">
        <v>114</v>
      </c>
      <c r="B343" s="118" t="s">
        <v>115</v>
      </c>
      <c r="C343" s="101">
        <v>0</v>
      </c>
      <c r="D343" s="100">
        <v>0.97907179200000005</v>
      </c>
      <c r="E343" s="102">
        <f t="shared" si="15"/>
        <v>-1</v>
      </c>
      <c r="F343" s="101">
        <v>0</v>
      </c>
      <c r="G343" s="100">
        <v>1.97082058</v>
      </c>
      <c r="H343" s="102">
        <f t="shared" si="16"/>
        <v>-1</v>
      </c>
      <c r="I343" s="103" t="str">
        <f t="shared" si="17"/>
        <v/>
      </c>
    </row>
    <row r="344" spans="1:9" x14ac:dyDescent="0.15">
      <c r="A344" s="108" t="s">
        <v>116</v>
      </c>
      <c r="B344" s="118" t="s">
        <v>117</v>
      </c>
      <c r="C344" s="101">
        <v>1.4372459999999998E-2</v>
      </c>
      <c r="D344" s="100">
        <v>0.82372759299999998</v>
      </c>
      <c r="E344" s="102">
        <f t="shared" si="15"/>
        <v>-0.98255192599818619</v>
      </c>
      <c r="F344" s="101">
        <v>5.0620400000000003E-3</v>
      </c>
      <c r="G344" s="100">
        <v>0.10201517</v>
      </c>
      <c r="H344" s="102">
        <f t="shared" si="16"/>
        <v>-0.95037953669047459</v>
      </c>
      <c r="I344" s="103">
        <f t="shared" si="17"/>
        <v>0.35220414598475147</v>
      </c>
    </row>
    <row r="345" spans="1:9" x14ac:dyDescent="0.15">
      <c r="A345" s="108" t="s">
        <v>118</v>
      </c>
      <c r="B345" s="118" t="s">
        <v>119</v>
      </c>
      <c r="C345" s="101">
        <v>0.94080775000000005</v>
      </c>
      <c r="D345" s="100">
        <v>0.88160655899999996</v>
      </c>
      <c r="E345" s="102">
        <f t="shared" si="15"/>
        <v>6.7151486562386342E-2</v>
      </c>
      <c r="F345" s="101">
        <v>0.62318759000000001</v>
      </c>
      <c r="G345" s="100">
        <v>0.25169507999999996</v>
      </c>
      <c r="H345" s="102">
        <f t="shared" si="16"/>
        <v>1.4759625416595354</v>
      </c>
      <c r="I345" s="103">
        <f t="shared" si="17"/>
        <v>0.66239631848270808</v>
      </c>
    </row>
    <row r="346" spans="1:9" x14ac:dyDescent="0.15">
      <c r="A346" s="108" t="s">
        <v>120</v>
      </c>
      <c r="B346" s="118" t="s">
        <v>121</v>
      </c>
      <c r="C346" s="101">
        <v>19.389640046</v>
      </c>
      <c r="D346" s="100">
        <v>16.844010893</v>
      </c>
      <c r="E346" s="102">
        <f t="shared" si="15"/>
        <v>0.15112963112947808</v>
      </c>
      <c r="F346" s="101">
        <v>4.1814902599999995</v>
      </c>
      <c r="G346" s="100">
        <v>19.335158249999999</v>
      </c>
      <c r="H346" s="102">
        <f t="shared" si="16"/>
        <v>-0.78373643463714604</v>
      </c>
      <c r="I346" s="103">
        <f t="shared" si="17"/>
        <v>0.2156558992369032</v>
      </c>
    </row>
    <row r="347" spans="1:9" x14ac:dyDescent="0.15">
      <c r="A347" s="108" t="s">
        <v>122</v>
      </c>
      <c r="B347" s="118" t="s">
        <v>123</v>
      </c>
      <c r="C347" s="101">
        <v>2.7573812969999998</v>
      </c>
      <c r="D347" s="100">
        <v>12.799247656</v>
      </c>
      <c r="E347" s="102">
        <f t="shared" si="15"/>
        <v>-0.78456692368887782</v>
      </c>
      <c r="F347" s="101">
        <v>1.9160959799999999</v>
      </c>
      <c r="G347" s="100">
        <v>7.0100223799999997</v>
      </c>
      <c r="H347" s="102">
        <f t="shared" si="16"/>
        <v>-0.72666335767104928</v>
      </c>
      <c r="I347" s="103">
        <f t="shared" si="17"/>
        <v>0.69489699595942389</v>
      </c>
    </row>
    <row r="348" spans="1:9" x14ac:dyDescent="0.15">
      <c r="A348" s="106" t="s">
        <v>124</v>
      </c>
      <c r="B348" s="118" t="s">
        <v>125</v>
      </c>
      <c r="C348" s="101">
        <v>77.057907555999989</v>
      </c>
      <c r="D348" s="100">
        <v>128.32302670299998</v>
      </c>
      <c r="E348" s="102">
        <f t="shared" si="15"/>
        <v>-0.3995005453358863</v>
      </c>
      <c r="F348" s="101">
        <v>44.760087710000001</v>
      </c>
      <c r="G348" s="100">
        <v>44.116675499999999</v>
      </c>
      <c r="H348" s="102">
        <f t="shared" si="16"/>
        <v>1.4584331269476669E-2</v>
      </c>
      <c r="I348" s="103">
        <f t="shared" si="17"/>
        <v>0.58086300458485296</v>
      </c>
    </row>
    <row r="349" spans="1:9" x14ac:dyDescent="0.15">
      <c r="A349" s="106" t="s">
        <v>652</v>
      </c>
      <c r="B349" s="118" t="s">
        <v>126</v>
      </c>
      <c r="C349" s="101">
        <v>32.211601205000001</v>
      </c>
      <c r="D349" s="100">
        <v>23.272511089000002</v>
      </c>
      <c r="E349" s="102">
        <f t="shared" si="15"/>
        <v>0.38410509642963087</v>
      </c>
      <c r="F349" s="101">
        <v>38.35413518</v>
      </c>
      <c r="G349" s="100">
        <v>48.604299619999999</v>
      </c>
      <c r="H349" s="102">
        <f t="shared" si="16"/>
        <v>-0.21089007598377563</v>
      </c>
      <c r="I349" s="103">
        <f t="shared" si="17"/>
        <v>1.190693220616631</v>
      </c>
    </row>
    <row r="350" spans="1:9" x14ac:dyDescent="0.15">
      <c r="A350" s="106" t="s">
        <v>127</v>
      </c>
      <c r="B350" s="118" t="s">
        <v>128</v>
      </c>
      <c r="C350" s="101">
        <v>9.1873571999999992</v>
      </c>
      <c r="D350" s="100">
        <v>19.183599883000003</v>
      </c>
      <c r="E350" s="102">
        <f t="shared" si="15"/>
        <v>-0.52108273441724617</v>
      </c>
      <c r="F350" s="101">
        <v>4.7215240300000003</v>
      </c>
      <c r="G350" s="100">
        <v>4.03377198</v>
      </c>
      <c r="H350" s="102">
        <f t="shared" si="16"/>
        <v>0.17049849456289801</v>
      </c>
      <c r="I350" s="103">
        <f t="shared" si="17"/>
        <v>0.51391536512806979</v>
      </c>
    </row>
    <row r="351" spans="1:9" x14ac:dyDescent="0.15">
      <c r="A351" s="122" t="s">
        <v>1411</v>
      </c>
      <c r="B351" s="25" t="s">
        <v>1412</v>
      </c>
      <c r="C351" s="101">
        <v>4.1850205000000003</v>
      </c>
      <c r="D351" s="100">
        <v>3.5904346299999998</v>
      </c>
      <c r="E351" s="102">
        <f t="shared" si="15"/>
        <v>0.16560275600951413</v>
      </c>
      <c r="F351" s="101">
        <v>3.7862E-2</v>
      </c>
      <c r="G351" s="100">
        <v>0.10127243</v>
      </c>
      <c r="H351" s="102">
        <f t="shared" si="16"/>
        <v>-0.62613714314942381</v>
      </c>
      <c r="I351" s="103">
        <f t="shared" si="17"/>
        <v>9.0470285629425228E-3</v>
      </c>
    </row>
    <row r="352" spans="1:9" x14ac:dyDescent="0.15">
      <c r="A352" s="106" t="s">
        <v>129</v>
      </c>
      <c r="B352" s="118" t="s">
        <v>130</v>
      </c>
      <c r="C352" s="101">
        <v>4.4989610999999998</v>
      </c>
      <c r="D352" s="100">
        <v>4.8651296359999998</v>
      </c>
      <c r="E352" s="102">
        <f t="shared" si="15"/>
        <v>-7.5263880594362842E-2</v>
      </c>
      <c r="F352" s="101">
        <v>1.0015272099999999</v>
      </c>
      <c r="G352" s="100">
        <v>8.6508639999999998E-2</v>
      </c>
      <c r="H352" s="102">
        <f t="shared" si="16"/>
        <v>10.577192867671945</v>
      </c>
      <c r="I352" s="103">
        <f t="shared" si="17"/>
        <v>0.22261299614259833</v>
      </c>
    </row>
    <row r="353" spans="1:9" x14ac:dyDescent="0.15">
      <c r="A353" s="106" t="s">
        <v>131</v>
      </c>
      <c r="B353" s="118" t="s">
        <v>132</v>
      </c>
      <c r="C353" s="101">
        <v>4.4715519979999998</v>
      </c>
      <c r="D353" s="100">
        <v>19.297965430000001</v>
      </c>
      <c r="E353" s="102">
        <f t="shared" si="15"/>
        <v>-0.76828894143168758</v>
      </c>
      <c r="F353" s="101">
        <v>3.9020889100000002</v>
      </c>
      <c r="G353" s="100">
        <v>1.06236321</v>
      </c>
      <c r="H353" s="102">
        <f t="shared" si="16"/>
        <v>2.6730271467137876</v>
      </c>
      <c r="I353" s="103">
        <f t="shared" si="17"/>
        <v>0.87264755318629761</v>
      </c>
    </row>
    <row r="354" spans="1:9" x14ac:dyDescent="0.15">
      <c r="A354" s="106" t="s">
        <v>1165</v>
      </c>
      <c r="B354" s="120" t="s">
        <v>417</v>
      </c>
      <c r="C354" s="101">
        <v>0.23656125</v>
      </c>
      <c r="D354" s="100">
        <v>0.30859684999999998</v>
      </c>
      <c r="E354" s="102">
        <f t="shared" si="15"/>
        <v>-0.23342947278949866</v>
      </c>
      <c r="F354" s="101">
        <v>3.00394454</v>
      </c>
      <c r="G354" s="100">
        <v>9.02449631</v>
      </c>
      <c r="H354" s="102">
        <f t="shared" si="16"/>
        <v>-0.66713438215146215</v>
      </c>
      <c r="I354" s="103">
        <f t="shared" si="17"/>
        <v>12.698379552864216</v>
      </c>
    </row>
    <row r="355" spans="1:9" x14ac:dyDescent="0.15">
      <c r="A355" s="108" t="s">
        <v>133</v>
      </c>
      <c r="B355" s="118" t="s">
        <v>134</v>
      </c>
      <c r="C355" s="101">
        <v>2.0891901699999997</v>
      </c>
      <c r="D355" s="100">
        <v>1.236376009</v>
      </c>
      <c r="E355" s="102">
        <f t="shared" si="15"/>
        <v>0.68976925691866908</v>
      </c>
      <c r="F355" s="101">
        <v>0</v>
      </c>
      <c r="G355" s="100">
        <v>0.1122471</v>
      </c>
      <c r="H355" s="102">
        <f t="shared" si="16"/>
        <v>-1</v>
      </c>
      <c r="I355" s="103">
        <f t="shared" ref="I355:I390" si="18">IF(ISERROR(F355/C355),"",(F355/C355))</f>
        <v>0</v>
      </c>
    </row>
    <row r="356" spans="1:9" x14ac:dyDescent="0.15">
      <c r="A356" s="106" t="s">
        <v>135</v>
      </c>
      <c r="B356" s="119" t="s">
        <v>136</v>
      </c>
      <c r="C356" s="101">
        <v>0.90276406499999995</v>
      </c>
      <c r="D356" s="100">
        <v>6.2145326059999997</v>
      </c>
      <c r="E356" s="102">
        <f t="shared" si="15"/>
        <v>-0.85473339312301611</v>
      </c>
      <c r="F356" s="101">
        <v>6.4102999999999993E-2</v>
      </c>
      <c r="G356" s="100">
        <v>1.0794982399999999</v>
      </c>
      <c r="H356" s="102">
        <f t="shared" si="16"/>
        <v>-0.94061778183167766</v>
      </c>
      <c r="I356" s="103">
        <f t="shared" si="18"/>
        <v>7.1007478570826801E-2</v>
      </c>
    </row>
    <row r="357" spans="1:9" x14ac:dyDescent="0.15">
      <c r="A357" s="106" t="s">
        <v>137</v>
      </c>
      <c r="B357" s="119" t="s">
        <v>138</v>
      </c>
      <c r="C357" s="101">
        <v>1.31352428</v>
      </c>
      <c r="D357" s="100">
        <v>6.6042110049999998</v>
      </c>
      <c r="E357" s="102">
        <f t="shared" si="15"/>
        <v>-0.80110806892669839</v>
      </c>
      <c r="F357" s="101">
        <v>15.586188269999999</v>
      </c>
      <c r="G357" s="100">
        <v>15.515607769999999</v>
      </c>
      <c r="H357" s="102">
        <f t="shared" si="16"/>
        <v>4.5490000163879163E-3</v>
      </c>
      <c r="I357" s="103">
        <f t="shared" si="18"/>
        <v>11.865930845221985</v>
      </c>
    </row>
    <row r="358" spans="1:9" x14ac:dyDescent="0.15">
      <c r="A358" s="106" t="s">
        <v>139</v>
      </c>
      <c r="B358" s="119" t="s">
        <v>140</v>
      </c>
      <c r="C358" s="101">
        <v>7.3740067980000008</v>
      </c>
      <c r="D358" s="100">
        <v>16.749304098</v>
      </c>
      <c r="E358" s="102">
        <f t="shared" si="15"/>
        <v>-0.55974249707004153</v>
      </c>
      <c r="F358" s="101">
        <v>0.47215137000000001</v>
      </c>
      <c r="G358" s="100">
        <v>24.414414449999999</v>
      </c>
      <c r="H358" s="102">
        <f t="shared" si="16"/>
        <v>-0.98066095867394432</v>
      </c>
      <c r="I358" s="103">
        <f t="shared" si="18"/>
        <v>6.4029147644406606E-2</v>
      </c>
    </row>
    <row r="359" spans="1:9" x14ac:dyDescent="0.15">
      <c r="A359" s="106" t="s">
        <v>141</v>
      </c>
      <c r="B359" s="119" t="s">
        <v>142</v>
      </c>
      <c r="C359" s="101">
        <v>3.0234523199999996</v>
      </c>
      <c r="D359" s="100">
        <v>0.71731564999999997</v>
      </c>
      <c r="E359" s="102">
        <f t="shared" si="15"/>
        <v>3.2149537933544314</v>
      </c>
      <c r="F359" s="101">
        <v>0</v>
      </c>
      <c r="G359" s="100">
        <v>0</v>
      </c>
      <c r="H359" s="102" t="str">
        <f t="shared" si="16"/>
        <v/>
      </c>
      <c r="I359" s="103">
        <f t="shared" si="18"/>
        <v>0</v>
      </c>
    </row>
    <row r="360" spans="1:9" x14ac:dyDescent="0.15">
      <c r="A360" s="106" t="s">
        <v>143</v>
      </c>
      <c r="B360" s="119" t="s">
        <v>144</v>
      </c>
      <c r="C360" s="101">
        <v>6.3600536480000001</v>
      </c>
      <c r="D360" s="100">
        <v>18.340565963</v>
      </c>
      <c r="E360" s="102">
        <f t="shared" si="15"/>
        <v>-0.65322478811010076</v>
      </c>
      <c r="F360" s="101">
        <v>3.6233017999999997</v>
      </c>
      <c r="G360" s="100">
        <v>3.9846976499999998</v>
      </c>
      <c r="H360" s="102">
        <f t="shared" si="16"/>
        <v>-9.0695927707338142E-2</v>
      </c>
      <c r="I360" s="103">
        <f t="shared" si="18"/>
        <v>0.56969673536313536</v>
      </c>
    </row>
    <row r="361" spans="1:9" x14ac:dyDescent="0.15">
      <c r="A361" s="108" t="s">
        <v>145</v>
      </c>
      <c r="B361" s="118" t="s">
        <v>146</v>
      </c>
      <c r="C361" s="101">
        <v>11.762033619999999</v>
      </c>
      <c r="D361" s="100">
        <v>5.7429726749999999</v>
      </c>
      <c r="E361" s="102">
        <f t="shared" si="15"/>
        <v>1.0480741047579509</v>
      </c>
      <c r="F361" s="101">
        <v>0.19218157999999999</v>
      </c>
      <c r="G361" s="100">
        <v>6.5240000000000003E-3</v>
      </c>
      <c r="H361" s="102">
        <f t="shared" si="16"/>
        <v>28.457630288166765</v>
      </c>
      <c r="I361" s="103">
        <f t="shared" si="18"/>
        <v>1.6339145611114145E-2</v>
      </c>
    </row>
    <row r="362" spans="1:9" x14ac:dyDescent="0.15">
      <c r="A362" s="106" t="s">
        <v>633</v>
      </c>
      <c r="B362" s="120" t="s">
        <v>424</v>
      </c>
      <c r="C362" s="101">
        <v>0.69542994999999996</v>
      </c>
      <c r="D362" s="100">
        <v>0.19784254000000001</v>
      </c>
      <c r="E362" s="102">
        <f t="shared" si="15"/>
        <v>2.5150678413247216</v>
      </c>
      <c r="F362" s="101">
        <v>0.49046778000000002</v>
      </c>
      <c r="G362" s="100">
        <v>3.8760000000000001E-3</v>
      </c>
      <c r="H362" s="102">
        <f t="shared" si="16"/>
        <v>125.53967492260062</v>
      </c>
      <c r="I362" s="103">
        <f t="shared" si="18"/>
        <v>0.70527273091991516</v>
      </c>
    </row>
    <row r="363" spans="1:9" x14ac:dyDescent="0.15">
      <c r="A363" s="106" t="s">
        <v>1164</v>
      </c>
      <c r="B363" s="120" t="s">
        <v>427</v>
      </c>
      <c r="C363" s="101">
        <v>2.0716828600000001</v>
      </c>
      <c r="D363" s="100">
        <v>3.2961269999999994E-2</v>
      </c>
      <c r="E363" s="102">
        <f t="shared" si="15"/>
        <v>61.85203391738245</v>
      </c>
      <c r="F363" s="101">
        <v>3.7729900000000004E-2</v>
      </c>
      <c r="G363" s="100">
        <v>0</v>
      </c>
      <c r="H363" s="102" t="str">
        <f t="shared" si="16"/>
        <v/>
      </c>
      <c r="I363" s="103">
        <f t="shared" si="18"/>
        <v>1.8212198753239674E-2</v>
      </c>
    </row>
    <row r="364" spans="1:9" x14ac:dyDescent="0.15">
      <c r="A364" s="106" t="s">
        <v>632</v>
      </c>
      <c r="B364" s="120" t="s">
        <v>395</v>
      </c>
      <c r="C364" s="101">
        <v>0.66692960000000001</v>
      </c>
      <c r="D364" s="100">
        <v>0.38277450000000002</v>
      </c>
      <c r="E364" s="102">
        <f t="shared" si="15"/>
        <v>0.74235640043942319</v>
      </c>
      <c r="F364" s="101">
        <v>0.69526441999999999</v>
      </c>
      <c r="G364" s="100">
        <v>4.0200000000000001E-3</v>
      </c>
      <c r="H364" s="102">
        <f t="shared" si="16"/>
        <v>171.95134825870647</v>
      </c>
      <c r="I364" s="103">
        <f t="shared" si="18"/>
        <v>1.0424854737291611</v>
      </c>
    </row>
    <row r="365" spans="1:9" x14ac:dyDescent="0.15">
      <c r="A365" s="108" t="s">
        <v>148</v>
      </c>
      <c r="B365" s="118" t="s">
        <v>149</v>
      </c>
      <c r="C365" s="101">
        <v>5.0759799299999999</v>
      </c>
      <c r="D365" s="100">
        <v>12.09900006</v>
      </c>
      <c r="E365" s="102">
        <f t="shared" si="15"/>
        <v>-0.58046285603539372</v>
      </c>
      <c r="F365" s="101">
        <v>5.7169181699999996</v>
      </c>
      <c r="G365" s="100">
        <v>0.75059417000000006</v>
      </c>
      <c r="H365" s="102">
        <f t="shared" si="16"/>
        <v>6.6165235469388195</v>
      </c>
      <c r="I365" s="103">
        <f t="shared" si="18"/>
        <v>1.126268868048893</v>
      </c>
    </row>
    <row r="366" spans="1:9" x14ac:dyDescent="0.15">
      <c r="A366" s="106" t="s">
        <v>150</v>
      </c>
      <c r="B366" s="119" t="s">
        <v>151</v>
      </c>
      <c r="C366" s="101">
        <v>9.6779910569999998</v>
      </c>
      <c r="D366" s="100">
        <v>27.774499348000003</v>
      </c>
      <c r="E366" s="102">
        <f t="shared" si="15"/>
        <v>-0.65155119681043339</v>
      </c>
      <c r="F366" s="101">
        <v>4.93213539</v>
      </c>
      <c r="G366" s="100">
        <v>8.2321932400000009</v>
      </c>
      <c r="H366" s="102">
        <f t="shared" si="16"/>
        <v>-0.40087225284813655</v>
      </c>
      <c r="I366" s="103">
        <f t="shared" si="18"/>
        <v>0.50962388381549839</v>
      </c>
    </row>
    <row r="367" spans="1:9" x14ac:dyDescent="0.15">
      <c r="A367" s="108" t="s">
        <v>656</v>
      </c>
      <c r="B367" s="118" t="s">
        <v>147</v>
      </c>
      <c r="C367" s="101">
        <v>2.1816684500000001</v>
      </c>
      <c r="D367" s="100">
        <v>3.2701388259999997</v>
      </c>
      <c r="E367" s="102">
        <f t="shared" si="15"/>
        <v>-0.33285142739074647</v>
      </c>
      <c r="F367" s="101">
        <v>0.48768436999999998</v>
      </c>
      <c r="G367" s="100">
        <v>0.75614130000000002</v>
      </c>
      <c r="H367" s="102">
        <f t="shared" si="16"/>
        <v>-0.35503540145208312</v>
      </c>
      <c r="I367" s="103">
        <f t="shared" si="18"/>
        <v>0.22353734363257624</v>
      </c>
    </row>
    <row r="368" spans="1:9" x14ac:dyDescent="0.15">
      <c r="A368" s="108" t="s">
        <v>152</v>
      </c>
      <c r="B368" s="118" t="s">
        <v>153</v>
      </c>
      <c r="C368" s="101">
        <v>3.7785877340000003</v>
      </c>
      <c r="D368" s="100">
        <v>9.7943954089999998</v>
      </c>
      <c r="E368" s="102">
        <f t="shared" si="15"/>
        <v>-0.61420919043886224</v>
      </c>
      <c r="F368" s="101">
        <v>0.70478764000000005</v>
      </c>
      <c r="G368" s="100">
        <v>4.2672140299999999</v>
      </c>
      <c r="H368" s="102">
        <f t="shared" si="16"/>
        <v>-0.8348365854055837</v>
      </c>
      <c r="I368" s="103">
        <f t="shared" si="18"/>
        <v>0.1865214438871621</v>
      </c>
    </row>
    <row r="369" spans="1:9" x14ac:dyDescent="0.15">
      <c r="A369" s="106" t="s">
        <v>1163</v>
      </c>
      <c r="B369" s="120" t="s">
        <v>1277</v>
      </c>
      <c r="C369" s="101">
        <v>0.53025831000000001</v>
      </c>
      <c r="D369" s="100">
        <v>1.57893452</v>
      </c>
      <c r="E369" s="102">
        <f t="shared" si="15"/>
        <v>-0.66416700421496899</v>
      </c>
      <c r="F369" s="101">
        <v>0.30039736</v>
      </c>
      <c r="G369" s="100">
        <v>0.12168527999999999</v>
      </c>
      <c r="H369" s="102">
        <f t="shared" si="16"/>
        <v>1.4686417288927633</v>
      </c>
      <c r="I369" s="103">
        <f t="shared" si="18"/>
        <v>0.56651136688456616</v>
      </c>
    </row>
    <row r="370" spans="1:9" x14ac:dyDescent="0.15">
      <c r="A370" s="108" t="s">
        <v>185</v>
      </c>
      <c r="B370" s="118" t="s">
        <v>186</v>
      </c>
      <c r="C370" s="101">
        <v>0.59264465700000002</v>
      </c>
      <c r="D370" s="100">
        <v>0.152590949</v>
      </c>
      <c r="E370" s="102">
        <f t="shared" si="15"/>
        <v>2.8838781781218228</v>
      </c>
      <c r="F370" s="101">
        <v>1.3474033400000001</v>
      </c>
      <c r="G370" s="100">
        <v>9.7664279999999992E-2</v>
      </c>
      <c r="H370" s="102">
        <f t="shared" si="16"/>
        <v>12.796275772472804</v>
      </c>
      <c r="I370" s="103">
        <f t="shared" si="18"/>
        <v>2.273543385712157</v>
      </c>
    </row>
    <row r="371" spans="1:9" x14ac:dyDescent="0.15">
      <c r="A371" s="108" t="s">
        <v>822</v>
      </c>
      <c r="B371" s="118" t="s">
        <v>823</v>
      </c>
      <c r="C371" s="101">
        <v>9.7687536349999995</v>
      </c>
      <c r="D371" s="100">
        <v>21.950518650999999</v>
      </c>
      <c r="E371" s="102">
        <f t="shared" si="15"/>
        <v>-0.55496479193420045</v>
      </c>
      <c r="F371" s="101">
        <v>3.9521445800000001</v>
      </c>
      <c r="G371" s="100">
        <v>13.311874029999998</v>
      </c>
      <c r="H371" s="102">
        <f t="shared" si="16"/>
        <v>-0.70311132969758128</v>
      </c>
      <c r="I371" s="103">
        <f t="shared" si="18"/>
        <v>0.40456999200389809</v>
      </c>
    </row>
    <row r="372" spans="1:9" x14ac:dyDescent="0.15">
      <c r="A372" s="106" t="s">
        <v>545</v>
      </c>
      <c r="B372" s="120" t="s">
        <v>546</v>
      </c>
      <c r="C372" s="101">
        <v>1.28722581</v>
      </c>
      <c r="D372" s="100">
        <v>1.56350462</v>
      </c>
      <c r="E372" s="102">
        <f t="shared" si="15"/>
        <v>-0.17670482483128191</v>
      </c>
      <c r="F372" s="101">
        <v>0.32702602000000003</v>
      </c>
      <c r="G372" s="100">
        <v>0</v>
      </c>
      <c r="H372" s="102" t="str">
        <f t="shared" si="16"/>
        <v/>
      </c>
      <c r="I372" s="103">
        <f t="shared" si="18"/>
        <v>0.25405489655307645</v>
      </c>
    </row>
    <row r="373" spans="1:9" x14ac:dyDescent="0.15">
      <c r="A373" s="108" t="s">
        <v>824</v>
      </c>
      <c r="B373" s="118" t="s">
        <v>825</v>
      </c>
      <c r="C373" s="101">
        <v>2.75017647</v>
      </c>
      <c r="D373" s="100">
        <v>2.5735714199999999</v>
      </c>
      <c r="E373" s="102">
        <f t="shared" si="15"/>
        <v>6.8622556431715553E-2</v>
      </c>
      <c r="F373" s="101">
        <v>2.7685700099999999</v>
      </c>
      <c r="G373" s="100">
        <v>0.23918763000000001</v>
      </c>
      <c r="H373" s="102">
        <f t="shared" si="16"/>
        <v>10.57488792376094</v>
      </c>
      <c r="I373" s="103">
        <f t="shared" si="18"/>
        <v>1.0066881308165654</v>
      </c>
    </row>
    <row r="374" spans="1:9" x14ac:dyDescent="0.15">
      <c r="A374" s="108" t="s">
        <v>826</v>
      </c>
      <c r="B374" s="118" t="s">
        <v>827</v>
      </c>
      <c r="C374" s="101">
        <v>1.9518358659999999</v>
      </c>
      <c r="D374" s="100">
        <v>3.7934961700000001</v>
      </c>
      <c r="E374" s="102">
        <f t="shared" si="15"/>
        <v>-0.48547836124479338</v>
      </c>
      <c r="F374" s="101">
        <v>0.13055448</v>
      </c>
      <c r="G374" s="100">
        <v>0.34860143999999998</v>
      </c>
      <c r="H374" s="102">
        <f t="shared" si="16"/>
        <v>-0.62549070365285919</v>
      </c>
      <c r="I374" s="103">
        <f t="shared" si="18"/>
        <v>6.6888042316566393E-2</v>
      </c>
    </row>
    <row r="375" spans="1:9" x14ac:dyDescent="0.15">
      <c r="A375" s="108" t="s">
        <v>828</v>
      </c>
      <c r="B375" s="118" t="s">
        <v>829</v>
      </c>
      <c r="C375" s="101">
        <v>0.33368253000000003</v>
      </c>
      <c r="D375" s="100">
        <v>3.8027338130000001</v>
      </c>
      <c r="E375" s="102">
        <f t="shared" si="15"/>
        <v>-0.91225193599949717</v>
      </c>
      <c r="F375" s="101">
        <v>0.25532214000000003</v>
      </c>
      <c r="G375" s="100">
        <v>1.07177685</v>
      </c>
      <c r="H375" s="102">
        <f t="shared" si="16"/>
        <v>-0.7617767728422199</v>
      </c>
      <c r="I375" s="103">
        <f t="shared" si="18"/>
        <v>0.7651648409642543</v>
      </c>
    </row>
    <row r="376" spans="1:9" x14ac:dyDescent="0.15">
      <c r="A376" s="108" t="s">
        <v>776</v>
      </c>
      <c r="B376" s="118" t="s">
        <v>830</v>
      </c>
      <c r="C376" s="101">
        <v>17.218945890000001</v>
      </c>
      <c r="D376" s="100">
        <v>21.109590170000001</v>
      </c>
      <c r="E376" s="102">
        <f t="shared" si="15"/>
        <v>-0.18430695473800385</v>
      </c>
      <c r="F376" s="101">
        <v>12.8837823</v>
      </c>
      <c r="G376" s="100">
        <v>16.29708291</v>
      </c>
      <c r="H376" s="102">
        <f t="shared" si="16"/>
        <v>-0.20944242775531174</v>
      </c>
      <c r="I376" s="103">
        <f t="shared" si="18"/>
        <v>0.74823292797977425</v>
      </c>
    </row>
    <row r="377" spans="1:9" x14ac:dyDescent="0.15">
      <c r="A377" s="108" t="s">
        <v>831</v>
      </c>
      <c r="B377" s="118" t="s">
        <v>832</v>
      </c>
      <c r="C377" s="101">
        <v>0.28787537000000002</v>
      </c>
      <c r="D377" s="100">
        <v>1.4583040649999999</v>
      </c>
      <c r="E377" s="102">
        <f t="shared" si="15"/>
        <v>-0.80259578443950919</v>
      </c>
      <c r="F377" s="101">
        <v>2.1757720000000001E-2</v>
      </c>
      <c r="G377" s="100">
        <v>3.9024929999999999E-2</v>
      </c>
      <c r="H377" s="102">
        <f t="shared" si="16"/>
        <v>-0.44246613639025101</v>
      </c>
      <c r="I377" s="103">
        <f t="shared" si="18"/>
        <v>7.5580345758652426E-2</v>
      </c>
    </row>
    <row r="378" spans="1:9" x14ac:dyDescent="0.15">
      <c r="A378" s="108" t="s">
        <v>833</v>
      </c>
      <c r="B378" s="118" t="s">
        <v>834</v>
      </c>
      <c r="C378" s="101">
        <v>0.75389956999999996</v>
      </c>
      <c r="D378" s="100">
        <v>7.0095191909999999</v>
      </c>
      <c r="E378" s="102">
        <f t="shared" si="15"/>
        <v>-0.89244632200051854</v>
      </c>
      <c r="F378" s="101">
        <v>0.45932412</v>
      </c>
      <c r="G378" s="100">
        <v>5.4141373000000002</v>
      </c>
      <c r="H378" s="102">
        <f t="shared" si="16"/>
        <v>-0.91516208501029328</v>
      </c>
      <c r="I378" s="103">
        <f t="shared" si="18"/>
        <v>0.60926433477074415</v>
      </c>
    </row>
    <row r="379" spans="1:9" x14ac:dyDescent="0.15">
      <c r="A379" s="108" t="s">
        <v>835</v>
      </c>
      <c r="B379" s="118" t="s">
        <v>836</v>
      </c>
      <c r="C379" s="101">
        <v>0.66220617500000001</v>
      </c>
      <c r="D379" s="100">
        <v>2.6667281250000001</v>
      </c>
      <c r="E379" s="102">
        <f t="shared" si="15"/>
        <v>-0.75167840741170422</v>
      </c>
      <c r="F379" s="101">
        <v>0.19927523999999999</v>
      </c>
      <c r="G379" s="100">
        <v>5.8727081800000001</v>
      </c>
      <c r="H379" s="102">
        <f t="shared" si="16"/>
        <v>-0.96606757327417547</v>
      </c>
      <c r="I379" s="103">
        <f t="shared" si="18"/>
        <v>0.30092627873788702</v>
      </c>
    </row>
    <row r="380" spans="1:9" x14ac:dyDescent="0.15">
      <c r="A380" s="108" t="s">
        <v>837</v>
      </c>
      <c r="B380" s="118" t="s">
        <v>838</v>
      </c>
      <c r="C380" s="101">
        <v>6.9822499999999997E-3</v>
      </c>
      <c r="D380" s="100">
        <v>1.87183502</v>
      </c>
      <c r="E380" s="102">
        <f t="shared" si="15"/>
        <v>-0.99626983685773762</v>
      </c>
      <c r="F380" s="101">
        <v>1.8928E-2</v>
      </c>
      <c r="G380" s="100">
        <v>0.14318423999999999</v>
      </c>
      <c r="H380" s="102">
        <f t="shared" si="16"/>
        <v>-0.86780668040002173</v>
      </c>
      <c r="I380" s="103">
        <f t="shared" si="18"/>
        <v>2.7108740019334743</v>
      </c>
    </row>
    <row r="381" spans="1:9" x14ac:dyDescent="0.15">
      <c r="A381" s="106" t="s">
        <v>839</v>
      </c>
      <c r="B381" s="118" t="s">
        <v>840</v>
      </c>
      <c r="C381" s="101">
        <v>0.11181658999999999</v>
      </c>
      <c r="D381" s="100">
        <v>1.3858688729999999</v>
      </c>
      <c r="E381" s="102">
        <f t="shared" si="15"/>
        <v>-0.9193166163275247</v>
      </c>
      <c r="F381" s="101">
        <v>6.7308400000000001E-3</v>
      </c>
      <c r="G381" s="100">
        <v>2.5679740000000003E-2</v>
      </c>
      <c r="H381" s="102">
        <f t="shared" si="16"/>
        <v>-0.73789298489782218</v>
      </c>
      <c r="I381" s="103">
        <f t="shared" si="18"/>
        <v>6.0195360992496734E-2</v>
      </c>
    </row>
    <row r="382" spans="1:9" x14ac:dyDescent="0.15">
      <c r="A382" s="106" t="s">
        <v>841</v>
      </c>
      <c r="B382" s="118" t="s">
        <v>842</v>
      </c>
      <c r="C382" s="101">
        <v>7.7414683799999997</v>
      </c>
      <c r="D382" s="100">
        <v>32.818535239999996</v>
      </c>
      <c r="E382" s="102">
        <f t="shared" si="15"/>
        <v>-0.76411292206105175</v>
      </c>
      <c r="F382" s="101">
        <v>2.0147253899999997</v>
      </c>
      <c r="G382" s="100">
        <v>24.108074469999998</v>
      </c>
      <c r="H382" s="102">
        <f t="shared" si="16"/>
        <v>-0.91642943560228685</v>
      </c>
      <c r="I382" s="103">
        <f t="shared" si="18"/>
        <v>0.26025106492781408</v>
      </c>
    </row>
    <row r="383" spans="1:9" x14ac:dyDescent="0.15">
      <c r="A383" s="106" t="s">
        <v>658</v>
      </c>
      <c r="B383" s="118" t="s">
        <v>843</v>
      </c>
      <c r="C383" s="101">
        <v>2.2509038800000001</v>
      </c>
      <c r="D383" s="100">
        <v>5.5685329100000001</v>
      </c>
      <c r="E383" s="102">
        <f t="shared" si="15"/>
        <v>-0.59578152515578831</v>
      </c>
      <c r="F383" s="101">
        <v>0.74809977000000005</v>
      </c>
      <c r="G383" s="100">
        <v>0.67291116000000006</v>
      </c>
      <c r="H383" s="102">
        <f t="shared" si="16"/>
        <v>0.11173631003533946</v>
      </c>
      <c r="I383" s="103">
        <f t="shared" si="18"/>
        <v>0.3323552714298933</v>
      </c>
    </row>
    <row r="384" spans="1:9" x14ac:dyDescent="0.15">
      <c r="A384" s="106" t="s">
        <v>659</v>
      </c>
      <c r="B384" s="118" t="s">
        <v>844</v>
      </c>
      <c r="C384" s="101">
        <v>1.0604290900000002</v>
      </c>
      <c r="D384" s="100">
        <v>1.2093035300000001</v>
      </c>
      <c r="E384" s="102">
        <f t="shared" si="15"/>
        <v>-0.12310758738957783</v>
      </c>
      <c r="F384" s="101">
        <v>0.88387590999999999</v>
      </c>
      <c r="G384" s="100">
        <v>9.2157820000000001E-2</v>
      </c>
      <c r="H384" s="102">
        <f t="shared" si="16"/>
        <v>8.5908942941575663</v>
      </c>
      <c r="I384" s="103">
        <f t="shared" si="18"/>
        <v>0.83350779258611229</v>
      </c>
    </row>
    <row r="385" spans="1:9" x14ac:dyDescent="0.15">
      <c r="A385" s="106" t="s">
        <v>845</v>
      </c>
      <c r="B385" s="118" t="s">
        <v>846</v>
      </c>
      <c r="C385" s="101">
        <v>1.481908E-2</v>
      </c>
      <c r="D385" s="100">
        <v>0.221540395</v>
      </c>
      <c r="E385" s="102">
        <f t="shared" si="15"/>
        <v>-0.93310890323184625</v>
      </c>
      <c r="F385" s="101">
        <v>0</v>
      </c>
      <c r="G385" s="100">
        <v>2.411102E-2</v>
      </c>
      <c r="H385" s="102">
        <f t="shared" si="16"/>
        <v>-1</v>
      </c>
      <c r="I385" s="103">
        <f t="shared" si="18"/>
        <v>0</v>
      </c>
    </row>
    <row r="386" spans="1:9" x14ac:dyDescent="0.15">
      <c r="A386" s="106" t="s">
        <v>847</v>
      </c>
      <c r="B386" s="118" t="s">
        <v>848</v>
      </c>
      <c r="C386" s="101">
        <v>0</v>
      </c>
      <c r="D386" s="100">
        <v>1.1668E-3</v>
      </c>
      <c r="E386" s="102">
        <f t="shared" si="15"/>
        <v>-1</v>
      </c>
      <c r="F386" s="101">
        <v>0</v>
      </c>
      <c r="G386" s="100">
        <v>0</v>
      </c>
      <c r="H386" s="102" t="str">
        <f t="shared" si="16"/>
        <v/>
      </c>
      <c r="I386" s="103" t="str">
        <f t="shared" si="18"/>
        <v/>
      </c>
    </row>
    <row r="387" spans="1:9" x14ac:dyDescent="0.15">
      <c r="A387" s="106" t="s">
        <v>849</v>
      </c>
      <c r="B387" s="118" t="s">
        <v>850</v>
      </c>
      <c r="C387" s="101">
        <v>0</v>
      </c>
      <c r="D387" s="100">
        <v>5.0504919999999995E-2</v>
      </c>
      <c r="E387" s="102">
        <f t="shared" si="15"/>
        <v>-1</v>
      </c>
      <c r="F387" s="101">
        <v>2.6406060000000002E-2</v>
      </c>
      <c r="G387" s="100">
        <v>0</v>
      </c>
      <c r="H387" s="102" t="str">
        <f t="shared" si="16"/>
        <v/>
      </c>
      <c r="I387" s="103" t="str">
        <f t="shared" si="18"/>
        <v/>
      </c>
    </row>
    <row r="388" spans="1:9" x14ac:dyDescent="0.15">
      <c r="A388" s="106" t="s">
        <v>851</v>
      </c>
      <c r="B388" s="118" t="s">
        <v>852</v>
      </c>
      <c r="C388" s="101">
        <v>0</v>
      </c>
      <c r="D388" s="100">
        <v>1.9676400000000001E-3</v>
      </c>
      <c r="E388" s="102">
        <f t="shared" si="15"/>
        <v>-1</v>
      </c>
      <c r="F388" s="101">
        <v>0</v>
      </c>
      <c r="G388" s="100">
        <v>0</v>
      </c>
      <c r="H388" s="102" t="str">
        <f t="shared" si="16"/>
        <v/>
      </c>
      <c r="I388" s="103" t="str">
        <f t="shared" si="18"/>
        <v/>
      </c>
    </row>
    <row r="389" spans="1:9" x14ac:dyDescent="0.15">
      <c r="A389" s="106" t="s">
        <v>853</v>
      </c>
      <c r="B389" s="118" t="s">
        <v>854</v>
      </c>
      <c r="C389" s="101">
        <v>3.8419803199999998</v>
      </c>
      <c r="D389" s="100">
        <v>2.7437025499999996</v>
      </c>
      <c r="E389" s="102">
        <f t="shared" si="15"/>
        <v>0.40029039226573615</v>
      </c>
      <c r="F389" s="101">
        <v>0.81431666000000003</v>
      </c>
      <c r="G389" s="100">
        <v>0.40296528000000004</v>
      </c>
      <c r="H389" s="102">
        <f t="shared" si="16"/>
        <v>1.0208109740868987</v>
      </c>
      <c r="I389" s="103">
        <f t="shared" si="18"/>
        <v>0.2119523246282532</v>
      </c>
    </row>
    <row r="390" spans="1:9" x14ac:dyDescent="0.15">
      <c r="A390" s="122" t="s">
        <v>1201</v>
      </c>
      <c r="B390" s="25" t="s">
        <v>1199</v>
      </c>
      <c r="C390" s="101">
        <v>3.7775613999999997</v>
      </c>
      <c r="D390" s="100">
        <v>0.10363550000000001</v>
      </c>
      <c r="E390" s="102">
        <f t="shared" si="15"/>
        <v>35.450457613462561</v>
      </c>
      <c r="F390" s="101">
        <v>2.44879048</v>
      </c>
      <c r="G390" s="100">
        <v>0.50729540000000006</v>
      </c>
      <c r="H390" s="102">
        <f t="shared" si="16"/>
        <v>3.8271489944517532</v>
      </c>
      <c r="I390" s="103">
        <f t="shared" si="18"/>
        <v>0.64824637397025509</v>
      </c>
    </row>
    <row r="391" spans="1:9" x14ac:dyDescent="0.15">
      <c r="A391" s="106" t="s">
        <v>855</v>
      </c>
      <c r="B391" s="118" t="s">
        <v>856</v>
      </c>
      <c r="C391" s="101">
        <v>1.6124700000000002E-2</v>
      </c>
      <c r="D391" s="100">
        <v>0.24207526999999998</v>
      </c>
      <c r="E391" s="102">
        <f t="shared" ref="E391:E407" si="19">IF(ISERROR(C391/D391-1),"",(C391/D391-1))</f>
        <v>-0.933389726261588</v>
      </c>
      <c r="F391" s="101">
        <v>0</v>
      </c>
      <c r="G391" s="100">
        <v>3.0262319999999999E-2</v>
      </c>
      <c r="H391" s="102">
        <f t="shared" ref="H391:H407" si="20">IF(ISERROR(F391/G391-1),"",(F391/G391-1))</f>
        <v>-1</v>
      </c>
      <c r="I391" s="103">
        <f t="shared" ref="I391:I399" si="21">IF(ISERROR(F391/C391),"",(F391/C391))</f>
        <v>0</v>
      </c>
    </row>
    <row r="392" spans="1:9" x14ac:dyDescent="0.15">
      <c r="A392" s="106" t="s">
        <v>857</v>
      </c>
      <c r="B392" s="118" t="s">
        <v>858</v>
      </c>
      <c r="C392" s="101">
        <v>0.1182141</v>
      </c>
      <c r="D392" s="100">
        <v>0.26491982000000003</v>
      </c>
      <c r="E392" s="102">
        <f t="shared" si="19"/>
        <v>-0.55377404378426653</v>
      </c>
      <c r="F392" s="101">
        <v>0</v>
      </c>
      <c r="G392" s="100">
        <v>0.17281162</v>
      </c>
      <c r="H392" s="102">
        <f t="shared" si="20"/>
        <v>-1</v>
      </c>
      <c r="I392" s="103">
        <f t="shared" si="21"/>
        <v>0</v>
      </c>
    </row>
    <row r="393" spans="1:9" x14ac:dyDescent="0.15">
      <c r="A393" s="106" t="s">
        <v>859</v>
      </c>
      <c r="B393" s="118" t="s">
        <v>860</v>
      </c>
      <c r="C393" s="101">
        <v>0</v>
      </c>
      <c r="D393" s="100">
        <v>1.849218E-2</v>
      </c>
      <c r="E393" s="102">
        <f t="shared" si="19"/>
        <v>-1</v>
      </c>
      <c r="F393" s="101">
        <v>0</v>
      </c>
      <c r="G393" s="100">
        <v>1.542E-3</v>
      </c>
      <c r="H393" s="102">
        <f t="shared" si="20"/>
        <v>-1</v>
      </c>
      <c r="I393" s="103" t="str">
        <f t="shared" si="21"/>
        <v/>
      </c>
    </row>
    <row r="394" spans="1:9" x14ac:dyDescent="0.15">
      <c r="A394" s="106" t="s">
        <v>861</v>
      </c>
      <c r="B394" s="120" t="s">
        <v>862</v>
      </c>
      <c r="C394" s="101">
        <v>4.4000000000000003E-3</v>
      </c>
      <c r="D394" s="100">
        <v>7.6382799999999999E-3</v>
      </c>
      <c r="E394" s="102">
        <f t="shared" si="19"/>
        <v>-0.42395408390370604</v>
      </c>
      <c r="F394" s="101">
        <v>4.3991200000000003E-3</v>
      </c>
      <c r="G394" s="100">
        <v>0</v>
      </c>
      <c r="H394" s="102" t="str">
        <f t="shared" si="20"/>
        <v/>
      </c>
      <c r="I394" s="103">
        <f t="shared" si="21"/>
        <v>0.99980000000000002</v>
      </c>
    </row>
    <row r="395" spans="1:9" x14ac:dyDescent="0.15">
      <c r="A395" s="106" t="s">
        <v>863</v>
      </c>
      <c r="B395" s="120" t="s">
        <v>864</v>
      </c>
      <c r="C395" s="101">
        <v>8.8606179999999993E-2</v>
      </c>
      <c r="D395" s="100">
        <v>0.182226414</v>
      </c>
      <c r="E395" s="102">
        <f t="shared" si="19"/>
        <v>-0.51375775852122074</v>
      </c>
      <c r="F395" s="101">
        <v>4.0938000000000002E-2</v>
      </c>
      <c r="G395" s="100">
        <v>4.712E-3</v>
      </c>
      <c r="H395" s="102">
        <f t="shared" si="20"/>
        <v>7.6880305602716472</v>
      </c>
      <c r="I395" s="103">
        <f t="shared" si="21"/>
        <v>0.46202194925906981</v>
      </c>
    </row>
    <row r="396" spans="1:9" x14ac:dyDescent="0.15">
      <c r="A396" s="106" t="s">
        <v>865</v>
      </c>
      <c r="B396" s="120" t="s">
        <v>866</v>
      </c>
      <c r="C396" s="101">
        <v>0</v>
      </c>
      <c r="D396" s="100">
        <v>1.270486E-2</v>
      </c>
      <c r="E396" s="102">
        <f t="shared" si="19"/>
        <v>-1</v>
      </c>
      <c r="F396" s="101">
        <v>0</v>
      </c>
      <c r="G396" s="100">
        <v>0</v>
      </c>
      <c r="H396" s="102" t="str">
        <f t="shared" si="20"/>
        <v/>
      </c>
      <c r="I396" s="103" t="str">
        <f t="shared" si="21"/>
        <v/>
      </c>
    </row>
    <row r="397" spans="1:9" x14ac:dyDescent="0.15">
      <c r="A397" s="106" t="s">
        <v>867</v>
      </c>
      <c r="B397" s="120" t="s">
        <v>868</v>
      </c>
      <c r="C397" s="101">
        <v>3.3623389999999996E-2</v>
      </c>
      <c r="D397" s="100">
        <v>0.11900086500000001</v>
      </c>
      <c r="E397" s="102">
        <f t="shared" si="19"/>
        <v>-0.71745255801291874</v>
      </c>
      <c r="F397" s="101">
        <v>1.9986400000000001E-2</v>
      </c>
      <c r="G397" s="100">
        <v>0</v>
      </c>
      <c r="H397" s="102" t="str">
        <f t="shared" si="20"/>
        <v/>
      </c>
      <c r="I397" s="103">
        <f t="shared" si="21"/>
        <v>0.59441953949319215</v>
      </c>
    </row>
    <row r="398" spans="1:9" x14ac:dyDescent="0.15">
      <c r="A398" s="106" t="s">
        <v>490</v>
      </c>
      <c r="B398" s="120" t="s">
        <v>491</v>
      </c>
      <c r="C398" s="101">
        <v>0.16237525</v>
      </c>
      <c r="D398" s="100">
        <v>0.19159646999999999</v>
      </c>
      <c r="E398" s="102">
        <f t="shared" si="19"/>
        <v>-0.15251439653350607</v>
      </c>
      <c r="F398" s="101">
        <v>1.1999999999999999E-3</v>
      </c>
      <c r="G398" s="100">
        <v>0</v>
      </c>
      <c r="H398" s="102" t="str">
        <f t="shared" si="20"/>
        <v/>
      </c>
      <c r="I398" s="103">
        <f t="shared" si="21"/>
        <v>7.3902888525190875E-3</v>
      </c>
    </row>
    <row r="399" spans="1:9" x14ac:dyDescent="0.15">
      <c r="A399" s="106" t="s">
        <v>623</v>
      </c>
      <c r="B399" s="120" t="s">
        <v>869</v>
      </c>
      <c r="C399" s="101">
        <v>5.6171058600000006</v>
      </c>
      <c r="D399" s="100">
        <v>14.911138299000001</v>
      </c>
      <c r="E399" s="102">
        <f t="shared" si="19"/>
        <v>-0.62329463067372226</v>
      </c>
      <c r="F399" s="101">
        <v>12.38077818</v>
      </c>
      <c r="G399" s="100">
        <v>25.103132550000002</v>
      </c>
      <c r="H399" s="102">
        <f t="shared" si="20"/>
        <v>-0.50680345748323752</v>
      </c>
      <c r="I399" s="103">
        <f t="shared" si="21"/>
        <v>2.2041205005881799</v>
      </c>
    </row>
    <row r="400" spans="1:9" x14ac:dyDescent="0.15">
      <c r="A400" s="106" t="s">
        <v>777</v>
      </c>
      <c r="B400" s="120" t="s">
        <v>871</v>
      </c>
      <c r="C400" s="101">
        <v>0.15522</v>
      </c>
      <c r="D400" s="100">
        <v>0.85829849999999996</v>
      </c>
      <c r="E400" s="102">
        <f t="shared" si="19"/>
        <v>-0.81915382585429197</v>
      </c>
      <c r="F400" s="101">
        <v>41.831676259999995</v>
      </c>
      <c r="G400" s="100">
        <v>42.228073670000001</v>
      </c>
      <c r="H400" s="102">
        <f t="shared" si="20"/>
        <v>-9.3870587869514521E-3</v>
      </c>
      <c r="I400" s="103">
        <f t="shared" ref="I400:I407" si="22">IF(ISERROR(F400/C400),"",(F400/C400))</f>
        <v>269.49926723360392</v>
      </c>
    </row>
    <row r="401" spans="1:9" x14ac:dyDescent="0.15">
      <c r="A401" s="106" t="s">
        <v>875</v>
      </c>
      <c r="B401" s="120" t="s">
        <v>876</v>
      </c>
      <c r="C401" s="101">
        <v>6.3595299999999995E-3</v>
      </c>
      <c r="D401" s="100">
        <v>0.83000673000000003</v>
      </c>
      <c r="E401" s="102">
        <f t="shared" si="19"/>
        <v>-0.99233797778964994</v>
      </c>
      <c r="F401" s="101">
        <v>0.12046352</v>
      </c>
      <c r="G401" s="100">
        <v>4.1388649999999999E-2</v>
      </c>
      <c r="H401" s="102">
        <f t="shared" si="20"/>
        <v>1.9105447991176328</v>
      </c>
      <c r="I401" s="103">
        <f t="shared" si="22"/>
        <v>18.942204848471508</v>
      </c>
    </row>
    <row r="402" spans="1:9" x14ac:dyDescent="0.15">
      <c r="A402" s="106" t="s">
        <v>469</v>
      </c>
      <c r="B402" s="120" t="s">
        <v>872</v>
      </c>
      <c r="C402" s="101">
        <v>1.0062599999999999E-3</v>
      </c>
      <c r="D402" s="100">
        <v>1.2373846550000001</v>
      </c>
      <c r="E402" s="102">
        <f t="shared" si="19"/>
        <v>-0.99918678480783329</v>
      </c>
      <c r="F402" s="101">
        <v>27.997302149999999</v>
      </c>
      <c r="G402" s="100">
        <v>23.772468359999998</v>
      </c>
      <c r="H402" s="102">
        <f t="shared" si="20"/>
        <v>0.17771960934055908</v>
      </c>
      <c r="I402" s="103">
        <f t="shared" si="22"/>
        <v>27823.129360205119</v>
      </c>
    </row>
    <row r="403" spans="1:9" x14ac:dyDescent="0.15">
      <c r="A403" s="106" t="s">
        <v>470</v>
      </c>
      <c r="B403" s="120" t="s">
        <v>874</v>
      </c>
      <c r="C403" s="101">
        <v>1.37227506</v>
      </c>
      <c r="D403" s="100">
        <v>3.061811235</v>
      </c>
      <c r="E403" s="102">
        <f t="shared" si="19"/>
        <v>-0.55180938513996924</v>
      </c>
      <c r="F403" s="101">
        <v>0.25966044999999999</v>
      </c>
      <c r="G403" s="100">
        <v>0.36248981000000002</v>
      </c>
      <c r="H403" s="102">
        <f t="shared" si="20"/>
        <v>-0.28367517420696609</v>
      </c>
      <c r="I403" s="103">
        <f t="shared" si="22"/>
        <v>0.18921895294081931</v>
      </c>
    </row>
    <row r="404" spans="1:9" x14ac:dyDescent="0.15">
      <c r="A404" s="106" t="s">
        <v>471</v>
      </c>
      <c r="B404" s="120" t="s">
        <v>873</v>
      </c>
      <c r="C404" s="101">
        <v>1.556565255</v>
      </c>
      <c r="D404" s="100">
        <v>4.1563291009999999</v>
      </c>
      <c r="E404" s="102">
        <f t="shared" si="19"/>
        <v>-0.62549518645539992</v>
      </c>
      <c r="F404" s="101">
        <v>1.051991E-2</v>
      </c>
      <c r="G404" s="100">
        <v>0.71122074000000002</v>
      </c>
      <c r="H404" s="102">
        <f t="shared" si="20"/>
        <v>-0.98520865687915682</v>
      </c>
      <c r="I404" s="103">
        <f t="shared" si="22"/>
        <v>6.7584124508805127E-3</v>
      </c>
    </row>
    <row r="405" spans="1:9" x14ac:dyDescent="0.15">
      <c r="A405" s="106" t="s">
        <v>538</v>
      </c>
      <c r="B405" s="118" t="s">
        <v>539</v>
      </c>
      <c r="C405" s="101">
        <v>1.0867641100000001</v>
      </c>
      <c r="D405" s="100">
        <v>2.1163696910000001</v>
      </c>
      <c r="E405" s="102">
        <f t="shared" si="19"/>
        <v>-0.48649609063032073</v>
      </c>
      <c r="F405" s="101">
        <v>0.31500997999999997</v>
      </c>
      <c r="G405" s="100">
        <v>0.14720374</v>
      </c>
      <c r="H405" s="102">
        <f t="shared" si="20"/>
        <v>1.1399590798440311</v>
      </c>
      <c r="I405" s="103">
        <f t="shared" si="22"/>
        <v>0.28986049235652434</v>
      </c>
    </row>
    <row r="406" spans="1:9" x14ac:dyDescent="0.15">
      <c r="A406" s="109" t="s">
        <v>877</v>
      </c>
      <c r="B406" s="121" t="s">
        <v>878</v>
      </c>
      <c r="C406" s="101">
        <v>2.6503527899999999</v>
      </c>
      <c r="D406" s="100">
        <v>32.270807677999997</v>
      </c>
      <c r="E406" s="102">
        <f t="shared" si="19"/>
        <v>-0.91787150738694323</v>
      </c>
      <c r="F406" s="101">
        <v>2.3115150099999999</v>
      </c>
      <c r="G406" s="110">
        <v>20.123894449999998</v>
      </c>
      <c r="H406" s="102">
        <f t="shared" si="20"/>
        <v>-0.88513580133590897</v>
      </c>
      <c r="I406" s="103">
        <f t="shared" si="22"/>
        <v>0.87215370675237536</v>
      </c>
    </row>
    <row r="407" spans="1:9" x14ac:dyDescent="0.15">
      <c r="A407" s="104"/>
      <c r="B407" s="131"/>
      <c r="C407" s="11">
        <f>SUM(C7:C406)</f>
        <v>8462.0094442839945</v>
      </c>
      <c r="D407" s="13">
        <f>SUM(D7:D406)</f>
        <v>11019.29812261699</v>
      </c>
      <c r="E407" s="12">
        <f t="shared" si="19"/>
        <v>-0.23207364478906223</v>
      </c>
      <c r="F407" s="11">
        <f>SUM(F7:F406)</f>
        <v>14823.750865567037</v>
      </c>
      <c r="G407" s="13">
        <f>SUM(G7:G406)</f>
        <v>13554.38554830439</v>
      </c>
      <c r="H407" s="12">
        <f t="shared" si="20"/>
        <v>9.364978683385905E-2</v>
      </c>
      <c r="I407" s="17">
        <f t="shared" si="22"/>
        <v>1.751800321563141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2009-01-07T10:09:38Z</cp:lastPrinted>
  <dcterms:created xsi:type="dcterms:W3CDTF">2008-04-23T07:36:26Z</dcterms:created>
  <dcterms:modified xsi:type="dcterms:W3CDTF">2022-10-31T17:19:00Z</dcterms:modified>
</cp:coreProperties>
</file>