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467DB0D7-5748-1940-B033-E922793285B3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Funds'!$A$455:$B$820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3" l="1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H32" i="3"/>
  <c r="H31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35" i="3"/>
  <c r="E336" i="3"/>
  <c r="E337" i="3"/>
  <c r="E338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93" i="3"/>
  <c r="E194" i="3"/>
  <c r="E165" i="3"/>
  <c r="E166" i="3"/>
  <c r="E167" i="3"/>
  <c r="E168" i="3"/>
  <c r="E68" i="3"/>
  <c r="E69" i="3"/>
  <c r="E70" i="3"/>
  <c r="E71" i="3"/>
  <c r="E72" i="3"/>
  <c r="E56" i="3"/>
  <c r="E57" i="3"/>
  <c r="E58" i="3"/>
  <c r="E59" i="3"/>
  <c r="E60" i="3"/>
  <c r="E61" i="3"/>
  <c r="E62" i="3"/>
  <c r="E63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452" i="3"/>
  <c r="E1574" i="2"/>
  <c r="E1575" i="2"/>
  <c r="E1576" i="2"/>
  <c r="E1577" i="2"/>
  <c r="E1578" i="2"/>
  <c r="E1579" i="2"/>
  <c r="E1580" i="2"/>
  <c r="E1581" i="2"/>
  <c r="E1582" i="2"/>
  <c r="E1583" i="2"/>
  <c r="E1584" i="2"/>
  <c r="E1563" i="2"/>
  <c r="E1548" i="2"/>
  <c r="E1549" i="2"/>
  <c r="E1540" i="2"/>
  <c r="E1541" i="2"/>
  <c r="C451" i="2"/>
  <c r="C821" i="2"/>
  <c r="C1128" i="2"/>
  <c r="C1327" i="2"/>
  <c r="C1490" i="2"/>
  <c r="C1524" i="2"/>
  <c r="C1536" i="2"/>
  <c r="C1559" i="2"/>
  <c r="C1585" i="2"/>
  <c r="E1426" i="2"/>
  <c r="E1427" i="2"/>
  <c r="E1428" i="2"/>
  <c r="E1429" i="2"/>
  <c r="E1435" i="2"/>
  <c r="E1452" i="2"/>
  <c r="E1453" i="2"/>
  <c r="E1454" i="2"/>
  <c r="E1455" i="2"/>
  <c r="E1456" i="2"/>
  <c r="E1457" i="2"/>
  <c r="E1458" i="2"/>
  <c r="E1367" i="2"/>
  <c r="E1368" i="2"/>
  <c r="E1369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22" i="2"/>
  <c r="E1123" i="2"/>
  <c r="E1124" i="2"/>
  <c r="E1125" i="2"/>
  <c r="E1126" i="2"/>
  <c r="E1127" i="2"/>
  <c r="E1087" i="2"/>
  <c r="E1088" i="2"/>
  <c r="E1089" i="2"/>
  <c r="E1090" i="2"/>
  <c r="E1091" i="2"/>
  <c r="E1092" i="2"/>
  <c r="E1093" i="2"/>
  <c r="E968" i="2"/>
  <c r="E969" i="2"/>
  <c r="E970" i="2"/>
  <c r="E971" i="2"/>
  <c r="E972" i="2"/>
  <c r="E973" i="2"/>
  <c r="E974" i="2"/>
  <c r="E975" i="2"/>
  <c r="E976" i="2"/>
  <c r="E977" i="2"/>
  <c r="E978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25" i="2"/>
  <c r="E926" i="2"/>
  <c r="E927" i="2"/>
  <c r="E928" i="2"/>
  <c r="E929" i="2"/>
  <c r="E930" i="2"/>
  <c r="E931" i="2"/>
  <c r="E932" i="2"/>
  <c r="E919" i="2"/>
  <c r="E920" i="2"/>
  <c r="E921" i="2"/>
  <c r="E922" i="2"/>
  <c r="E923" i="2"/>
  <c r="E924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436" i="2"/>
  <c r="E437" i="2"/>
  <c r="E438" i="2"/>
  <c r="E439" i="2"/>
  <c r="E440" i="2"/>
  <c r="E441" i="2"/>
  <c r="E442" i="2"/>
  <c r="E443" i="2"/>
  <c r="E444" i="2"/>
  <c r="E445" i="2"/>
  <c r="E425" i="2"/>
  <c r="E426" i="2"/>
  <c r="E427" i="2"/>
  <c r="E428" i="2"/>
  <c r="E429" i="2"/>
  <c r="E430" i="2"/>
  <c r="E431" i="2"/>
  <c r="E432" i="2"/>
  <c r="E360" i="2"/>
  <c r="E361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56" i="2"/>
  <c r="E157" i="2"/>
  <c r="E158" i="2"/>
  <c r="E159" i="2"/>
  <c r="E160" i="2"/>
  <c r="E161" i="2"/>
  <c r="E162" i="2"/>
  <c r="E163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97" i="2"/>
  <c r="E98" i="2"/>
  <c r="E63" i="2"/>
  <c r="D821" i="2"/>
  <c r="C1591" i="2"/>
  <c r="C1597" i="2"/>
  <c r="C1602" i="2"/>
  <c r="C1607" i="2"/>
  <c r="C1612" i="2"/>
  <c r="C1617" i="2"/>
  <c r="C1622" i="2"/>
  <c r="E1409" i="2"/>
  <c r="E1410" i="2"/>
  <c r="E1411" i="2"/>
  <c r="E1412" i="2"/>
  <c r="E1413" i="2"/>
  <c r="E1414" i="2"/>
  <c r="E1491" i="2"/>
  <c r="I23" i="3"/>
  <c r="I24" i="3"/>
  <c r="I25" i="3"/>
  <c r="I26" i="3"/>
  <c r="H11" i="3"/>
  <c r="H12" i="3"/>
  <c r="H13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E64" i="3"/>
  <c r="E65" i="3"/>
  <c r="E66" i="3"/>
  <c r="E67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20" i="3"/>
  <c r="E21" i="3"/>
  <c r="E22" i="3"/>
  <c r="E50" i="3"/>
  <c r="E51" i="3"/>
  <c r="E52" i="3"/>
  <c r="E53" i="3"/>
  <c r="E54" i="3"/>
  <c r="E55" i="3"/>
  <c r="C452" i="3"/>
  <c r="E1590" i="2"/>
  <c r="E1571" i="2"/>
  <c r="E1572" i="2"/>
  <c r="E1573" i="2"/>
  <c r="E155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442" i="2"/>
  <c r="E1443" i="2"/>
  <c r="E1133" i="2"/>
  <c r="E1132" i="2"/>
  <c r="E1134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84" i="2"/>
  <c r="E885" i="2"/>
  <c r="E886" i="2"/>
  <c r="E887" i="2"/>
  <c r="E888" i="2"/>
  <c r="E889" i="2"/>
  <c r="E890" i="2"/>
  <c r="E891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44" i="2"/>
  <c r="E45" i="2"/>
  <c r="E46" i="2"/>
  <c r="E47" i="2"/>
  <c r="E48" i="2"/>
  <c r="E49" i="2"/>
  <c r="E50" i="2"/>
  <c r="E51" i="2"/>
  <c r="E52" i="2"/>
  <c r="E53" i="2"/>
  <c r="E54" i="2"/>
  <c r="E55" i="2"/>
  <c r="E64" i="2"/>
  <c r="E311" i="2"/>
  <c r="E313" i="2"/>
  <c r="E305" i="2"/>
  <c r="E321" i="2"/>
  <c r="E56" i="2"/>
  <c r="E57" i="2"/>
  <c r="E58" i="2"/>
  <c r="E59" i="2"/>
  <c r="E60" i="2"/>
  <c r="E61" i="2"/>
  <c r="E62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51" i="2"/>
  <c r="E152" i="2"/>
  <c r="E153" i="2"/>
  <c r="E154" i="2"/>
  <c r="E155" i="2"/>
  <c r="E164" i="2"/>
  <c r="E165" i="2"/>
  <c r="E166" i="2"/>
  <c r="E167" i="2"/>
  <c r="E168" i="2"/>
  <c r="E169" i="2"/>
  <c r="E170" i="2"/>
  <c r="E171" i="2"/>
  <c r="E172" i="2"/>
  <c r="E173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6" i="2"/>
  <c r="E307" i="2"/>
  <c r="E308" i="2"/>
  <c r="E309" i="2"/>
  <c r="E310" i="2"/>
  <c r="E312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49" i="2"/>
  <c r="E350" i="2"/>
  <c r="E351" i="2"/>
  <c r="E352" i="2"/>
  <c r="E353" i="2"/>
  <c r="E354" i="2"/>
  <c r="E355" i="2"/>
  <c r="E356" i="2"/>
  <c r="E357" i="2"/>
  <c r="E358" i="2"/>
  <c r="E359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33" i="2"/>
  <c r="E434" i="2"/>
  <c r="E435" i="2"/>
  <c r="E446" i="2"/>
  <c r="E447" i="2"/>
  <c r="E448" i="2"/>
  <c r="E449" i="2"/>
  <c r="E450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E1606" i="2"/>
  <c r="D1607" i="2"/>
  <c r="H7" i="3"/>
  <c r="E1569" i="2"/>
  <c r="E1570" i="2"/>
  <c r="E1551" i="2"/>
  <c r="E1483" i="2"/>
  <c r="E1484" i="2"/>
  <c r="E1488" i="2"/>
  <c r="E1489" i="2"/>
  <c r="E1482" i="2"/>
  <c r="E1485" i="2"/>
  <c r="E1425" i="2"/>
  <c r="E1430" i="2"/>
  <c r="E1431" i="2"/>
  <c r="E1432" i="2"/>
  <c r="E1433" i="2"/>
  <c r="E1434" i="2"/>
  <c r="E1436" i="2"/>
  <c r="E1437" i="2"/>
  <c r="E1438" i="2"/>
  <c r="E1439" i="2"/>
  <c r="E1440" i="2"/>
  <c r="E1441" i="2"/>
  <c r="E1444" i="2"/>
  <c r="E1384" i="2"/>
  <c r="E1385" i="2"/>
  <c r="E1386" i="2"/>
  <c r="E1387" i="2"/>
  <c r="E1388" i="2"/>
  <c r="E1337" i="2"/>
  <c r="E1338" i="2"/>
  <c r="E1339" i="2"/>
  <c r="E1340" i="2"/>
  <c r="E1341" i="2"/>
  <c r="E1342" i="2"/>
  <c r="E1343" i="2"/>
  <c r="E1344" i="2"/>
  <c r="E455" i="2"/>
  <c r="E10" i="2"/>
  <c r="E11" i="2"/>
  <c r="E12" i="2"/>
  <c r="E13" i="2"/>
  <c r="E14" i="2"/>
  <c r="E15" i="2"/>
  <c r="E16" i="2"/>
  <c r="E17" i="2"/>
  <c r="E18" i="2"/>
  <c r="E42" i="2"/>
  <c r="E43" i="2"/>
  <c r="E6" i="2"/>
  <c r="I7" i="3"/>
  <c r="E11" i="3"/>
  <c r="E12" i="3"/>
  <c r="E13" i="3"/>
  <c r="E7" i="3"/>
  <c r="E1542" i="2"/>
  <c r="E1543" i="2"/>
  <c r="E1544" i="2"/>
  <c r="E1545" i="2"/>
  <c r="E1546" i="2"/>
  <c r="E1547" i="2"/>
  <c r="E1463" i="2"/>
  <c r="E1464" i="2"/>
  <c r="E19" i="3"/>
  <c r="E1336" i="2"/>
  <c r="D1327" i="2"/>
  <c r="E1327" i="2" s="1"/>
  <c r="H8" i="3"/>
  <c r="H9" i="3"/>
  <c r="H10" i="3"/>
  <c r="E8" i="3"/>
  <c r="E9" i="3"/>
  <c r="E10" i="3"/>
  <c r="E14" i="3"/>
  <c r="E15" i="3"/>
  <c r="E16" i="3"/>
  <c r="E17" i="3"/>
  <c r="E18" i="3"/>
  <c r="E1446" i="2"/>
  <c r="E1447" i="2"/>
  <c r="E1448" i="2"/>
  <c r="E1450" i="2"/>
  <c r="E1451" i="2"/>
  <c r="E1416" i="2"/>
  <c r="E1417" i="2"/>
  <c r="E1418" i="2"/>
  <c r="E1419" i="2"/>
  <c r="E1420" i="2"/>
  <c r="E1421" i="2"/>
  <c r="E1422" i="2"/>
  <c r="E1423" i="2"/>
  <c r="E1424" i="2"/>
  <c r="E1449" i="2"/>
  <c r="E7" i="2"/>
  <c r="E8" i="2"/>
  <c r="E9" i="2"/>
  <c r="G452" i="3"/>
  <c r="F452" i="3"/>
  <c r="D1602" i="2"/>
  <c r="E1602" i="2" s="1"/>
  <c r="E452" i="3"/>
  <c r="D1490" i="2"/>
  <c r="D451" i="2"/>
  <c r="E1555" i="2"/>
  <c r="E1558" i="2"/>
  <c r="E1467" i="2"/>
  <c r="E1471" i="2"/>
  <c r="D1635" i="2"/>
  <c r="D1128" i="2"/>
  <c r="E1128" i="2" s="1"/>
  <c r="D1524" i="2"/>
  <c r="D1536" i="2"/>
  <c r="E1536" i="2" s="1"/>
  <c r="D1559" i="2"/>
  <c r="D1585" i="2"/>
  <c r="D1591" i="2"/>
  <c r="D1597" i="2"/>
  <c r="D1612" i="2"/>
  <c r="D1617" i="2"/>
  <c r="E1617" i="2" s="1"/>
  <c r="D1622" i="2"/>
  <c r="D1625" i="2"/>
  <c r="C1635" i="2"/>
  <c r="E1635" i="2" s="1"/>
  <c r="E1621" i="2"/>
  <c r="E829" i="2"/>
  <c r="E828" i="2"/>
  <c r="E827" i="2"/>
  <c r="E826" i="2"/>
  <c r="E825" i="2"/>
  <c r="I452" i="3"/>
  <c r="H452" i="3"/>
  <c r="E1631" i="2"/>
  <c r="E1632" i="2"/>
  <c r="E1634" i="2"/>
  <c r="E1633" i="2"/>
  <c r="E1630" i="2"/>
  <c r="E1622" i="2"/>
  <c r="E1616" i="2"/>
  <c r="E1611" i="2"/>
  <c r="E1495" i="2"/>
  <c r="E1496" i="2"/>
  <c r="E1497" i="2"/>
  <c r="E1498" i="2"/>
  <c r="E1499" i="2"/>
  <c r="E1500" i="2"/>
  <c r="E1524" i="2"/>
  <c r="E1494" i="2"/>
  <c r="E1601" i="2"/>
  <c r="E1596" i="2"/>
  <c r="E1595" i="2"/>
  <c r="E1531" i="2"/>
  <c r="E1528" i="2"/>
  <c r="E1532" i="2"/>
  <c r="E1533" i="2"/>
  <c r="E1535" i="2"/>
  <c r="E1530" i="2"/>
  <c r="E1534" i="2"/>
  <c r="E1529" i="2"/>
  <c r="E1589" i="2"/>
  <c r="E1564" i="2"/>
  <c r="E1565" i="2"/>
  <c r="E1566" i="2"/>
  <c r="E1567" i="2"/>
  <c r="E1568" i="2"/>
  <c r="E1585" i="2"/>
  <c r="E1586" i="2"/>
  <c r="E1552" i="2"/>
  <c r="E1553" i="2"/>
  <c r="E1557" i="2"/>
  <c r="E1556" i="2"/>
  <c r="E1554" i="2"/>
  <c r="E1559" i="2"/>
  <c r="E1560" i="2"/>
  <c r="E1332" i="2"/>
  <c r="E1333" i="2"/>
  <c r="E1334" i="2"/>
  <c r="E1335" i="2"/>
  <c r="E1373" i="2"/>
  <c r="E1380" i="2"/>
  <c r="E1361" i="2"/>
  <c r="E1362" i="2"/>
  <c r="E1363" i="2"/>
  <c r="E1364" i="2"/>
  <c r="E1365" i="2"/>
  <c r="E1366" i="2"/>
  <c r="E1370" i="2"/>
  <c r="E1371" i="2"/>
  <c r="E1372" i="2"/>
  <c r="E1374" i="2"/>
  <c r="E1375" i="2"/>
  <c r="E1376" i="2"/>
  <c r="E1377" i="2"/>
  <c r="E1378" i="2"/>
  <c r="E1379" i="2"/>
  <c r="E1381" i="2"/>
  <c r="E1382" i="2"/>
  <c r="E1383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15" i="2"/>
  <c r="E1445" i="2"/>
  <c r="E1459" i="2"/>
  <c r="E1460" i="2"/>
  <c r="E1461" i="2"/>
  <c r="E1462" i="2"/>
  <c r="E1408" i="2"/>
  <c r="E1465" i="2"/>
  <c r="E1470" i="2"/>
  <c r="E1468" i="2"/>
  <c r="E1469" i="2"/>
  <c r="E1466" i="2"/>
  <c r="E1472" i="2"/>
  <c r="E1473" i="2"/>
  <c r="E1474" i="2"/>
  <c r="E1475" i="2"/>
  <c r="E1476" i="2"/>
  <c r="E1477" i="2"/>
  <c r="E1478" i="2"/>
  <c r="E1479" i="2"/>
  <c r="E1480" i="2"/>
  <c r="E1481" i="2"/>
  <c r="E1486" i="2"/>
  <c r="E1487" i="2"/>
  <c r="E1490" i="2"/>
  <c r="E1331" i="2"/>
  <c r="E821" i="2"/>
  <c r="E822" i="2"/>
  <c r="E451" i="2"/>
  <c r="E452" i="2"/>
  <c r="E1612" i="2"/>
  <c r="E1597" i="2"/>
  <c r="E1591" i="2"/>
  <c r="E1607" i="2" l="1"/>
  <c r="C1625" i="2"/>
  <c r="F1124" i="2" l="1"/>
  <c r="F1125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4" i="2"/>
  <c r="F788" i="2"/>
  <c r="F1426" i="2"/>
  <c r="F457" i="2"/>
  <c r="F466" i="2"/>
  <c r="F475" i="2"/>
  <c r="F489" i="2"/>
  <c r="F498" i="2"/>
  <c r="F507" i="2"/>
  <c r="F521" i="2"/>
  <c r="F530" i="2"/>
  <c r="F539" i="2"/>
  <c r="F553" i="2"/>
  <c r="F562" i="2"/>
  <c r="F571" i="2"/>
  <c r="F585" i="2"/>
  <c r="F594" i="2"/>
  <c r="F603" i="2"/>
  <c r="F617" i="2"/>
  <c r="F626" i="2"/>
  <c r="F635" i="2"/>
  <c r="F649" i="2"/>
  <c r="F658" i="2"/>
  <c r="F667" i="2"/>
  <c r="F681" i="2"/>
  <c r="F690" i="2"/>
  <c r="F699" i="2"/>
  <c r="F713" i="2"/>
  <c r="F722" i="2"/>
  <c r="F731" i="2"/>
  <c r="F745" i="2"/>
  <c r="F754" i="2"/>
  <c r="F763" i="2"/>
  <c r="F777" i="2"/>
  <c r="F786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99" i="2"/>
  <c r="F1412" i="2"/>
  <c r="F1132" i="2"/>
  <c r="F1009" i="2"/>
  <c r="F14" i="2"/>
  <c r="F22" i="2"/>
  <c r="F30" i="2"/>
  <c r="F38" i="2"/>
  <c r="F46" i="2"/>
  <c r="F54" i="2"/>
  <c r="F62" i="2"/>
  <c r="F72" i="2"/>
  <c r="F80" i="2"/>
  <c r="F88" i="2"/>
  <c r="F1126" i="2"/>
  <c r="F462" i="2"/>
  <c r="F471" i="2"/>
  <c r="F485" i="2"/>
  <c r="F494" i="2"/>
  <c r="F503" i="2"/>
  <c r="F517" i="2"/>
  <c r="F526" i="2"/>
  <c r="F535" i="2"/>
  <c r="F549" i="2"/>
  <c r="F558" i="2"/>
  <c r="F567" i="2"/>
  <c r="F581" i="2"/>
  <c r="F590" i="2"/>
  <c r="F599" i="2"/>
  <c r="F613" i="2"/>
  <c r="F622" i="2"/>
  <c r="F631" i="2"/>
  <c r="F645" i="2"/>
  <c r="F654" i="2"/>
  <c r="F663" i="2"/>
  <c r="F677" i="2"/>
  <c r="F686" i="2"/>
  <c r="F695" i="2"/>
  <c r="F709" i="2"/>
  <c r="F718" i="2"/>
  <c r="F727" i="2"/>
  <c r="F741" i="2"/>
  <c r="F750" i="2"/>
  <c r="F759" i="2"/>
  <c r="F773" i="2"/>
  <c r="F782" i="2"/>
  <c r="F791" i="2"/>
  <c r="F795" i="2"/>
  <c r="F799" i="2"/>
  <c r="F803" i="2"/>
  <c r="F807" i="2"/>
  <c r="F811" i="2"/>
  <c r="F815" i="2"/>
  <c r="F819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406" i="2"/>
  <c r="F414" i="2"/>
  <c r="F422" i="2"/>
  <c r="F430" i="2"/>
  <c r="F438" i="2"/>
  <c r="F446" i="2"/>
  <c r="F63" i="2"/>
  <c r="F1413" i="2"/>
  <c r="F1219" i="2"/>
  <c r="F1165" i="2"/>
  <c r="F1010" i="2"/>
  <c r="F901" i="2"/>
  <c r="F458" i="2"/>
  <c r="F467" i="2"/>
  <c r="F481" i="2"/>
  <c r="F490" i="2"/>
  <c r="F499" i="2"/>
  <c r="F513" i="2"/>
  <c r="F522" i="2"/>
  <c r="F531" i="2"/>
  <c r="F545" i="2"/>
  <c r="F554" i="2"/>
  <c r="F563" i="2"/>
  <c r="F577" i="2"/>
  <c r="F586" i="2"/>
  <c r="F595" i="2"/>
  <c r="F609" i="2"/>
  <c r="F618" i="2"/>
  <c r="F627" i="2"/>
  <c r="F641" i="2"/>
  <c r="F650" i="2"/>
  <c r="F659" i="2"/>
  <c r="F673" i="2"/>
  <c r="F682" i="2"/>
  <c r="F691" i="2"/>
  <c r="F705" i="2"/>
  <c r="F714" i="2"/>
  <c r="F723" i="2"/>
  <c r="F737" i="2"/>
  <c r="F746" i="2"/>
  <c r="F755" i="2"/>
  <c r="F769" i="2"/>
  <c r="F778" i="2"/>
  <c r="F787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64" i="2"/>
  <c r="F1414" i="2"/>
  <c r="F1257" i="2"/>
  <c r="F1427" i="2"/>
  <c r="F1122" i="2"/>
  <c r="F1127" i="2"/>
  <c r="F902" i="2"/>
  <c r="F463" i="2"/>
  <c r="F477" i="2"/>
  <c r="F486" i="2"/>
  <c r="F495" i="2"/>
  <c r="F509" i="2"/>
  <c r="F518" i="2"/>
  <c r="F527" i="2"/>
  <c r="F541" i="2"/>
  <c r="F550" i="2"/>
  <c r="F559" i="2"/>
  <c r="F573" i="2"/>
  <c r="F582" i="2"/>
  <c r="F591" i="2"/>
  <c r="F605" i="2"/>
  <c r="F614" i="2"/>
  <c r="F623" i="2"/>
  <c r="F637" i="2"/>
  <c r="F646" i="2"/>
  <c r="F655" i="2"/>
  <c r="F669" i="2"/>
  <c r="F678" i="2"/>
  <c r="F687" i="2"/>
  <c r="F701" i="2"/>
  <c r="F710" i="2"/>
  <c r="F719" i="2"/>
  <c r="F733" i="2"/>
  <c r="F742" i="2"/>
  <c r="F751" i="2"/>
  <c r="F765" i="2"/>
  <c r="F774" i="2"/>
  <c r="F783" i="2"/>
  <c r="F792" i="2"/>
  <c r="F796" i="2"/>
  <c r="F800" i="2"/>
  <c r="F804" i="2"/>
  <c r="F808" i="2"/>
  <c r="F812" i="2"/>
  <c r="F816" i="2"/>
  <c r="F820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52" i="2"/>
  <c r="F360" i="2"/>
  <c r="F368" i="2"/>
  <c r="F376" i="2"/>
  <c r="F384" i="2"/>
  <c r="F392" i="2"/>
  <c r="F400" i="2"/>
  <c r="F408" i="2"/>
  <c r="F416" i="2"/>
  <c r="F424" i="2"/>
  <c r="F432" i="2"/>
  <c r="F440" i="2"/>
  <c r="F448" i="2"/>
  <c r="F1540" i="2"/>
  <c r="F1428" i="2"/>
  <c r="F903" i="2"/>
  <c r="F459" i="2"/>
  <c r="F473" i="2"/>
  <c r="F482" i="2"/>
  <c r="F491" i="2"/>
  <c r="F505" i="2"/>
  <c r="F514" i="2"/>
  <c r="F523" i="2"/>
  <c r="F537" i="2"/>
  <c r="F546" i="2"/>
  <c r="F555" i="2"/>
  <c r="F569" i="2"/>
  <c r="F578" i="2"/>
  <c r="F587" i="2"/>
  <c r="F601" i="2"/>
  <c r="F610" i="2"/>
  <c r="F619" i="2"/>
  <c r="F633" i="2"/>
  <c r="F642" i="2"/>
  <c r="F651" i="2"/>
  <c r="F665" i="2"/>
  <c r="F674" i="2"/>
  <c r="F683" i="2"/>
  <c r="F697" i="2"/>
  <c r="F706" i="2"/>
  <c r="F715" i="2"/>
  <c r="F729" i="2"/>
  <c r="F738" i="2"/>
  <c r="F747" i="2"/>
  <c r="F761" i="2"/>
  <c r="F770" i="2"/>
  <c r="F77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1541" i="2"/>
  <c r="F1429" i="2"/>
  <c r="F1123" i="2"/>
  <c r="F469" i="2"/>
  <c r="F478" i="2"/>
  <c r="F487" i="2"/>
  <c r="F501" i="2"/>
  <c r="F510" i="2"/>
  <c r="F519" i="2"/>
  <c r="F533" i="2"/>
  <c r="F542" i="2"/>
  <c r="F551" i="2"/>
  <c r="F565" i="2"/>
  <c r="F574" i="2"/>
  <c r="F583" i="2"/>
  <c r="F597" i="2"/>
  <c r="F606" i="2"/>
  <c r="F615" i="2"/>
  <c r="F629" i="2"/>
  <c r="F638" i="2"/>
  <c r="F647" i="2"/>
  <c r="F661" i="2"/>
  <c r="F670" i="2"/>
  <c r="F679" i="2"/>
  <c r="F693" i="2"/>
  <c r="F702" i="2"/>
  <c r="F711" i="2"/>
  <c r="F725" i="2"/>
  <c r="F734" i="2"/>
  <c r="F743" i="2"/>
  <c r="F757" i="2"/>
  <c r="F766" i="2"/>
  <c r="F775" i="2"/>
  <c r="F789" i="2"/>
  <c r="F793" i="2"/>
  <c r="F797" i="2"/>
  <c r="F801" i="2"/>
  <c r="F805" i="2"/>
  <c r="F809" i="2"/>
  <c r="F813" i="2"/>
  <c r="F817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1522" i="2"/>
  <c r="F1435" i="2"/>
  <c r="F461" i="2"/>
  <c r="F470" i="2"/>
  <c r="F479" i="2"/>
  <c r="F493" i="2"/>
  <c r="F502" i="2"/>
  <c r="F511" i="2"/>
  <c r="F525" i="2"/>
  <c r="F534" i="2"/>
  <c r="F543" i="2"/>
  <c r="F557" i="2"/>
  <c r="F566" i="2"/>
  <c r="F575" i="2"/>
  <c r="F589" i="2"/>
  <c r="F598" i="2"/>
  <c r="F506" i="2"/>
  <c r="F579" i="2"/>
  <c r="F662" i="2"/>
  <c r="F675" i="2"/>
  <c r="F689" i="2"/>
  <c r="F790" i="2"/>
  <c r="F147" i="2"/>
  <c r="F179" i="2"/>
  <c r="F211" i="2"/>
  <c r="F243" i="2"/>
  <c r="F275" i="2"/>
  <c r="F307" i="2"/>
  <c r="F339" i="2"/>
  <c r="F371" i="2"/>
  <c r="F403" i="2"/>
  <c r="F435" i="2"/>
  <c r="F1411" i="2"/>
  <c r="F1222" i="2"/>
  <c r="F1007" i="2"/>
  <c r="F15" i="2"/>
  <c r="F24" i="2"/>
  <c r="F33" i="2"/>
  <c r="F42" i="2"/>
  <c r="F51" i="2"/>
  <c r="F60" i="2"/>
  <c r="F71" i="2"/>
  <c r="F81" i="2"/>
  <c r="F90" i="2"/>
  <c r="F101" i="2"/>
  <c r="F109" i="2"/>
  <c r="F117" i="2"/>
  <c r="F125" i="2"/>
  <c r="F133" i="2"/>
  <c r="F854" i="2"/>
  <c r="F918" i="2"/>
  <c r="F926" i="2"/>
  <c r="F1488" i="2"/>
  <c r="F1425" i="2"/>
  <c r="F1438" i="2"/>
  <c r="F877" i="2"/>
  <c r="F1465" i="2"/>
  <c r="F1344" i="2"/>
  <c r="F1352" i="2"/>
  <c r="F1360" i="2"/>
  <c r="F1234" i="2"/>
  <c r="F1260" i="2"/>
  <c r="F1111" i="2"/>
  <c r="F1073" i="2"/>
  <c r="F1081" i="2"/>
  <c r="F1089" i="2"/>
  <c r="F1422" i="2"/>
  <c r="F1226" i="2"/>
  <c r="F1252" i="2"/>
  <c r="F1291" i="2"/>
  <c r="F1287" i="2"/>
  <c r="F1590" i="2"/>
  <c r="F451" i="2"/>
  <c r="F1597" i="2"/>
  <c r="F1096" i="2"/>
  <c r="F1104" i="2"/>
  <c r="F529" i="2"/>
  <c r="F602" i="2"/>
  <c r="F703" i="2"/>
  <c r="F717" i="2"/>
  <c r="F730" i="2"/>
  <c r="F810" i="2"/>
  <c r="F148" i="2"/>
  <c r="F180" i="2"/>
  <c r="F212" i="2"/>
  <c r="F244" i="2"/>
  <c r="F276" i="2"/>
  <c r="F308" i="2"/>
  <c r="F340" i="2"/>
  <c r="F372" i="2"/>
  <c r="F404" i="2"/>
  <c r="F436" i="2"/>
  <c r="F515" i="2"/>
  <c r="F630" i="2"/>
  <c r="F643" i="2"/>
  <c r="F657" i="2"/>
  <c r="F758" i="2"/>
  <c r="F771" i="2"/>
  <c r="F785" i="2"/>
  <c r="F798" i="2"/>
  <c r="F155" i="2"/>
  <c r="F187" i="2"/>
  <c r="F219" i="2"/>
  <c r="F251" i="2"/>
  <c r="F283" i="2"/>
  <c r="F315" i="2"/>
  <c r="F347" i="2"/>
  <c r="F379" i="2"/>
  <c r="F411" i="2"/>
  <c r="F443" i="2"/>
  <c r="F465" i="2"/>
  <c r="F538" i="2"/>
  <c r="F671" i="2"/>
  <c r="F685" i="2"/>
  <c r="F698" i="2"/>
  <c r="F818" i="2"/>
  <c r="F156" i="2"/>
  <c r="F188" i="2"/>
  <c r="F220" i="2"/>
  <c r="F252" i="2"/>
  <c r="F284" i="2"/>
  <c r="F316" i="2"/>
  <c r="F348" i="2"/>
  <c r="F380" i="2"/>
  <c r="F412" i="2"/>
  <c r="F444" i="2"/>
  <c r="F561" i="2"/>
  <c r="F611" i="2"/>
  <c r="F625" i="2"/>
  <c r="F726" i="2"/>
  <c r="F739" i="2"/>
  <c r="F753" i="2"/>
  <c r="F806" i="2"/>
  <c r="F163" i="2"/>
  <c r="F195" i="2"/>
  <c r="F227" i="2"/>
  <c r="F259" i="2"/>
  <c r="F291" i="2"/>
  <c r="F323" i="2"/>
  <c r="F355" i="2"/>
  <c r="F387" i="2"/>
  <c r="F419" i="2"/>
  <c r="F97" i="2"/>
  <c r="F474" i="2"/>
  <c r="F547" i="2"/>
  <c r="F639" i="2"/>
  <c r="F653" i="2"/>
  <c r="F666" i="2"/>
  <c r="F767" i="2"/>
  <c r="F781" i="2"/>
  <c r="F794" i="2"/>
  <c r="F164" i="2"/>
  <c r="F196" i="2"/>
  <c r="F228" i="2"/>
  <c r="F260" i="2"/>
  <c r="F292" i="2"/>
  <c r="F324" i="2"/>
  <c r="F356" i="2"/>
  <c r="F388" i="2"/>
  <c r="F420" i="2"/>
  <c r="F98" i="2"/>
  <c r="F497" i="2"/>
  <c r="F570" i="2"/>
  <c r="F694" i="2"/>
  <c r="F707" i="2"/>
  <c r="F721" i="2"/>
  <c r="F814" i="2"/>
  <c r="F139" i="2"/>
  <c r="F171" i="2"/>
  <c r="F203" i="2"/>
  <c r="F235" i="2"/>
  <c r="F267" i="2"/>
  <c r="F299" i="2"/>
  <c r="F331" i="2"/>
  <c r="F363" i="2"/>
  <c r="F395" i="2"/>
  <c r="F427" i="2"/>
  <c r="F1409" i="2"/>
  <c r="F1135" i="2"/>
  <c r="F12" i="2"/>
  <c r="F21" i="2"/>
  <c r="F31" i="2"/>
  <c r="F40" i="2"/>
  <c r="F49" i="2"/>
  <c r="F58" i="2"/>
  <c r="F69" i="2"/>
  <c r="F78" i="2"/>
  <c r="F87" i="2"/>
  <c r="F96" i="2"/>
  <c r="F107" i="2"/>
  <c r="F115" i="2"/>
  <c r="F123" i="2"/>
  <c r="F131" i="2"/>
  <c r="F840" i="2"/>
  <c r="F924" i="2"/>
  <c r="F1483" i="2"/>
  <c r="F1436" i="2"/>
  <c r="F1444" i="2"/>
  <c r="F1463" i="2"/>
  <c r="F1342" i="2"/>
  <c r="F1350" i="2"/>
  <c r="F1358" i="2"/>
  <c r="F1235" i="2"/>
  <c r="F1248" i="2"/>
  <c r="F1448" i="2"/>
  <c r="F1117" i="2"/>
  <c r="F1079" i="2"/>
  <c r="F1087" i="2"/>
  <c r="F9" i="2"/>
  <c r="F1420" i="2"/>
  <c r="F1253" i="2"/>
  <c r="F1218" i="2"/>
  <c r="F1278" i="2"/>
  <c r="F1305" i="2"/>
  <c r="F1471" i="2"/>
  <c r="F872" i="2"/>
  <c r="F1585" i="2"/>
  <c r="F1617" i="2"/>
  <c r="F857" i="2"/>
  <c r="F1102" i="2"/>
  <c r="F1502" i="2"/>
  <c r="F1153" i="2"/>
  <c r="F1157" i="2"/>
  <c r="F1015" i="2"/>
  <c r="F828" i="2"/>
  <c r="F1107" i="2"/>
  <c r="F1069" i="2"/>
  <c r="F1061" i="2"/>
  <c r="F1052" i="2"/>
  <c r="F1044" i="2"/>
  <c r="F1036" i="2"/>
  <c r="F1028" i="2"/>
  <c r="F1020" i="2"/>
  <c r="F1000" i="2"/>
  <c r="F992" i="2"/>
  <c r="F984" i="2"/>
  <c r="F976" i="2"/>
  <c r="F968" i="2"/>
  <c r="F960" i="2"/>
  <c r="F952" i="2"/>
  <c r="F944" i="2"/>
  <c r="F934" i="2"/>
  <c r="F915" i="2"/>
  <c r="F900" i="2"/>
  <c r="F483" i="2"/>
  <c r="F593" i="2"/>
  <c r="F607" i="2"/>
  <c r="F621" i="2"/>
  <c r="F634" i="2"/>
  <c r="F735" i="2"/>
  <c r="F749" i="2"/>
  <c r="F762" i="2"/>
  <c r="F802" i="2"/>
  <c r="F140" i="2"/>
  <c r="F172" i="2"/>
  <c r="F204" i="2"/>
  <c r="F236" i="2"/>
  <c r="F268" i="2"/>
  <c r="F300" i="2"/>
  <c r="F332" i="2"/>
  <c r="F364" i="2"/>
  <c r="F396" i="2"/>
  <c r="F428" i="2"/>
  <c r="F1410" i="2"/>
  <c r="F1176" i="2"/>
  <c r="F13" i="2"/>
  <c r="F26" i="2"/>
  <c r="F37" i="2"/>
  <c r="F50" i="2"/>
  <c r="F65" i="2"/>
  <c r="F76" i="2"/>
  <c r="F89" i="2"/>
  <c r="F103" i="2"/>
  <c r="F113" i="2"/>
  <c r="F124" i="2"/>
  <c r="F135" i="2"/>
  <c r="F1328" i="2"/>
  <c r="F834" i="2"/>
  <c r="F925" i="2"/>
  <c r="F1266" i="2"/>
  <c r="F1432" i="2"/>
  <c r="F1443" i="2"/>
  <c r="F1336" i="2"/>
  <c r="F1347" i="2"/>
  <c r="F1357" i="2"/>
  <c r="F1223" i="2"/>
  <c r="F1445" i="2"/>
  <c r="F1116" i="2"/>
  <c r="F1082" i="2"/>
  <c r="F1018" i="2"/>
  <c r="F1501" i="2"/>
  <c r="F1419" i="2"/>
  <c r="F1228" i="2"/>
  <c r="F1243" i="2"/>
  <c r="F1277" i="2"/>
  <c r="F1143" i="2"/>
  <c r="F1142" i="2"/>
  <c r="F1008" i="2"/>
  <c r="F18" i="2"/>
  <c r="F29" i="2"/>
  <c r="F43" i="2"/>
  <c r="F55" i="2"/>
  <c r="F68" i="2"/>
  <c r="F82" i="2"/>
  <c r="F93" i="2"/>
  <c r="F106" i="2"/>
  <c r="F118" i="2"/>
  <c r="F128" i="2"/>
  <c r="F1254" i="2"/>
  <c r="F1011" i="2"/>
  <c r="F1220" i="2"/>
  <c r="F1012" i="2"/>
  <c r="F1221" i="2"/>
  <c r="F936" i="2"/>
  <c r="F10" i="2"/>
  <c r="F23" i="2"/>
  <c r="F35" i="2"/>
  <c r="F47" i="2"/>
  <c r="F59" i="2"/>
  <c r="F74" i="2"/>
  <c r="F85" i="2"/>
  <c r="F100" i="2"/>
  <c r="F111" i="2"/>
  <c r="F121" i="2"/>
  <c r="F132" i="2"/>
  <c r="F861" i="2"/>
  <c r="F922" i="2"/>
  <c r="F1484" i="2"/>
  <c r="F1430" i="2"/>
  <c r="F1441" i="2"/>
  <c r="F1345" i="2"/>
  <c r="F1355" i="2"/>
  <c r="F1264" i="2"/>
  <c r="F1151" i="2"/>
  <c r="F1114" i="2"/>
  <c r="F1078" i="2"/>
  <c r="F1090" i="2"/>
  <c r="F1417" i="2"/>
  <c r="F1267" i="2"/>
  <c r="F1240" i="2"/>
  <c r="F1292" i="2"/>
  <c r="F1282" i="2"/>
  <c r="F821" i="2"/>
  <c r="F1607" i="2"/>
  <c r="F1296" i="2"/>
  <c r="F1105" i="2"/>
  <c r="F1523" i="2"/>
  <c r="F1186" i="2"/>
  <c r="F1060" i="2"/>
  <c r="F1106" i="2"/>
  <c r="F1067" i="2"/>
  <c r="F1057" i="2"/>
  <c r="F1048" i="2"/>
  <c r="F1039" i="2"/>
  <c r="F1030" i="2"/>
  <c r="F1021" i="2"/>
  <c r="F999" i="2"/>
  <c r="F990" i="2"/>
  <c r="F1133" i="2"/>
  <c r="F937" i="2"/>
  <c r="F11" i="2"/>
  <c r="F25" i="2"/>
  <c r="F36" i="2"/>
  <c r="F48" i="2"/>
  <c r="F61" i="2"/>
  <c r="F75" i="2"/>
  <c r="F86" i="2"/>
  <c r="F102" i="2"/>
  <c r="F112" i="2"/>
  <c r="F122" i="2"/>
  <c r="F134" i="2"/>
  <c r="F1120" i="2"/>
  <c r="F923" i="2"/>
  <c r="F1489" i="2"/>
  <c r="F1431" i="2"/>
  <c r="F1442" i="2"/>
  <c r="F1464" i="2"/>
  <c r="F1346" i="2"/>
  <c r="F1356" i="2"/>
  <c r="F1241" i="2"/>
  <c r="F1160" i="2"/>
  <c r="F1115" i="2"/>
  <c r="F1080" i="2"/>
  <c r="F1091" i="2"/>
  <c r="F1418" i="2"/>
  <c r="F1265" i="2"/>
  <c r="F1215" i="2"/>
  <c r="F1276" i="2"/>
  <c r="F1128" i="2"/>
  <c r="F1524" i="2"/>
  <c r="F882" i="2"/>
  <c r="F911" i="2"/>
  <c r="F1298" i="2"/>
  <c r="F1171" i="2"/>
  <c r="F1014" i="2"/>
  <c r="F1095" i="2"/>
  <c r="F1066" i="2"/>
  <c r="F1056" i="2"/>
  <c r="F1047" i="2"/>
  <c r="F1038" i="2"/>
  <c r="F1029" i="2"/>
  <c r="F1013" i="2"/>
  <c r="F998" i="2"/>
  <c r="F989" i="2"/>
  <c r="F980" i="2"/>
  <c r="F971" i="2"/>
  <c r="F962" i="2"/>
  <c r="F953" i="2"/>
  <c r="F943" i="2"/>
  <c r="F932" i="2"/>
  <c r="F908" i="2"/>
  <c r="F895" i="2"/>
  <c r="F887" i="2"/>
  <c r="F867" i="2"/>
  <c r="F856" i="2"/>
  <c r="F847" i="2"/>
  <c r="F838" i="2"/>
  <c r="F1497" i="2"/>
  <c r="F1508" i="2"/>
  <c r="F1518" i="2"/>
  <c r="F1595" i="2"/>
  <c r="F1529" i="2"/>
  <c r="F1581" i="2"/>
  <c r="F1568" i="2"/>
  <c r="F1543" i="2"/>
  <c r="F1551" i="2"/>
  <c r="F1333" i="2"/>
  <c r="F1364" i="2"/>
  <c r="F1372" i="2"/>
  <c r="F1382" i="2"/>
  <c r="F1390" i="2"/>
  <c r="F1398" i="2"/>
  <c r="F1406" i="2"/>
  <c r="F1458" i="2"/>
  <c r="F1468" i="2"/>
  <c r="F1477" i="2"/>
  <c r="F1487" i="2"/>
  <c r="F1184" i="2"/>
  <c r="F1139" i="2"/>
  <c r="F1156" i="2"/>
  <c r="F1255" i="2"/>
  <c r="F1309" i="2"/>
  <c r="F1323" i="2"/>
  <c r="F28" i="2"/>
  <c r="F53" i="2"/>
  <c r="F79" i="2"/>
  <c r="F105" i="2"/>
  <c r="F127" i="2"/>
  <c r="F1263" i="2"/>
  <c r="F1437" i="2"/>
  <c r="F1351" i="2"/>
  <c r="F1208" i="2"/>
  <c r="F1112" i="2"/>
  <c r="F1084" i="2"/>
  <c r="F1421" i="2"/>
  <c r="F1217" i="2"/>
  <c r="F1288" i="2"/>
  <c r="F875" i="2"/>
  <c r="F1612" i="2"/>
  <c r="F1099" i="2"/>
  <c r="F1515" i="2"/>
  <c r="F1172" i="2"/>
  <c r="F859" i="2"/>
  <c r="F1118" i="2"/>
  <c r="F1070" i="2"/>
  <c r="F1055" i="2"/>
  <c r="F1043" i="2"/>
  <c r="F1032" i="2"/>
  <c r="F1006" i="2"/>
  <c r="F995" i="2"/>
  <c r="F983" i="2"/>
  <c r="F975" i="2"/>
  <c r="F963" i="2"/>
  <c r="F951" i="2"/>
  <c r="F941" i="2"/>
  <c r="F913" i="2"/>
  <c r="F904" i="2"/>
  <c r="F890" i="2"/>
  <c r="F869" i="2"/>
  <c r="F858" i="2"/>
  <c r="F846" i="2"/>
  <c r="F836" i="2"/>
  <c r="F1500" i="2"/>
  <c r="F1512" i="2"/>
  <c r="F1606" i="2"/>
  <c r="F1530" i="2"/>
  <c r="F1582" i="2"/>
  <c r="F1569" i="2"/>
  <c r="F1545" i="2"/>
  <c r="F1557" i="2"/>
  <c r="F1380" i="2"/>
  <c r="F1369" i="2"/>
  <c r="F1379" i="2"/>
  <c r="F1389" i="2"/>
  <c r="F1399" i="2"/>
  <c r="F1415" i="2"/>
  <c r="F1461" i="2"/>
  <c r="F1473" i="2"/>
  <c r="F1482" i="2"/>
  <c r="F1154" i="2"/>
  <c r="F1144" i="2"/>
  <c r="F1162" i="2"/>
  <c r="F1274" i="2"/>
  <c r="F1192" i="2"/>
  <c r="F1202" i="2"/>
  <c r="F1216" i="2"/>
  <c r="F1236" i="2"/>
  <c r="F1320" i="2"/>
  <c r="F1174" i="2"/>
  <c r="F1201" i="2"/>
  <c r="F1281" i="2"/>
  <c r="F1293" i="2"/>
  <c r="F832" i="2"/>
  <c r="F1439" i="2"/>
  <c r="F1353" i="2"/>
  <c r="F1113" i="2"/>
  <c r="F1423" i="2"/>
  <c r="F1289" i="2"/>
  <c r="F873" i="2"/>
  <c r="F1517" i="2"/>
  <c r="F1068" i="2"/>
  <c r="F1042" i="2"/>
  <c r="F1005" i="2"/>
  <c r="F982" i="2"/>
  <c r="F961" i="2"/>
  <c r="F940" i="2"/>
  <c r="F899" i="2"/>
  <c r="F868" i="2"/>
  <c r="F845" i="2"/>
  <c r="F1503" i="2"/>
  <c r="F1601" i="2"/>
  <c r="F1583" i="2"/>
  <c r="F1546" i="2"/>
  <c r="F1361" i="2"/>
  <c r="F1381" i="2"/>
  <c r="F1400" i="2"/>
  <c r="F1456" i="2"/>
  <c r="F1485" i="2"/>
  <c r="F1152" i="2"/>
  <c r="F1200" i="2"/>
  <c r="F1273" i="2"/>
  <c r="F1272" i="2"/>
  <c r="F1198" i="2"/>
  <c r="F1206" i="2"/>
  <c r="F1564" i="2"/>
  <c r="F1385" i="2"/>
  <c r="F1455" i="2"/>
  <c r="F1478" i="2"/>
  <c r="F1158" i="2"/>
  <c r="F1312" i="2"/>
  <c r="F1315" i="2"/>
  <c r="F1193" i="2"/>
  <c r="F1280" i="2"/>
  <c r="F32" i="2"/>
  <c r="F56" i="2"/>
  <c r="F83" i="2"/>
  <c r="F108" i="2"/>
  <c r="F129" i="2"/>
  <c r="F919" i="2"/>
  <c r="F1338" i="2"/>
  <c r="F1213" i="2"/>
  <c r="F1085" i="2"/>
  <c r="F1239" i="2"/>
  <c r="F1622" i="2"/>
  <c r="F1100" i="2"/>
  <c r="F1189" i="2"/>
  <c r="F1110" i="2"/>
  <c r="F1054" i="2"/>
  <c r="F1031" i="2"/>
  <c r="F994" i="2"/>
  <c r="F972" i="2"/>
  <c r="F950" i="2"/>
  <c r="F917" i="2"/>
  <c r="F889" i="2"/>
  <c r="F855" i="2"/>
  <c r="F835" i="2"/>
  <c r="F1621" i="2"/>
  <c r="F1513" i="2"/>
  <c r="F1534" i="2"/>
  <c r="F1570" i="2"/>
  <c r="F1556" i="2"/>
  <c r="F1370" i="2"/>
  <c r="F1391" i="2"/>
  <c r="F1452" i="2"/>
  <c r="F1474" i="2"/>
  <c r="F1178" i="2"/>
  <c r="F1155" i="2"/>
  <c r="F1326" i="2"/>
  <c r="F1321" i="2"/>
  <c r="F1314" i="2"/>
  <c r="F1242" i="2"/>
  <c r="F1297" i="2"/>
  <c r="F1577" i="2"/>
  <c r="F1403" i="2"/>
  <c r="F1175" i="2"/>
  <c r="F1169" i="2"/>
  <c r="F1233" i="2"/>
  <c r="F1207" i="2"/>
  <c r="F1283" i="2"/>
  <c r="F455" i="2"/>
  <c r="F34" i="2"/>
  <c r="F57" i="2"/>
  <c r="F84" i="2"/>
  <c r="F110" i="2"/>
  <c r="F130" i="2"/>
  <c r="F885" i="2"/>
  <c r="F920" i="2"/>
  <c r="F1440" i="2"/>
  <c r="F1339" i="2"/>
  <c r="F1354" i="2"/>
  <c r="F1256" i="2"/>
  <c r="F1072" i="2"/>
  <c r="F1086" i="2"/>
  <c r="F1424" i="2"/>
  <c r="F1268" i="2"/>
  <c r="F1294" i="2"/>
  <c r="F1467" i="2"/>
  <c r="F1327" i="2"/>
  <c r="F1101" i="2"/>
  <c r="F1145" i="2"/>
  <c r="F1185" i="2"/>
  <c r="F1109" i="2"/>
  <c r="F1065" i="2"/>
  <c r="F1053" i="2"/>
  <c r="F1041" i="2"/>
  <c r="F1027" i="2"/>
  <c r="F1004" i="2"/>
  <c r="F993" i="2"/>
  <c r="F981" i="2"/>
  <c r="F970" i="2"/>
  <c r="F959" i="2"/>
  <c r="F949" i="2"/>
  <c r="F939" i="2"/>
  <c r="F916" i="2"/>
  <c r="F898" i="2"/>
  <c r="F888" i="2"/>
  <c r="F866" i="2"/>
  <c r="F853" i="2"/>
  <c r="F844" i="2"/>
  <c r="F833" i="2"/>
  <c r="F1616" i="2"/>
  <c r="F1504" i="2"/>
  <c r="F1514" i="2"/>
  <c r="F1596" i="2"/>
  <c r="F1589" i="2"/>
  <c r="F1584" i="2"/>
  <c r="F1572" i="2"/>
  <c r="F1547" i="2"/>
  <c r="F1554" i="2"/>
  <c r="F1362" i="2"/>
  <c r="F1371" i="2"/>
  <c r="F1383" i="2"/>
  <c r="F1392" i="2"/>
  <c r="F1401" i="2"/>
  <c r="F1453" i="2"/>
  <c r="F1462" i="2"/>
  <c r="F1475" i="2"/>
  <c r="F1486" i="2"/>
  <c r="F1147" i="2"/>
  <c r="F1146" i="2"/>
  <c r="F1170" i="2"/>
  <c r="F1211" i="2"/>
  <c r="F1270" i="2"/>
  <c r="F1195" i="2"/>
  <c r="F1313" i="2"/>
  <c r="F1310" i="2"/>
  <c r="F1138" i="2"/>
  <c r="F1245" i="2"/>
  <c r="F1212" i="2"/>
  <c r="F1284" i="2"/>
  <c r="F1299" i="2"/>
  <c r="F1179" i="2"/>
  <c r="F1209" i="2"/>
  <c r="F1258" i="2"/>
  <c r="F1210" i="2"/>
  <c r="F1446" i="2"/>
  <c r="F1076" i="2"/>
  <c r="F876" i="2"/>
  <c r="E1625" i="2"/>
  <c r="F1182" i="2"/>
  <c r="F1180" i="2"/>
  <c r="F1093" i="2"/>
  <c r="F1049" i="2"/>
  <c r="F1024" i="2"/>
  <c r="F987" i="2"/>
  <c r="F956" i="2"/>
  <c r="F933" i="2"/>
  <c r="F893" i="2"/>
  <c r="F863" i="2"/>
  <c r="F1532" i="2"/>
  <c r="F1565" i="2"/>
  <c r="F1550" i="2"/>
  <c r="F16" i="2"/>
  <c r="F39" i="2"/>
  <c r="F66" i="2"/>
  <c r="F91" i="2"/>
  <c r="F114" i="2"/>
  <c r="F136" i="2"/>
  <c r="F896" i="2"/>
  <c r="F921" i="2"/>
  <c r="F1337" i="2"/>
  <c r="F1340" i="2"/>
  <c r="F1359" i="2"/>
  <c r="F1251" i="2"/>
  <c r="F1074" i="2"/>
  <c r="F1088" i="2"/>
  <c r="F7" i="2"/>
  <c r="F1450" i="2"/>
  <c r="F1311" i="2"/>
  <c r="F1295" i="2"/>
  <c r="F1490" i="2"/>
  <c r="F1103" i="2"/>
  <c r="F1149" i="2"/>
  <c r="F1205" i="2"/>
  <c r="F829" i="2"/>
  <c r="F1108" i="2"/>
  <c r="F1064" i="2"/>
  <c r="F1051" i="2"/>
  <c r="F1040" i="2"/>
  <c r="F1026" i="2"/>
  <c r="F1003" i="2"/>
  <c r="F991" i="2"/>
  <c r="F979" i="2"/>
  <c r="F969" i="2"/>
  <c r="F958" i="2"/>
  <c r="F948" i="2"/>
  <c r="F938" i="2"/>
  <c r="F910" i="2"/>
  <c r="F897" i="2"/>
  <c r="F886" i="2"/>
  <c r="F865" i="2"/>
  <c r="F852" i="2"/>
  <c r="F843" i="2"/>
  <c r="F827" i="2"/>
  <c r="F1611" i="2"/>
  <c r="F1505" i="2"/>
  <c r="F1516" i="2"/>
  <c r="F1531" i="2"/>
  <c r="F1576" i="2"/>
  <c r="F1563" i="2"/>
  <c r="F1571" i="2"/>
  <c r="F1548" i="2"/>
  <c r="F1542" i="2"/>
  <c r="F1363" i="2"/>
  <c r="F1374" i="2"/>
  <c r="F1384" i="2"/>
  <c r="F1393" i="2"/>
  <c r="F1402" i="2"/>
  <c r="F1454" i="2"/>
  <c r="F1408" i="2"/>
  <c r="F1476" i="2"/>
  <c r="F1331" i="2"/>
  <c r="F1190" i="2"/>
  <c r="F1167" i="2"/>
  <c r="F1238" i="2"/>
  <c r="F1324" i="2"/>
  <c r="F1247" i="2"/>
  <c r="F1319" i="2"/>
  <c r="F1187" i="2"/>
  <c r="F1173" i="2"/>
  <c r="F1224" i="2"/>
  <c r="F1507" i="2"/>
  <c r="F1343" i="2"/>
  <c r="F1227" i="2"/>
  <c r="F1536" i="2"/>
  <c r="F1062" i="2"/>
  <c r="F1035" i="2"/>
  <c r="F1001" i="2"/>
  <c r="F966" i="2"/>
  <c r="F946" i="2"/>
  <c r="F907" i="2"/>
  <c r="F883" i="2"/>
  <c r="F826" i="2"/>
  <c r="F1509" i="2"/>
  <c r="F1578" i="2"/>
  <c r="F1574" i="2"/>
  <c r="F1302" i="2"/>
  <c r="F17" i="2"/>
  <c r="F41" i="2"/>
  <c r="F67" i="2"/>
  <c r="F92" i="2"/>
  <c r="F116" i="2"/>
  <c r="F830" i="2"/>
  <c r="F927" i="2"/>
  <c r="F878" i="2"/>
  <c r="F1341" i="2"/>
  <c r="F1250" i="2"/>
  <c r="F1075" i="2"/>
  <c r="F8" i="2"/>
  <c r="F1451" i="2"/>
  <c r="F1279" i="2"/>
  <c r="F1559" i="2"/>
  <c r="F912" i="2"/>
  <c r="F1164" i="2"/>
  <c r="F1269" i="2"/>
  <c r="F1094" i="2"/>
  <c r="F1063" i="2"/>
  <c r="F1050" i="2"/>
  <c r="F1037" i="2"/>
  <c r="F1025" i="2"/>
  <c r="F1002" i="2"/>
  <c r="F988" i="2"/>
  <c r="F978" i="2"/>
  <c r="F967" i="2"/>
  <c r="F957" i="2"/>
  <c r="F947" i="2"/>
  <c r="F935" i="2"/>
  <c r="F909" i="2"/>
  <c r="F894" i="2"/>
  <c r="F884" i="2"/>
  <c r="F864" i="2"/>
  <c r="F851" i="2"/>
  <c r="F842" i="2"/>
  <c r="F1495" i="2"/>
  <c r="F1519" i="2"/>
  <c r="F1528" i="2"/>
  <c r="F1573" i="2"/>
  <c r="F1549" i="2"/>
  <c r="F1332" i="2"/>
  <c r="F1365" i="2"/>
  <c r="F1375" i="2"/>
  <c r="F1394" i="2"/>
  <c r="F1470" i="2"/>
  <c r="F1134" i="2"/>
  <c r="F1249" i="2"/>
  <c r="F1181" i="2"/>
  <c r="F1244" i="2"/>
  <c r="F879" i="2"/>
  <c r="F19" i="2"/>
  <c r="F44" i="2"/>
  <c r="F70" i="2"/>
  <c r="F94" i="2"/>
  <c r="F119" i="2"/>
  <c r="F831" i="2"/>
  <c r="F928" i="2"/>
  <c r="F1301" i="2"/>
  <c r="F20" i="2"/>
  <c r="F45" i="2"/>
  <c r="F73" i="2"/>
  <c r="F95" i="2"/>
  <c r="F120" i="2"/>
  <c r="F929" i="2"/>
  <c r="F1433" i="2"/>
  <c r="F880" i="2"/>
  <c r="F1348" i="2"/>
  <c r="F1019" i="2"/>
  <c r="F1447" i="2"/>
  <c r="F1077" i="2"/>
  <c r="F1229" i="2"/>
  <c r="F1303" i="2"/>
  <c r="F1555" i="2"/>
  <c r="F874" i="2"/>
  <c r="F1602" i="2"/>
  <c r="F1097" i="2"/>
  <c r="F1177" i="2"/>
  <c r="F1016" i="2"/>
  <c r="F1121" i="2"/>
  <c r="F1092" i="2"/>
  <c r="F1059" i="2"/>
  <c r="F1046" i="2"/>
  <c r="F1034" i="2"/>
  <c r="F1023" i="2"/>
  <c r="F997" i="2"/>
  <c r="F986" i="2"/>
  <c r="F974" i="2"/>
  <c r="F965" i="2"/>
  <c r="F955" i="2"/>
  <c r="F945" i="2"/>
  <c r="F931" i="2"/>
  <c r="F906" i="2"/>
  <c r="F892" i="2"/>
  <c r="F871" i="2"/>
  <c r="F27" i="2"/>
  <c r="F52" i="2"/>
  <c r="F77" i="2"/>
  <c r="F104" i="2"/>
  <c r="F126" i="2"/>
  <c r="F930" i="2"/>
  <c r="F1434" i="2"/>
  <c r="F6" i="2"/>
  <c r="F1349" i="2"/>
  <c r="F1262" i="2"/>
  <c r="F1449" i="2"/>
  <c r="F1083" i="2"/>
  <c r="F1416" i="2"/>
  <c r="F1225" i="2"/>
  <c r="F1286" i="2"/>
  <c r="F1558" i="2"/>
  <c r="F881" i="2"/>
  <c r="F1591" i="2"/>
  <c r="F1098" i="2"/>
  <c r="F1506" i="2"/>
  <c r="F1161" i="2"/>
  <c r="F1017" i="2"/>
  <c r="F1119" i="2"/>
  <c r="F1071" i="2"/>
  <c r="F1058" i="2"/>
  <c r="F1045" i="2"/>
  <c r="F1033" i="2"/>
  <c r="F1022" i="2"/>
  <c r="F996" i="2"/>
  <c r="F985" i="2"/>
  <c r="F973" i="2"/>
  <c r="F964" i="2"/>
  <c r="F954" i="2"/>
  <c r="F942" i="2"/>
  <c r="F914" i="2"/>
  <c r="F905" i="2"/>
  <c r="F891" i="2"/>
  <c r="F870" i="2"/>
  <c r="F860" i="2"/>
  <c r="F848" i="2"/>
  <c r="F837" i="2"/>
  <c r="F825" i="2"/>
  <c r="F1499" i="2"/>
  <c r="F1511" i="2"/>
  <c r="F1494" i="2"/>
  <c r="F1535" i="2"/>
  <c r="F1580" i="2"/>
  <c r="F1567" i="2"/>
  <c r="F1544" i="2"/>
  <c r="F1553" i="2"/>
  <c r="F1373" i="2"/>
  <c r="F1368" i="2"/>
  <c r="F1378" i="2"/>
  <c r="F1388" i="2"/>
  <c r="F1397" i="2"/>
  <c r="F1407" i="2"/>
  <c r="F1460" i="2"/>
  <c r="F1472" i="2"/>
  <c r="F1481" i="2"/>
  <c r="F1137" i="2"/>
  <c r="F1148" i="2"/>
  <c r="F1168" i="2"/>
  <c r="F1322" i="2"/>
  <c r="F1275" i="2"/>
  <c r="F1306" i="2"/>
  <c r="F1237" i="2"/>
  <c r="F1214" i="2"/>
  <c r="F1199" i="2"/>
  <c r="F1163" i="2"/>
  <c r="F1197" i="2"/>
  <c r="F1300" i="2"/>
  <c r="F1232" i="2"/>
  <c r="F977" i="2"/>
  <c r="F1496" i="2"/>
  <c r="F1575" i="2"/>
  <c r="F1386" i="2"/>
  <c r="F1469" i="2"/>
  <c r="F1150" i="2"/>
  <c r="F1194" i="2"/>
  <c r="F1204" i="2"/>
  <c r="F1318" i="2"/>
  <c r="F862" i="2"/>
  <c r="F1498" i="2"/>
  <c r="F1552" i="2"/>
  <c r="F1387" i="2"/>
  <c r="F1466" i="2"/>
  <c r="F1136" i="2"/>
  <c r="F1308" i="2"/>
  <c r="F1246" i="2"/>
  <c r="F841" i="2"/>
  <c r="F1141" i="2"/>
  <c r="F850" i="2"/>
  <c r="F1510" i="2"/>
  <c r="F1334" i="2"/>
  <c r="F1395" i="2"/>
  <c r="F1479" i="2"/>
  <c r="F1261" i="2"/>
  <c r="F1196" i="2"/>
  <c r="F1285" i="2"/>
  <c r="F849" i="2"/>
  <c r="F1335" i="2"/>
  <c r="F1271" i="2"/>
  <c r="F1521" i="2"/>
  <c r="F1317" i="2"/>
  <c r="F1520" i="2"/>
  <c r="F1396" i="2"/>
  <c r="F1480" i="2"/>
  <c r="F1316" i="2"/>
  <c r="F1290" i="2"/>
  <c r="F1366" i="2"/>
  <c r="F1230" i="2"/>
  <c r="F1404" i="2"/>
  <c r="F839" i="2"/>
  <c r="F1533" i="2"/>
  <c r="F1367" i="2"/>
  <c r="F1405" i="2"/>
  <c r="F1183" i="2"/>
  <c r="F1325" i="2"/>
  <c r="F1203" i="2"/>
  <c r="F1231" i="2"/>
  <c r="F1579" i="2"/>
  <c r="F1376" i="2"/>
  <c r="F1457" i="2"/>
  <c r="F1140" i="2"/>
  <c r="F1307" i="2"/>
  <c r="F1188" i="2"/>
  <c r="F1304" i="2"/>
  <c r="F1566" i="2"/>
  <c r="F1377" i="2"/>
  <c r="F1459" i="2"/>
  <c r="F1166" i="2"/>
  <c r="F1259" i="2"/>
  <c r="F1191" i="2"/>
  <c r="F1159" i="2"/>
  <c r="F1625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<sst xmlns="http://schemas.openxmlformats.org/spreadsheetml/2006/main" count="4168" uniqueCount="1700">
  <si>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</si>
  <si>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</si>
  <si>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</si>
  <si>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</si>
  <si>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</si>
  <si>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</si>
  <si>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</si>
  <si>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</si>
  <si>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</si>
  <si>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</si>
  <si>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</si>
  <si>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</si>
  <si>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</si>
  <si>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</si>
  <si>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</si>
  <si>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</si>
  <si>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</si>
  <si>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</si>
  <si>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</si>
  <si>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</si>
  <si>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</si>
  <si>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</si>
  <si>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</si>
  <si>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</si>
  <si>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</si>
  <si>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</si>
  <si>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</si>
  <si>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</si>
  <si>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</si>
  <si>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</si>
  <si>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</si>
  <si>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</si>
  <si>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</si>
  <si>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</si>
  <si>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</si>
  <si>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</si>
  <si>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</si>
  <si>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</si>
  <si>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</si>
  <si>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</si>
  <si>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</si>
  <si>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03/2009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</si>
  <si>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</si>
  <si>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</si>
  <si>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</si>
  <si>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</si>
  <si>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</si>
  <si>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</si>
  <si>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</si>
  <si>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</si>
  <si>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S&amp;P Emerging Market Infrastructure</t>
  </si>
  <si>
    <t>iShares Barclays EURO Aggregate BD</t>
  </si>
  <si>
    <t>iShares MSCI GCC Countries EX-SAUDIARAB</t>
  </si>
  <si>
    <t>iShares MSCI Emerging Markets Small Cap</t>
  </si>
  <si>
    <t>iShares Citigroup Global Government BD</t>
  </si>
  <si>
    <t>iShares Barclays EURO Corporate BD</t>
  </si>
  <si>
    <t>iShares Barclays EURO Treasury BD</t>
  </si>
  <si>
    <t>db x-trackers DBLCI OY Balanced ETF</t>
  </si>
  <si>
    <t>db x-trackers MSCI AC ASIA EX Japan TRN Index</t>
  </si>
  <si>
    <t>db x-trackers MSCI Pacific Ex Japan TRN Index</t>
  </si>
  <si>
    <t>db x-trackers II iTraxx Europe Subordinate Financials 5-year Short TR Index ETF</t>
  </si>
  <si>
    <t>db x-trackers II iTraxx Europe Subordinated Financials 5-year TR Index ETF</t>
  </si>
  <si>
    <t>db x-trackers II iTraxx Europe Senior Financials 5-year Short TR Index ETF</t>
  </si>
  <si>
    <t>db x-trackers II iTraxx Europe Senior Financials 5-year TR Index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</si>
  <si>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</si>
  <si>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</si>
  <si>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</si>
  <si>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</si>
  <si>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</si>
  <si>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</si>
  <si>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</si>
  <si>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</si>
  <si>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</si>
  <si>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</si>
  <si>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</si>
  <si>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</si>
  <si>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</si>
  <si>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</si>
  <si>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</si>
  <si>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</si>
  <si>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</si>
  <si>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</si>
  <si>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</si>
  <si>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</si>
  <si>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</si>
  <si>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</si>
  <si>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</si>
  <si>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</si>
  <si>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</si>
  <si>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</si>
  <si>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</si>
  <si>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</si>
  <si>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</si>
  <si>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</si>
  <si>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</si>
  <si>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</si>
  <si>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</si>
  <si>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</si>
  <si>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</si>
  <si>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</si>
  <si>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</si>
  <si>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</si>
  <si>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</si>
  <si>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</si>
  <si>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</si>
  <si>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</si>
  <si>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</si>
  <si>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</si>
  <si>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</si>
  <si>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</si>
  <si>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</si>
  <si>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</si>
  <si>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</si>
  <si>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</si>
  <si>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</si>
  <si>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</si>
  <si>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</si>
  <si>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</si>
  <si>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</si>
  <si>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</si>
  <si>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</si>
  <si>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</si>
  <si>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</si>
  <si>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</si>
  <si>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</si>
  <si>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</si>
  <si>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</si>
  <si>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</si>
  <si>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</si>
  <si>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</si>
  <si>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</si>
  <si>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</si>
  <si>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</si>
  <si>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</si>
  <si>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</si>
  <si>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</si>
  <si>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</si>
  <si>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</si>
  <si>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</si>
  <si>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</si>
  <si>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</si>
  <si>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</si>
  <si>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</si>
  <si>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</si>
  <si>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</si>
  <si>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</si>
  <si>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</si>
  <si>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</si>
  <si>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</si>
  <si>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</si>
  <si>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</si>
  <si>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</si>
  <si>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</si>
  <si>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</si>
  <si>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</si>
  <si>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</si>
  <si>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</si>
  <si>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</si>
  <si>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</si>
  <si>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</si>
  <si>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</si>
  <si>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</si>
  <si>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</si>
  <si>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</si>
  <si>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</si>
  <si>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</si>
  <si>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</si>
  <si>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</si>
  <si>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</si>
  <si>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</si>
  <si>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</si>
  <si>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</si>
  <si>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</si>
  <si>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</si>
  <si>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</si>
  <si>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</si>
  <si>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</si>
  <si>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</si>
  <si>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</si>
  <si>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</si>
  <si>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</si>
  <si>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</si>
  <si>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</si>
  <si>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</si>
  <si>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</si>
  <si>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</si>
  <si>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</si>
  <si>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</si>
  <si>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</si>
  <si>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</si>
  <si>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</si>
  <si>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</si>
  <si>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</si>
  <si>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</si>
  <si>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</si>
  <si>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</si>
  <si>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</si>
  <si>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</si>
  <si>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</si>
  <si>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</si>
  <si>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</si>
  <si>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</si>
  <si>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</si>
  <si>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</si>
  <si>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</si>
  <si>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</si>
  <si>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</si>
  <si>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</si>
  <si>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</si>
  <si>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</si>
  <si>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</si>
  <si>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</si>
  <si>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</si>
  <si>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</si>
  <si>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</si>
  <si>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</si>
  <si>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</si>
  <si>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</si>
  <si>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</si>
  <si>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</si>
  <si>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</si>
  <si>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</si>
  <si>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</si>
  <si>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</si>
  <si>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</si>
  <si>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</si>
  <si>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</si>
  <si>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</si>
  <si>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</si>
  <si>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</si>
  <si>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</si>
  <si>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</si>
  <si>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</si>
  <si>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</si>
  <si>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</si>
  <si>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</si>
  <si>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</si>
  <si>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</si>
  <si>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</si>
  <si>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</si>
  <si>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</si>
  <si>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</si>
  <si>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</si>
  <si>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</si>
  <si>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</si>
  <si>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</si>
  <si>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</si>
  <si>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</si>
  <si>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</si>
  <si>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</si>
  <si>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</si>
  <si>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</si>
  <si>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</si>
  <si>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</si>
  <si>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</si>
  <si>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</si>
  <si>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</si>
  <si>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</si>
  <si>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</si>
  <si>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</si>
  <si>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</si>
  <si>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</si>
  <si>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</si>
  <si>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</si>
  <si>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</si>
  <si>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</si>
  <si>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</si>
  <si>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</si>
  <si>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</si>
  <si>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</si>
  <si>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</si>
  <si>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</si>
  <si>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</si>
  <si>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</si>
  <si>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</si>
  <si>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</si>
  <si>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</si>
  <si>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</si>
  <si>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</si>
  <si>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</si>
  <si>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April 2009</t>
  </si>
  <si>
    <t>04/2009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</si>
  <si>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</si>
  <si>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</si>
  <si>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</si>
  <si>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</si>
  <si>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</si>
  <si>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</si>
  <si>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</si>
  <si>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</si>
  <si>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</si>
  <si>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</si>
  <si>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</si>
  <si>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</si>
  <si>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</si>
  <si>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</si>
  <si>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</si>
  <si>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</si>
  <si>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</si>
  <si>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</si>
  <si>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</si>
  <si>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</si>
  <si>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</si>
  <si>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</si>
  <si>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</si>
  <si>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</si>
  <si>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</si>
  <si>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</si>
  <si>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</si>
  <si>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</si>
  <si>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</si>
  <si>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</si>
  <si>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</si>
  <si>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</si>
  <si>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</si>
  <si>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</si>
  <si>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</si>
  <si>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</si>
  <si>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</si>
  <si>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</si>
  <si>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</si>
  <si>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</si>
  <si>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</si>
  <si>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CASAM ETF ASI EXJP</t>
  </si>
  <si>
    <t>CASAM ETF MSCI EASTERN EUROPE EX RUSSIA</t>
  </si>
  <si>
    <t>FR0010717074</t>
  </si>
  <si>
    <t>CASAM ETF MSCI CHINA</t>
  </si>
  <si>
    <t>FR0010713784</t>
  </si>
  <si>
    <t>CASAM ETF MSCI EMU HIGH DIVIDEND</t>
  </si>
  <si>
    <t>FR0010717090</t>
  </si>
  <si>
    <t>CASAM ETF MSCI EUROPE HIGH DIVIDEND</t>
  </si>
  <si>
    <t>CASAM ETF SHORT CAC 40</t>
  </si>
  <si>
    <t>FR0010717124</t>
  </si>
  <si>
    <t>FR0010718874</t>
  </si>
  <si>
    <t>FR0010717108</t>
  </si>
  <si>
    <t>CASAM ETF EU GROW</t>
  </si>
  <si>
    <t>CASAM ETF EU IT</t>
  </si>
  <si>
    <t>FR0010713768</t>
  </si>
  <si>
    <t>CASAM ETF EU TELCO</t>
  </si>
  <si>
    <t>FR0010713735</t>
  </si>
  <si>
    <t>CASAM ETF EU VALU</t>
  </si>
  <si>
    <t>FR0010717116</t>
  </si>
  <si>
    <t>CASAM ETF CAC 40</t>
  </si>
  <si>
    <t>CASAM ETF MSCI IND</t>
  </si>
  <si>
    <t>FR0010713727</t>
  </si>
  <si>
    <t>ISHARES E COV BOND</t>
  </si>
  <si>
    <t xml:space="preserve">PowerShares Middle East North Africa NASDAQ OMX 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</si>
  <si>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</si>
  <si>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</si>
  <si>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</si>
  <si>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</si>
  <si>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</si>
  <si>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</si>
  <si>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</si>
  <si>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</si>
  <si>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</si>
  <si>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</si>
  <si>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</si>
  <si>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</si>
  <si>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</si>
  <si>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</si>
  <si>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</si>
  <si>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</si>
  <si>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</si>
  <si>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</si>
  <si>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</si>
  <si>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</si>
  <si>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</si>
  <si>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</si>
  <si>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</si>
  <si>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</si>
  <si>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</si>
  <si>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</si>
  <si>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</si>
  <si>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</si>
  <si>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</si>
  <si>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</si>
  <si>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</si>
  <si>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</si>
  <si>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</si>
  <si>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</si>
  <si>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</si>
  <si>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</si>
  <si>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</si>
  <si>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</si>
  <si>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</si>
  <si>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</si>
  <si>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</si>
  <si>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</si>
  <si>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</si>
  <si>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</si>
  <si>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</si>
  <si>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</si>
  <si>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</si>
  <si>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</si>
  <si>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</si>
  <si>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</si>
  <si>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</si>
  <si>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</si>
  <si>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</si>
  <si>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</si>
  <si>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</si>
  <si>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</si>
  <si>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</si>
  <si>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</si>
  <si>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</si>
  <si>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</si>
  <si>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</si>
  <si>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</si>
  <si>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</si>
  <si>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</si>
  <si>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</si>
  <si>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</si>
  <si>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</si>
  <si>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</si>
  <si>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</si>
  <si>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</si>
  <si>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</si>
  <si>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</si>
  <si>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</si>
  <si>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</si>
  <si>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</si>
  <si>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</si>
  <si>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</si>
  <si>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</si>
  <si>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</si>
  <si>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</si>
  <si>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</si>
  <si>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</si>
  <si>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</si>
  <si>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</si>
  <si>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</si>
  <si>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</si>
  <si>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</si>
  <si>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</si>
  <si>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</si>
  <si>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</si>
  <si>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</si>
  <si>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</si>
  <si>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</si>
  <si>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</si>
  <si>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</si>
  <si>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</si>
  <si>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</si>
  <si>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</si>
  <si>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</si>
  <si>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</si>
  <si>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</si>
  <si>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</si>
  <si>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</si>
  <si>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</si>
  <si>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</si>
  <si>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</si>
  <si>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</si>
  <si>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</si>
  <si>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</si>
  <si>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</si>
  <si>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</si>
  <si>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</si>
  <si>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</si>
  <si>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</si>
  <si>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</si>
  <si>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</si>
  <si>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</si>
  <si>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</si>
  <si>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</si>
  <si>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</si>
  <si>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</si>
  <si>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</si>
  <si>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</si>
  <si>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</si>
  <si>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</si>
  <si>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</si>
  <si>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</si>
  <si>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</si>
  <si>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</si>
  <si>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</si>
  <si>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</si>
  <si>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</si>
  <si>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</si>
  <si>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</si>
  <si>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</si>
  <si>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</si>
  <si>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</si>
  <si>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</si>
  <si>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</si>
  <si>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</si>
  <si>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</si>
  <si>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</si>
  <si>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</si>
  <si>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</si>
  <si>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</si>
  <si>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</si>
  <si>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</si>
  <si>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</si>
  <si>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</si>
  <si>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</si>
  <si>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</si>
  <si>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</si>
  <si>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</si>
  <si>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</si>
  <si>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EasyETF S-Box BNP Paribas Global Agribusiness (USD)</t>
  </si>
  <si>
    <t>FR0010629741</t>
  </si>
  <si>
    <t>EasyETF DJ Egypt (USD)</t>
  </si>
  <si>
    <t>FR0010642587</t>
  </si>
  <si>
    <t>EasyETF DJ South Korea Titans 30 (USD)</t>
  </si>
  <si>
    <t>FR0010640227</t>
  </si>
  <si>
    <t>EasyETF DJ Turkey Titans 20 (USD)</t>
  </si>
  <si>
    <t>FR0010640235</t>
  </si>
  <si>
    <t>EasyETF FTSE South Africa (USD)</t>
  </si>
  <si>
    <t>FR0010640243</t>
  </si>
  <si>
    <t>EasyETF TSEC Taiwan (USD)</t>
  </si>
  <si>
    <t>FR0010640292</t>
  </si>
  <si>
    <t>EasyETF CAC 40 Double Short</t>
  </si>
  <si>
    <t>FR0010689679</t>
  </si>
  <si>
    <t>EasyETF TOPIX</t>
  </si>
  <si>
    <t>FR0010713610</t>
  </si>
  <si>
    <t>EasyETF TOPIX (USD)</t>
  </si>
  <si>
    <t>FR0010714261</t>
  </si>
  <si>
    <t>EasyETF FTSE ET50 Environment (USD)</t>
  </si>
  <si>
    <t>FR0010626879</t>
  </si>
  <si>
    <t>EasyETF DJ Luxury (USD)</t>
  </si>
  <si>
    <t>FR0010627315</t>
  </si>
  <si>
    <t>EasyETF S-Box BNP Paribas Next 11 Emerging (USD)</t>
  </si>
  <si>
    <t>FR0010626861</t>
  </si>
  <si>
    <t>EasyETF EURO STOXX 50 Double Short</t>
  </si>
  <si>
    <t>FR0010689695</t>
  </si>
  <si>
    <t>EasyETF STOXX 600 Double Short</t>
  </si>
  <si>
    <t>FR0010689687</t>
  </si>
  <si>
    <t>EasyETF EURO STOXX 50 (A)</t>
  </si>
  <si>
    <t>FR0010129064</t>
  </si>
  <si>
    <t>EasyETF STOXX 50 Europe (A)</t>
  </si>
  <si>
    <t>FR0010153387</t>
  </si>
  <si>
    <t>db x-trackers DJ EURO STOXX 50 ETF (class 1c)</t>
  </si>
  <si>
    <t>db x-trackers II Global Sovereign EUR Hedged ETF</t>
  </si>
  <si>
    <t>PowerShares Middle East North Africa NASDAQ  OMX F</t>
  </si>
  <si>
    <t>IE00B3BPCJ75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</si>
  <si>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</si>
  <si>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</si>
  <si>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</si>
  <si>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</si>
  <si>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</si>
  <si>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</si>
  <si>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</si>
  <si>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</si>
  <si>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</si>
  <si>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</si>
  <si>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</si>
  <si>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</si>
  <si>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</si>
  <si>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</si>
  <si>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</si>
  <si>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</si>
  <si>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</si>
  <si>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</si>
  <si>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</si>
  <si>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</si>
  <si>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</si>
  <si>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</si>
  <si>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</si>
  <si>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</si>
  <si>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</si>
  <si>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</si>
  <si>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</si>
  <si>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</si>
  <si>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</si>
  <si>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</si>
  <si>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</si>
  <si>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</si>
  <si>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</si>
  <si>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</si>
  <si>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</si>
  <si>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</si>
  <si>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</si>
  <si>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</si>
  <si>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</si>
  <si>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</si>
  <si>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</si>
  <si>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</si>
  <si>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</si>
  <si>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</si>
  <si>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</si>
  <si>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</si>
  <si>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</si>
  <si>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</si>
  <si>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</si>
  <si>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</si>
  <si>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</si>
  <si>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</si>
  <si>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</si>
  <si>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</si>
  <si>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</si>
  <si>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</si>
  <si>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</si>
  <si>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</si>
  <si>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</si>
  <si>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</si>
  <si>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</si>
  <si>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</si>
  <si>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</si>
  <si>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</si>
  <si>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</si>
  <si>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</si>
  <si>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</si>
  <si>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</si>
  <si>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</si>
  <si>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</si>
  <si>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</si>
  <si>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</si>
  <si>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</si>
  <si>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</si>
  <si>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</si>
  <si>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</si>
  <si>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</si>
  <si>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</si>
  <si>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</si>
  <si>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</si>
  <si>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</si>
  <si>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</si>
  <si>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</si>
  <si>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</si>
  <si>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</si>
  <si>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</si>
  <si>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</si>
  <si>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</si>
  <si>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</si>
  <si>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</si>
  <si>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</si>
  <si>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</si>
  <si>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</si>
  <si>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</si>
  <si>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</si>
  <si>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</si>
  <si>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</si>
  <si>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</si>
  <si>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</si>
  <si>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</si>
  <si>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</si>
  <si>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</si>
  <si>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</si>
  <si>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</si>
  <si>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</si>
  <si>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</si>
  <si>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</si>
  <si>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</si>
  <si>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</si>
  <si>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</si>
  <si>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</si>
  <si>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</si>
  <si>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</si>
  <si>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</si>
  <si>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</si>
  <si>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</si>
  <si>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</si>
  <si>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</si>
  <si>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</si>
  <si>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</si>
  <si>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</si>
  <si>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</si>
  <si>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</si>
  <si>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</si>
  <si>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</si>
  <si>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</si>
  <si>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</si>
  <si>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</si>
  <si>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</si>
  <si>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</si>
  <si>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</si>
  <si>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</si>
  <si>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</si>
  <si>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</si>
  <si>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</si>
  <si>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</si>
  <si>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</si>
  <si>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</si>
  <si>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</si>
  <si>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</si>
  <si>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</si>
  <si>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</si>
  <si>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</si>
  <si>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</si>
  <si>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</si>
  <si>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</si>
  <si>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</si>
  <si>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</si>
  <si>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</si>
  <si>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</si>
  <si>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</si>
  <si>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</si>
  <si>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</si>
  <si>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</si>
  <si>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</si>
  <si>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</si>
  <si>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</si>
  <si>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</si>
  <si>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</si>
  <si>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</si>
  <si>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</si>
  <si>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</si>
  <si>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</si>
  <si>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</si>
  <si>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</si>
  <si>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</si>
  <si>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</si>
  <si>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</si>
  <si>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</si>
  <si>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</si>
  <si>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</si>
  <si>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</si>
  <si>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</si>
  <si>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</si>
  <si>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</si>
  <si>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</si>
  <si>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</si>
  <si>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</si>
  <si>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</si>
  <si>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</si>
  <si>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</si>
  <si>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</si>
  <si>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</si>
  <si>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</si>
  <si>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</si>
  <si>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</si>
  <si>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</si>
  <si>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</si>
  <si>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</si>
  <si>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</si>
  <si>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</si>
  <si>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</si>
  <si>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</si>
  <si>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</si>
  <si>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</si>
  <si>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</si>
  <si>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</si>
  <si>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</si>
  <si>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</si>
  <si>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</si>
  <si>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</si>
  <si>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</si>
  <si>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</si>
  <si>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</si>
  <si>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</si>
  <si>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</si>
  <si>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</si>
  <si>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</si>
  <si>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</si>
  <si>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</si>
  <si>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</si>
  <si>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</si>
  <si>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</si>
  <si>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</si>
  <si>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</si>
  <si>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</si>
  <si>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</si>
  <si>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</si>
  <si>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</si>
  <si>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</si>
  <si>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</si>
  <si>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</si>
  <si>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</si>
  <si>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</si>
  <si>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</si>
  <si>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</si>
  <si>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</si>
  <si>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</si>
  <si>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</si>
  <si>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</si>
  <si>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</si>
  <si>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</si>
  <si>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</si>
  <si>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</si>
  <si>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</si>
  <si>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</si>
  <si>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</si>
  <si>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</si>
  <si>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</si>
  <si>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</si>
  <si>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</si>
  <si>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</si>
  <si>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</si>
  <si>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</si>
  <si>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</si>
  <si>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</si>
  <si>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</si>
  <si>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</si>
  <si>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</si>
  <si>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</si>
  <si>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</si>
  <si>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</si>
  <si>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</si>
  <si>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</si>
  <si>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</si>
  <si>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</si>
  <si>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</si>
  <si>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</si>
  <si>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</si>
  <si>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</si>
  <si>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</si>
  <si>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</si>
  <si>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</si>
  <si>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</si>
  <si>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</si>
  <si>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</si>
  <si>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</si>
  <si>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</si>
  <si>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</si>
  <si>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</si>
  <si>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</si>
  <si>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</si>
  <si>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</si>
  <si>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</si>
  <si>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</si>
  <si>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</si>
  <si>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</si>
  <si>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</si>
  <si>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</si>
  <si>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</si>
  <si>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</si>
  <si>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</si>
  <si>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</si>
  <si>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</si>
  <si>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</si>
  <si>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</si>
  <si>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</si>
  <si>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</si>
  <si>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</si>
  <si>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</si>
  <si>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</si>
  <si>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</si>
  <si>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</si>
  <si>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</si>
  <si>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</si>
  <si>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</si>
  <si>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</si>
  <si>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</si>
  <si>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</si>
  <si>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</si>
  <si>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</si>
  <si>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</si>
  <si>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</si>
  <si>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</si>
  <si>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</si>
  <si>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</si>
  <si>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</si>
  <si>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</si>
  <si>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</si>
  <si>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</si>
  <si>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</si>
  <si>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</si>
  <si>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</si>
  <si>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</si>
  <si>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</si>
  <si>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</si>
  <si>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</si>
  <si>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</si>
  <si>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</si>
  <si>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</si>
  <si>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</si>
  <si>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</si>
  <si>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</si>
  <si>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</si>
  <si>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</si>
  <si>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</si>
  <si>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</si>
  <si>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</si>
  <si>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</si>
  <si>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</si>
  <si>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</si>
  <si>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</si>
  <si>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</si>
  <si>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</si>
  <si>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</si>
  <si>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</si>
  <si>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</si>
  <si>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</si>
  <si>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</si>
  <si>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</si>
  <si>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</si>
  <si>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</si>
  <si>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</si>
  <si>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</si>
  <si>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</si>
  <si>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</si>
  <si>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</si>
  <si>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</si>
  <si>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</si>
  <si>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</si>
  <si>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</si>
  <si>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</si>
  <si>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</si>
  <si>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</si>
  <si>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</si>
  <si>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</si>
  <si>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</si>
  <si>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</si>
  <si>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</si>
  <si>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</si>
  <si>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</si>
  <si>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</si>
  <si>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</si>
  <si>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</si>
  <si>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</si>
  <si>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</si>
  <si>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</si>
  <si>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</si>
  <si>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</si>
  <si>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</si>
  <si>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</si>
  <si>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</si>
  <si>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</si>
  <si>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</si>
  <si>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</si>
  <si>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</si>
  <si>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</si>
  <si>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</si>
  <si>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</si>
  <si>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</si>
  <si>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</si>
  <si>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</si>
  <si>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</si>
  <si>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</si>
  <si>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</si>
  <si>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</si>
  <si>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</si>
  <si>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</si>
  <si>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</si>
  <si>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CASAM ETF MSCI JAP</t>
  </si>
  <si>
    <t>FR0010688242</t>
  </si>
  <si>
    <t>CASAM ETF MSCI NL</t>
  </si>
  <si>
    <t>FR0010688259</t>
  </si>
  <si>
    <t>CASAM EFT MSCI USA</t>
  </si>
  <si>
    <t>FR0010688275</t>
  </si>
  <si>
    <t>CASAM ETF EU BANKS</t>
  </si>
  <si>
    <t>FR0010688176</t>
  </si>
  <si>
    <t>CASAM ETF EU STAPL</t>
  </si>
  <si>
    <t>FR0010688168</t>
  </si>
  <si>
    <t>CASAM ETF EU HEALT</t>
  </si>
  <si>
    <t>FR0010688192</t>
  </si>
  <si>
    <t>CASAM ETF EU INDUS</t>
  </si>
  <si>
    <t>FR0010688218</t>
  </si>
  <si>
    <t>CASAM ETF EU INSUR</t>
  </si>
  <si>
    <t>FR0010688226</t>
  </si>
  <si>
    <t>CASAM ETF EU UTILS</t>
  </si>
  <si>
    <t>FR0010688234</t>
  </si>
  <si>
    <t>CASAM ETF EU DISCR</t>
  </si>
  <si>
    <t>FR0010688184</t>
  </si>
  <si>
    <t>Lyxor Short AEX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</si>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</sst>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2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4" fontId="2" fillId="0" borderId="2" xfId="2" applyNumberFormat="1" applyFont="1" applyBorder="1" applyAlignment="1"/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41"/>
  <sheetViews>
    <sheetView tabSelected="1" workbookViewId="0">
      <selection activeCell="A11" sqref="A11"/>
    </sheetView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153</v>
      </c>
      <c r="B1"/>
      <c r="C1"/>
      <c r="D1"/>
      <c r="E1"/>
      <c r="F1"/>
    </row>
    <row r="2" spans="1:7" x14ac:dyDescent="0.15">
      <c r="A2" s="2" t="s">
        <v>280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9" t="s">
        <v>1526</v>
      </c>
      <c r="B4" s="3" t="s">
        <v>186</v>
      </c>
      <c r="C4" s="141" t="s">
        <v>1343</v>
      </c>
      <c r="D4" s="142"/>
      <c r="E4" s="143"/>
      <c r="F4" s="15"/>
    </row>
    <row r="5" spans="1:7" s="10" customFormat="1" ht="12" x14ac:dyDescent="0.15">
      <c r="A5" s="6"/>
      <c r="B5" s="6"/>
      <c r="C5" s="7" t="s">
        <v>281</v>
      </c>
      <c r="D5" s="8" t="s">
        <v>41</v>
      </c>
      <c r="E5" s="9" t="s">
        <v>154</v>
      </c>
      <c r="F5" s="16" t="s">
        <v>155</v>
      </c>
    </row>
    <row r="6" spans="1:7" x14ac:dyDescent="0.15">
      <c r="A6" s="20" t="s">
        <v>924</v>
      </c>
      <c r="B6" s="20" t="s">
        <v>925</v>
      </c>
      <c r="C6" s="122">
        <v>0.2494055</v>
      </c>
      <c r="D6" s="124">
        <v>0.15935434800000001</v>
      </c>
      <c r="E6" s="23">
        <f t="shared" ref="E6:E69" si="0">IF(ISERROR(C6/D6-1),"",((C6/D6-1)))</f>
        <v>0.56510006240934185</v>
      </c>
      <c r="F6" s="24">
        <f t="shared" ref="F6:F69" si="1">C6/$C$1625</f>
        <v>1.0054344478940467E-5</v>
      </c>
      <c r="G6" s="120"/>
    </row>
    <row r="7" spans="1:7" x14ac:dyDescent="0.15">
      <c r="A7" s="25" t="s">
        <v>626</v>
      </c>
      <c r="B7" s="25" t="s">
        <v>627</v>
      </c>
      <c r="C7" s="122">
        <v>51.693851605999996</v>
      </c>
      <c r="D7" s="124">
        <v>38.211127468000001</v>
      </c>
      <c r="E7" s="23">
        <f t="shared" si="0"/>
        <v>0.35284811078372735</v>
      </c>
      <c r="F7" s="24">
        <f t="shared" si="1"/>
        <v>2.0839467914298354E-3</v>
      </c>
      <c r="G7" s="120"/>
    </row>
    <row r="8" spans="1:7" x14ac:dyDescent="0.15">
      <c r="A8" s="25" t="s">
        <v>628</v>
      </c>
      <c r="B8" s="25" t="s">
        <v>629</v>
      </c>
      <c r="C8" s="122">
        <v>0.23121</v>
      </c>
      <c r="D8" s="124">
        <v>8.6932851600000003</v>
      </c>
      <c r="E8" s="23">
        <f t="shared" si="0"/>
        <v>-0.97340361028718403</v>
      </c>
      <c r="F8" s="24">
        <f t="shared" si="1"/>
        <v>9.3208248694428365E-6</v>
      </c>
      <c r="G8" s="120"/>
    </row>
    <row r="9" spans="1:7" x14ac:dyDescent="0.15">
      <c r="A9" s="25" t="s">
        <v>576</v>
      </c>
      <c r="B9" s="25" t="s">
        <v>577</v>
      </c>
      <c r="C9" s="122">
        <v>55.412778146999997</v>
      </c>
      <c r="D9" s="124">
        <v>14.285258661</v>
      </c>
      <c r="E9" s="23">
        <f t="shared" si="0"/>
        <v>2.8790181866487097</v>
      </c>
      <c r="F9" s="24">
        <f t="shared" si="1"/>
        <v>2.2338687800591501E-3</v>
      </c>
      <c r="G9" s="120"/>
    </row>
    <row r="10" spans="1:7" x14ac:dyDescent="0.15">
      <c r="A10" s="25" t="s">
        <v>922</v>
      </c>
      <c r="B10" s="25" t="s">
        <v>923</v>
      </c>
      <c r="C10" s="122">
        <v>1.2918714650000001</v>
      </c>
      <c r="D10" s="124">
        <v>0.80672339000000004</v>
      </c>
      <c r="E10" s="23">
        <f t="shared" si="0"/>
        <v>0.60138094545640985</v>
      </c>
      <c r="F10" s="24">
        <f t="shared" si="1"/>
        <v>5.2079528044182999E-5</v>
      </c>
      <c r="G10" s="120"/>
    </row>
    <row r="11" spans="1:7" x14ac:dyDescent="0.15">
      <c r="A11" s="25" t="s">
        <v>920</v>
      </c>
      <c r="B11" s="25" t="s">
        <v>921</v>
      </c>
      <c r="C11" s="122">
        <v>17.852554513000001</v>
      </c>
      <c r="D11" s="124">
        <v>4.984791156</v>
      </c>
      <c r="E11" s="23">
        <f t="shared" si="0"/>
        <v>2.5814047077000555</v>
      </c>
      <c r="F11" s="24">
        <f t="shared" si="1"/>
        <v>7.1969436481058061E-4</v>
      </c>
      <c r="G11" s="120"/>
    </row>
    <row r="12" spans="1:7" x14ac:dyDescent="0.15">
      <c r="A12" s="25" t="s">
        <v>578</v>
      </c>
      <c r="B12" s="25" t="s">
        <v>579</v>
      </c>
      <c r="C12" s="122">
        <v>17.953801063</v>
      </c>
      <c r="D12" s="124">
        <v>13.510290768999999</v>
      </c>
      <c r="E12" s="23">
        <f t="shared" si="0"/>
        <v>0.32889819841596935</v>
      </c>
      <c r="F12" s="24">
        <f t="shared" si="1"/>
        <v>7.2377594156411765E-4</v>
      </c>
      <c r="G12" s="120"/>
    </row>
    <row r="13" spans="1:7" x14ac:dyDescent="0.15">
      <c r="A13" s="25" t="s">
        <v>580</v>
      </c>
      <c r="B13" s="25" t="s">
        <v>581</v>
      </c>
      <c r="C13" s="122">
        <v>0.131868025</v>
      </c>
      <c r="D13" s="124">
        <v>0.170428728</v>
      </c>
      <c r="E13" s="23">
        <f t="shared" si="0"/>
        <v>-0.22625706037071402</v>
      </c>
      <c r="F13" s="24">
        <f t="shared" si="1"/>
        <v>5.3160277103252873E-6</v>
      </c>
      <c r="G13" s="120"/>
    </row>
    <row r="14" spans="1:7" x14ac:dyDescent="0.15">
      <c r="A14" s="25" t="s">
        <v>584</v>
      </c>
      <c r="B14" s="25" t="s">
        <v>585</v>
      </c>
      <c r="C14" s="122">
        <v>0.90347962000000004</v>
      </c>
      <c r="D14" s="124">
        <v>1.9543000000000001E-2</v>
      </c>
      <c r="E14" s="23">
        <f t="shared" si="0"/>
        <v>45.230344368827716</v>
      </c>
      <c r="F14" s="24">
        <f t="shared" si="1"/>
        <v>3.6422193292378202E-5</v>
      </c>
      <c r="G14" s="120"/>
    </row>
    <row r="15" spans="1:7" x14ac:dyDescent="0.15">
      <c r="A15" s="25" t="s">
        <v>586</v>
      </c>
      <c r="B15" s="25" t="s">
        <v>587</v>
      </c>
      <c r="C15" s="122">
        <v>3.6373336439999999</v>
      </c>
      <c r="D15" s="124">
        <v>4.3258223559999998</v>
      </c>
      <c r="E15" s="23">
        <f t="shared" si="0"/>
        <v>-0.1591578792053383</v>
      </c>
      <c r="F15" s="24">
        <f t="shared" si="1"/>
        <v>1.466327143612142E-4</v>
      </c>
      <c r="G15" s="120"/>
    </row>
    <row r="16" spans="1:7" x14ac:dyDescent="0.15">
      <c r="A16" s="25" t="s">
        <v>588</v>
      </c>
      <c r="B16" s="25" t="s">
        <v>589</v>
      </c>
      <c r="C16" s="122">
        <v>0.749225853</v>
      </c>
      <c r="D16" s="124">
        <v>0.67427128300000005</v>
      </c>
      <c r="E16" s="23">
        <f t="shared" si="0"/>
        <v>0.11116381772408945</v>
      </c>
      <c r="F16" s="24">
        <f t="shared" si="1"/>
        <v>3.0203723729388531E-5</v>
      </c>
      <c r="G16" s="120"/>
    </row>
    <row r="17" spans="1:7" x14ac:dyDescent="0.15">
      <c r="A17" s="25" t="s">
        <v>590</v>
      </c>
      <c r="B17" s="25" t="s">
        <v>591</v>
      </c>
      <c r="C17" s="122">
        <v>0.25789966000000003</v>
      </c>
      <c r="D17" s="124">
        <v>9.2242839999999993E-3</v>
      </c>
      <c r="E17" s="23">
        <f t="shared" si="0"/>
        <v>26.958772735097927</v>
      </c>
      <c r="F17" s="24">
        <f t="shared" si="1"/>
        <v>1.0396771613463311E-5</v>
      </c>
      <c r="G17" s="120"/>
    </row>
    <row r="18" spans="1:7" x14ac:dyDescent="0.15">
      <c r="A18" s="25" t="s">
        <v>592</v>
      </c>
      <c r="B18" s="25" t="s">
        <v>593</v>
      </c>
      <c r="C18" s="122">
        <v>1.5198947199999999</v>
      </c>
      <c r="D18" s="124">
        <v>8.2392499999999994E-2</v>
      </c>
      <c r="E18" s="23">
        <f t="shared" si="0"/>
        <v>17.447003307339866</v>
      </c>
      <c r="F18" s="24">
        <f t="shared" si="1"/>
        <v>6.1271884888676334E-5</v>
      </c>
      <c r="G18" s="120"/>
    </row>
    <row r="19" spans="1:7" x14ac:dyDescent="0.15">
      <c r="A19" s="25" t="s">
        <v>594</v>
      </c>
      <c r="B19" s="25" t="s">
        <v>595</v>
      </c>
      <c r="C19" s="122">
        <v>0.32057959999999996</v>
      </c>
      <c r="D19" s="124">
        <v>9.2946880000000009E-2</v>
      </c>
      <c r="E19" s="23">
        <f t="shared" si="0"/>
        <v>2.4490625182900163</v>
      </c>
      <c r="F19" s="24">
        <f t="shared" si="1"/>
        <v>1.2923603253821359E-5</v>
      </c>
      <c r="G19" s="120"/>
    </row>
    <row r="20" spans="1:7" x14ac:dyDescent="0.15">
      <c r="A20" s="25" t="s">
        <v>596</v>
      </c>
      <c r="B20" s="25" t="s">
        <v>597</v>
      </c>
      <c r="C20" s="122">
        <v>5.5180680000000003E-2</v>
      </c>
      <c r="D20" s="124">
        <v>1.0234E-2</v>
      </c>
      <c r="E20" s="23">
        <f t="shared" si="0"/>
        <v>4.3918975962478015</v>
      </c>
      <c r="F20" s="24">
        <f t="shared" si="1"/>
        <v>2.224512151104048E-6</v>
      </c>
      <c r="G20" s="120"/>
    </row>
    <row r="21" spans="1:7" x14ac:dyDescent="0.15">
      <c r="A21" s="25" t="s">
        <v>598</v>
      </c>
      <c r="B21" s="25" t="s">
        <v>599</v>
      </c>
      <c r="C21" s="122">
        <v>0.90852965399999996</v>
      </c>
      <c r="D21" s="124">
        <v>2.3515228870000002</v>
      </c>
      <c r="E21" s="23">
        <f t="shared" si="0"/>
        <v>-0.61364201087616288</v>
      </c>
      <c r="F21" s="24">
        <f t="shared" si="1"/>
        <v>3.6625776539204598E-5</v>
      </c>
      <c r="G21" s="120"/>
    </row>
    <row r="22" spans="1:7" x14ac:dyDescent="0.15">
      <c r="A22" s="25" t="s">
        <v>600</v>
      </c>
      <c r="B22" s="25" t="s">
        <v>601</v>
      </c>
      <c r="C22" s="122">
        <v>2.1309999999999999E-2</v>
      </c>
      <c r="D22" s="124">
        <v>0</v>
      </c>
      <c r="E22" s="23" t="str">
        <f t="shared" si="0"/>
        <v/>
      </c>
      <c r="F22" s="24">
        <f t="shared" si="1"/>
        <v>8.5907520422052175E-7</v>
      </c>
      <c r="G22" s="120"/>
    </row>
    <row r="23" spans="1:7" x14ac:dyDescent="0.15">
      <c r="A23" s="25" t="s">
        <v>602</v>
      </c>
      <c r="B23" s="25" t="s">
        <v>603</v>
      </c>
      <c r="C23" s="122">
        <v>2.823987E-2</v>
      </c>
      <c r="D23" s="124">
        <v>0.45056292999999997</v>
      </c>
      <c r="E23" s="23">
        <f t="shared" si="0"/>
        <v>-0.93732313930043021</v>
      </c>
      <c r="F23" s="24">
        <f t="shared" si="1"/>
        <v>1.1384407361525569E-6</v>
      </c>
      <c r="G23" s="120"/>
    </row>
    <row r="24" spans="1:7" x14ac:dyDescent="0.15">
      <c r="A24" s="25" t="s">
        <v>604</v>
      </c>
      <c r="B24" s="25" t="s">
        <v>605</v>
      </c>
      <c r="C24" s="122">
        <v>0.1217</v>
      </c>
      <c r="D24" s="124">
        <v>2.3322E-3</v>
      </c>
      <c r="E24" s="23">
        <f t="shared" si="0"/>
        <v>51.182488637338139</v>
      </c>
      <c r="F24" s="24">
        <f t="shared" si="1"/>
        <v>4.9061216496310417E-6</v>
      </c>
      <c r="G24" s="120"/>
    </row>
    <row r="25" spans="1:7" x14ac:dyDescent="0.15">
      <c r="A25" s="25" t="s">
        <v>606</v>
      </c>
      <c r="B25" s="25" t="s">
        <v>607</v>
      </c>
      <c r="C25" s="122">
        <v>0.67471911600000001</v>
      </c>
      <c r="D25" s="124">
        <v>4.611098192</v>
      </c>
      <c r="E25" s="23">
        <f t="shared" si="0"/>
        <v>-0.85367496246976471</v>
      </c>
      <c r="F25" s="24">
        <f t="shared" si="1"/>
        <v>2.7200115549938525E-5</v>
      </c>
      <c r="G25" s="120"/>
    </row>
    <row r="26" spans="1:7" x14ac:dyDescent="0.15">
      <c r="A26" s="25" t="s">
        <v>608</v>
      </c>
      <c r="B26" s="25" t="s">
        <v>609</v>
      </c>
      <c r="C26" s="122">
        <v>0</v>
      </c>
      <c r="D26" s="124">
        <v>1.755E-3</v>
      </c>
      <c r="E26" s="23">
        <f t="shared" si="0"/>
        <v>-1</v>
      </c>
      <c r="F26" s="24">
        <f t="shared" si="1"/>
        <v>0</v>
      </c>
      <c r="G26" s="120"/>
    </row>
    <row r="27" spans="1:7" x14ac:dyDescent="0.15">
      <c r="A27" s="25" t="s">
        <v>495</v>
      </c>
      <c r="B27" s="25" t="s">
        <v>496</v>
      </c>
      <c r="C27" s="122">
        <v>7.3301999999999994E-3</v>
      </c>
      <c r="D27" s="124">
        <v>6.7908999999999999E-3</v>
      </c>
      <c r="E27" s="23">
        <f t="shared" si="0"/>
        <v>7.9415099618607154E-2</v>
      </c>
      <c r="F27" s="24">
        <f t="shared" si="1"/>
        <v>2.9550413242502432E-7</v>
      </c>
      <c r="G27" s="120"/>
    </row>
    <row r="28" spans="1:7" x14ac:dyDescent="0.15">
      <c r="A28" s="25" t="s">
        <v>610</v>
      </c>
      <c r="B28" s="25" t="s">
        <v>611</v>
      </c>
      <c r="C28" s="122">
        <v>1.8779214</v>
      </c>
      <c r="D28" s="124">
        <v>0</v>
      </c>
      <c r="E28" s="23" t="str">
        <f t="shared" si="0"/>
        <v/>
      </c>
      <c r="F28" s="24">
        <f t="shared" si="1"/>
        <v>7.5705101370956735E-5</v>
      </c>
      <c r="G28" s="120"/>
    </row>
    <row r="29" spans="1:7" x14ac:dyDescent="0.15">
      <c r="A29" s="25" t="s">
        <v>612</v>
      </c>
      <c r="B29" s="25" t="s">
        <v>613</v>
      </c>
      <c r="C29" s="122">
        <v>1.7840301999999999</v>
      </c>
      <c r="D29" s="124">
        <v>8.6468479399999989</v>
      </c>
      <c r="E29" s="23">
        <f t="shared" si="0"/>
        <v>-0.79367855056787318</v>
      </c>
      <c r="F29" s="24">
        <f t="shared" si="1"/>
        <v>7.1920042627901374E-5</v>
      </c>
      <c r="G29" s="120"/>
    </row>
    <row r="30" spans="1:7" x14ac:dyDescent="0.15">
      <c r="A30" s="25" t="s">
        <v>614</v>
      </c>
      <c r="B30" s="25" t="s">
        <v>615</v>
      </c>
      <c r="C30" s="122">
        <v>1.4756277990000002</v>
      </c>
      <c r="D30" s="124">
        <v>3.7069999999999998E-3</v>
      </c>
      <c r="E30" s="23">
        <f t="shared" si="0"/>
        <v>397.0652276773672</v>
      </c>
      <c r="F30" s="24">
        <f t="shared" si="1"/>
        <v>5.9487341754078096E-5</v>
      </c>
      <c r="G30" s="120"/>
    </row>
    <row r="31" spans="1:7" x14ac:dyDescent="0.15">
      <c r="A31" s="25" t="s">
        <v>582</v>
      </c>
      <c r="B31" s="25" t="s">
        <v>583</v>
      </c>
      <c r="C31" s="122">
        <v>11.579385778999999</v>
      </c>
      <c r="D31" s="124">
        <v>0.76182072999999995</v>
      </c>
      <c r="E31" s="23">
        <f t="shared" si="0"/>
        <v>14.199620229551906</v>
      </c>
      <c r="F31" s="24">
        <f t="shared" si="1"/>
        <v>4.6680259046657109E-4</v>
      </c>
      <c r="G31" s="120"/>
    </row>
    <row r="32" spans="1:7" x14ac:dyDescent="0.15">
      <c r="A32" s="25" t="s">
        <v>616</v>
      </c>
      <c r="B32" s="25" t="s">
        <v>617</v>
      </c>
      <c r="C32" s="122">
        <v>1.92128E-3</v>
      </c>
      <c r="D32" s="124">
        <v>1.9632E-3</v>
      </c>
      <c r="E32" s="23">
        <f t="shared" si="0"/>
        <v>-2.1352893235533799E-2</v>
      </c>
      <c r="F32" s="24">
        <f t="shared" si="1"/>
        <v>7.7453027140535158E-8</v>
      </c>
      <c r="G32" s="120"/>
    </row>
    <row r="33" spans="1:7" x14ac:dyDescent="0.15">
      <c r="A33" s="25" t="s">
        <v>618</v>
      </c>
      <c r="B33" s="25" t="s">
        <v>619</v>
      </c>
      <c r="C33" s="122">
        <v>0.60637772600000006</v>
      </c>
      <c r="D33" s="124">
        <v>9.6172696750000011</v>
      </c>
      <c r="E33" s="23">
        <f t="shared" si="0"/>
        <v>-0.93694907738978417</v>
      </c>
      <c r="F33" s="24">
        <f t="shared" si="1"/>
        <v>2.4445052501089895E-5</v>
      </c>
      <c r="G33" s="120"/>
    </row>
    <row r="34" spans="1:7" x14ac:dyDescent="0.15">
      <c r="A34" s="25" t="s">
        <v>620</v>
      </c>
      <c r="B34" s="25" t="s">
        <v>621</v>
      </c>
      <c r="C34" s="122">
        <v>1.1889325759999998</v>
      </c>
      <c r="D34" s="124">
        <v>0.74119038999999998</v>
      </c>
      <c r="E34" s="23">
        <f t="shared" si="0"/>
        <v>0.60408525534174817</v>
      </c>
      <c r="F34" s="24">
        <f t="shared" si="1"/>
        <v>4.7929727617626979E-5</v>
      </c>
      <c r="G34" s="120"/>
    </row>
    <row r="35" spans="1:7" x14ac:dyDescent="0.15">
      <c r="A35" s="25" t="s">
        <v>887</v>
      </c>
      <c r="B35" s="25" t="s">
        <v>888</v>
      </c>
      <c r="C35" s="122">
        <v>1.5653399999999999E-3</v>
      </c>
      <c r="D35" s="124">
        <v>6.4636000000000008E-3</v>
      </c>
      <c r="E35" s="23">
        <f t="shared" si="0"/>
        <v>-0.7578222662293459</v>
      </c>
      <c r="F35" s="24">
        <f t="shared" si="1"/>
        <v>6.3103931495755581E-8</v>
      </c>
      <c r="G35" s="120"/>
    </row>
    <row r="36" spans="1:7" x14ac:dyDescent="0.15">
      <c r="A36" s="25" t="s">
        <v>879</v>
      </c>
      <c r="B36" s="25" t="s">
        <v>880</v>
      </c>
      <c r="C36" s="122">
        <v>3.1449999999999998E-3</v>
      </c>
      <c r="D36" s="124">
        <v>0</v>
      </c>
      <c r="E36" s="23" t="str">
        <f t="shared" si="0"/>
        <v/>
      </c>
      <c r="F36" s="24">
        <f t="shared" si="1"/>
        <v>1.2678514862850966E-7</v>
      </c>
      <c r="G36" s="120"/>
    </row>
    <row r="37" spans="1:7" x14ac:dyDescent="0.15">
      <c r="A37" s="25" t="s">
        <v>910</v>
      </c>
      <c r="B37" s="25" t="s">
        <v>911</v>
      </c>
      <c r="C37" s="122">
        <v>0</v>
      </c>
      <c r="D37" s="124">
        <v>0</v>
      </c>
      <c r="E37" s="23" t="str">
        <f t="shared" si="0"/>
        <v/>
      </c>
      <c r="F37" s="24">
        <f t="shared" si="1"/>
        <v>0</v>
      </c>
      <c r="G37" s="120"/>
    </row>
    <row r="38" spans="1:7" x14ac:dyDescent="0.15">
      <c r="A38" s="25" t="s">
        <v>912</v>
      </c>
      <c r="B38" s="25" t="s">
        <v>913</v>
      </c>
      <c r="C38" s="122">
        <v>0</v>
      </c>
      <c r="D38" s="124">
        <v>0</v>
      </c>
      <c r="E38" s="23" t="str">
        <f t="shared" si="0"/>
        <v/>
      </c>
      <c r="F38" s="24">
        <f t="shared" si="1"/>
        <v>0</v>
      </c>
      <c r="G38" s="120"/>
    </row>
    <row r="39" spans="1:7" x14ac:dyDescent="0.15">
      <c r="A39" s="25" t="s">
        <v>914</v>
      </c>
      <c r="B39" s="25" t="s">
        <v>915</v>
      </c>
      <c r="C39" s="122">
        <v>0.10937375000000001</v>
      </c>
      <c r="D39" s="124">
        <v>0.23277500000000001</v>
      </c>
      <c r="E39" s="23">
        <f t="shared" si="0"/>
        <v>-0.53013102781656107</v>
      </c>
      <c r="F39" s="24">
        <f t="shared" si="1"/>
        <v>4.4092105404793196E-6</v>
      </c>
      <c r="G39" s="120"/>
    </row>
    <row r="40" spans="1:7" x14ac:dyDescent="0.15">
      <c r="A40" s="25" t="s">
        <v>877</v>
      </c>
      <c r="B40" s="25" t="s">
        <v>878</v>
      </c>
      <c r="C40" s="122">
        <v>9.3858520000000001E-3</v>
      </c>
      <c r="D40" s="124">
        <v>0.45328679999999999</v>
      </c>
      <c r="E40" s="23">
        <f t="shared" si="0"/>
        <v>-0.97929378927425192</v>
      </c>
      <c r="F40" s="24">
        <f t="shared" si="1"/>
        <v>3.7837413062804281E-7</v>
      </c>
      <c r="G40" s="120"/>
    </row>
    <row r="41" spans="1:7" x14ac:dyDescent="0.15">
      <c r="A41" s="25" t="s">
        <v>889</v>
      </c>
      <c r="B41" s="25" t="s">
        <v>890</v>
      </c>
      <c r="C41" s="122">
        <v>2.2929999999999999E-3</v>
      </c>
      <c r="D41" s="124">
        <v>2.7424742000000002</v>
      </c>
      <c r="E41" s="23">
        <f t="shared" si="0"/>
        <v>-0.99916389368403169</v>
      </c>
      <c r="F41" s="24">
        <f t="shared" si="1"/>
        <v>9.2438265756811649E-8</v>
      </c>
      <c r="G41" s="120"/>
    </row>
    <row r="42" spans="1:7" x14ac:dyDescent="0.15">
      <c r="A42" s="25" t="s">
        <v>881</v>
      </c>
      <c r="B42" s="25" t="s">
        <v>882</v>
      </c>
      <c r="C42" s="122">
        <v>1.3596576</v>
      </c>
      <c r="D42" s="124">
        <v>1.09858097</v>
      </c>
      <c r="E42" s="23">
        <f t="shared" si="0"/>
        <v>0.23764896455470197</v>
      </c>
      <c r="F42" s="24">
        <f t="shared" si="1"/>
        <v>5.4812206963396741E-5</v>
      </c>
      <c r="G42" s="120"/>
    </row>
    <row r="43" spans="1:7" x14ac:dyDescent="0.15">
      <c r="A43" s="25" t="s">
        <v>885</v>
      </c>
      <c r="B43" s="25" t="s">
        <v>886</v>
      </c>
      <c r="C43" s="122">
        <v>4.3695200099999996</v>
      </c>
      <c r="D43" s="124">
        <v>2.84517329</v>
      </c>
      <c r="E43" s="23">
        <f t="shared" si="0"/>
        <v>0.53576586190994346</v>
      </c>
      <c r="F43" s="24">
        <f t="shared" si="1"/>
        <v>1.761495211138623E-4</v>
      </c>
      <c r="G43" s="120"/>
    </row>
    <row r="44" spans="1:7" x14ac:dyDescent="0.15">
      <c r="A44" s="25" t="s">
        <v>883</v>
      </c>
      <c r="B44" s="25" t="s">
        <v>884</v>
      </c>
      <c r="C44" s="122">
        <v>1.743656E-2</v>
      </c>
      <c r="D44" s="124">
        <v>0.25962996999999999</v>
      </c>
      <c r="E44" s="23">
        <f t="shared" si="0"/>
        <v>-0.93284072713177146</v>
      </c>
      <c r="F44" s="24">
        <f t="shared" si="1"/>
        <v>7.0292427700156643E-7</v>
      </c>
      <c r="G44" s="120"/>
    </row>
    <row r="45" spans="1:7" x14ac:dyDescent="0.15">
      <c r="A45" s="25" t="s">
        <v>891</v>
      </c>
      <c r="B45" s="25" t="s">
        <v>892</v>
      </c>
      <c r="C45" s="122">
        <v>5.1780200000000002E-3</v>
      </c>
      <c r="D45" s="124">
        <v>3.2791918999999998</v>
      </c>
      <c r="E45" s="23">
        <f t="shared" si="0"/>
        <v>-0.99842094633132028</v>
      </c>
      <c r="F45" s="24">
        <f t="shared" si="1"/>
        <v>2.0874277752031658E-7</v>
      </c>
      <c r="G45" s="120"/>
    </row>
    <row r="46" spans="1:7" x14ac:dyDescent="0.15">
      <c r="A46" s="25" t="s">
        <v>893</v>
      </c>
      <c r="B46" s="25" t="s">
        <v>894</v>
      </c>
      <c r="C46" s="122">
        <v>0.64665119999999998</v>
      </c>
      <c r="D46" s="124">
        <v>3.3862750000000002E-3</v>
      </c>
      <c r="E46" s="23">
        <f t="shared" si="0"/>
        <v>189.96239968697165</v>
      </c>
      <c r="F46" s="24">
        <f t="shared" si="1"/>
        <v>2.6068606837139626E-5</v>
      </c>
      <c r="G46" s="120"/>
    </row>
    <row r="47" spans="1:7" x14ac:dyDescent="0.15">
      <c r="A47" s="25" t="s">
        <v>904</v>
      </c>
      <c r="B47" s="25" t="s">
        <v>905</v>
      </c>
      <c r="C47" s="122">
        <v>1.0536000000000001</v>
      </c>
      <c r="D47" s="124">
        <v>1.303345</v>
      </c>
      <c r="E47" s="23">
        <f t="shared" si="0"/>
        <v>-0.19161848934856074</v>
      </c>
      <c r="F47" s="24">
        <f t="shared" si="1"/>
        <v>4.247403262162092E-5</v>
      </c>
      <c r="G47" s="120"/>
    </row>
    <row r="48" spans="1:7" x14ac:dyDescent="0.15">
      <c r="A48" s="25" t="s">
        <v>906</v>
      </c>
      <c r="B48" s="25" t="s">
        <v>907</v>
      </c>
      <c r="C48" s="122">
        <v>1.0361825000000002E-2</v>
      </c>
      <c r="D48" s="124">
        <v>0</v>
      </c>
      <c r="E48" s="23" t="str">
        <f t="shared" si="0"/>
        <v/>
      </c>
      <c r="F48" s="24">
        <f t="shared" si="1"/>
        <v>4.1771876715027263E-7</v>
      </c>
      <c r="G48" s="120"/>
    </row>
    <row r="49" spans="1:7" x14ac:dyDescent="0.15">
      <c r="A49" s="25" t="s">
        <v>908</v>
      </c>
      <c r="B49" s="25" t="s">
        <v>909</v>
      </c>
      <c r="C49" s="122">
        <v>6.7990029999999993E-2</v>
      </c>
      <c r="D49" s="124">
        <v>7.9805399999999995E-3</v>
      </c>
      <c r="E49" s="23">
        <f t="shared" si="0"/>
        <v>7.5194773787237459</v>
      </c>
      <c r="F49" s="24">
        <f t="shared" si="1"/>
        <v>2.7408985878559077E-6</v>
      </c>
      <c r="G49" s="120"/>
    </row>
    <row r="50" spans="1:7" x14ac:dyDescent="0.15">
      <c r="A50" s="25" t="s">
        <v>895</v>
      </c>
      <c r="B50" s="25" t="s">
        <v>896</v>
      </c>
      <c r="C50" s="122">
        <v>8.2298682000000003</v>
      </c>
      <c r="D50" s="124">
        <v>0.401644</v>
      </c>
      <c r="E50" s="23">
        <f t="shared" si="0"/>
        <v>19.490454731055362</v>
      </c>
      <c r="F50" s="24">
        <f t="shared" si="1"/>
        <v>3.3177267501750249E-4</v>
      </c>
      <c r="G50" s="120"/>
    </row>
    <row r="51" spans="1:7" x14ac:dyDescent="0.15">
      <c r="A51" s="25" t="s">
        <v>875</v>
      </c>
      <c r="B51" s="25" t="s">
        <v>876</v>
      </c>
      <c r="C51" s="122">
        <v>8.5193566300000008</v>
      </c>
      <c r="D51" s="124">
        <v>15.949699800000001</v>
      </c>
      <c r="E51" s="23">
        <f t="shared" si="0"/>
        <v>-0.46586100448110002</v>
      </c>
      <c r="F51" s="24">
        <f t="shared" si="1"/>
        <v>3.4344289238595529E-4</v>
      </c>
      <c r="G51" s="120"/>
    </row>
    <row r="52" spans="1:7" x14ac:dyDescent="0.15">
      <c r="A52" s="25" t="s">
        <v>622</v>
      </c>
      <c r="B52" s="25" t="s">
        <v>623</v>
      </c>
      <c r="C52" s="122">
        <v>1.1886737169999999</v>
      </c>
      <c r="D52" s="124">
        <v>9.4042871E-2</v>
      </c>
      <c r="E52" s="23">
        <f t="shared" si="0"/>
        <v>11.6397004298178</v>
      </c>
      <c r="F52" s="24">
        <f t="shared" si="1"/>
        <v>4.7919292171907165E-5</v>
      </c>
      <c r="G52" s="120"/>
    </row>
    <row r="53" spans="1:7" x14ac:dyDescent="0.15">
      <c r="A53" s="25" t="s">
        <v>624</v>
      </c>
      <c r="B53" s="25" t="s">
        <v>625</v>
      </c>
      <c r="C53" s="122">
        <v>2.341083077</v>
      </c>
      <c r="D53" s="124">
        <v>3.8257003590000003</v>
      </c>
      <c r="E53" s="23">
        <f t="shared" si="0"/>
        <v>-0.38806418242019991</v>
      </c>
      <c r="F53" s="24">
        <f t="shared" si="1"/>
        <v>9.4376650514827896E-5</v>
      </c>
      <c r="G53" s="120"/>
    </row>
    <row r="54" spans="1:7" x14ac:dyDescent="0.15">
      <c r="A54" s="25" t="s">
        <v>916</v>
      </c>
      <c r="B54" s="25" t="s">
        <v>917</v>
      </c>
      <c r="C54" s="122">
        <v>7.5864913300000003</v>
      </c>
      <c r="D54" s="124">
        <v>3.1155040000000001</v>
      </c>
      <c r="E54" s="23">
        <f t="shared" si="0"/>
        <v>1.4350767419974426</v>
      </c>
      <c r="F54" s="24">
        <f t="shared" si="1"/>
        <v>3.0583606704068364E-4</v>
      </c>
      <c r="G54" s="120"/>
    </row>
    <row r="55" spans="1:7" x14ac:dyDescent="0.15">
      <c r="A55" s="25" t="s">
        <v>918</v>
      </c>
      <c r="B55" s="25" t="s">
        <v>919</v>
      </c>
      <c r="C55" s="122">
        <v>1.5989999999999999E-3</v>
      </c>
      <c r="D55" s="124">
        <v>5.0141500000000006E-4</v>
      </c>
      <c r="E55" s="23">
        <f t="shared" si="0"/>
        <v>2.1889752001834801</v>
      </c>
      <c r="F55" s="24">
        <f t="shared" si="1"/>
        <v>6.4460875248644504E-8</v>
      </c>
      <c r="G55" s="120"/>
    </row>
    <row r="56" spans="1:7" x14ac:dyDescent="0.15">
      <c r="A56" s="25" t="s">
        <v>1403</v>
      </c>
      <c r="B56" s="25" t="s">
        <v>1404</v>
      </c>
      <c r="C56" s="122">
        <v>1.4585522</v>
      </c>
      <c r="D56" s="124">
        <v>0.23991679999999999</v>
      </c>
      <c r="E56" s="23">
        <f t="shared" si="0"/>
        <v>5.0794083615653429</v>
      </c>
      <c r="F56" s="24">
        <f t="shared" si="1"/>
        <v>5.8798968985513432E-5</v>
      </c>
      <c r="G56" s="120"/>
    </row>
    <row r="57" spans="1:7" x14ac:dyDescent="0.15">
      <c r="A57" s="25" t="s">
        <v>897</v>
      </c>
      <c r="B57" s="25" t="s">
        <v>1402</v>
      </c>
      <c r="C57" s="122">
        <v>17.82675961</v>
      </c>
      <c r="D57" s="124">
        <v>4.8274412499999997</v>
      </c>
      <c r="E57" s="23">
        <f t="shared" si="0"/>
        <v>2.692796802032547</v>
      </c>
      <c r="F57" s="24">
        <f t="shared" si="1"/>
        <v>7.1865448862275456E-4</v>
      </c>
      <c r="G57" s="120"/>
    </row>
    <row r="58" spans="1:7" x14ac:dyDescent="0.15">
      <c r="A58" s="25" t="s">
        <v>187</v>
      </c>
      <c r="B58" s="25" t="s">
        <v>188</v>
      </c>
      <c r="C58" s="122">
        <v>0.55862615999999998</v>
      </c>
      <c r="D58" s="124">
        <v>7.1306399999999992E-2</v>
      </c>
      <c r="E58" s="23">
        <f t="shared" si="0"/>
        <v>6.8341657971794962</v>
      </c>
      <c r="F58" s="24">
        <f t="shared" si="1"/>
        <v>2.2520032026509894E-5</v>
      </c>
      <c r="G58" s="120"/>
    </row>
    <row r="59" spans="1:7" x14ac:dyDescent="0.15">
      <c r="A59" s="25" t="s">
        <v>189</v>
      </c>
      <c r="B59" s="25" t="s">
        <v>190</v>
      </c>
      <c r="C59" s="122">
        <v>0.20910541899999999</v>
      </c>
      <c r="D59" s="124">
        <v>1.1821109879999998</v>
      </c>
      <c r="E59" s="23">
        <f t="shared" si="0"/>
        <v>-0.82310847194324532</v>
      </c>
      <c r="F59" s="24">
        <f t="shared" si="1"/>
        <v>8.4297175284393594E-6</v>
      </c>
      <c r="G59" s="120"/>
    </row>
    <row r="60" spans="1:7" x14ac:dyDescent="0.15">
      <c r="A60" s="25" t="s">
        <v>191</v>
      </c>
      <c r="B60" s="25" t="s">
        <v>192</v>
      </c>
      <c r="C60" s="122">
        <v>0.73174348</v>
      </c>
      <c r="D60" s="124">
        <v>1.3211340300000001</v>
      </c>
      <c r="E60" s="23">
        <f t="shared" si="0"/>
        <v>-0.44612472059326191</v>
      </c>
      <c r="F60" s="24">
        <f t="shared" si="1"/>
        <v>2.9498952581794241E-5</v>
      </c>
      <c r="G60" s="120"/>
    </row>
    <row r="61" spans="1:7" x14ac:dyDescent="0.15">
      <c r="A61" s="25" t="s">
        <v>193</v>
      </c>
      <c r="B61" s="25" t="s">
        <v>194</v>
      </c>
      <c r="C61" s="122">
        <v>1.205798742</v>
      </c>
      <c r="D61" s="124">
        <v>2.8633138700000003</v>
      </c>
      <c r="E61" s="23">
        <f t="shared" si="0"/>
        <v>-0.57887999823086111</v>
      </c>
      <c r="F61" s="24">
        <f t="shared" si="1"/>
        <v>4.8609657462810805E-5</v>
      </c>
      <c r="G61" s="120"/>
    </row>
    <row r="62" spans="1:7" x14ac:dyDescent="0.15">
      <c r="A62" s="25" t="s">
        <v>195</v>
      </c>
      <c r="B62" s="25" t="s">
        <v>196</v>
      </c>
      <c r="C62" s="122">
        <v>301.70907067799999</v>
      </c>
      <c r="D62" s="124">
        <v>287.04145163999999</v>
      </c>
      <c r="E62" s="23">
        <f t="shared" si="0"/>
        <v>5.1099306229804631E-2</v>
      </c>
      <c r="F62" s="24">
        <f t="shared" si="1"/>
        <v>1.2162871023363992E-2</v>
      </c>
      <c r="G62" s="120"/>
    </row>
    <row r="63" spans="1:7" x14ac:dyDescent="0.15">
      <c r="A63" s="25" t="s">
        <v>318</v>
      </c>
      <c r="B63" s="25" t="s">
        <v>319</v>
      </c>
      <c r="C63" s="122">
        <v>0</v>
      </c>
      <c r="D63" s="124"/>
      <c r="E63" s="23" t="str">
        <f t="shared" si="0"/>
        <v/>
      </c>
      <c r="F63" s="24">
        <f t="shared" si="1"/>
        <v>0</v>
      </c>
      <c r="G63" s="120"/>
    </row>
    <row r="64" spans="1:7" x14ac:dyDescent="0.15">
      <c r="A64" s="25" t="s">
        <v>6</v>
      </c>
      <c r="B64" s="25" t="s">
        <v>26</v>
      </c>
      <c r="C64" s="122">
        <v>0.79605749999999997</v>
      </c>
      <c r="D64" s="124">
        <v>1.3055709099999999</v>
      </c>
      <c r="E64" s="23">
        <f t="shared" si="0"/>
        <v>-0.39026100083679094</v>
      </c>
      <c r="F64" s="24">
        <f t="shared" si="1"/>
        <v>3.2091659285958612E-5</v>
      </c>
      <c r="G64" s="120"/>
    </row>
    <row r="65" spans="1:7" x14ac:dyDescent="0.15">
      <c r="A65" s="25" t="s">
        <v>197</v>
      </c>
      <c r="B65" s="25" t="s">
        <v>198</v>
      </c>
      <c r="C65" s="122">
        <v>12.466020433000001</v>
      </c>
      <c r="D65" s="124">
        <v>29.074637792000001</v>
      </c>
      <c r="E65" s="23">
        <f t="shared" si="0"/>
        <v>-0.57124073145186094</v>
      </c>
      <c r="F65" s="24">
        <f t="shared" si="1"/>
        <v>5.0254570855451299E-4</v>
      </c>
      <c r="G65" s="120"/>
    </row>
    <row r="66" spans="1:7" x14ac:dyDescent="0.15">
      <c r="A66" s="25" t="s">
        <v>1499</v>
      </c>
      <c r="B66" s="25" t="s">
        <v>199</v>
      </c>
      <c r="C66" s="122">
        <v>285.34036615700001</v>
      </c>
      <c r="D66" s="124">
        <v>166.84493818499999</v>
      </c>
      <c r="E66" s="23">
        <f t="shared" si="0"/>
        <v>0.71021290343618726</v>
      </c>
      <c r="F66" s="24">
        <f t="shared" si="1"/>
        <v>1.1502995463570307E-2</v>
      </c>
      <c r="G66" s="120"/>
    </row>
    <row r="67" spans="1:7" x14ac:dyDescent="0.15">
      <c r="A67" s="25" t="s">
        <v>1500</v>
      </c>
      <c r="B67" s="25" t="s">
        <v>200</v>
      </c>
      <c r="C67" s="122">
        <v>582.50982986199995</v>
      </c>
      <c r="D67" s="124">
        <v>773.90660828900002</v>
      </c>
      <c r="E67" s="23">
        <f t="shared" si="0"/>
        <v>-0.2473125004710216</v>
      </c>
      <c r="F67" s="24">
        <f t="shared" si="1"/>
        <v>2.3482860208782683E-2</v>
      </c>
      <c r="G67" s="120"/>
    </row>
    <row r="68" spans="1:7" x14ac:dyDescent="0.15">
      <c r="A68" s="25" t="s">
        <v>574</v>
      </c>
      <c r="B68" s="25" t="s">
        <v>575</v>
      </c>
      <c r="C68" s="122">
        <v>33.905490649999997</v>
      </c>
      <c r="D68" s="124">
        <v>15.638604109999999</v>
      </c>
      <c r="E68" s="23">
        <f t="shared" si="0"/>
        <v>1.1680637486257077</v>
      </c>
      <c r="F68" s="24">
        <f t="shared" si="1"/>
        <v>1.366840277069251E-3</v>
      </c>
      <c r="G68" s="120"/>
    </row>
    <row r="69" spans="1:7" x14ac:dyDescent="0.15">
      <c r="A69" s="25" t="s">
        <v>1501</v>
      </c>
      <c r="B69" s="25" t="s">
        <v>201</v>
      </c>
      <c r="C69" s="122">
        <v>3.9920514300000001</v>
      </c>
      <c r="D69" s="124">
        <v>1.118474942</v>
      </c>
      <c r="E69" s="23">
        <f t="shared" si="0"/>
        <v>2.5691916556142211</v>
      </c>
      <c r="F69" s="24">
        <f t="shared" si="1"/>
        <v>1.6093253859624946E-4</v>
      </c>
      <c r="G69" s="120"/>
    </row>
    <row r="70" spans="1:7" x14ac:dyDescent="0.15">
      <c r="A70" s="25" t="s">
        <v>1061</v>
      </c>
      <c r="B70" s="25" t="s">
        <v>1062</v>
      </c>
      <c r="C70" s="122">
        <v>9.8844400000000013E-3</v>
      </c>
      <c r="D70" s="124">
        <v>4.23971E-2</v>
      </c>
      <c r="E70" s="23">
        <f t="shared" ref="E70:E133" si="2">IF(ISERROR(C70/D70-1),"",((C70/D70-1)))</f>
        <v>-0.76686046923020679</v>
      </c>
      <c r="F70" s="24">
        <f t="shared" ref="F70:F133" si="3">C70/$C$1625</f>
        <v>3.984738297327778E-7</v>
      </c>
      <c r="G70" s="120"/>
    </row>
    <row r="71" spans="1:7" x14ac:dyDescent="0.15">
      <c r="A71" s="25" t="s">
        <v>202</v>
      </c>
      <c r="B71" s="25" t="s">
        <v>203</v>
      </c>
      <c r="C71" s="122">
        <v>30.471878076000003</v>
      </c>
      <c r="D71" s="124">
        <v>36.737382091999997</v>
      </c>
      <c r="E71" s="23">
        <f t="shared" si="2"/>
        <v>-0.17054846206268959</v>
      </c>
      <c r="F71" s="24">
        <f t="shared" si="3"/>
        <v>1.2284202196678809E-3</v>
      </c>
      <c r="G71" s="120"/>
    </row>
    <row r="72" spans="1:7" x14ac:dyDescent="0.15">
      <c r="A72" s="25" t="s">
        <v>204</v>
      </c>
      <c r="B72" s="25" t="s">
        <v>205</v>
      </c>
      <c r="C72" s="122">
        <v>44.855538505999995</v>
      </c>
      <c r="D72" s="124">
        <v>79.255083158000005</v>
      </c>
      <c r="E72" s="23">
        <f t="shared" si="2"/>
        <v>-0.43403581551258164</v>
      </c>
      <c r="F72" s="24">
        <f t="shared" si="3"/>
        <v>1.808272215038171E-3</v>
      </c>
      <c r="G72" s="120"/>
    </row>
    <row r="73" spans="1:7" x14ac:dyDescent="0.15">
      <c r="A73" s="25" t="s">
        <v>206</v>
      </c>
      <c r="B73" s="25" t="s">
        <v>207</v>
      </c>
      <c r="C73" s="122">
        <v>16.906778779</v>
      </c>
      <c r="D73" s="124">
        <v>14.053010843000001</v>
      </c>
      <c r="E73" s="23">
        <f t="shared" si="2"/>
        <v>0.2030716383757365</v>
      </c>
      <c r="F73" s="24">
        <f t="shared" si="3"/>
        <v>6.8156707800472117E-4</v>
      </c>
      <c r="G73" s="120"/>
    </row>
    <row r="74" spans="1:7" x14ac:dyDescent="0.15">
      <c r="A74" s="25" t="s">
        <v>898</v>
      </c>
      <c r="B74" s="25" t="s">
        <v>899</v>
      </c>
      <c r="C74" s="122">
        <v>4.2154691699999995</v>
      </c>
      <c r="D74" s="124">
        <v>5.3176075899999997</v>
      </c>
      <c r="E74" s="23">
        <f t="shared" si="2"/>
        <v>-0.2072620819318487</v>
      </c>
      <c r="F74" s="24">
        <f t="shared" si="3"/>
        <v>1.6993923219629577E-4</v>
      </c>
      <c r="G74" s="120"/>
    </row>
    <row r="75" spans="1:7" x14ac:dyDescent="0.15">
      <c r="A75" s="25" t="s">
        <v>1527</v>
      </c>
      <c r="B75" s="25" t="s">
        <v>208</v>
      </c>
      <c r="C75" s="122">
        <v>3.2339386400000003</v>
      </c>
      <c r="D75" s="124">
        <v>2.7530712500000001</v>
      </c>
      <c r="E75" s="23">
        <f t="shared" si="2"/>
        <v>0.17466579915067593</v>
      </c>
      <c r="F75" s="24">
        <f t="shared" si="3"/>
        <v>1.3037055361776804E-4</v>
      </c>
      <c r="G75" s="120"/>
    </row>
    <row r="76" spans="1:7" x14ac:dyDescent="0.15">
      <c r="A76" s="25" t="s">
        <v>209</v>
      </c>
      <c r="B76" s="25" t="s">
        <v>210</v>
      </c>
      <c r="C76" s="122">
        <v>5.2451668759999999</v>
      </c>
      <c r="D76" s="124">
        <v>5.7083496199999999</v>
      </c>
      <c r="E76" s="23">
        <f t="shared" si="2"/>
        <v>-8.1141271091240585E-2</v>
      </c>
      <c r="F76" s="24">
        <f t="shared" si="3"/>
        <v>2.1144968583624666E-4</v>
      </c>
      <c r="G76" s="120"/>
    </row>
    <row r="77" spans="1:7" x14ac:dyDescent="0.15">
      <c r="A77" s="25" t="s">
        <v>211</v>
      </c>
      <c r="B77" s="25" t="s">
        <v>212</v>
      </c>
      <c r="C77" s="122">
        <v>7.7186739000000006</v>
      </c>
      <c r="D77" s="124">
        <v>0.21067680999999999</v>
      </c>
      <c r="E77" s="23">
        <f t="shared" si="2"/>
        <v>35.637510792004115</v>
      </c>
      <c r="F77" s="24">
        <f t="shared" si="3"/>
        <v>3.1116477507996771E-4</v>
      </c>
      <c r="G77" s="120"/>
    </row>
    <row r="78" spans="1:7" x14ac:dyDescent="0.15">
      <c r="A78" s="25" t="s">
        <v>213</v>
      </c>
      <c r="B78" s="25" t="s">
        <v>214</v>
      </c>
      <c r="C78" s="122">
        <v>0.8904917</v>
      </c>
      <c r="D78" s="124">
        <v>2.0569335799999999</v>
      </c>
      <c r="E78" s="23">
        <f t="shared" si="2"/>
        <v>-0.56707804828583719</v>
      </c>
      <c r="F78" s="24">
        <f t="shared" si="3"/>
        <v>3.5898608119858263E-5</v>
      </c>
      <c r="G78" s="120"/>
    </row>
    <row r="79" spans="1:7" x14ac:dyDescent="0.15">
      <c r="A79" s="25" t="s">
        <v>215</v>
      </c>
      <c r="B79" s="25" t="s">
        <v>216</v>
      </c>
      <c r="C79" s="122">
        <v>2.9869704700000002</v>
      </c>
      <c r="D79" s="124">
        <v>2.1897415980000003</v>
      </c>
      <c r="E79" s="23">
        <f t="shared" si="2"/>
        <v>0.36407440618936437</v>
      </c>
      <c r="F79" s="24">
        <f t="shared" si="3"/>
        <v>1.2041446581491873E-4</v>
      </c>
      <c r="G79" s="120"/>
    </row>
    <row r="80" spans="1:7" x14ac:dyDescent="0.15">
      <c r="A80" s="25" t="s">
        <v>1528</v>
      </c>
      <c r="B80" s="25" t="s">
        <v>219</v>
      </c>
      <c r="C80" s="122">
        <v>7.4302474069999995</v>
      </c>
      <c r="D80" s="124">
        <v>12.148840141000001</v>
      </c>
      <c r="E80" s="23">
        <f t="shared" si="2"/>
        <v>-0.38839861906451933</v>
      </c>
      <c r="F80" s="24">
        <f t="shared" si="3"/>
        <v>2.9953736783564183E-4</v>
      </c>
      <c r="G80" s="120"/>
    </row>
    <row r="81" spans="1:7" x14ac:dyDescent="0.15">
      <c r="A81" s="25" t="s">
        <v>217</v>
      </c>
      <c r="B81" s="25" t="s">
        <v>218</v>
      </c>
      <c r="C81" s="122">
        <v>11.202839050000001</v>
      </c>
      <c r="D81" s="124">
        <v>10.270948287000001</v>
      </c>
      <c r="E81" s="23">
        <f t="shared" si="2"/>
        <v>9.0730742377458817E-2</v>
      </c>
      <c r="F81" s="24">
        <f t="shared" si="3"/>
        <v>4.5162277075215334E-4</v>
      </c>
      <c r="G81" s="120"/>
    </row>
    <row r="82" spans="1:7" x14ac:dyDescent="0.15">
      <c r="A82" s="25" t="s">
        <v>220</v>
      </c>
      <c r="B82" s="25" t="s">
        <v>221</v>
      </c>
      <c r="C82" s="122">
        <v>1.1311830300000001</v>
      </c>
      <c r="D82" s="124">
        <v>1.17768505</v>
      </c>
      <c r="E82" s="23">
        <f t="shared" si="2"/>
        <v>-3.9485955943823758E-2</v>
      </c>
      <c r="F82" s="24">
        <f t="shared" si="3"/>
        <v>4.5601656147725887E-5</v>
      </c>
      <c r="G82" s="120"/>
    </row>
    <row r="83" spans="1:7" x14ac:dyDescent="0.15">
      <c r="A83" s="25" t="s">
        <v>222</v>
      </c>
      <c r="B83" s="25" t="s">
        <v>223</v>
      </c>
      <c r="C83" s="122">
        <v>10.996920644999999</v>
      </c>
      <c r="D83" s="124">
        <v>7.7473607949999996</v>
      </c>
      <c r="E83" s="23">
        <f t="shared" si="2"/>
        <v>0.41944088264189316</v>
      </c>
      <c r="F83" s="24">
        <f t="shared" si="3"/>
        <v>4.433215320929257E-4</v>
      </c>
      <c r="G83" s="120"/>
    </row>
    <row r="84" spans="1:7" x14ac:dyDescent="0.15">
      <c r="A84" s="25" t="s">
        <v>224</v>
      </c>
      <c r="B84" s="25" t="s">
        <v>225</v>
      </c>
      <c r="C84" s="122">
        <v>7.6020065099999998</v>
      </c>
      <c r="D84" s="124">
        <v>2.1842245499999997</v>
      </c>
      <c r="E84" s="23">
        <f t="shared" si="2"/>
        <v>2.480414369484127</v>
      </c>
      <c r="F84" s="24">
        <f t="shared" si="3"/>
        <v>3.0646153425922037E-4</v>
      </c>
      <c r="G84" s="120"/>
    </row>
    <row r="85" spans="1:7" x14ac:dyDescent="0.15">
      <c r="A85" s="25" t="s">
        <v>226</v>
      </c>
      <c r="B85" s="25" t="s">
        <v>227</v>
      </c>
      <c r="C85" s="122">
        <v>6.7111122500000002</v>
      </c>
      <c r="D85" s="124">
        <v>4.4339467199999998</v>
      </c>
      <c r="E85" s="23">
        <f t="shared" si="2"/>
        <v>0.51357530295267062</v>
      </c>
      <c r="F85" s="24">
        <f t="shared" si="3"/>
        <v>2.7054669764033768E-4</v>
      </c>
      <c r="G85" s="120"/>
    </row>
    <row r="86" spans="1:7" x14ac:dyDescent="0.15">
      <c r="A86" s="25" t="s">
        <v>228</v>
      </c>
      <c r="B86" s="25" t="s">
        <v>229</v>
      </c>
      <c r="C86" s="122">
        <v>3.18645018</v>
      </c>
      <c r="D86" s="124">
        <v>7.1185300619999996</v>
      </c>
      <c r="E86" s="23">
        <f t="shared" si="2"/>
        <v>-0.55237244877143288</v>
      </c>
      <c r="F86" s="24">
        <f t="shared" si="3"/>
        <v>1.2845613979925005E-4</v>
      </c>
      <c r="G86" s="120"/>
    </row>
    <row r="87" spans="1:7" x14ac:dyDescent="0.15">
      <c r="A87" s="25" t="s">
        <v>230</v>
      </c>
      <c r="B87" s="25" t="s">
        <v>231</v>
      </c>
      <c r="C87" s="122">
        <v>2.7239805580000001</v>
      </c>
      <c r="D87" s="124">
        <v>1.382043337</v>
      </c>
      <c r="E87" s="23">
        <f t="shared" si="2"/>
        <v>0.9709805655681838</v>
      </c>
      <c r="F87" s="24">
        <f t="shared" si="3"/>
        <v>1.098124896366298E-4</v>
      </c>
      <c r="G87" s="120"/>
    </row>
    <row r="88" spans="1:7" x14ac:dyDescent="0.15">
      <c r="A88" s="25" t="s">
        <v>232</v>
      </c>
      <c r="B88" s="25" t="s">
        <v>233</v>
      </c>
      <c r="C88" s="122">
        <v>12.373134009999999</v>
      </c>
      <c r="D88" s="124">
        <v>6.8212132699999994</v>
      </c>
      <c r="E88" s="23">
        <f t="shared" si="2"/>
        <v>0.81391982925055206</v>
      </c>
      <c r="F88" s="24">
        <f t="shared" si="3"/>
        <v>4.9880115563062568E-4</v>
      </c>
      <c r="G88" s="120"/>
    </row>
    <row r="89" spans="1:7" x14ac:dyDescent="0.15">
      <c r="A89" s="25" t="s">
        <v>1067</v>
      </c>
      <c r="B89" s="25" t="s">
        <v>1475</v>
      </c>
      <c r="C89" s="122">
        <v>4.0495512749999998</v>
      </c>
      <c r="D89" s="124">
        <v>4.443645504</v>
      </c>
      <c r="E89" s="23">
        <f t="shared" si="2"/>
        <v>-8.8687144067917112E-2</v>
      </c>
      <c r="F89" s="24">
        <f t="shared" si="3"/>
        <v>1.6325054380910835E-4</v>
      </c>
      <c r="G89" s="120"/>
    </row>
    <row r="90" spans="1:7" x14ac:dyDescent="0.15">
      <c r="A90" s="25" t="s">
        <v>234</v>
      </c>
      <c r="B90" s="25" t="s">
        <v>235</v>
      </c>
      <c r="C90" s="122">
        <v>5.3952489999999999E-2</v>
      </c>
      <c r="D90" s="124">
        <v>2.3900000000000001E-2</v>
      </c>
      <c r="E90" s="23">
        <f t="shared" si="2"/>
        <v>1.2574263598326358</v>
      </c>
      <c r="F90" s="24">
        <f t="shared" si="3"/>
        <v>2.1749998294207255E-6</v>
      </c>
      <c r="G90" s="120"/>
    </row>
    <row r="91" spans="1:7" x14ac:dyDescent="0.15">
      <c r="A91" s="25" t="s">
        <v>236</v>
      </c>
      <c r="B91" s="25" t="s">
        <v>237</v>
      </c>
      <c r="C91" s="122">
        <v>1.05105E-3</v>
      </c>
      <c r="D91" s="124">
        <v>1.9128433E-2</v>
      </c>
      <c r="E91" s="23">
        <f t="shared" si="2"/>
        <v>-0.9450530004208918</v>
      </c>
      <c r="F91" s="24">
        <f t="shared" si="3"/>
        <v>4.2371233852462668E-8</v>
      </c>
      <c r="G91" s="120"/>
    </row>
    <row r="92" spans="1:7" x14ac:dyDescent="0.15">
      <c r="A92" s="25" t="s">
        <v>238</v>
      </c>
      <c r="B92" s="25" t="s">
        <v>239</v>
      </c>
      <c r="C92" s="122">
        <v>6.8227958049999993</v>
      </c>
      <c r="D92" s="124">
        <v>3.0837881230000002</v>
      </c>
      <c r="E92" s="23">
        <f t="shared" si="2"/>
        <v>1.2124723012301448</v>
      </c>
      <c r="F92" s="24">
        <f t="shared" si="3"/>
        <v>2.7504902391061912E-4</v>
      </c>
      <c r="G92" s="120"/>
    </row>
    <row r="93" spans="1:7" x14ac:dyDescent="0.15">
      <c r="A93" s="25" t="s">
        <v>240</v>
      </c>
      <c r="B93" s="25" t="s">
        <v>241</v>
      </c>
      <c r="C93" s="122">
        <v>20.283495586000001</v>
      </c>
      <c r="D93" s="124">
        <v>12.170855857999999</v>
      </c>
      <c r="E93" s="23">
        <f t="shared" si="2"/>
        <v>0.66656279744431446</v>
      </c>
      <c r="F93" s="24">
        <f t="shared" si="3"/>
        <v>8.176934825363211E-4</v>
      </c>
      <c r="G93" s="120"/>
    </row>
    <row r="94" spans="1:7" x14ac:dyDescent="0.15">
      <c r="A94" s="25" t="s">
        <v>1356</v>
      </c>
      <c r="B94" s="25" t="s">
        <v>1357</v>
      </c>
      <c r="C94" s="122">
        <v>1.40880089</v>
      </c>
      <c r="D94" s="124">
        <v>0.29262410900000002</v>
      </c>
      <c r="E94" s="23">
        <f t="shared" si="2"/>
        <v>3.8143705411504554</v>
      </c>
      <c r="F94" s="24">
        <f t="shared" si="3"/>
        <v>5.6793332345509284E-5</v>
      </c>
      <c r="G94" s="120"/>
    </row>
    <row r="95" spans="1:7" x14ac:dyDescent="0.15">
      <c r="A95" s="25" t="s">
        <v>1348</v>
      </c>
      <c r="B95" s="25" t="s">
        <v>242</v>
      </c>
      <c r="C95" s="122">
        <v>544.66572145999999</v>
      </c>
      <c r="D95" s="124">
        <v>630.47131879300002</v>
      </c>
      <c r="E95" s="23">
        <f t="shared" si="2"/>
        <v>-0.13609754286248865</v>
      </c>
      <c r="F95" s="24">
        <f t="shared" si="3"/>
        <v>2.1957241477952479E-2</v>
      </c>
      <c r="G95" s="120"/>
    </row>
    <row r="96" spans="1:7" x14ac:dyDescent="0.15">
      <c r="A96" s="25" t="s">
        <v>1448</v>
      </c>
      <c r="B96" s="25" t="s">
        <v>1349</v>
      </c>
      <c r="C96" s="122">
        <v>17.189400287999998</v>
      </c>
      <c r="D96" s="124">
        <v>13.081991648000001</v>
      </c>
      <c r="E96" s="23">
        <f t="shared" si="2"/>
        <v>0.31397425946437951</v>
      </c>
      <c r="F96" s="24">
        <f t="shared" si="3"/>
        <v>6.9296046751956327E-4</v>
      </c>
      <c r="G96" s="120"/>
    </row>
    <row r="97" spans="1:7" x14ac:dyDescent="0.15">
      <c r="A97" s="25" t="s">
        <v>282</v>
      </c>
      <c r="B97" s="25" t="s">
        <v>283</v>
      </c>
      <c r="C97" s="122">
        <v>4.8785000000000001E-4</v>
      </c>
      <c r="D97" s="124"/>
      <c r="E97" s="23" t="str">
        <f t="shared" si="2"/>
        <v/>
      </c>
      <c r="F97" s="24">
        <f t="shared" si="3"/>
        <v>1.9666815503471683E-8</v>
      </c>
      <c r="G97" s="120"/>
    </row>
    <row r="98" spans="1:7" x14ac:dyDescent="0.15">
      <c r="A98" s="25" t="s">
        <v>284</v>
      </c>
      <c r="B98" s="25" t="s">
        <v>285</v>
      </c>
      <c r="C98" s="122">
        <v>1.3501800000000001E-3</v>
      </c>
      <c r="D98" s="124"/>
      <c r="E98" s="23" t="str">
        <f t="shared" si="2"/>
        <v/>
      </c>
      <c r="F98" s="24">
        <f t="shared" si="3"/>
        <v>5.4430134173367628E-8</v>
      </c>
      <c r="G98" s="120"/>
    </row>
    <row r="99" spans="1:7" x14ac:dyDescent="0.15">
      <c r="A99" s="25" t="s">
        <v>243</v>
      </c>
      <c r="B99" s="25" t="s">
        <v>244</v>
      </c>
      <c r="C99" s="122">
        <v>0.11268316</v>
      </c>
      <c r="D99" s="124">
        <v>16.932916379999998</v>
      </c>
      <c r="E99" s="23">
        <f t="shared" si="2"/>
        <v>-0.99334531881743104</v>
      </c>
      <c r="F99" s="24">
        <f t="shared" si="3"/>
        <v>4.5426235893577539E-6</v>
      </c>
      <c r="G99" s="120"/>
    </row>
    <row r="100" spans="1:7" x14ac:dyDescent="0.15">
      <c r="A100" s="25" t="s">
        <v>1135</v>
      </c>
      <c r="B100" s="25" t="s">
        <v>1136</v>
      </c>
      <c r="C100" s="122">
        <v>3.5236000000000002E-4</v>
      </c>
      <c r="D100" s="124">
        <v>3.7001519999999996E-2</v>
      </c>
      <c r="E100" s="23">
        <f t="shared" si="2"/>
        <v>-0.99047714796581332</v>
      </c>
      <c r="F100" s="24">
        <f t="shared" si="3"/>
        <v>1.4204774235529943E-8</v>
      </c>
      <c r="G100" s="120"/>
    </row>
    <row r="101" spans="1:7" x14ac:dyDescent="0.15">
      <c r="A101" s="25" t="s">
        <v>245</v>
      </c>
      <c r="B101" s="25" t="s">
        <v>246</v>
      </c>
      <c r="C101" s="122">
        <v>1.803762165</v>
      </c>
      <c r="D101" s="124">
        <v>6.1596245630000004</v>
      </c>
      <c r="E101" s="23">
        <f t="shared" si="2"/>
        <v>-0.70716361905643632</v>
      </c>
      <c r="F101" s="24">
        <f t="shared" si="3"/>
        <v>7.2715502124008697E-5</v>
      </c>
      <c r="G101" s="120"/>
    </row>
    <row r="102" spans="1:7" x14ac:dyDescent="0.15">
      <c r="A102" s="25" t="s">
        <v>1449</v>
      </c>
      <c r="B102" s="25" t="s">
        <v>247</v>
      </c>
      <c r="C102" s="122">
        <v>4.1631627900000003</v>
      </c>
      <c r="D102" s="124">
        <v>5.4977713710000007</v>
      </c>
      <c r="E102" s="23">
        <f t="shared" si="2"/>
        <v>-0.24275447102800229</v>
      </c>
      <c r="F102" s="24">
        <f t="shared" si="3"/>
        <v>1.6783059239899238E-4</v>
      </c>
      <c r="G102" s="120"/>
    </row>
    <row r="103" spans="1:7" x14ac:dyDescent="0.15">
      <c r="A103" s="25" t="s">
        <v>1450</v>
      </c>
      <c r="B103" s="25" t="s">
        <v>248</v>
      </c>
      <c r="C103" s="122">
        <v>0.20159228000000001</v>
      </c>
      <c r="D103" s="124">
        <v>3.1378447899999999</v>
      </c>
      <c r="E103" s="23">
        <f t="shared" si="2"/>
        <v>-0.93575454061894503</v>
      </c>
      <c r="F103" s="24">
        <f t="shared" si="3"/>
        <v>8.1268385316884378E-6</v>
      </c>
      <c r="G103" s="120"/>
    </row>
    <row r="104" spans="1:7" x14ac:dyDescent="0.15">
      <c r="A104" s="25" t="s">
        <v>1451</v>
      </c>
      <c r="B104" s="25" t="s">
        <v>249</v>
      </c>
      <c r="C104" s="122">
        <v>44.982304325000001</v>
      </c>
      <c r="D104" s="124">
        <v>51.286501887999997</v>
      </c>
      <c r="E104" s="23">
        <f t="shared" si="2"/>
        <v>-0.12292118454027468</v>
      </c>
      <c r="F104" s="24">
        <f t="shared" si="3"/>
        <v>1.8133825562791665E-3</v>
      </c>
      <c r="G104" s="120"/>
    </row>
    <row r="105" spans="1:7" x14ac:dyDescent="0.15">
      <c r="A105" s="25" t="s">
        <v>1452</v>
      </c>
      <c r="B105" s="25" t="s">
        <v>250</v>
      </c>
      <c r="C105" s="122">
        <v>1.6755869999999999E-2</v>
      </c>
      <c r="D105" s="124">
        <v>0.24283726</v>
      </c>
      <c r="E105" s="23">
        <f t="shared" si="2"/>
        <v>-0.93099959207248506</v>
      </c>
      <c r="F105" s="24">
        <f t="shared" si="3"/>
        <v>6.7548345575516253E-7</v>
      </c>
      <c r="G105" s="120"/>
    </row>
    <row r="106" spans="1:7" x14ac:dyDescent="0.15">
      <c r="A106" s="25" t="s">
        <v>1453</v>
      </c>
      <c r="B106" s="25" t="s">
        <v>251</v>
      </c>
      <c r="C106" s="122">
        <v>4.0502400000000001E-3</v>
      </c>
      <c r="D106" s="124">
        <v>2.7124800000000002E-3</v>
      </c>
      <c r="E106" s="23">
        <f t="shared" si="2"/>
        <v>0.49318704654043533</v>
      </c>
      <c r="F106" s="24">
        <f t="shared" si="3"/>
        <v>1.6327830854726073E-7</v>
      </c>
      <c r="G106" s="120"/>
    </row>
    <row r="107" spans="1:7" x14ac:dyDescent="0.15">
      <c r="A107" s="25" t="s">
        <v>1454</v>
      </c>
      <c r="B107" s="25" t="s">
        <v>252</v>
      </c>
      <c r="C107" s="122">
        <v>24.300078105000001</v>
      </c>
      <c r="D107" s="124">
        <v>34.215829112999998</v>
      </c>
      <c r="E107" s="23">
        <f t="shared" si="2"/>
        <v>-0.28980010904463505</v>
      </c>
      <c r="F107" s="24">
        <f t="shared" si="3"/>
        <v>9.7961494887975164E-4</v>
      </c>
      <c r="G107" s="120"/>
    </row>
    <row r="108" spans="1:7" x14ac:dyDescent="0.15">
      <c r="A108" s="25" t="s">
        <v>1455</v>
      </c>
      <c r="B108" s="25" t="s">
        <v>253</v>
      </c>
      <c r="C108" s="122">
        <v>14.10554827</v>
      </c>
      <c r="D108" s="124">
        <v>27.032085535</v>
      </c>
      <c r="E108" s="23">
        <f t="shared" si="2"/>
        <v>-0.47819237802659609</v>
      </c>
      <c r="F108" s="24">
        <f t="shared" si="3"/>
        <v>5.686403923365874E-4</v>
      </c>
      <c r="G108" s="120"/>
    </row>
    <row r="109" spans="1:7" x14ac:dyDescent="0.15">
      <c r="A109" s="25" t="s">
        <v>1456</v>
      </c>
      <c r="B109" s="25" t="s">
        <v>254</v>
      </c>
      <c r="C109" s="122">
        <v>18.961108120000002</v>
      </c>
      <c r="D109" s="124">
        <v>8.0761583300000002</v>
      </c>
      <c r="E109" s="23">
        <f t="shared" si="2"/>
        <v>1.3477880627434407</v>
      </c>
      <c r="F109" s="24">
        <f t="shared" si="3"/>
        <v>7.6438375553432173E-4</v>
      </c>
      <c r="G109" s="120"/>
    </row>
    <row r="110" spans="1:7" x14ac:dyDescent="0.15">
      <c r="A110" s="25" t="s">
        <v>1457</v>
      </c>
      <c r="B110" s="25" t="s">
        <v>255</v>
      </c>
      <c r="C110" s="122">
        <v>27.441574261</v>
      </c>
      <c r="D110" s="124">
        <v>16.824301143</v>
      </c>
      <c r="E110" s="23">
        <f t="shared" si="2"/>
        <v>0.63106770544329405</v>
      </c>
      <c r="F110" s="24">
        <f t="shared" si="3"/>
        <v>1.1062588461943307E-3</v>
      </c>
      <c r="G110" s="120"/>
    </row>
    <row r="111" spans="1:7" x14ac:dyDescent="0.15">
      <c r="A111" s="25" t="s">
        <v>1458</v>
      </c>
      <c r="B111" s="25" t="s">
        <v>256</v>
      </c>
      <c r="C111" s="122">
        <v>32.730749162999999</v>
      </c>
      <c r="D111" s="124">
        <v>9.7296511670000001</v>
      </c>
      <c r="E111" s="23">
        <f t="shared" si="2"/>
        <v>2.3640208267705103</v>
      </c>
      <c r="F111" s="24">
        <f t="shared" si="3"/>
        <v>1.3194826382681791E-3</v>
      </c>
      <c r="G111" s="120"/>
    </row>
    <row r="112" spans="1:7" x14ac:dyDescent="0.15">
      <c r="A112" s="25" t="s">
        <v>257</v>
      </c>
      <c r="B112" s="25" t="s">
        <v>258</v>
      </c>
      <c r="C112" s="122">
        <v>0.13670733999999998</v>
      </c>
      <c r="D112" s="124">
        <v>7.4019265299999999</v>
      </c>
      <c r="E112" s="23">
        <f t="shared" si="2"/>
        <v>-0.98153084343029817</v>
      </c>
      <c r="F112" s="24">
        <f t="shared" si="3"/>
        <v>5.5111161909406048E-6</v>
      </c>
      <c r="G112" s="120"/>
    </row>
    <row r="113" spans="1:7" x14ac:dyDescent="0.15">
      <c r="A113" s="25" t="s">
        <v>1459</v>
      </c>
      <c r="B113" s="25" t="s">
        <v>259</v>
      </c>
      <c r="C113" s="122">
        <v>27.86631685</v>
      </c>
      <c r="D113" s="124">
        <v>10.893587779999999</v>
      </c>
      <c r="E113" s="23">
        <f t="shared" si="2"/>
        <v>1.5580476710492897</v>
      </c>
      <c r="F113" s="24">
        <f t="shared" si="3"/>
        <v>1.1233815973152284E-3</v>
      </c>
      <c r="G113" s="120"/>
    </row>
    <row r="114" spans="1:7" x14ac:dyDescent="0.15">
      <c r="A114" s="25" t="s">
        <v>260</v>
      </c>
      <c r="B114" s="25" t="s">
        <v>261</v>
      </c>
      <c r="C114" s="122">
        <v>0</v>
      </c>
      <c r="D114" s="124">
        <v>1.1136371</v>
      </c>
      <c r="E114" s="23">
        <f t="shared" si="2"/>
        <v>-1</v>
      </c>
      <c r="F114" s="24">
        <f t="shared" si="3"/>
        <v>0</v>
      </c>
      <c r="G114" s="120"/>
    </row>
    <row r="115" spans="1:7" x14ac:dyDescent="0.15">
      <c r="A115" s="25" t="s">
        <v>1460</v>
      </c>
      <c r="B115" s="25" t="s">
        <v>262</v>
      </c>
      <c r="C115" s="122">
        <v>8.9537431099999996</v>
      </c>
      <c r="D115" s="124">
        <v>9.7574721400000008</v>
      </c>
      <c r="E115" s="23">
        <f t="shared" si="2"/>
        <v>-8.2370620020033258E-2</v>
      </c>
      <c r="F115" s="24">
        <f t="shared" si="3"/>
        <v>3.6095442002634159E-4</v>
      </c>
      <c r="G115" s="120"/>
    </row>
    <row r="116" spans="1:7" x14ac:dyDescent="0.15">
      <c r="A116" s="25" t="s">
        <v>499</v>
      </c>
      <c r="B116" s="25" t="s">
        <v>500</v>
      </c>
      <c r="C116" s="122">
        <v>0.36912244999999999</v>
      </c>
      <c r="D116" s="124">
        <v>9.9968199999999993E-2</v>
      </c>
      <c r="E116" s="23">
        <f t="shared" si="2"/>
        <v>2.6923986827811244</v>
      </c>
      <c r="F116" s="24">
        <f t="shared" si="3"/>
        <v>1.4880522952422775E-5</v>
      </c>
      <c r="G116" s="120"/>
    </row>
    <row r="117" spans="1:7" x14ac:dyDescent="0.15">
      <c r="A117" s="25" t="s">
        <v>497</v>
      </c>
      <c r="B117" s="25" t="s">
        <v>498</v>
      </c>
      <c r="C117" s="122">
        <v>0</v>
      </c>
      <c r="D117" s="124">
        <v>2.2148E-4</v>
      </c>
      <c r="E117" s="23">
        <f t="shared" si="2"/>
        <v>-1</v>
      </c>
      <c r="F117" s="24">
        <f t="shared" si="3"/>
        <v>0</v>
      </c>
      <c r="G117" s="120"/>
    </row>
    <row r="118" spans="1:7" x14ac:dyDescent="0.15">
      <c r="A118" s="25" t="s">
        <v>1515</v>
      </c>
      <c r="B118" s="25" t="s">
        <v>538</v>
      </c>
      <c r="C118" s="122">
        <v>1.5727600000000001E-3</v>
      </c>
      <c r="D118" s="124">
        <v>0.367701</v>
      </c>
      <c r="E118" s="23">
        <f t="shared" si="2"/>
        <v>-0.99572272036246845</v>
      </c>
      <c r="F118" s="24">
        <f t="shared" si="3"/>
        <v>6.3403055757384704E-8</v>
      </c>
      <c r="G118" s="120"/>
    </row>
    <row r="119" spans="1:7" x14ac:dyDescent="0.15">
      <c r="A119" s="25" t="s">
        <v>1516</v>
      </c>
      <c r="B119" s="25" t="s">
        <v>558</v>
      </c>
      <c r="C119" s="122">
        <v>0.14530898</v>
      </c>
      <c r="D119" s="124">
        <v>1.9282000000000001E-2</v>
      </c>
      <c r="E119" s="23">
        <f t="shared" si="2"/>
        <v>6.5359910797635097</v>
      </c>
      <c r="F119" s="24">
        <f t="shared" si="3"/>
        <v>5.8578761928003626E-6</v>
      </c>
      <c r="G119" s="120"/>
    </row>
    <row r="120" spans="1:7" x14ac:dyDescent="0.15">
      <c r="A120" s="25" t="s">
        <v>263</v>
      </c>
      <c r="B120" s="25" t="s">
        <v>264</v>
      </c>
      <c r="C120" s="122">
        <v>1.34696E-2</v>
      </c>
      <c r="D120" s="124">
        <v>1.1006528600000001</v>
      </c>
      <c r="E120" s="23">
        <f t="shared" si="2"/>
        <v>-0.98776217235287067</v>
      </c>
      <c r="F120" s="24">
        <f t="shared" si="3"/>
        <v>5.4300325531528576E-7</v>
      </c>
      <c r="G120" s="120"/>
    </row>
    <row r="121" spans="1:7" x14ac:dyDescent="0.15">
      <c r="A121" s="25" t="s">
        <v>1461</v>
      </c>
      <c r="B121" s="25" t="s">
        <v>265</v>
      </c>
      <c r="C121" s="122">
        <v>23.54734388</v>
      </c>
      <c r="D121" s="124">
        <v>21.768802000000001</v>
      </c>
      <c r="E121" s="23">
        <f t="shared" si="2"/>
        <v>8.1701412875177848E-2</v>
      </c>
      <c r="F121" s="24">
        <f t="shared" si="3"/>
        <v>9.4926979129806915E-4</v>
      </c>
      <c r="G121" s="120"/>
    </row>
    <row r="122" spans="1:7" x14ac:dyDescent="0.15">
      <c r="A122" s="25" t="s">
        <v>1462</v>
      </c>
      <c r="B122" s="25" t="s">
        <v>1355</v>
      </c>
      <c r="C122" s="122">
        <v>10.876464840000001</v>
      </c>
      <c r="D122" s="124">
        <v>15.964330509</v>
      </c>
      <c r="E122" s="23">
        <f t="shared" si="2"/>
        <v>-0.31870210066946936</v>
      </c>
      <c r="F122" s="24">
        <f t="shared" si="3"/>
        <v>4.3846556797842918E-4</v>
      </c>
      <c r="G122" s="120"/>
    </row>
    <row r="123" spans="1:7" x14ac:dyDescent="0.15">
      <c r="A123" s="25" t="s">
        <v>266</v>
      </c>
      <c r="B123" s="25" t="s">
        <v>267</v>
      </c>
      <c r="C123" s="122">
        <v>8.6272040199999989</v>
      </c>
      <c r="D123" s="124">
        <v>10.98124827</v>
      </c>
      <c r="E123" s="23">
        <f t="shared" si="2"/>
        <v>-0.2143694589285523</v>
      </c>
      <c r="F123" s="24">
        <f t="shared" si="3"/>
        <v>3.4779057040514337E-4</v>
      </c>
      <c r="G123" s="120"/>
    </row>
    <row r="124" spans="1:7" x14ac:dyDescent="0.15">
      <c r="A124" s="25" t="s">
        <v>268</v>
      </c>
      <c r="B124" s="25" t="s">
        <v>269</v>
      </c>
      <c r="C124" s="122">
        <v>2.384796605</v>
      </c>
      <c r="D124" s="124">
        <v>0.71806515000000004</v>
      </c>
      <c r="E124" s="23">
        <f t="shared" si="2"/>
        <v>2.3211423852000057</v>
      </c>
      <c r="F124" s="24">
        <f t="shared" si="3"/>
        <v>9.6138884583049368E-5</v>
      </c>
      <c r="G124" s="120"/>
    </row>
    <row r="125" spans="1:7" x14ac:dyDescent="0.15">
      <c r="A125" s="25" t="s">
        <v>902</v>
      </c>
      <c r="B125" s="25" t="s">
        <v>903</v>
      </c>
      <c r="C125" s="122">
        <v>5.6878693799999995</v>
      </c>
      <c r="D125" s="124">
        <v>2.6909541400000001</v>
      </c>
      <c r="E125" s="23">
        <f t="shared" si="2"/>
        <v>1.1136998566612508</v>
      </c>
      <c r="F125" s="24">
        <f t="shared" si="3"/>
        <v>2.2929645937133517E-4</v>
      </c>
      <c r="G125" s="120"/>
    </row>
    <row r="126" spans="1:7" x14ac:dyDescent="0.15">
      <c r="A126" s="25" t="s">
        <v>270</v>
      </c>
      <c r="B126" s="25" t="s">
        <v>271</v>
      </c>
      <c r="C126" s="122">
        <v>39.934719874999999</v>
      </c>
      <c r="D126" s="124">
        <v>26.674695647</v>
      </c>
      <c r="E126" s="23">
        <f t="shared" si="2"/>
        <v>0.49710123794763161</v>
      </c>
      <c r="F126" s="24">
        <f t="shared" si="3"/>
        <v>1.6098980587566849E-3</v>
      </c>
      <c r="G126" s="120"/>
    </row>
    <row r="127" spans="1:7" x14ac:dyDescent="0.15">
      <c r="A127" s="25" t="s">
        <v>272</v>
      </c>
      <c r="B127" s="25" t="s">
        <v>273</v>
      </c>
      <c r="C127" s="122">
        <v>11.627883913</v>
      </c>
      <c r="D127" s="124">
        <v>6.5358982769999994</v>
      </c>
      <c r="E127" s="23">
        <f t="shared" si="2"/>
        <v>0.77907969496998364</v>
      </c>
      <c r="F127" s="24">
        <f t="shared" si="3"/>
        <v>4.6875770751820715E-4</v>
      </c>
      <c r="G127" s="120"/>
    </row>
    <row r="128" spans="1:7" x14ac:dyDescent="0.15">
      <c r="A128" s="25" t="s">
        <v>274</v>
      </c>
      <c r="B128" s="25" t="s">
        <v>275</v>
      </c>
      <c r="C128" s="122">
        <v>2.1663489339999997</v>
      </c>
      <c r="D128" s="124">
        <v>5.0459053799999998</v>
      </c>
      <c r="E128" s="23">
        <f t="shared" si="2"/>
        <v>-0.57067190705030624</v>
      </c>
      <c r="F128" s="24">
        <f t="shared" si="3"/>
        <v>8.7332550581368349E-5</v>
      </c>
      <c r="G128" s="120"/>
    </row>
    <row r="129" spans="1:7" x14ac:dyDescent="0.15">
      <c r="A129" s="25" t="s">
        <v>276</v>
      </c>
      <c r="B129" s="25" t="s">
        <v>277</v>
      </c>
      <c r="C129" s="122">
        <v>13.116784251</v>
      </c>
      <c r="D129" s="124">
        <v>16.668881105000001</v>
      </c>
      <c r="E129" s="23">
        <f t="shared" si="2"/>
        <v>-0.21309749776393283</v>
      </c>
      <c r="F129" s="24">
        <f t="shared" si="3"/>
        <v>5.2878010835965975E-4</v>
      </c>
      <c r="G129" s="120"/>
    </row>
    <row r="130" spans="1:7" x14ac:dyDescent="0.15">
      <c r="A130" s="25" t="s">
        <v>278</v>
      </c>
      <c r="B130" s="25" t="s">
        <v>279</v>
      </c>
      <c r="C130" s="122">
        <v>37.500052016000005</v>
      </c>
      <c r="D130" s="124">
        <v>26.325731061999999</v>
      </c>
      <c r="E130" s="23">
        <f t="shared" si="2"/>
        <v>0.42446384215060351</v>
      </c>
      <c r="F130" s="24">
        <f t="shared" si="3"/>
        <v>1.5117487022020364E-3</v>
      </c>
      <c r="G130" s="120"/>
    </row>
    <row r="131" spans="1:7" x14ac:dyDescent="0.15">
      <c r="A131" s="25" t="s">
        <v>347</v>
      </c>
      <c r="B131" s="25" t="s">
        <v>348</v>
      </c>
      <c r="C131" s="122">
        <v>1.8302200000000001E-2</v>
      </c>
      <c r="D131" s="124">
        <v>1.27211143</v>
      </c>
      <c r="E131" s="23">
        <f t="shared" si="2"/>
        <v>-0.98561273834321261</v>
      </c>
      <c r="F131" s="24">
        <f t="shared" si="3"/>
        <v>7.3782103250515415E-7</v>
      </c>
      <c r="G131" s="120"/>
    </row>
    <row r="132" spans="1:7" x14ac:dyDescent="0.15">
      <c r="A132" s="25" t="s">
        <v>349</v>
      </c>
      <c r="B132" s="25" t="s">
        <v>350</v>
      </c>
      <c r="C132" s="122">
        <v>0.29068450000000001</v>
      </c>
      <c r="D132" s="124">
        <v>0.56324661300000001</v>
      </c>
      <c r="E132" s="23">
        <f t="shared" si="2"/>
        <v>-0.48391256460160903</v>
      </c>
      <c r="F132" s="24">
        <f t="shared" si="3"/>
        <v>1.1718434828777113E-5</v>
      </c>
      <c r="G132" s="120"/>
    </row>
    <row r="133" spans="1:7" x14ac:dyDescent="0.15">
      <c r="A133" s="25" t="s">
        <v>351</v>
      </c>
      <c r="B133" s="25" t="s">
        <v>352</v>
      </c>
      <c r="C133" s="122">
        <v>46.904929891999998</v>
      </c>
      <c r="D133" s="124">
        <v>37.995647990999998</v>
      </c>
      <c r="E133" s="23">
        <f t="shared" si="2"/>
        <v>0.23448164124244797</v>
      </c>
      <c r="F133" s="24">
        <f t="shared" si="3"/>
        <v>1.8908898275888856E-3</v>
      </c>
      <c r="G133" s="120"/>
    </row>
    <row r="134" spans="1:7" x14ac:dyDescent="0.15">
      <c r="A134" s="25" t="s">
        <v>353</v>
      </c>
      <c r="B134" s="25" t="s">
        <v>354</v>
      </c>
      <c r="C134" s="122">
        <v>20.229062489999997</v>
      </c>
      <c r="D134" s="124">
        <v>22.142018203999999</v>
      </c>
      <c r="E134" s="23">
        <f t="shared" ref="E134:E197" si="4">IF(ISERROR(C134/D134-1),"",((C134/D134-1)))</f>
        <v>-8.6394821663294596E-2</v>
      </c>
      <c r="F134" s="24">
        <f t="shared" ref="F134:F197" si="5">C134/$C$1625</f>
        <v>8.1549910792052768E-4</v>
      </c>
      <c r="G134" s="120"/>
    </row>
    <row r="135" spans="1:7" x14ac:dyDescent="0.15">
      <c r="A135" s="25" t="s">
        <v>355</v>
      </c>
      <c r="B135" s="25" t="s">
        <v>356</v>
      </c>
      <c r="C135" s="122">
        <v>7.8308438420000002</v>
      </c>
      <c r="D135" s="124">
        <v>6.49765836</v>
      </c>
      <c r="E135" s="23">
        <f t="shared" si="4"/>
        <v>0.20517937511260609</v>
      </c>
      <c r="F135" s="24">
        <f t="shared" si="5"/>
        <v>3.1568670918747846E-4</v>
      </c>
      <c r="G135" s="120"/>
    </row>
    <row r="136" spans="1:7" x14ac:dyDescent="0.15">
      <c r="A136" s="25" t="s">
        <v>900</v>
      </c>
      <c r="B136" s="25" t="s">
        <v>901</v>
      </c>
      <c r="C136" s="122">
        <v>5.1306867699999996</v>
      </c>
      <c r="D136" s="124">
        <v>5.6554411</v>
      </c>
      <c r="E136" s="23">
        <f t="shared" si="4"/>
        <v>-9.2787515725342828E-2</v>
      </c>
      <c r="F136" s="24">
        <f t="shared" si="5"/>
        <v>2.0683462152647954E-4</v>
      </c>
      <c r="G136" s="120"/>
    </row>
    <row r="137" spans="1:7" x14ac:dyDescent="0.15">
      <c r="A137" s="25" t="s">
        <v>316</v>
      </c>
      <c r="B137" s="25" t="s">
        <v>317</v>
      </c>
      <c r="C137" s="122">
        <v>0</v>
      </c>
      <c r="D137" s="124"/>
      <c r="E137" s="23" t="str">
        <f t="shared" si="4"/>
        <v/>
      </c>
      <c r="F137" s="24">
        <f t="shared" si="5"/>
        <v>0</v>
      </c>
      <c r="G137" s="120"/>
    </row>
    <row r="138" spans="1:7" x14ac:dyDescent="0.15">
      <c r="A138" s="25" t="s">
        <v>357</v>
      </c>
      <c r="B138" s="25" t="s">
        <v>358</v>
      </c>
      <c r="C138" s="122">
        <v>5.9461065049999995</v>
      </c>
      <c r="D138" s="124">
        <v>9.9583156850000005</v>
      </c>
      <c r="E138" s="23">
        <f t="shared" si="4"/>
        <v>-0.40290038063801359</v>
      </c>
      <c r="F138" s="24">
        <f t="shared" si="5"/>
        <v>2.3970683529328239E-4</v>
      </c>
      <c r="G138" s="120"/>
    </row>
    <row r="139" spans="1:7" x14ac:dyDescent="0.15">
      <c r="A139" s="25" t="s">
        <v>359</v>
      </c>
      <c r="B139" s="25" t="s">
        <v>360</v>
      </c>
      <c r="C139" s="122">
        <v>16.540036880000002</v>
      </c>
      <c r="D139" s="124">
        <v>10.721565289999999</v>
      </c>
      <c r="E139" s="23">
        <f t="shared" si="4"/>
        <v>0.54268863105528919</v>
      </c>
      <c r="F139" s="24">
        <f t="shared" si="5"/>
        <v>6.6678252278277637E-4</v>
      </c>
      <c r="G139" s="120"/>
    </row>
    <row r="140" spans="1:7" x14ac:dyDescent="0.15">
      <c r="A140" s="25" t="s">
        <v>361</v>
      </c>
      <c r="B140" s="25" t="s">
        <v>362</v>
      </c>
      <c r="C140" s="122">
        <v>34.373065913999994</v>
      </c>
      <c r="D140" s="124">
        <v>25.884024497000002</v>
      </c>
      <c r="E140" s="23">
        <f t="shared" si="4"/>
        <v>0.32796451023232054</v>
      </c>
      <c r="F140" s="24">
        <f t="shared" si="5"/>
        <v>1.3856897522175036E-3</v>
      </c>
      <c r="G140" s="120"/>
    </row>
    <row r="141" spans="1:7" x14ac:dyDescent="0.15">
      <c r="A141" s="25" t="s">
        <v>363</v>
      </c>
      <c r="B141" s="25" t="s">
        <v>364</v>
      </c>
      <c r="C141" s="122">
        <v>21.603175704999998</v>
      </c>
      <c r="D141" s="124">
        <v>32.602192449999997</v>
      </c>
      <c r="E141" s="23">
        <f t="shared" si="4"/>
        <v>-0.33737046248863545</v>
      </c>
      <c r="F141" s="24">
        <f t="shared" si="5"/>
        <v>8.7089406760134627E-4</v>
      </c>
      <c r="G141" s="120"/>
    </row>
    <row r="142" spans="1:7" x14ac:dyDescent="0.15">
      <c r="A142" s="25" t="s">
        <v>867</v>
      </c>
      <c r="B142" s="25" t="s">
        <v>868</v>
      </c>
      <c r="C142" s="122">
        <v>0.70754802999999999</v>
      </c>
      <c r="D142" s="124">
        <v>0.8485734399999999</v>
      </c>
      <c r="E142" s="23">
        <f t="shared" si="4"/>
        <v>-0.16619116667144318</v>
      </c>
      <c r="F142" s="24">
        <f t="shared" si="5"/>
        <v>2.8523555531115807E-5</v>
      </c>
      <c r="G142" s="120"/>
    </row>
    <row r="143" spans="1:7" x14ac:dyDescent="0.15">
      <c r="A143" s="25" t="s">
        <v>7</v>
      </c>
      <c r="B143" s="25" t="s">
        <v>27</v>
      </c>
      <c r="C143" s="122">
        <v>19.58454905</v>
      </c>
      <c r="D143" s="124">
        <v>2.2724955200000001</v>
      </c>
      <c r="E143" s="23">
        <f t="shared" si="4"/>
        <v>7.6180803779978401</v>
      </c>
      <c r="F143" s="24">
        <f t="shared" si="5"/>
        <v>7.8951668112133152E-4</v>
      </c>
      <c r="G143" s="120"/>
    </row>
    <row r="144" spans="1:7" x14ac:dyDescent="0.15">
      <c r="A144" s="25" t="s">
        <v>1065</v>
      </c>
      <c r="B144" s="25" t="s">
        <v>1066</v>
      </c>
      <c r="C144" s="122">
        <v>1.8343999999999999E-2</v>
      </c>
      <c r="D144" s="124">
        <v>0.39816649999999998</v>
      </c>
      <c r="E144" s="23">
        <f t="shared" si="4"/>
        <v>-0.95392882123433287</v>
      </c>
      <c r="F144" s="24">
        <f t="shared" si="5"/>
        <v>7.3950612605449319E-7</v>
      </c>
      <c r="G144" s="120"/>
    </row>
    <row r="145" spans="1:7" x14ac:dyDescent="0.15">
      <c r="A145" s="25" t="s">
        <v>366</v>
      </c>
      <c r="B145" s="25" t="s">
        <v>367</v>
      </c>
      <c r="C145" s="122">
        <v>21.263097867999999</v>
      </c>
      <c r="D145" s="124">
        <v>37.747929001000003</v>
      </c>
      <c r="E145" s="23">
        <f t="shared" si="4"/>
        <v>-0.4367082266304807</v>
      </c>
      <c r="F145" s="24">
        <f t="shared" si="5"/>
        <v>8.5718442718503245E-4</v>
      </c>
      <c r="G145" s="120"/>
    </row>
    <row r="146" spans="1:7" x14ac:dyDescent="0.15">
      <c r="A146" s="25" t="s">
        <v>377</v>
      </c>
      <c r="B146" s="25" t="s">
        <v>378</v>
      </c>
      <c r="C146" s="122">
        <v>12.00638507</v>
      </c>
      <c r="D146" s="124">
        <v>8.167998528</v>
      </c>
      <c r="E146" s="23">
        <f t="shared" si="4"/>
        <v>0.46992987680420906</v>
      </c>
      <c r="F146" s="24">
        <f t="shared" si="5"/>
        <v>4.8401631656313815E-4</v>
      </c>
      <c r="G146" s="120"/>
    </row>
    <row r="147" spans="1:7" x14ac:dyDescent="0.15">
      <c r="A147" s="25" t="s">
        <v>1059</v>
      </c>
      <c r="B147" s="25" t="s">
        <v>1060</v>
      </c>
      <c r="C147" s="122">
        <v>1.0222E-2</v>
      </c>
      <c r="D147" s="124">
        <v>1.6128E-2</v>
      </c>
      <c r="E147" s="23">
        <f t="shared" si="4"/>
        <v>-0.36619543650793651</v>
      </c>
      <c r="F147" s="24">
        <f t="shared" si="5"/>
        <v>4.1208196797476177E-7</v>
      </c>
      <c r="G147" s="120"/>
    </row>
    <row r="148" spans="1:7" x14ac:dyDescent="0.15">
      <c r="A148" s="25" t="s">
        <v>379</v>
      </c>
      <c r="B148" s="25" t="s">
        <v>380</v>
      </c>
      <c r="C148" s="122">
        <v>1.0324738499999999</v>
      </c>
      <c r="D148" s="124">
        <v>0.98453788500000006</v>
      </c>
      <c r="E148" s="23">
        <f t="shared" si="4"/>
        <v>4.8688796774945642E-2</v>
      </c>
      <c r="F148" s="24">
        <f t="shared" si="5"/>
        <v>4.1622369007090491E-5</v>
      </c>
      <c r="G148" s="120"/>
    </row>
    <row r="149" spans="1:7" x14ac:dyDescent="0.15">
      <c r="A149" s="25" t="s">
        <v>1063</v>
      </c>
      <c r="B149" s="25" t="s">
        <v>1064</v>
      </c>
      <c r="C149" s="122">
        <v>0</v>
      </c>
      <c r="D149" s="124">
        <v>0</v>
      </c>
      <c r="E149" s="23" t="str">
        <f t="shared" si="4"/>
        <v/>
      </c>
      <c r="F149" s="24">
        <f t="shared" si="5"/>
        <v>0</v>
      </c>
      <c r="G149" s="120"/>
    </row>
    <row r="150" spans="1:7" x14ac:dyDescent="0.15">
      <c r="A150" s="25" t="s">
        <v>381</v>
      </c>
      <c r="B150" s="25" t="s">
        <v>382</v>
      </c>
      <c r="C150" s="122">
        <v>0.25913936500000001</v>
      </c>
      <c r="D150" s="124">
        <v>1.530398E-2</v>
      </c>
      <c r="E150" s="23">
        <f t="shared" si="4"/>
        <v>15.93280865500347</v>
      </c>
      <c r="F150" s="24">
        <f t="shared" si="5"/>
        <v>1.0446748142137557E-5</v>
      </c>
      <c r="G150" s="120"/>
    </row>
    <row r="151" spans="1:7" x14ac:dyDescent="0.15">
      <c r="A151" s="25" t="s">
        <v>383</v>
      </c>
      <c r="B151" s="25" t="s">
        <v>384</v>
      </c>
      <c r="C151" s="122">
        <v>3.3949546499999999</v>
      </c>
      <c r="D151" s="124">
        <v>1.82709016</v>
      </c>
      <c r="E151" s="23">
        <f t="shared" si="4"/>
        <v>0.85812102999886974</v>
      </c>
      <c r="F151" s="24">
        <f t="shared" si="5"/>
        <v>1.3686163112473768E-4</v>
      </c>
      <c r="G151" s="120"/>
    </row>
    <row r="152" spans="1:7" x14ac:dyDescent="0.15">
      <c r="A152" s="25" t="s">
        <v>385</v>
      </c>
      <c r="B152" s="25" t="s">
        <v>386</v>
      </c>
      <c r="C152" s="122">
        <v>3.9049788199999997</v>
      </c>
      <c r="D152" s="124">
        <v>4.3548332199999997</v>
      </c>
      <c r="E152" s="23">
        <f t="shared" si="4"/>
        <v>-0.10330002947851125</v>
      </c>
      <c r="F152" s="24">
        <f t="shared" si="5"/>
        <v>1.5742235932746654E-4</v>
      </c>
      <c r="G152" s="120"/>
    </row>
    <row r="153" spans="1:7" x14ac:dyDescent="0.15">
      <c r="A153" s="25" t="s">
        <v>387</v>
      </c>
      <c r="B153" s="25" t="s">
        <v>388</v>
      </c>
      <c r="C153" s="122">
        <v>740.51529252600005</v>
      </c>
      <c r="D153" s="124">
        <v>1204.9124886470001</v>
      </c>
      <c r="E153" s="23">
        <f t="shared" si="4"/>
        <v>-0.38541985455099159</v>
      </c>
      <c r="F153" s="24">
        <f t="shared" si="5"/>
        <v>2.9852572790013746E-2</v>
      </c>
      <c r="G153" s="120"/>
    </row>
    <row r="154" spans="1:7" x14ac:dyDescent="0.15">
      <c r="A154" s="25" t="s">
        <v>389</v>
      </c>
      <c r="B154" s="25" t="s">
        <v>390</v>
      </c>
      <c r="C154" s="122">
        <v>0.13498639000000001</v>
      </c>
      <c r="D154" s="124">
        <v>0.46118790000000004</v>
      </c>
      <c r="E154" s="23">
        <f t="shared" si="4"/>
        <v>-0.70730717349696293</v>
      </c>
      <c r="F154" s="24">
        <f t="shared" si="5"/>
        <v>5.4417391157316286E-6</v>
      </c>
      <c r="G154" s="120"/>
    </row>
    <row r="155" spans="1:7" x14ac:dyDescent="0.15">
      <c r="A155" s="25" t="s">
        <v>391</v>
      </c>
      <c r="B155" s="25" t="s">
        <v>392</v>
      </c>
      <c r="C155" s="122">
        <v>13.20884734</v>
      </c>
      <c r="D155" s="124">
        <v>11.586633393</v>
      </c>
      <c r="E155" s="23">
        <f t="shared" si="4"/>
        <v>0.1400073595130793</v>
      </c>
      <c r="F155" s="24">
        <f t="shared" si="5"/>
        <v>5.3249147002009365E-4</v>
      </c>
      <c r="G155" s="120"/>
    </row>
    <row r="156" spans="1:7" x14ac:dyDescent="0.15">
      <c r="A156" s="25" t="s">
        <v>304</v>
      </c>
      <c r="B156" s="25" t="s">
        <v>305</v>
      </c>
      <c r="C156" s="122">
        <v>0.73000133</v>
      </c>
      <c r="D156" s="124"/>
      <c r="E156" s="23" t="str">
        <f t="shared" si="4"/>
        <v/>
      </c>
      <c r="F156" s="24">
        <f t="shared" si="5"/>
        <v>2.9428720865837753E-5</v>
      </c>
      <c r="G156" s="120"/>
    </row>
    <row r="157" spans="1:7" x14ac:dyDescent="0.15">
      <c r="A157" s="25" t="s">
        <v>302</v>
      </c>
      <c r="B157" s="25" t="s">
        <v>303</v>
      </c>
      <c r="C157" s="122">
        <v>1.2759517</v>
      </c>
      <c r="D157" s="124"/>
      <c r="E157" s="23" t="str">
        <f t="shared" si="4"/>
        <v/>
      </c>
      <c r="F157" s="24">
        <f t="shared" si="5"/>
        <v>5.1437750692305114E-5</v>
      </c>
      <c r="G157" s="120"/>
    </row>
    <row r="158" spans="1:7" x14ac:dyDescent="0.15">
      <c r="A158" s="25" t="s">
        <v>310</v>
      </c>
      <c r="B158" s="25" t="s">
        <v>311</v>
      </c>
      <c r="C158" s="122">
        <v>1.0697561200000001</v>
      </c>
      <c r="D158" s="124"/>
      <c r="E158" s="23" t="str">
        <f t="shared" si="4"/>
        <v/>
      </c>
      <c r="F158" s="24">
        <f t="shared" si="5"/>
        <v>4.3125338210002489E-5</v>
      </c>
      <c r="G158" s="120"/>
    </row>
    <row r="159" spans="1:7" x14ac:dyDescent="0.15">
      <c r="A159" s="25" t="s">
        <v>288</v>
      </c>
      <c r="B159" s="25" t="s">
        <v>289</v>
      </c>
      <c r="C159" s="122">
        <v>0.67938847999999996</v>
      </c>
      <c r="D159" s="124"/>
      <c r="E159" s="23" t="str">
        <f t="shared" si="4"/>
        <v/>
      </c>
      <c r="F159" s="24">
        <f t="shared" si="5"/>
        <v>2.7388352754625521E-5</v>
      </c>
      <c r="G159" s="120"/>
    </row>
    <row r="160" spans="1:7" x14ac:dyDescent="0.15">
      <c r="A160" s="25" t="s">
        <v>296</v>
      </c>
      <c r="B160" s="25" t="s">
        <v>297</v>
      </c>
      <c r="C160" s="122">
        <v>28.584046910000001</v>
      </c>
      <c r="D160" s="124"/>
      <c r="E160" s="23" t="str">
        <f t="shared" si="4"/>
        <v/>
      </c>
      <c r="F160" s="24">
        <f t="shared" si="5"/>
        <v>1.1523156234940039E-3</v>
      </c>
      <c r="G160" s="120"/>
    </row>
    <row r="161" spans="1:7" x14ac:dyDescent="0.15">
      <c r="A161" s="25" t="s">
        <v>294</v>
      </c>
      <c r="B161" s="25" t="s">
        <v>295</v>
      </c>
      <c r="C161" s="122">
        <v>1.07688031</v>
      </c>
      <c r="D161" s="124"/>
      <c r="E161" s="23" t="str">
        <f t="shared" si="4"/>
        <v/>
      </c>
      <c r="F161" s="24">
        <f t="shared" si="5"/>
        <v>4.3412537411276806E-5</v>
      </c>
      <c r="G161" s="120"/>
    </row>
    <row r="162" spans="1:7" x14ac:dyDescent="0.15">
      <c r="A162" s="25" t="s">
        <v>395</v>
      </c>
      <c r="B162" s="25" t="s">
        <v>396</v>
      </c>
      <c r="C162" s="122">
        <v>1.1253669499999999</v>
      </c>
      <c r="D162" s="124">
        <v>0.62584992000000006</v>
      </c>
      <c r="E162" s="23">
        <f t="shared" si="4"/>
        <v>0.79814187720915553</v>
      </c>
      <c r="F162" s="24">
        <f t="shared" si="5"/>
        <v>4.536719110250003E-5</v>
      </c>
      <c r="G162" s="120"/>
    </row>
    <row r="163" spans="1:7" x14ac:dyDescent="0.15">
      <c r="A163" s="25" t="s">
        <v>397</v>
      </c>
      <c r="B163" s="25" t="s">
        <v>398</v>
      </c>
      <c r="C163" s="122">
        <v>0.14753064999999999</v>
      </c>
      <c r="D163" s="124">
        <v>0.49229453000000001</v>
      </c>
      <c r="E163" s="23">
        <f t="shared" si="4"/>
        <v>-0.70032035497124046</v>
      </c>
      <c r="F163" s="24">
        <f t="shared" si="5"/>
        <v>5.9474389149477387E-6</v>
      </c>
      <c r="G163" s="120"/>
    </row>
    <row r="164" spans="1:7" x14ac:dyDescent="0.15">
      <c r="A164" s="25" t="s">
        <v>399</v>
      </c>
      <c r="B164" s="25" t="s">
        <v>400</v>
      </c>
      <c r="C164" s="122">
        <v>7.2954807300000004</v>
      </c>
      <c r="D164" s="124">
        <v>7.2805060700000004</v>
      </c>
      <c r="E164" s="23">
        <f t="shared" si="4"/>
        <v>2.0568158114315782E-3</v>
      </c>
      <c r="F164" s="24">
        <f t="shared" si="5"/>
        <v>2.9410448606342709E-4</v>
      </c>
      <c r="G164" s="120"/>
    </row>
    <row r="165" spans="1:7" x14ac:dyDescent="0.15">
      <c r="A165" s="25" t="s">
        <v>401</v>
      </c>
      <c r="B165" s="25" t="s">
        <v>402</v>
      </c>
      <c r="C165" s="122">
        <v>9.6124516520000007</v>
      </c>
      <c r="D165" s="124">
        <v>10.231285603</v>
      </c>
      <c r="E165" s="23">
        <f t="shared" si="4"/>
        <v>-6.0484476243977126E-2</v>
      </c>
      <c r="F165" s="24">
        <f t="shared" si="5"/>
        <v>3.875090974191362E-4</v>
      </c>
      <c r="G165" s="120"/>
    </row>
    <row r="166" spans="1:7" x14ac:dyDescent="0.15">
      <c r="A166" s="25" t="s">
        <v>403</v>
      </c>
      <c r="B166" s="25" t="s">
        <v>404</v>
      </c>
      <c r="C166" s="122">
        <v>0.11072694</v>
      </c>
      <c r="D166" s="124">
        <v>5.7803320329999996</v>
      </c>
      <c r="E166" s="23">
        <f t="shared" si="4"/>
        <v>-0.98084419037386461</v>
      </c>
      <c r="F166" s="24">
        <f t="shared" si="5"/>
        <v>4.4637620175135367E-6</v>
      </c>
      <c r="G166" s="120"/>
    </row>
    <row r="167" spans="1:7" x14ac:dyDescent="0.15">
      <c r="A167" s="25" t="s">
        <v>405</v>
      </c>
      <c r="B167" s="25" t="s">
        <v>406</v>
      </c>
      <c r="C167" s="122">
        <v>0.38992984999999997</v>
      </c>
      <c r="D167" s="124">
        <v>0.46939387999999999</v>
      </c>
      <c r="E167" s="23">
        <f t="shared" si="4"/>
        <v>-0.16929072445512072</v>
      </c>
      <c r="F167" s="24">
        <f t="shared" si="5"/>
        <v>1.5719336720808418E-5</v>
      </c>
      <c r="G167" s="120"/>
    </row>
    <row r="168" spans="1:7" x14ac:dyDescent="0.15">
      <c r="A168" s="25" t="s">
        <v>407</v>
      </c>
      <c r="B168" s="25" t="s">
        <v>408</v>
      </c>
      <c r="C168" s="122">
        <v>0.65431499999999998</v>
      </c>
      <c r="D168" s="124">
        <v>9.5869999999999997E-2</v>
      </c>
      <c r="E168" s="23">
        <f t="shared" si="4"/>
        <v>5.8250234692813185</v>
      </c>
      <c r="F168" s="24">
        <f t="shared" si="5"/>
        <v>2.637755946736512E-5</v>
      </c>
      <c r="G168" s="120"/>
    </row>
    <row r="169" spans="1:7" x14ac:dyDescent="0.15">
      <c r="A169" s="25" t="s">
        <v>1502</v>
      </c>
      <c r="B169" s="25" t="s">
        <v>393</v>
      </c>
      <c r="C169" s="122">
        <v>2.8512220000000001E-2</v>
      </c>
      <c r="D169" s="124">
        <v>2.604101E-2</v>
      </c>
      <c r="E169" s="23">
        <f t="shared" si="4"/>
        <v>9.4896856919144179E-2</v>
      </c>
      <c r="F169" s="24">
        <f t="shared" si="5"/>
        <v>1.1494200478310862E-6</v>
      </c>
      <c r="G169" s="120"/>
    </row>
    <row r="170" spans="1:7" x14ac:dyDescent="0.15">
      <c r="A170" s="25" t="s">
        <v>1503</v>
      </c>
      <c r="B170" s="25" t="s">
        <v>394</v>
      </c>
      <c r="C170" s="122">
        <v>0.76510983999999993</v>
      </c>
      <c r="D170" s="124">
        <v>9.0661919999999993E-2</v>
      </c>
      <c r="E170" s="23">
        <f t="shared" si="4"/>
        <v>7.4391532850837478</v>
      </c>
      <c r="F170" s="24">
        <f t="shared" si="5"/>
        <v>3.0844058754065257E-5</v>
      </c>
      <c r="G170" s="120"/>
    </row>
    <row r="171" spans="1:7" x14ac:dyDescent="0.15">
      <c r="A171" s="25" t="s">
        <v>409</v>
      </c>
      <c r="B171" s="25" t="s">
        <v>410</v>
      </c>
      <c r="C171" s="122">
        <v>0.19487448000000002</v>
      </c>
      <c r="D171" s="124">
        <v>0.16741739999999999</v>
      </c>
      <c r="E171" s="23">
        <f t="shared" si="4"/>
        <v>0.16400374154657782</v>
      </c>
      <c r="F171" s="24">
        <f t="shared" si="5"/>
        <v>7.856022229158517E-6</v>
      </c>
      <c r="G171" s="120"/>
    </row>
    <row r="172" spans="1:7" x14ac:dyDescent="0.15">
      <c r="A172" s="25" t="s">
        <v>411</v>
      </c>
      <c r="B172" s="25" t="s">
        <v>412</v>
      </c>
      <c r="C172" s="122">
        <v>60.078271184000002</v>
      </c>
      <c r="D172" s="124">
        <v>24.687511421</v>
      </c>
      <c r="E172" s="23">
        <f t="shared" si="4"/>
        <v>1.4335490993594222</v>
      </c>
      <c r="F172" s="24">
        <f t="shared" si="5"/>
        <v>2.4219499336748328E-3</v>
      </c>
      <c r="G172" s="120"/>
    </row>
    <row r="173" spans="1:7" x14ac:dyDescent="0.15">
      <c r="A173" s="25" t="s">
        <v>1376</v>
      </c>
      <c r="B173" s="25" t="s">
        <v>1377</v>
      </c>
      <c r="C173" s="122">
        <v>2.133791263</v>
      </c>
      <c r="D173" s="124">
        <v>4.0274680050000002</v>
      </c>
      <c r="E173" s="23">
        <f t="shared" si="4"/>
        <v>-0.47019038752115427</v>
      </c>
      <c r="F173" s="24">
        <f t="shared" si="5"/>
        <v>8.6020045285109816E-5</v>
      </c>
      <c r="G173" s="120"/>
    </row>
    <row r="174" spans="1:7" x14ac:dyDescent="0.15">
      <c r="A174" s="25" t="s">
        <v>286</v>
      </c>
      <c r="B174" s="25" t="s">
        <v>287</v>
      </c>
      <c r="C174" s="122">
        <v>0.38494279999999997</v>
      </c>
      <c r="D174" s="124"/>
      <c r="E174" s="23" t="str">
        <f t="shared" si="4"/>
        <v/>
      </c>
      <c r="F174" s="24">
        <f t="shared" si="5"/>
        <v>1.5518292563266984E-5</v>
      </c>
      <c r="G174" s="120"/>
    </row>
    <row r="175" spans="1:7" x14ac:dyDescent="0.15">
      <c r="A175" s="25" t="s">
        <v>14</v>
      </c>
      <c r="B175" s="25" t="s">
        <v>35</v>
      </c>
      <c r="C175" s="122">
        <v>0</v>
      </c>
      <c r="D175" s="124">
        <v>2.0755999999999999E-3</v>
      </c>
      <c r="E175" s="23">
        <f t="shared" si="4"/>
        <v>-1</v>
      </c>
      <c r="F175" s="24">
        <f t="shared" si="5"/>
        <v>0</v>
      </c>
      <c r="G175" s="120"/>
    </row>
    <row r="176" spans="1:7" x14ac:dyDescent="0.15">
      <c r="A176" s="25" t="s">
        <v>18</v>
      </c>
      <c r="B176" s="25" t="s">
        <v>39</v>
      </c>
      <c r="C176" s="122">
        <v>0</v>
      </c>
      <c r="D176" s="124">
        <v>1.0694000000000001E-3</v>
      </c>
      <c r="E176" s="23">
        <f t="shared" si="4"/>
        <v>-1</v>
      </c>
      <c r="F176" s="24">
        <f t="shared" si="5"/>
        <v>0</v>
      </c>
      <c r="G176" s="120"/>
    </row>
    <row r="177" spans="1:7" x14ac:dyDescent="0.15">
      <c r="A177" s="25" t="s">
        <v>15</v>
      </c>
      <c r="B177" s="25" t="s">
        <v>36</v>
      </c>
      <c r="C177" s="122">
        <v>5.0094875999999999</v>
      </c>
      <c r="D177" s="124">
        <v>1.9150999999999999E-3</v>
      </c>
      <c r="E177" s="23">
        <f t="shared" si="4"/>
        <v>2614.7838232990443</v>
      </c>
      <c r="F177" s="24">
        <f t="shared" si="5"/>
        <v>2.0194868995824361E-4</v>
      </c>
      <c r="G177" s="120"/>
    </row>
    <row r="178" spans="1:7" x14ac:dyDescent="0.15">
      <c r="A178" s="25" t="s">
        <v>16</v>
      </c>
      <c r="B178" s="25" t="s">
        <v>37</v>
      </c>
      <c r="C178" s="122">
        <v>0</v>
      </c>
      <c r="D178" s="124">
        <v>2.0420999999999998E-3</v>
      </c>
      <c r="E178" s="23">
        <f t="shared" si="4"/>
        <v>-1</v>
      </c>
      <c r="F178" s="24">
        <f t="shared" si="5"/>
        <v>0</v>
      </c>
      <c r="G178" s="120"/>
    </row>
    <row r="179" spans="1:7" x14ac:dyDescent="0.15">
      <c r="A179" s="25" t="s">
        <v>17</v>
      </c>
      <c r="B179" s="25" t="s">
        <v>38</v>
      </c>
      <c r="C179" s="122">
        <v>8.2685399999999992E-2</v>
      </c>
      <c r="D179" s="124">
        <v>2.1653000000000002E-3</v>
      </c>
      <c r="E179" s="23">
        <f t="shared" si="4"/>
        <v>37.18657922689696</v>
      </c>
      <c r="F179" s="24">
        <f t="shared" si="5"/>
        <v>3.3333166068069228E-6</v>
      </c>
      <c r="G179" s="120"/>
    </row>
    <row r="180" spans="1:7" x14ac:dyDescent="0.15">
      <c r="A180" s="25" t="s">
        <v>19</v>
      </c>
      <c r="B180" s="25" t="s">
        <v>40</v>
      </c>
      <c r="C180" s="122">
        <v>5.4120000000000004E-4</v>
      </c>
      <c r="D180" s="124">
        <v>1.8032999999999999E-3</v>
      </c>
      <c r="E180" s="23">
        <f t="shared" si="4"/>
        <v>-0.69988354683081022</v>
      </c>
      <c r="F180" s="24">
        <f t="shared" si="5"/>
        <v>2.1817527007233524E-8</v>
      </c>
      <c r="G180" s="120"/>
    </row>
    <row r="181" spans="1:7" x14ac:dyDescent="0.15">
      <c r="A181" s="25" t="s">
        <v>1553</v>
      </c>
      <c r="B181" s="25" t="s">
        <v>413</v>
      </c>
      <c r="C181" s="122">
        <v>56.946058880000002</v>
      </c>
      <c r="D181" s="124">
        <v>32.036362949999997</v>
      </c>
      <c r="E181" s="23">
        <f t="shared" si="4"/>
        <v>0.77754444126123889</v>
      </c>
      <c r="F181" s="24">
        <f t="shared" si="5"/>
        <v>2.2956802985401154E-3</v>
      </c>
      <c r="G181" s="120"/>
    </row>
    <row r="182" spans="1:7" x14ac:dyDescent="0.15">
      <c r="A182" s="25" t="s">
        <v>1378</v>
      </c>
      <c r="B182" s="25" t="s">
        <v>1379</v>
      </c>
      <c r="C182" s="122">
        <v>0.12020708000000001</v>
      </c>
      <c r="D182" s="124">
        <v>0.55316719999999997</v>
      </c>
      <c r="E182" s="23">
        <f t="shared" si="4"/>
        <v>-0.78269304470691681</v>
      </c>
      <c r="F182" s="24">
        <f t="shared" si="5"/>
        <v>4.8459372031793813E-6</v>
      </c>
      <c r="G182" s="120"/>
    </row>
    <row r="183" spans="1:7" x14ac:dyDescent="0.15">
      <c r="A183" s="25" t="s">
        <v>314</v>
      </c>
      <c r="B183" s="25" t="s">
        <v>315</v>
      </c>
      <c r="C183" s="122">
        <v>3.9280000000000001E-4</v>
      </c>
      <c r="D183" s="124"/>
      <c r="E183" s="23" t="str">
        <f t="shared" si="4"/>
        <v/>
      </c>
      <c r="F183" s="24">
        <f t="shared" si="5"/>
        <v>1.5835041774651384E-8</v>
      </c>
      <c r="G183" s="120"/>
    </row>
    <row r="184" spans="1:7" x14ac:dyDescent="0.15">
      <c r="A184" s="25" t="s">
        <v>414</v>
      </c>
      <c r="B184" s="25" t="s">
        <v>415</v>
      </c>
      <c r="C184" s="122">
        <v>1.21558E-3</v>
      </c>
      <c r="D184" s="124">
        <v>0.10185903</v>
      </c>
      <c r="E184" s="23">
        <f t="shared" si="4"/>
        <v>-0.98806605560645921</v>
      </c>
      <c r="F184" s="24">
        <f t="shared" si="5"/>
        <v>4.900397169152425E-8</v>
      </c>
      <c r="G184" s="120"/>
    </row>
    <row r="185" spans="1:7" x14ac:dyDescent="0.15">
      <c r="A185" s="25" t="s">
        <v>416</v>
      </c>
      <c r="B185" s="25" t="s">
        <v>417</v>
      </c>
      <c r="C185" s="122">
        <v>8.662379999999999E-3</v>
      </c>
      <c r="D185" s="124">
        <v>0</v>
      </c>
      <c r="E185" s="23" t="str">
        <f t="shared" si="4"/>
        <v/>
      </c>
      <c r="F185" s="24">
        <f t="shared" si="5"/>
        <v>3.4920862822786307E-7</v>
      </c>
      <c r="G185" s="120"/>
    </row>
    <row r="186" spans="1:7" x14ac:dyDescent="0.15">
      <c r="A186" s="25" t="s">
        <v>418</v>
      </c>
      <c r="B186" s="25" t="s">
        <v>419</v>
      </c>
      <c r="C186" s="122">
        <v>4.0357980000000002E-2</v>
      </c>
      <c r="D186" s="124">
        <v>1.0206459999999999E-2</v>
      </c>
      <c r="E186" s="23">
        <f t="shared" si="4"/>
        <v>2.9541604042929679</v>
      </c>
      <c r="F186" s="24">
        <f t="shared" si="5"/>
        <v>1.6269610469463977E-6</v>
      </c>
      <c r="G186" s="120"/>
    </row>
    <row r="187" spans="1:7" x14ac:dyDescent="0.15">
      <c r="A187" s="25" t="s">
        <v>5</v>
      </c>
      <c r="B187" s="25" t="s">
        <v>25</v>
      </c>
      <c r="C187" s="122">
        <v>0.93030000000000002</v>
      </c>
      <c r="D187" s="124">
        <v>1.8667E-3</v>
      </c>
      <c r="E187" s="23">
        <f t="shared" si="4"/>
        <v>497.36610060534633</v>
      </c>
      <c r="F187" s="24">
        <f t="shared" si="5"/>
        <v>3.7503409783498424E-5</v>
      </c>
      <c r="G187" s="120"/>
    </row>
    <row r="188" spans="1:7" x14ac:dyDescent="0.15">
      <c r="A188" s="25" t="s">
        <v>4</v>
      </c>
      <c r="B188" s="25" t="s">
        <v>24</v>
      </c>
      <c r="C188" s="122">
        <v>6.2398000000000002E-3</v>
      </c>
      <c r="D188" s="124">
        <v>0.37546165000000004</v>
      </c>
      <c r="E188" s="23">
        <f t="shared" si="4"/>
        <v>-0.98338099243957411</v>
      </c>
      <c r="F188" s="24">
        <f t="shared" si="5"/>
        <v>2.5154657246810006E-7</v>
      </c>
      <c r="G188" s="120"/>
    </row>
    <row r="189" spans="1:7" x14ac:dyDescent="0.15">
      <c r="A189" s="25" t="s">
        <v>3</v>
      </c>
      <c r="B189" s="25" t="s">
        <v>23</v>
      </c>
      <c r="C189" s="122">
        <v>2.9085123199999998</v>
      </c>
      <c r="D189" s="124">
        <v>6.3063012999999994</v>
      </c>
      <c r="E189" s="23">
        <f t="shared" si="4"/>
        <v>-0.53879268026727489</v>
      </c>
      <c r="F189" s="24">
        <f t="shared" si="5"/>
        <v>1.1725156336376835E-4</v>
      </c>
      <c r="G189" s="120"/>
    </row>
    <row r="190" spans="1:7" x14ac:dyDescent="0.15">
      <c r="A190" s="25" t="s">
        <v>2</v>
      </c>
      <c r="B190" s="25" t="s">
        <v>22</v>
      </c>
      <c r="C190" s="122">
        <v>2.4662400000000001E-2</v>
      </c>
      <c r="D190" s="124">
        <v>2.0445999999999997E-3</v>
      </c>
      <c r="E190" s="23">
        <f t="shared" si="4"/>
        <v>11.062212657732566</v>
      </c>
      <c r="F190" s="24">
        <f t="shared" si="5"/>
        <v>9.9422131940723596E-7</v>
      </c>
      <c r="G190" s="120"/>
    </row>
    <row r="191" spans="1:7" x14ac:dyDescent="0.15">
      <c r="A191" s="25" t="s">
        <v>1</v>
      </c>
      <c r="B191" s="25" t="s">
        <v>21</v>
      </c>
      <c r="C191" s="122">
        <v>0</v>
      </c>
      <c r="D191" s="124">
        <v>2.0200999999999999E-3</v>
      </c>
      <c r="E191" s="23">
        <f t="shared" si="4"/>
        <v>-1</v>
      </c>
      <c r="F191" s="24">
        <f t="shared" si="5"/>
        <v>0</v>
      </c>
      <c r="G191" s="120"/>
    </row>
    <row r="192" spans="1:7" x14ac:dyDescent="0.15">
      <c r="A192" s="25" t="s">
        <v>0</v>
      </c>
      <c r="B192" s="25" t="s">
        <v>20</v>
      </c>
      <c r="C192" s="122">
        <v>0</v>
      </c>
      <c r="D192" s="124">
        <v>2.0308000000000001E-3</v>
      </c>
      <c r="E192" s="23">
        <f t="shared" si="4"/>
        <v>-1</v>
      </c>
      <c r="F192" s="24">
        <f t="shared" si="5"/>
        <v>0</v>
      </c>
      <c r="G192" s="120"/>
    </row>
    <row r="193" spans="1:7" x14ac:dyDescent="0.15">
      <c r="A193" s="25" t="s">
        <v>1070</v>
      </c>
      <c r="B193" s="25" t="s">
        <v>1071</v>
      </c>
      <c r="C193" s="122">
        <v>3.4821760799999999</v>
      </c>
      <c r="D193" s="124">
        <v>1.0023209200000001</v>
      </c>
      <c r="E193" s="23">
        <f t="shared" si="4"/>
        <v>2.4741129417911378</v>
      </c>
      <c r="F193" s="24">
        <f t="shared" si="5"/>
        <v>1.4037780981031515E-4</v>
      </c>
      <c r="G193" s="120"/>
    </row>
    <row r="194" spans="1:7" x14ac:dyDescent="0.15">
      <c r="A194" s="25" t="s">
        <v>1068</v>
      </c>
      <c r="B194" s="25" t="s">
        <v>1069</v>
      </c>
      <c r="C194" s="122">
        <v>1.3803433899999999</v>
      </c>
      <c r="D194" s="124">
        <v>0.23367942000000003</v>
      </c>
      <c r="E194" s="23">
        <f t="shared" si="4"/>
        <v>4.9069959605343074</v>
      </c>
      <c r="F194" s="24">
        <f t="shared" si="5"/>
        <v>5.5646118238324604E-5</v>
      </c>
      <c r="G194" s="120"/>
    </row>
    <row r="195" spans="1:7" x14ac:dyDescent="0.15">
      <c r="A195" s="25" t="s">
        <v>1072</v>
      </c>
      <c r="B195" s="25" t="s">
        <v>1073</v>
      </c>
      <c r="C195" s="122">
        <v>2.5607758500000002</v>
      </c>
      <c r="D195" s="124">
        <v>0.8399501800000001</v>
      </c>
      <c r="E195" s="23">
        <f t="shared" si="4"/>
        <v>2.0487234969102572</v>
      </c>
      <c r="F195" s="24">
        <f t="shared" si="5"/>
        <v>1.032331786157546E-4</v>
      </c>
      <c r="G195" s="120"/>
    </row>
    <row r="196" spans="1:7" x14ac:dyDescent="0.15">
      <c r="A196" s="25" t="s">
        <v>648</v>
      </c>
      <c r="B196" s="25" t="s">
        <v>872</v>
      </c>
      <c r="C196" s="122">
        <v>7.437E-3</v>
      </c>
      <c r="D196" s="124">
        <v>0.14843856</v>
      </c>
      <c r="E196" s="23">
        <f t="shared" si="4"/>
        <v>-0.94989846304087022</v>
      </c>
      <c r="F196" s="24">
        <f t="shared" si="5"/>
        <v>2.9980958675682872E-7</v>
      </c>
      <c r="G196" s="120"/>
    </row>
    <row r="197" spans="1:7" x14ac:dyDescent="0.15">
      <c r="A197" s="25" t="s">
        <v>672</v>
      </c>
      <c r="B197" s="25" t="s">
        <v>870</v>
      </c>
      <c r="C197" s="122">
        <v>3.729735E-2</v>
      </c>
      <c r="D197" s="124">
        <v>5.8396999999999998E-3</v>
      </c>
      <c r="E197" s="23">
        <f t="shared" si="4"/>
        <v>5.3868606264020418</v>
      </c>
      <c r="F197" s="24">
        <f t="shared" si="5"/>
        <v>1.5035771266135279E-6</v>
      </c>
      <c r="G197" s="120"/>
    </row>
    <row r="198" spans="1:7" x14ac:dyDescent="0.15">
      <c r="A198" s="25" t="s">
        <v>656</v>
      </c>
      <c r="B198" s="25" t="s">
        <v>873</v>
      </c>
      <c r="C198" s="122">
        <v>0.34013356</v>
      </c>
      <c r="D198" s="124">
        <v>0.1605087</v>
      </c>
      <c r="E198" s="23">
        <f t="shared" ref="E198:E261" si="6">IF(ISERROR(C198/D198-1),"",((C198/D198-1)))</f>
        <v>1.1190973448791248</v>
      </c>
      <c r="F198" s="24">
        <f t="shared" ref="F198:F261" si="7">C198/$C$1625</f>
        <v>1.3711886791142801E-5</v>
      </c>
      <c r="G198" s="120"/>
    </row>
    <row r="199" spans="1:7" x14ac:dyDescent="0.15">
      <c r="A199" s="25" t="s">
        <v>658</v>
      </c>
      <c r="B199" s="25" t="s">
        <v>874</v>
      </c>
      <c r="C199" s="122">
        <v>0.19103500000000001</v>
      </c>
      <c r="D199" s="124">
        <v>1.04133557</v>
      </c>
      <c r="E199" s="23">
        <f t="shared" si="6"/>
        <v>-0.81654808929651757</v>
      </c>
      <c r="F199" s="24">
        <f t="shared" si="7"/>
        <v>7.7012403396652935E-6</v>
      </c>
      <c r="G199" s="120"/>
    </row>
    <row r="200" spans="1:7" x14ac:dyDescent="0.15">
      <c r="A200" s="25" t="s">
        <v>668</v>
      </c>
      <c r="B200" s="25" t="s">
        <v>871</v>
      </c>
      <c r="C200" s="122">
        <v>0.79343257</v>
      </c>
      <c r="D200" s="124">
        <v>1.5660440000000001E-2</v>
      </c>
      <c r="E200" s="23">
        <f t="shared" si="6"/>
        <v>49.664768678274683</v>
      </c>
      <c r="F200" s="24">
        <f t="shared" si="7"/>
        <v>3.1985839845516821E-5</v>
      </c>
      <c r="G200" s="120"/>
    </row>
    <row r="201" spans="1:7" x14ac:dyDescent="0.15">
      <c r="A201" s="25" t="s">
        <v>1520</v>
      </c>
      <c r="B201" s="25" t="s">
        <v>869</v>
      </c>
      <c r="C201" s="122">
        <v>0.79054707999999996</v>
      </c>
      <c r="D201" s="124">
        <v>1.3735200000000001E-2</v>
      </c>
      <c r="E201" s="23">
        <f t="shared" si="6"/>
        <v>56.556284582678074</v>
      </c>
      <c r="F201" s="24">
        <f t="shared" si="7"/>
        <v>3.1869516386529195E-5</v>
      </c>
      <c r="G201" s="120"/>
    </row>
    <row r="202" spans="1:7" x14ac:dyDescent="0.15">
      <c r="A202" s="25" t="s">
        <v>290</v>
      </c>
      <c r="B202" s="25" t="s">
        <v>291</v>
      </c>
      <c r="C202" s="122">
        <v>0.56752806999999994</v>
      </c>
      <c r="D202" s="124"/>
      <c r="E202" s="23" t="str">
        <f t="shared" si="6"/>
        <v/>
      </c>
      <c r="F202" s="24">
        <f t="shared" si="7"/>
        <v>2.2878896885787355E-5</v>
      </c>
      <c r="G202" s="120"/>
    </row>
    <row r="203" spans="1:7" x14ac:dyDescent="0.15">
      <c r="A203" s="25" t="s">
        <v>292</v>
      </c>
      <c r="B203" s="25" t="s">
        <v>293</v>
      </c>
      <c r="C203" s="122">
        <v>1.15845665</v>
      </c>
      <c r="D203" s="124"/>
      <c r="E203" s="23" t="str">
        <f t="shared" si="6"/>
        <v/>
      </c>
      <c r="F203" s="24">
        <f t="shared" si="7"/>
        <v>4.6701144213016026E-5</v>
      </c>
      <c r="G203" s="120"/>
    </row>
    <row r="204" spans="1:7" x14ac:dyDescent="0.15">
      <c r="A204" s="25" t="s">
        <v>422</v>
      </c>
      <c r="B204" s="25" t="s">
        <v>423</v>
      </c>
      <c r="C204" s="122">
        <v>2.4902897400000001</v>
      </c>
      <c r="D204" s="124">
        <v>0.95383549999999995</v>
      </c>
      <c r="E204" s="23">
        <f t="shared" si="6"/>
        <v>1.6108167917843277</v>
      </c>
      <c r="F204" s="24">
        <f t="shared" si="7"/>
        <v>1.003916549487926E-4</v>
      </c>
      <c r="G204" s="120"/>
    </row>
    <row r="205" spans="1:7" x14ac:dyDescent="0.15">
      <c r="A205" s="25" t="s">
        <v>424</v>
      </c>
      <c r="B205" s="25" t="s">
        <v>425</v>
      </c>
      <c r="C205" s="122">
        <v>0.13389614999999999</v>
      </c>
      <c r="D205" s="124">
        <v>2.8395464599999998</v>
      </c>
      <c r="E205" s="23">
        <f t="shared" si="6"/>
        <v>-0.95284593793897632</v>
      </c>
      <c r="F205" s="24">
        <f t="shared" si="7"/>
        <v>5.3977880058935527E-6</v>
      </c>
      <c r="G205" s="120"/>
    </row>
    <row r="206" spans="1:7" x14ac:dyDescent="0.15">
      <c r="A206" s="25" t="s">
        <v>426</v>
      </c>
      <c r="B206" s="25" t="s">
        <v>427</v>
      </c>
      <c r="C206" s="122">
        <v>23.723758789999998</v>
      </c>
      <c r="D206" s="124">
        <v>10.764221049000001</v>
      </c>
      <c r="E206" s="23">
        <f t="shared" si="6"/>
        <v>1.2039457088447603</v>
      </c>
      <c r="F206" s="24">
        <f t="shared" si="7"/>
        <v>9.5638164839970184E-4</v>
      </c>
      <c r="G206" s="120"/>
    </row>
    <row r="207" spans="1:7" x14ac:dyDescent="0.15">
      <c r="A207" s="25" t="s">
        <v>428</v>
      </c>
      <c r="B207" s="25" t="s">
        <v>429</v>
      </c>
      <c r="C207" s="122">
        <v>0.52337039500000004</v>
      </c>
      <c r="D207" s="124">
        <v>0.44732699200000003</v>
      </c>
      <c r="E207" s="23">
        <f t="shared" si="6"/>
        <v>0.16999511399929124</v>
      </c>
      <c r="F207" s="24">
        <f t="shared" si="7"/>
        <v>2.109875781171282E-5</v>
      </c>
      <c r="G207" s="120"/>
    </row>
    <row r="208" spans="1:7" x14ac:dyDescent="0.15">
      <c r="A208" s="25" t="s">
        <v>430</v>
      </c>
      <c r="B208" s="25" t="s">
        <v>431</v>
      </c>
      <c r="C208" s="122">
        <v>58.573613358000003</v>
      </c>
      <c r="D208" s="124">
        <v>56.020508591999999</v>
      </c>
      <c r="E208" s="23">
        <f t="shared" si="6"/>
        <v>4.5574466033401873E-2</v>
      </c>
      <c r="F208" s="24">
        <f t="shared" si="7"/>
        <v>2.3612922973936055E-3</v>
      </c>
      <c r="G208" s="120"/>
    </row>
    <row r="209" spans="1:7" x14ac:dyDescent="0.15">
      <c r="A209" s="25" t="s">
        <v>9</v>
      </c>
      <c r="B209" s="25" t="s">
        <v>29</v>
      </c>
      <c r="C209" s="122">
        <v>0.14657235000000002</v>
      </c>
      <c r="D209" s="124">
        <v>0.28313624999999998</v>
      </c>
      <c r="E209" s="23">
        <f t="shared" si="6"/>
        <v>-0.48232573540124224</v>
      </c>
      <c r="F209" s="24">
        <f t="shared" si="7"/>
        <v>5.9088067343656414E-6</v>
      </c>
      <c r="G209" s="120"/>
    </row>
    <row r="210" spans="1:7" x14ac:dyDescent="0.15">
      <c r="A210" s="25" t="s">
        <v>432</v>
      </c>
      <c r="B210" s="25" t="s">
        <v>433</v>
      </c>
      <c r="C210" s="122">
        <v>27.943613239999998</v>
      </c>
      <c r="D210" s="124">
        <v>25.63596463</v>
      </c>
      <c r="E210" s="23">
        <f t="shared" si="6"/>
        <v>9.0016063109227273E-2</v>
      </c>
      <c r="F210" s="24">
        <f t="shared" si="7"/>
        <v>1.126497665453415E-3</v>
      </c>
      <c r="G210" s="120"/>
    </row>
    <row r="211" spans="1:7" x14ac:dyDescent="0.15">
      <c r="A211" s="25" t="s">
        <v>434</v>
      </c>
      <c r="B211" s="25" t="s">
        <v>435</v>
      </c>
      <c r="C211" s="122">
        <v>1.67915942</v>
      </c>
      <c r="D211" s="124">
        <v>11.633384490000001</v>
      </c>
      <c r="E211" s="23">
        <f t="shared" si="6"/>
        <v>-0.85566028343313183</v>
      </c>
      <c r="F211" s="24">
        <f t="shared" si="7"/>
        <v>6.7692361410385399E-5</v>
      </c>
      <c r="G211" s="120"/>
    </row>
    <row r="212" spans="1:7" x14ac:dyDescent="0.15">
      <c r="A212" s="25" t="s">
        <v>436</v>
      </c>
      <c r="B212" s="25" t="s">
        <v>437</v>
      </c>
      <c r="C212" s="122">
        <v>35.55009467</v>
      </c>
      <c r="D212" s="124">
        <v>16.818653609999998</v>
      </c>
      <c r="E212" s="23">
        <f t="shared" si="6"/>
        <v>1.1137301174252561</v>
      </c>
      <c r="F212" s="24">
        <f t="shared" si="7"/>
        <v>1.4331395982491381E-3</v>
      </c>
      <c r="G212" s="120"/>
    </row>
    <row r="213" spans="1:7" x14ac:dyDescent="0.15">
      <c r="A213" s="25" t="s">
        <v>438</v>
      </c>
      <c r="B213" s="25" t="s">
        <v>439</v>
      </c>
      <c r="C213" s="122">
        <v>45.71599045</v>
      </c>
      <c r="D213" s="124">
        <v>43.790349069999998</v>
      </c>
      <c r="E213" s="23">
        <f t="shared" si="6"/>
        <v>4.3974104360799071E-2</v>
      </c>
      <c r="F213" s="24">
        <f t="shared" si="7"/>
        <v>1.8429598231805336E-3</v>
      </c>
      <c r="G213" s="120"/>
    </row>
    <row r="214" spans="1:7" x14ac:dyDescent="0.15">
      <c r="A214" s="25" t="s">
        <v>440</v>
      </c>
      <c r="B214" s="25" t="s">
        <v>441</v>
      </c>
      <c r="C214" s="122">
        <v>4.2981659819999996</v>
      </c>
      <c r="D214" s="124">
        <v>6.7052950449999997</v>
      </c>
      <c r="E214" s="23">
        <f t="shared" si="6"/>
        <v>-0.35898928337164626</v>
      </c>
      <c r="F214" s="24">
        <f t="shared" si="7"/>
        <v>1.7327300885782961E-4</v>
      </c>
      <c r="G214" s="120"/>
    </row>
    <row r="215" spans="1:7" x14ac:dyDescent="0.15">
      <c r="A215" s="25" t="s">
        <v>442</v>
      </c>
      <c r="B215" s="25" t="s">
        <v>443</v>
      </c>
      <c r="C215" s="122">
        <v>7.9642006629999997</v>
      </c>
      <c r="D215" s="124">
        <v>4.0723225759999995</v>
      </c>
      <c r="E215" s="23">
        <f t="shared" si="6"/>
        <v>0.9556900305335736</v>
      </c>
      <c r="F215" s="24">
        <f t="shared" si="7"/>
        <v>3.2106275509244202E-4</v>
      </c>
      <c r="G215" s="120"/>
    </row>
    <row r="216" spans="1:7" x14ac:dyDescent="0.15">
      <c r="A216" s="25" t="s">
        <v>444</v>
      </c>
      <c r="B216" s="25" t="s">
        <v>445</v>
      </c>
      <c r="C216" s="122">
        <v>1471.6255631689999</v>
      </c>
      <c r="D216" s="124">
        <v>1400.2106688269998</v>
      </c>
      <c r="E216" s="23">
        <f t="shared" si="6"/>
        <v>5.1002964005285367E-2</v>
      </c>
      <c r="F216" s="24">
        <f t="shared" si="7"/>
        <v>5.9325998649251477E-2</v>
      </c>
      <c r="G216" s="120"/>
    </row>
    <row r="217" spans="1:7" x14ac:dyDescent="0.15">
      <c r="A217" s="25" t="s">
        <v>446</v>
      </c>
      <c r="B217" s="25" t="s">
        <v>447</v>
      </c>
      <c r="C217" s="122">
        <v>12.393620154999999</v>
      </c>
      <c r="D217" s="124">
        <v>12.688945462</v>
      </c>
      <c r="E217" s="23">
        <f t="shared" si="6"/>
        <v>-2.3274219901442628E-2</v>
      </c>
      <c r="F217" s="24">
        <f t="shared" si="7"/>
        <v>4.9962701856819331E-4</v>
      </c>
      <c r="G217" s="120"/>
    </row>
    <row r="218" spans="1:7" x14ac:dyDescent="0.15">
      <c r="A218" s="25" t="s">
        <v>449</v>
      </c>
      <c r="B218" s="25" t="s">
        <v>450</v>
      </c>
      <c r="C218" s="122">
        <v>1.0145134200000001</v>
      </c>
      <c r="D218" s="124">
        <v>0.49054614000000002</v>
      </c>
      <c r="E218" s="23">
        <f t="shared" si="6"/>
        <v>1.0681304718858864</v>
      </c>
      <c r="F218" s="24">
        <f t="shared" si="7"/>
        <v>4.0898325831579545E-5</v>
      </c>
      <c r="G218" s="120"/>
    </row>
    <row r="219" spans="1:7" x14ac:dyDescent="0.15">
      <c r="A219" s="25" t="s">
        <v>1529</v>
      </c>
      <c r="B219" s="25" t="s">
        <v>448</v>
      </c>
      <c r="C219" s="122">
        <v>2.4716102540000002</v>
      </c>
      <c r="D219" s="124">
        <v>0.73458878999999999</v>
      </c>
      <c r="E219" s="23">
        <f t="shared" si="6"/>
        <v>2.3646174399149218</v>
      </c>
      <c r="F219" s="24">
        <f t="shared" si="7"/>
        <v>9.9638624294161706E-5</v>
      </c>
      <c r="G219" s="120"/>
    </row>
    <row r="220" spans="1:7" x14ac:dyDescent="0.15">
      <c r="A220" s="25" t="s">
        <v>451</v>
      </c>
      <c r="B220" s="25" t="s">
        <v>452</v>
      </c>
      <c r="C220" s="122">
        <v>4.6838856</v>
      </c>
      <c r="D220" s="124">
        <v>9.1988376449999993</v>
      </c>
      <c r="E220" s="23">
        <f t="shared" si="6"/>
        <v>-0.49081766840988739</v>
      </c>
      <c r="F220" s="24">
        <f t="shared" si="7"/>
        <v>1.8882261747374759E-4</v>
      </c>
      <c r="G220" s="120"/>
    </row>
    <row r="221" spans="1:7" x14ac:dyDescent="0.15">
      <c r="A221" s="25" t="s">
        <v>1683</v>
      </c>
      <c r="B221" s="25" t="s">
        <v>453</v>
      </c>
      <c r="C221" s="122">
        <v>23.696942795000002</v>
      </c>
      <c r="D221" s="124">
        <v>17.076146640000001</v>
      </c>
      <c r="E221" s="23">
        <f t="shared" si="6"/>
        <v>0.38772190790931282</v>
      </c>
      <c r="F221" s="24">
        <f t="shared" si="7"/>
        <v>9.5530060868215152E-4</v>
      </c>
      <c r="G221" s="120"/>
    </row>
    <row r="222" spans="1:7" x14ac:dyDescent="0.15">
      <c r="A222" s="25" t="s">
        <v>80</v>
      </c>
      <c r="B222" s="25" t="s">
        <v>454</v>
      </c>
      <c r="C222" s="122">
        <v>375.10415304500003</v>
      </c>
      <c r="D222" s="124">
        <v>360.09850900399999</v>
      </c>
      <c r="E222" s="23">
        <f t="shared" si="6"/>
        <v>4.1670941883387158E-2</v>
      </c>
      <c r="F222" s="24">
        <f t="shared" si="7"/>
        <v>1.5121664799676174E-2</v>
      </c>
      <c r="G222" s="120"/>
    </row>
    <row r="223" spans="1:7" x14ac:dyDescent="0.15">
      <c r="A223" s="25" t="s">
        <v>1504</v>
      </c>
      <c r="B223" s="25" t="s">
        <v>455</v>
      </c>
      <c r="C223" s="122">
        <v>722.736598953</v>
      </c>
      <c r="D223" s="124">
        <v>841.722048148</v>
      </c>
      <c r="E223" s="23">
        <f t="shared" si="6"/>
        <v>-0.14135954910150905</v>
      </c>
      <c r="F223" s="24">
        <f t="shared" si="7"/>
        <v>2.9135855999211348E-2</v>
      </c>
      <c r="G223" s="120"/>
    </row>
    <row r="224" spans="1:7" x14ac:dyDescent="0.15">
      <c r="A224" s="25" t="s">
        <v>1505</v>
      </c>
      <c r="B224" s="25" t="s">
        <v>456</v>
      </c>
      <c r="C224" s="122">
        <v>38.462366865</v>
      </c>
      <c r="D224" s="124">
        <v>22.026851844999999</v>
      </c>
      <c r="E224" s="23">
        <f t="shared" si="6"/>
        <v>0.74615814986428908</v>
      </c>
      <c r="F224" s="24">
        <f t="shared" si="7"/>
        <v>1.5505427343667059E-3</v>
      </c>
      <c r="G224" s="120"/>
    </row>
    <row r="225" spans="1:7" x14ac:dyDescent="0.15">
      <c r="A225" s="25" t="s">
        <v>1506</v>
      </c>
      <c r="B225" s="25" t="s">
        <v>457</v>
      </c>
      <c r="C225" s="122">
        <v>1.68366628</v>
      </c>
      <c r="D225" s="124">
        <v>1.9383070200000001</v>
      </c>
      <c r="E225" s="23">
        <f t="shared" si="6"/>
        <v>-0.13137275848074892</v>
      </c>
      <c r="F225" s="24">
        <f t="shared" si="7"/>
        <v>6.7874047551863266E-5</v>
      </c>
      <c r="G225" s="120"/>
    </row>
    <row r="226" spans="1:7" x14ac:dyDescent="0.15">
      <c r="A226" s="25" t="s">
        <v>1507</v>
      </c>
      <c r="B226" s="25" t="s">
        <v>458</v>
      </c>
      <c r="C226" s="122">
        <v>1.6101976100000002</v>
      </c>
      <c r="D226" s="124">
        <v>2.3087179999999999E-2</v>
      </c>
      <c r="E226" s="23">
        <f t="shared" si="6"/>
        <v>68.744230780892266</v>
      </c>
      <c r="F226" s="24">
        <f t="shared" si="7"/>
        <v>6.4912287219434357E-5</v>
      </c>
      <c r="G226" s="120"/>
    </row>
    <row r="227" spans="1:7" x14ac:dyDescent="0.15">
      <c r="A227" s="25" t="s">
        <v>81</v>
      </c>
      <c r="B227" s="25" t="s">
        <v>459</v>
      </c>
      <c r="C227" s="122">
        <v>2.1902352200000004</v>
      </c>
      <c r="D227" s="124">
        <v>3.0827824599999998</v>
      </c>
      <c r="E227" s="23">
        <f t="shared" si="6"/>
        <v>-0.28952650781592926</v>
      </c>
      <c r="F227" s="24">
        <f t="shared" si="7"/>
        <v>8.829548422864757E-5</v>
      </c>
      <c r="G227" s="120"/>
    </row>
    <row r="228" spans="1:7" x14ac:dyDescent="0.15">
      <c r="A228" s="25" t="s">
        <v>1508</v>
      </c>
      <c r="B228" s="25" t="s">
        <v>460</v>
      </c>
      <c r="C228" s="122">
        <v>3.1279249759999996</v>
      </c>
      <c r="D228" s="124">
        <v>2.4492700549999999</v>
      </c>
      <c r="E228" s="23">
        <f t="shared" si="6"/>
        <v>0.27708456224113664</v>
      </c>
      <c r="F228" s="24">
        <f t="shared" si="7"/>
        <v>1.2609679904005962E-4</v>
      </c>
      <c r="G228" s="120"/>
    </row>
    <row r="229" spans="1:7" x14ac:dyDescent="0.15">
      <c r="A229" s="25" t="s">
        <v>1509</v>
      </c>
      <c r="B229" s="25" t="s">
        <v>461</v>
      </c>
      <c r="C229" s="122">
        <v>11.531130763</v>
      </c>
      <c r="D229" s="124">
        <v>12.584047535</v>
      </c>
      <c r="E229" s="23">
        <f t="shared" si="6"/>
        <v>-8.3670756095884369E-2</v>
      </c>
      <c r="F229" s="24">
        <f t="shared" si="7"/>
        <v>4.6485727428989987E-4</v>
      </c>
      <c r="G229" s="120"/>
    </row>
    <row r="230" spans="1:7" x14ac:dyDescent="0.15">
      <c r="A230" s="25" t="s">
        <v>1510</v>
      </c>
      <c r="B230" s="25" t="s">
        <v>462</v>
      </c>
      <c r="C230" s="122">
        <v>4.0607176699999998</v>
      </c>
      <c r="D230" s="124">
        <v>3.604436835</v>
      </c>
      <c r="E230" s="23">
        <f t="shared" si="6"/>
        <v>0.12658866166536664</v>
      </c>
      <c r="F230" s="24">
        <f t="shared" si="7"/>
        <v>1.6370069740202398E-4</v>
      </c>
      <c r="G230" s="120"/>
    </row>
    <row r="231" spans="1:7" x14ac:dyDescent="0.15">
      <c r="A231" s="25" t="s">
        <v>1687</v>
      </c>
      <c r="B231" s="25" t="s">
        <v>463</v>
      </c>
      <c r="C231" s="122">
        <v>2.7695487700000001</v>
      </c>
      <c r="D231" s="124">
        <v>2.229921</v>
      </c>
      <c r="E231" s="23">
        <f t="shared" si="6"/>
        <v>0.24199411997106623</v>
      </c>
      <c r="F231" s="24">
        <f t="shared" si="7"/>
        <v>1.1164949203127381E-4</v>
      </c>
      <c r="G231" s="120"/>
    </row>
    <row r="232" spans="1:7" x14ac:dyDescent="0.15">
      <c r="A232" s="25" t="s">
        <v>1571</v>
      </c>
      <c r="B232" s="25" t="s">
        <v>854</v>
      </c>
      <c r="C232" s="122">
        <v>3.6350331850000002</v>
      </c>
      <c r="D232" s="124">
        <v>0.83348445999999998</v>
      </c>
      <c r="E232" s="23">
        <f t="shared" si="6"/>
        <v>3.3612489007893442</v>
      </c>
      <c r="F232" s="24">
        <f t="shared" si="7"/>
        <v>1.4653997539897931E-4</v>
      </c>
      <c r="G232" s="120"/>
    </row>
    <row r="233" spans="1:7" x14ac:dyDescent="0.15">
      <c r="A233" s="25" t="s">
        <v>1511</v>
      </c>
      <c r="B233" s="25" t="s">
        <v>464</v>
      </c>
      <c r="C233" s="122">
        <v>1.8807813600000001</v>
      </c>
      <c r="D233" s="124">
        <v>15.86988307</v>
      </c>
      <c r="E233" s="23">
        <f t="shared" si="6"/>
        <v>-0.88148738388908621</v>
      </c>
      <c r="F233" s="24">
        <f t="shared" si="7"/>
        <v>7.5820395632855499E-5</v>
      </c>
      <c r="G233" s="120"/>
    </row>
    <row r="234" spans="1:7" x14ac:dyDescent="0.15">
      <c r="A234" s="25" t="s">
        <v>1512</v>
      </c>
      <c r="B234" s="25" t="s">
        <v>465</v>
      </c>
      <c r="C234" s="122">
        <v>5.0236398049999993</v>
      </c>
      <c r="D234" s="124">
        <v>3.0144302200000004</v>
      </c>
      <c r="E234" s="23">
        <f t="shared" si="6"/>
        <v>0.66653046790381465</v>
      </c>
      <c r="F234" s="24">
        <f t="shared" si="7"/>
        <v>2.0251921123466525E-4</v>
      </c>
      <c r="G234" s="120"/>
    </row>
    <row r="235" spans="1:7" x14ac:dyDescent="0.15">
      <c r="A235" s="25" t="s">
        <v>466</v>
      </c>
      <c r="B235" s="25" t="s">
        <v>467</v>
      </c>
      <c r="C235" s="122">
        <v>0.53486577899999999</v>
      </c>
      <c r="D235" s="124">
        <v>0.97218724100000009</v>
      </c>
      <c r="E235" s="23">
        <f t="shared" si="6"/>
        <v>-0.44983254619775459</v>
      </c>
      <c r="F235" s="24">
        <f t="shared" si="7"/>
        <v>2.1562174018066329E-5</v>
      </c>
      <c r="G235" s="120"/>
    </row>
    <row r="236" spans="1:7" x14ac:dyDescent="0.15">
      <c r="A236" s="25" t="s">
        <v>468</v>
      </c>
      <c r="B236" s="25" t="s">
        <v>469</v>
      </c>
      <c r="C236" s="122">
        <v>33.342995353999996</v>
      </c>
      <c r="D236" s="124">
        <v>30.447523073999999</v>
      </c>
      <c r="E236" s="23">
        <f t="shared" si="6"/>
        <v>9.5097137227314388E-2</v>
      </c>
      <c r="F236" s="24">
        <f t="shared" si="7"/>
        <v>1.3441642676237191E-3</v>
      </c>
      <c r="G236" s="120"/>
    </row>
    <row r="237" spans="1:7" x14ac:dyDescent="0.15">
      <c r="A237" s="25" t="s">
        <v>470</v>
      </c>
      <c r="B237" s="25" t="s">
        <v>471</v>
      </c>
      <c r="C237" s="122">
        <v>70.574698510000005</v>
      </c>
      <c r="D237" s="124">
        <v>121.045438631</v>
      </c>
      <c r="E237" s="23">
        <f t="shared" si="6"/>
        <v>-0.416956976585108</v>
      </c>
      <c r="F237" s="24">
        <f t="shared" si="7"/>
        <v>2.8450949570755519E-3</v>
      </c>
      <c r="G237" s="120"/>
    </row>
    <row r="238" spans="1:7" x14ac:dyDescent="0.15">
      <c r="A238" s="25" t="s">
        <v>472</v>
      </c>
      <c r="B238" s="25" t="s">
        <v>473</v>
      </c>
      <c r="C238" s="122">
        <v>126.524823896</v>
      </c>
      <c r="D238" s="124">
        <v>82.987196698000005</v>
      </c>
      <c r="E238" s="23">
        <f t="shared" si="6"/>
        <v>0.52463065304445045</v>
      </c>
      <c r="F238" s="24">
        <f t="shared" si="7"/>
        <v>5.1006259468522643E-3</v>
      </c>
      <c r="G238" s="120"/>
    </row>
    <row r="239" spans="1:7" x14ac:dyDescent="0.15">
      <c r="A239" s="25" t="s">
        <v>474</v>
      </c>
      <c r="B239" s="25" t="s">
        <v>475</v>
      </c>
      <c r="C239" s="122">
        <v>57.919814502999998</v>
      </c>
      <c r="D239" s="124">
        <v>48.350507700000001</v>
      </c>
      <c r="E239" s="23">
        <f t="shared" si="6"/>
        <v>0.19791533239680947</v>
      </c>
      <c r="F239" s="24">
        <f t="shared" si="7"/>
        <v>2.3349355454049489E-3</v>
      </c>
      <c r="G239" s="120"/>
    </row>
    <row r="240" spans="1:7" x14ac:dyDescent="0.15">
      <c r="A240" s="25" t="s">
        <v>476</v>
      </c>
      <c r="B240" s="25" t="s">
        <v>477</v>
      </c>
      <c r="C240" s="122">
        <v>8.2346804250000005</v>
      </c>
      <c r="D240" s="124">
        <v>1.7826553700000001</v>
      </c>
      <c r="E240" s="23">
        <f t="shared" si="6"/>
        <v>3.6193339237521833</v>
      </c>
      <c r="F240" s="24">
        <f t="shared" si="7"/>
        <v>3.319666714123702E-4</v>
      </c>
      <c r="G240" s="120"/>
    </row>
    <row r="241" spans="1:7" x14ac:dyDescent="0.15">
      <c r="A241" s="25" t="s">
        <v>478</v>
      </c>
      <c r="B241" s="25" t="s">
        <v>479</v>
      </c>
      <c r="C241" s="122">
        <v>2.00383756</v>
      </c>
      <c r="D241" s="124">
        <v>1.7174641499999999</v>
      </c>
      <c r="E241" s="23">
        <f t="shared" si="6"/>
        <v>0.16674200157249297</v>
      </c>
      <c r="F241" s="24">
        <f t="shared" si="7"/>
        <v>8.0781190102381602E-5</v>
      </c>
      <c r="G241" s="120"/>
    </row>
    <row r="242" spans="1:7" x14ac:dyDescent="0.15">
      <c r="A242" s="25" t="s">
        <v>480</v>
      </c>
      <c r="B242" s="25" t="s">
        <v>481</v>
      </c>
      <c r="C242" s="122">
        <v>32.252846910000002</v>
      </c>
      <c r="D242" s="124">
        <v>48.472168972000006</v>
      </c>
      <c r="E242" s="23">
        <f t="shared" si="6"/>
        <v>-0.33461102331461812</v>
      </c>
      <c r="F242" s="24">
        <f t="shared" si="7"/>
        <v>1.3002168487049027E-3</v>
      </c>
      <c r="G242" s="120"/>
    </row>
    <row r="243" spans="1:7" x14ac:dyDescent="0.15">
      <c r="A243" s="25" t="s">
        <v>482</v>
      </c>
      <c r="B243" s="25" t="s">
        <v>483</v>
      </c>
      <c r="C243" s="122">
        <v>0.94906290000000004</v>
      </c>
      <c r="D243" s="124">
        <v>0.25985454999999996</v>
      </c>
      <c r="E243" s="23">
        <f t="shared" si="6"/>
        <v>2.6522850956429287</v>
      </c>
      <c r="F243" s="24">
        <f t="shared" si="7"/>
        <v>3.8259803126964835E-5</v>
      </c>
      <c r="G243" s="120"/>
    </row>
    <row r="244" spans="1:7" x14ac:dyDescent="0.15">
      <c r="A244" s="25" t="s">
        <v>484</v>
      </c>
      <c r="B244" s="25" t="s">
        <v>485</v>
      </c>
      <c r="C244" s="122">
        <v>74.674088785999999</v>
      </c>
      <c r="D244" s="124">
        <v>41.598844656000004</v>
      </c>
      <c r="E244" s="23">
        <f t="shared" si="6"/>
        <v>0.79510006596371641</v>
      </c>
      <c r="F244" s="24">
        <f t="shared" si="7"/>
        <v>3.0103546726332388E-3</v>
      </c>
      <c r="G244" s="120"/>
    </row>
    <row r="245" spans="1:7" x14ac:dyDescent="0.15">
      <c r="A245" s="25" t="s">
        <v>486</v>
      </c>
      <c r="B245" s="25" t="s">
        <v>487</v>
      </c>
      <c r="C245" s="122">
        <v>13.525231830000001</v>
      </c>
      <c r="D245" s="124">
        <v>1.975733154</v>
      </c>
      <c r="E245" s="23">
        <f t="shared" si="6"/>
        <v>5.8456774147952579</v>
      </c>
      <c r="F245" s="24">
        <f t="shared" si="7"/>
        <v>5.4524595478588228E-4</v>
      </c>
      <c r="G245" s="120"/>
    </row>
    <row r="246" spans="1:7" x14ac:dyDescent="0.15">
      <c r="A246" s="25" t="s">
        <v>488</v>
      </c>
      <c r="B246" s="25" t="s">
        <v>489</v>
      </c>
      <c r="C246" s="122">
        <v>2.4448662400000001</v>
      </c>
      <c r="D246" s="124">
        <v>2.9355710079999997</v>
      </c>
      <c r="E246" s="23">
        <f t="shared" si="6"/>
        <v>-0.16715820079389465</v>
      </c>
      <c r="F246" s="24">
        <f t="shared" si="7"/>
        <v>9.8560486364141688E-5</v>
      </c>
      <c r="G246" s="120"/>
    </row>
    <row r="247" spans="1:7" x14ac:dyDescent="0.15">
      <c r="A247" s="25" t="s">
        <v>490</v>
      </c>
      <c r="B247" s="25" t="s">
        <v>491</v>
      </c>
      <c r="C247" s="122">
        <v>0.68916968000000001</v>
      </c>
      <c r="D247" s="124">
        <v>5.6788900000000003E-2</v>
      </c>
      <c r="E247" s="23">
        <f t="shared" si="6"/>
        <v>11.135640591735356</v>
      </c>
      <c r="F247" s="24">
        <f t="shared" si="7"/>
        <v>2.778266464517089E-5</v>
      </c>
      <c r="G247" s="120"/>
    </row>
    <row r="248" spans="1:7" x14ac:dyDescent="0.15">
      <c r="A248" s="25" t="s">
        <v>570</v>
      </c>
      <c r="B248" s="25" t="s">
        <v>571</v>
      </c>
      <c r="C248" s="122">
        <v>6.7455109200000001</v>
      </c>
      <c r="D248" s="124">
        <v>3.7567788900000001</v>
      </c>
      <c r="E248" s="23">
        <f t="shared" si="6"/>
        <v>0.79555707629096051</v>
      </c>
      <c r="F248" s="24">
        <f t="shared" si="7"/>
        <v>2.7193341957629095E-4</v>
      </c>
      <c r="G248" s="120"/>
    </row>
    <row r="249" spans="1:7" x14ac:dyDescent="0.15">
      <c r="A249" s="25" t="s">
        <v>572</v>
      </c>
      <c r="B249" s="25" t="s">
        <v>573</v>
      </c>
      <c r="C249" s="122">
        <v>0.35536070000000003</v>
      </c>
      <c r="D249" s="124">
        <v>2.0766887199999999</v>
      </c>
      <c r="E249" s="23">
        <f t="shared" si="6"/>
        <v>-0.82888109489996165</v>
      </c>
      <c r="F249" s="24">
        <f t="shared" si="7"/>
        <v>1.4325742183221379E-5</v>
      </c>
      <c r="G249" s="120"/>
    </row>
    <row r="250" spans="1:7" x14ac:dyDescent="0.15">
      <c r="A250" s="25" t="s">
        <v>674</v>
      </c>
      <c r="B250" s="25" t="s">
        <v>675</v>
      </c>
      <c r="C250" s="122">
        <v>3.3167025950000002</v>
      </c>
      <c r="D250" s="124">
        <v>1.31274019</v>
      </c>
      <c r="E250" s="23">
        <f t="shared" si="6"/>
        <v>1.5265491376477169</v>
      </c>
      <c r="F250" s="24">
        <f t="shared" si="7"/>
        <v>1.3370703703136365E-4</v>
      </c>
      <c r="G250" s="120"/>
    </row>
    <row r="251" spans="1:7" x14ac:dyDescent="0.15">
      <c r="A251" s="25" t="s">
        <v>676</v>
      </c>
      <c r="B251" s="25" t="s">
        <v>677</v>
      </c>
      <c r="C251" s="122">
        <v>1.9290405100000001</v>
      </c>
      <c r="D251" s="124">
        <v>0.21815371</v>
      </c>
      <c r="E251" s="23">
        <f t="shared" si="6"/>
        <v>7.8425748523827536</v>
      </c>
      <c r="F251" s="24">
        <f t="shared" si="7"/>
        <v>7.7765878464472522E-5</v>
      </c>
      <c r="G251" s="120"/>
    </row>
    <row r="252" spans="1:7" x14ac:dyDescent="0.15">
      <c r="A252" s="25" t="s">
        <v>678</v>
      </c>
      <c r="B252" s="25" t="s">
        <v>679</v>
      </c>
      <c r="C252" s="122">
        <v>3.089713207</v>
      </c>
      <c r="D252" s="124">
        <v>2.1835760340000001</v>
      </c>
      <c r="E252" s="23">
        <f t="shared" si="6"/>
        <v>0.41497853012248243</v>
      </c>
      <c r="F252" s="24">
        <f t="shared" si="7"/>
        <v>1.2455635871827162E-4</v>
      </c>
      <c r="G252" s="120"/>
    </row>
    <row r="253" spans="1:7" x14ac:dyDescent="0.15">
      <c r="A253" s="25" t="s">
        <v>680</v>
      </c>
      <c r="B253" s="25" t="s">
        <v>681</v>
      </c>
      <c r="C253" s="122">
        <v>0.76684673999999997</v>
      </c>
      <c r="D253" s="124">
        <v>0.52069359999999998</v>
      </c>
      <c r="E253" s="23">
        <f t="shared" si="6"/>
        <v>0.47274085949971356</v>
      </c>
      <c r="F253" s="24">
        <f t="shared" si="7"/>
        <v>3.0914078825497015E-5</v>
      </c>
      <c r="G253" s="120"/>
    </row>
    <row r="254" spans="1:7" x14ac:dyDescent="0.15">
      <c r="A254" s="25" t="s">
        <v>682</v>
      </c>
      <c r="B254" s="25" t="s">
        <v>683</v>
      </c>
      <c r="C254" s="122">
        <v>14.182802818000001</v>
      </c>
      <c r="D254" s="124">
        <v>17.98805029</v>
      </c>
      <c r="E254" s="23">
        <f t="shared" si="6"/>
        <v>-0.21154307502216796</v>
      </c>
      <c r="F254" s="24">
        <f t="shared" si="7"/>
        <v>5.7175477368806864E-4</v>
      </c>
      <c r="G254" s="120"/>
    </row>
    <row r="255" spans="1:7" x14ac:dyDescent="0.15">
      <c r="A255" s="25" t="s">
        <v>684</v>
      </c>
      <c r="B255" s="25" t="s">
        <v>685</v>
      </c>
      <c r="C255" s="122">
        <v>0.23267389999999999</v>
      </c>
      <c r="D255" s="124">
        <v>0.61014481999999992</v>
      </c>
      <c r="E255" s="23">
        <f t="shared" si="6"/>
        <v>-0.61865791141191684</v>
      </c>
      <c r="F255" s="24">
        <f t="shared" si="7"/>
        <v>9.3798394255882328E-6</v>
      </c>
      <c r="G255" s="120"/>
    </row>
    <row r="256" spans="1:7" x14ac:dyDescent="0.15">
      <c r="A256" s="25" t="s">
        <v>686</v>
      </c>
      <c r="B256" s="25" t="s">
        <v>687</v>
      </c>
      <c r="C256" s="122">
        <v>18.048605519999999</v>
      </c>
      <c r="D256" s="124">
        <v>4.8819884990000002</v>
      </c>
      <c r="E256" s="23">
        <f t="shared" si="6"/>
        <v>2.6969782955648043</v>
      </c>
      <c r="F256" s="24">
        <f t="shared" si="7"/>
        <v>7.2759781665835928E-4</v>
      </c>
      <c r="G256" s="120"/>
    </row>
    <row r="257" spans="1:7" x14ac:dyDescent="0.15">
      <c r="A257" s="25" t="s">
        <v>688</v>
      </c>
      <c r="B257" s="25" t="s">
        <v>689</v>
      </c>
      <c r="C257" s="122">
        <v>1.1462592600000001</v>
      </c>
      <c r="D257" s="124">
        <v>8.5365000000000007E-3</v>
      </c>
      <c r="E257" s="23">
        <f t="shared" si="6"/>
        <v>133.27742751713231</v>
      </c>
      <c r="F257" s="24">
        <f t="shared" si="7"/>
        <v>4.6209427868332437E-5</v>
      </c>
      <c r="G257" s="120"/>
    </row>
    <row r="258" spans="1:7" x14ac:dyDescent="0.15">
      <c r="A258" s="25" t="s">
        <v>690</v>
      </c>
      <c r="B258" s="25" t="s">
        <v>691</v>
      </c>
      <c r="C258" s="122">
        <v>21.704748579999997</v>
      </c>
      <c r="D258" s="124">
        <v>31.166251274999997</v>
      </c>
      <c r="E258" s="23">
        <f t="shared" si="6"/>
        <v>-0.30358167273680237</v>
      </c>
      <c r="F258" s="24">
        <f t="shared" si="7"/>
        <v>8.7498879957384219E-4</v>
      </c>
      <c r="G258" s="120"/>
    </row>
    <row r="259" spans="1:7" x14ac:dyDescent="0.15">
      <c r="A259" s="25" t="s">
        <v>692</v>
      </c>
      <c r="B259" s="25" t="s">
        <v>693</v>
      </c>
      <c r="C259" s="122">
        <v>8.556430000000001E-2</v>
      </c>
      <c r="D259" s="124">
        <v>0.4560824</v>
      </c>
      <c r="E259" s="23">
        <f t="shared" si="6"/>
        <v>-0.81239289216159183</v>
      </c>
      <c r="F259" s="24">
        <f t="shared" si="7"/>
        <v>3.4493744015244487E-6</v>
      </c>
      <c r="G259" s="120"/>
    </row>
    <row r="260" spans="1:7" x14ac:dyDescent="0.15">
      <c r="A260" s="25" t="s">
        <v>694</v>
      </c>
      <c r="B260" s="25" t="s">
        <v>695</v>
      </c>
      <c r="C260" s="122">
        <v>0.2566349</v>
      </c>
      <c r="D260" s="124">
        <v>0.58962859000000001</v>
      </c>
      <c r="E260" s="23">
        <f t="shared" si="6"/>
        <v>-0.56475160066441155</v>
      </c>
      <c r="F260" s="24">
        <f t="shared" si="7"/>
        <v>1.0345785036490529E-5</v>
      </c>
      <c r="G260" s="120"/>
    </row>
    <row r="261" spans="1:7" x14ac:dyDescent="0.15">
      <c r="A261" s="25" t="s">
        <v>696</v>
      </c>
      <c r="B261" s="25" t="s">
        <v>697</v>
      </c>
      <c r="C261" s="122">
        <v>1.034273E-2</v>
      </c>
      <c r="D261" s="124">
        <v>8.4287999999999995E-4</v>
      </c>
      <c r="E261" s="23">
        <f t="shared" si="6"/>
        <v>11.270702828397875</v>
      </c>
      <c r="F261" s="24">
        <f t="shared" si="7"/>
        <v>4.1694898577886989E-7</v>
      </c>
      <c r="G261" s="120"/>
    </row>
    <row r="262" spans="1:7" x14ac:dyDescent="0.15">
      <c r="A262" s="25" t="s">
        <v>698</v>
      </c>
      <c r="B262" s="25" t="s">
        <v>699</v>
      </c>
      <c r="C262" s="122">
        <v>16.771267553999998</v>
      </c>
      <c r="D262" s="124">
        <v>12.148377189</v>
      </c>
      <c r="E262" s="23">
        <f t="shared" ref="E262:E325" si="8">IF(ISERROR(C262/D262-1),"",((C262/D262-1)))</f>
        <v>0.38053562982765232</v>
      </c>
      <c r="F262" s="24">
        <f t="shared" ref="F262:F325" si="9">C262/$C$1625</f>
        <v>6.7610418108820082E-4</v>
      </c>
      <c r="G262" s="120"/>
    </row>
    <row r="263" spans="1:7" x14ac:dyDescent="0.15">
      <c r="A263" s="25" t="s">
        <v>700</v>
      </c>
      <c r="B263" s="25" t="s">
        <v>701</v>
      </c>
      <c r="C263" s="122">
        <v>3.3239772420000002</v>
      </c>
      <c r="D263" s="124">
        <v>1.8792678300000001</v>
      </c>
      <c r="E263" s="23">
        <f t="shared" si="8"/>
        <v>0.76876184912929624</v>
      </c>
      <c r="F263" s="24">
        <f t="shared" si="9"/>
        <v>1.3400030164221102E-4</v>
      </c>
      <c r="G263" s="120"/>
    </row>
    <row r="264" spans="1:7" x14ac:dyDescent="0.15">
      <c r="A264" s="25" t="s">
        <v>702</v>
      </c>
      <c r="B264" s="25" t="s">
        <v>703</v>
      </c>
      <c r="C264" s="122">
        <v>0.63624760000000002</v>
      </c>
      <c r="D264" s="124">
        <v>1.0527070000000001</v>
      </c>
      <c r="E264" s="23">
        <f t="shared" si="8"/>
        <v>-0.39560808468073261</v>
      </c>
      <c r="F264" s="24">
        <f t="shared" si="9"/>
        <v>2.5649203984271089E-5</v>
      </c>
      <c r="G264" s="120"/>
    </row>
    <row r="265" spans="1:7" x14ac:dyDescent="0.15">
      <c r="A265" s="25" t="s">
        <v>704</v>
      </c>
      <c r="B265" s="25" t="s">
        <v>705</v>
      </c>
      <c r="C265" s="122">
        <v>3.3479490000000001E-2</v>
      </c>
      <c r="D265" s="124">
        <v>0</v>
      </c>
      <c r="E265" s="23" t="str">
        <f t="shared" si="8"/>
        <v/>
      </c>
      <c r="F265" s="24">
        <f t="shared" si="9"/>
        <v>1.3496668094297944E-6</v>
      </c>
      <c r="G265" s="120"/>
    </row>
    <row r="266" spans="1:7" x14ac:dyDescent="0.15">
      <c r="A266" s="25" t="s">
        <v>706</v>
      </c>
      <c r="B266" s="25" t="s">
        <v>707</v>
      </c>
      <c r="C266" s="122">
        <v>0.191759027</v>
      </c>
      <c r="D266" s="124">
        <v>1.368444765</v>
      </c>
      <c r="E266" s="23">
        <f t="shared" si="8"/>
        <v>-0.85987083154211197</v>
      </c>
      <c r="F266" s="24">
        <f t="shared" si="9"/>
        <v>7.7304282159152302E-6</v>
      </c>
      <c r="G266" s="120"/>
    </row>
    <row r="267" spans="1:7" x14ac:dyDescent="0.15">
      <c r="A267" s="25" t="s">
        <v>708</v>
      </c>
      <c r="B267" s="25" t="s">
        <v>709</v>
      </c>
      <c r="C267" s="122">
        <v>1.1725841399999999</v>
      </c>
      <c r="D267" s="124">
        <v>1.4422901399999999</v>
      </c>
      <c r="E267" s="23">
        <f t="shared" si="8"/>
        <v>-0.18699843569616303</v>
      </c>
      <c r="F267" s="24">
        <f t="shared" si="9"/>
        <v>4.7270669147641708E-5</v>
      </c>
      <c r="G267" s="120"/>
    </row>
    <row r="268" spans="1:7" x14ac:dyDescent="0.15">
      <c r="A268" s="25" t="s">
        <v>710</v>
      </c>
      <c r="B268" s="25" t="s">
        <v>711</v>
      </c>
      <c r="C268" s="122">
        <v>1.9263574399999999</v>
      </c>
      <c r="D268" s="124">
        <v>1.3401639999999999</v>
      </c>
      <c r="E268" s="23">
        <f t="shared" si="8"/>
        <v>0.43740425798633598</v>
      </c>
      <c r="F268" s="24">
        <f t="shared" si="9"/>
        <v>7.7657715212093914E-5</v>
      </c>
      <c r="G268" s="120"/>
    </row>
    <row r="269" spans="1:7" x14ac:dyDescent="0.15">
      <c r="A269" s="25" t="s">
        <v>712</v>
      </c>
      <c r="B269" s="25" t="s">
        <v>713</v>
      </c>
      <c r="C269" s="122">
        <v>3.9815960600000002</v>
      </c>
      <c r="D269" s="124">
        <v>2.7641710000000002</v>
      </c>
      <c r="E269" s="23">
        <f t="shared" si="8"/>
        <v>0.44043044370265072</v>
      </c>
      <c r="F269" s="24">
        <f t="shared" si="9"/>
        <v>1.6051104872680079E-4</v>
      </c>
      <c r="G269" s="120"/>
    </row>
    <row r="270" spans="1:7" x14ac:dyDescent="0.15">
      <c r="A270" s="25" t="s">
        <v>714</v>
      </c>
      <c r="B270" s="25" t="s">
        <v>715</v>
      </c>
      <c r="C270" s="122">
        <v>2.7922560000000001</v>
      </c>
      <c r="D270" s="124">
        <v>8.6807549999999997E-2</v>
      </c>
      <c r="E270" s="23">
        <f t="shared" si="8"/>
        <v>31.166050072833528</v>
      </c>
      <c r="F270" s="24">
        <f t="shared" si="9"/>
        <v>1.1256489410774179E-4</v>
      </c>
      <c r="G270" s="120"/>
    </row>
    <row r="271" spans="1:7" x14ac:dyDescent="0.15">
      <c r="A271" s="25" t="s">
        <v>716</v>
      </c>
      <c r="B271" s="25" t="s">
        <v>717</v>
      </c>
      <c r="C271" s="122">
        <v>4.9755706599999998</v>
      </c>
      <c r="D271" s="124">
        <v>11.7277349</v>
      </c>
      <c r="E271" s="23">
        <f t="shared" si="8"/>
        <v>-0.57574325285951</v>
      </c>
      <c r="F271" s="24">
        <f t="shared" si="9"/>
        <v>2.0058138812074783E-4</v>
      </c>
      <c r="G271" s="120"/>
    </row>
    <row r="272" spans="1:7" x14ac:dyDescent="0.15">
      <c r="A272" s="25" t="s">
        <v>1463</v>
      </c>
      <c r="B272" s="25" t="s">
        <v>719</v>
      </c>
      <c r="C272" s="122">
        <v>2.2386382999999999</v>
      </c>
      <c r="D272" s="124">
        <v>7.031337E-2</v>
      </c>
      <c r="E272" s="23">
        <f t="shared" si="8"/>
        <v>30.838017435375374</v>
      </c>
      <c r="F272" s="24">
        <f t="shared" si="9"/>
        <v>9.024676934530181E-5</v>
      </c>
      <c r="G272" s="120"/>
    </row>
    <row r="273" spans="1:7" x14ac:dyDescent="0.15">
      <c r="A273" s="25" t="s">
        <v>720</v>
      </c>
      <c r="B273" s="25" t="s">
        <v>721</v>
      </c>
      <c r="C273" s="122">
        <v>0.41960203999999995</v>
      </c>
      <c r="D273" s="124">
        <v>1.1434756100000001</v>
      </c>
      <c r="E273" s="23">
        <f t="shared" si="8"/>
        <v>-0.63304679493776006</v>
      </c>
      <c r="F273" s="24">
        <f t="shared" si="9"/>
        <v>1.6915518920898523E-5</v>
      </c>
      <c r="G273" s="120"/>
    </row>
    <row r="274" spans="1:7" x14ac:dyDescent="0.15">
      <c r="A274" s="25" t="s">
        <v>722</v>
      </c>
      <c r="B274" s="25" t="s">
        <v>723</v>
      </c>
      <c r="C274" s="122">
        <v>0.144011</v>
      </c>
      <c r="D274" s="124">
        <v>0</v>
      </c>
      <c r="E274" s="23" t="str">
        <f t="shared" si="8"/>
        <v/>
      </c>
      <c r="F274" s="24">
        <f t="shared" si="9"/>
        <v>5.8055504099015276E-6</v>
      </c>
      <c r="G274" s="120"/>
    </row>
    <row r="275" spans="1:7" x14ac:dyDescent="0.15">
      <c r="A275" s="25" t="s">
        <v>724</v>
      </c>
      <c r="B275" s="25" t="s">
        <v>725</v>
      </c>
      <c r="C275" s="122">
        <v>6.4535353400000002</v>
      </c>
      <c r="D275" s="124">
        <v>3.615592946</v>
      </c>
      <c r="E275" s="23">
        <f t="shared" si="8"/>
        <v>0.78491756024130721</v>
      </c>
      <c r="F275" s="24">
        <f t="shared" si="9"/>
        <v>2.6016293712599034E-4</v>
      </c>
      <c r="G275" s="120"/>
    </row>
    <row r="276" spans="1:7" x14ac:dyDescent="0.15">
      <c r="A276" s="25" t="s">
        <v>726</v>
      </c>
      <c r="B276" s="25" t="s">
        <v>727</v>
      </c>
      <c r="C276" s="122">
        <v>2.7920984</v>
      </c>
      <c r="D276" s="124">
        <v>2.1055692400000003</v>
      </c>
      <c r="E276" s="23">
        <f t="shared" si="8"/>
        <v>0.32605394634279494</v>
      </c>
      <c r="F276" s="24">
        <f t="shared" si="9"/>
        <v>1.1255854074067537E-4</v>
      </c>
      <c r="G276" s="120"/>
    </row>
    <row r="277" spans="1:7" x14ac:dyDescent="0.15">
      <c r="A277" s="25" t="s">
        <v>728</v>
      </c>
      <c r="B277" s="25" t="s">
        <v>729</v>
      </c>
      <c r="C277" s="122">
        <v>0.30068546999999995</v>
      </c>
      <c r="D277" s="124">
        <v>0.35621895000000003</v>
      </c>
      <c r="E277" s="23">
        <f t="shared" si="8"/>
        <v>-0.15589704028940643</v>
      </c>
      <c r="F277" s="24">
        <f t="shared" si="9"/>
        <v>1.2121606360694206E-5</v>
      </c>
      <c r="G277" s="120"/>
    </row>
    <row r="278" spans="1:7" x14ac:dyDescent="0.15">
      <c r="A278" s="25" t="s">
        <v>730</v>
      </c>
      <c r="B278" s="25" t="s">
        <v>731</v>
      </c>
      <c r="C278" s="122">
        <v>0.18082832000000001</v>
      </c>
      <c r="D278" s="124">
        <v>4.7891030000000001E-2</v>
      </c>
      <c r="E278" s="23">
        <f t="shared" si="8"/>
        <v>2.7758285841837189</v>
      </c>
      <c r="F278" s="24">
        <f t="shared" si="9"/>
        <v>7.2897759705703369E-6</v>
      </c>
      <c r="G278" s="120"/>
    </row>
    <row r="279" spans="1:7" x14ac:dyDescent="0.15">
      <c r="A279" s="25" t="s">
        <v>732</v>
      </c>
      <c r="B279" s="25" t="s">
        <v>733</v>
      </c>
      <c r="C279" s="122">
        <v>0.31253103000000004</v>
      </c>
      <c r="D279" s="124">
        <v>0.98194988999999999</v>
      </c>
      <c r="E279" s="23">
        <f t="shared" si="8"/>
        <v>-0.68172405416736681</v>
      </c>
      <c r="F279" s="24">
        <f t="shared" si="9"/>
        <v>1.259913929716096E-5</v>
      </c>
      <c r="G279" s="120"/>
    </row>
    <row r="280" spans="1:7" x14ac:dyDescent="0.15">
      <c r="A280" s="25" t="s">
        <v>1681</v>
      </c>
      <c r="B280" s="25" t="s">
        <v>736</v>
      </c>
      <c r="C280" s="122">
        <v>0.97711165</v>
      </c>
      <c r="D280" s="124">
        <v>1.9123906829999999</v>
      </c>
      <c r="E280" s="23">
        <f t="shared" si="8"/>
        <v>-0.48906274293953977</v>
      </c>
      <c r="F280" s="24">
        <f t="shared" si="9"/>
        <v>3.939053919615209E-5</v>
      </c>
      <c r="G280" s="120"/>
    </row>
    <row r="281" spans="1:7" x14ac:dyDescent="0.15">
      <c r="A281" s="25" t="s">
        <v>1682</v>
      </c>
      <c r="B281" s="25" t="s">
        <v>737</v>
      </c>
      <c r="C281" s="122">
        <v>5.3964369800000007</v>
      </c>
      <c r="D281" s="124">
        <v>5.2687354100000006</v>
      </c>
      <c r="E281" s="23">
        <f t="shared" si="8"/>
        <v>2.423761302524774E-2</v>
      </c>
      <c r="F281" s="24">
        <f t="shared" si="9"/>
        <v>2.1754787426826261E-4</v>
      </c>
      <c r="G281" s="120"/>
    </row>
    <row r="282" spans="1:7" x14ac:dyDescent="0.15">
      <c r="A282" s="25" t="s">
        <v>734</v>
      </c>
      <c r="B282" s="25" t="s">
        <v>735</v>
      </c>
      <c r="C282" s="122">
        <v>3.7537482099999999</v>
      </c>
      <c r="D282" s="124">
        <v>0.56028700300000001</v>
      </c>
      <c r="E282" s="23">
        <f t="shared" si="8"/>
        <v>5.6996881774892785</v>
      </c>
      <c r="F282" s="24">
        <f t="shared" si="9"/>
        <v>1.5132576302666204E-4</v>
      </c>
      <c r="G282" s="120"/>
    </row>
    <row r="283" spans="1:7" x14ac:dyDescent="0.15">
      <c r="A283" s="25" t="s">
        <v>1685</v>
      </c>
      <c r="B283" s="25" t="s">
        <v>738</v>
      </c>
      <c r="C283" s="122">
        <v>1.0072378959999999</v>
      </c>
      <c r="D283" s="124">
        <v>0.85740976000000002</v>
      </c>
      <c r="E283" s="23">
        <f t="shared" si="8"/>
        <v>0.17474507871242317</v>
      </c>
      <c r="F283" s="24">
        <f t="shared" si="9"/>
        <v>4.0605025866018239E-5</v>
      </c>
      <c r="G283" s="120"/>
    </row>
    <row r="284" spans="1:7" x14ac:dyDescent="0.15">
      <c r="A284" s="25" t="s">
        <v>739</v>
      </c>
      <c r="B284" s="25" t="s">
        <v>740</v>
      </c>
      <c r="C284" s="122">
        <v>2.3090116219999999</v>
      </c>
      <c r="D284" s="124">
        <v>0.7744884179999999</v>
      </c>
      <c r="E284" s="23">
        <f t="shared" si="8"/>
        <v>1.9813378332534342</v>
      </c>
      <c r="F284" s="24">
        <f t="shared" si="9"/>
        <v>9.3083746162234081E-5</v>
      </c>
      <c r="G284" s="120"/>
    </row>
    <row r="285" spans="1:7" x14ac:dyDescent="0.15">
      <c r="A285" s="25" t="s">
        <v>741</v>
      </c>
      <c r="B285" s="25" t="s">
        <v>742</v>
      </c>
      <c r="C285" s="122">
        <v>25.864344263</v>
      </c>
      <c r="D285" s="124">
        <v>14.21551316</v>
      </c>
      <c r="E285" s="23">
        <f t="shared" si="8"/>
        <v>0.81944499448516561</v>
      </c>
      <c r="F285" s="24">
        <f t="shared" si="9"/>
        <v>1.0426755903222245E-3</v>
      </c>
      <c r="G285" s="120"/>
    </row>
    <row r="286" spans="1:7" x14ac:dyDescent="0.15">
      <c r="A286" s="25" t="s">
        <v>743</v>
      </c>
      <c r="B286" s="25" t="s">
        <v>744</v>
      </c>
      <c r="C286" s="122">
        <v>56.232861207999996</v>
      </c>
      <c r="D286" s="124">
        <v>73.243189096999998</v>
      </c>
      <c r="E286" s="23">
        <f t="shared" si="8"/>
        <v>-0.23224450080228332</v>
      </c>
      <c r="F286" s="24">
        <f t="shared" si="9"/>
        <v>2.2669289876192798E-3</v>
      </c>
      <c r="G286" s="120"/>
    </row>
    <row r="287" spans="1:7" x14ac:dyDescent="0.15">
      <c r="A287" s="25" t="s">
        <v>747</v>
      </c>
      <c r="B287" s="25" t="s">
        <v>748</v>
      </c>
      <c r="C287" s="122">
        <v>62.411026248999995</v>
      </c>
      <c r="D287" s="124">
        <v>90.611848631000001</v>
      </c>
      <c r="E287" s="23">
        <f t="shared" si="8"/>
        <v>-0.3112266531151201</v>
      </c>
      <c r="F287" s="24">
        <f t="shared" si="9"/>
        <v>2.5159908550198037E-3</v>
      </c>
      <c r="G287" s="120"/>
    </row>
    <row r="288" spans="1:7" x14ac:dyDescent="0.15">
      <c r="A288" s="25" t="s">
        <v>749</v>
      </c>
      <c r="B288" s="25" t="s">
        <v>750</v>
      </c>
      <c r="C288" s="122">
        <v>6.9609005700000006</v>
      </c>
      <c r="D288" s="124">
        <v>20.053306725000002</v>
      </c>
      <c r="E288" s="23">
        <f t="shared" si="8"/>
        <v>-0.65288016258575432</v>
      </c>
      <c r="F288" s="24">
        <f t="shared" si="9"/>
        <v>2.8061647483488959E-4</v>
      </c>
      <c r="G288" s="120"/>
    </row>
    <row r="289" spans="1:7" x14ac:dyDescent="0.15">
      <c r="A289" s="25" t="s">
        <v>751</v>
      </c>
      <c r="B289" s="25" t="s">
        <v>752</v>
      </c>
      <c r="C289" s="122">
        <v>53.613714860000002</v>
      </c>
      <c r="D289" s="124">
        <v>54.015629038999997</v>
      </c>
      <c r="E289" s="23">
        <f t="shared" si="8"/>
        <v>-7.4407016293340789E-3</v>
      </c>
      <c r="F289" s="24">
        <f t="shared" si="9"/>
        <v>2.1613427049448769E-3</v>
      </c>
      <c r="G289" s="120"/>
    </row>
    <row r="290" spans="1:7" x14ac:dyDescent="0.15">
      <c r="A290" s="25" t="s">
        <v>753</v>
      </c>
      <c r="B290" s="25" t="s">
        <v>754</v>
      </c>
      <c r="C290" s="122">
        <v>82.532606215000001</v>
      </c>
      <c r="D290" s="124">
        <v>135.10533531099998</v>
      </c>
      <c r="E290" s="23">
        <f t="shared" si="8"/>
        <v>-0.38912400442945072</v>
      </c>
      <c r="F290" s="24">
        <f t="shared" si="9"/>
        <v>3.3271569938527934E-3</v>
      </c>
      <c r="G290" s="120"/>
    </row>
    <row r="291" spans="1:7" x14ac:dyDescent="0.15">
      <c r="A291" s="25" t="s">
        <v>755</v>
      </c>
      <c r="B291" s="25" t="s">
        <v>756</v>
      </c>
      <c r="C291" s="122">
        <v>30.3389123</v>
      </c>
      <c r="D291" s="124">
        <v>55.574383416000003</v>
      </c>
      <c r="E291" s="23">
        <f t="shared" si="8"/>
        <v>-0.45408459014472213</v>
      </c>
      <c r="F291" s="24">
        <f t="shared" si="9"/>
        <v>1.2230599380549509E-3</v>
      </c>
      <c r="G291" s="120"/>
    </row>
    <row r="292" spans="1:7" x14ac:dyDescent="0.15">
      <c r="A292" s="25" t="s">
        <v>1057</v>
      </c>
      <c r="B292" s="25" t="s">
        <v>1058</v>
      </c>
      <c r="C292" s="122">
        <v>158.33011597699999</v>
      </c>
      <c r="D292" s="124">
        <v>187.99086907300003</v>
      </c>
      <c r="E292" s="23">
        <f t="shared" si="8"/>
        <v>-0.15777762634036374</v>
      </c>
      <c r="F292" s="24">
        <f t="shared" si="9"/>
        <v>6.3828004090661743E-3</v>
      </c>
      <c r="G292" s="120"/>
    </row>
    <row r="293" spans="1:7" x14ac:dyDescent="0.15">
      <c r="A293" s="25" t="s">
        <v>757</v>
      </c>
      <c r="B293" s="25" t="s">
        <v>758</v>
      </c>
      <c r="C293" s="122">
        <v>2.0585999999999998E-3</v>
      </c>
      <c r="D293" s="124">
        <v>1.9722200000000002E-3</v>
      </c>
      <c r="E293" s="23">
        <f t="shared" si="8"/>
        <v>4.3798359209418658E-2</v>
      </c>
      <c r="F293" s="24">
        <f t="shared" si="9"/>
        <v>8.2988841642813987E-8</v>
      </c>
      <c r="G293" s="120"/>
    </row>
    <row r="294" spans="1:7" x14ac:dyDescent="0.15">
      <c r="A294" s="25" t="s">
        <v>759</v>
      </c>
      <c r="B294" s="25" t="s">
        <v>760</v>
      </c>
      <c r="C294" s="122">
        <v>18.555699403000002</v>
      </c>
      <c r="D294" s="124">
        <v>6.603637515</v>
      </c>
      <c r="E294" s="23">
        <f t="shared" si="8"/>
        <v>1.8099209505141958</v>
      </c>
      <c r="F294" s="24">
        <f t="shared" si="9"/>
        <v>7.4804041548976255E-4</v>
      </c>
      <c r="G294" s="120"/>
    </row>
    <row r="295" spans="1:7" x14ac:dyDescent="0.15">
      <c r="A295" s="25" t="s">
        <v>761</v>
      </c>
      <c r="B295" s="25" t="s">
        <v>762</v>
      </c>
      <c r="C295" s="122">
        <v>7.3870700420000004</v>
      </c>
      <c r="D295" s="124">
        <v>4.3281398700000002</v>
      </c>
      <c r="E295" s="23">
        <f t="shared" si="8"/>
        <v>0.7067540014597542</v>
      </c>
      <c r="F295" s="24">
        <f t="shared" si="9"/>
        <v>2.9779674823662361E-4</v>
      </c>
      <c r="G295" s="120"/>
    </row>
    <row r="296" spans="1:7" x14ac:dyDescent="0.15">
      <c r="A296" s="25" t="s">
        <v>763</v>
      </c>
      <c r="B296" s="25" t="s">
        <v>764</v>
      </c>
      <c r="C296" s="122">
        <v>3.3930070200000002</v>
      </c>
      <c r="D296" s="124">
        <v>0.73104658</v>
      </c>
      <c r="E296" s="23">
        <f t="shared" si="8"/>
        <v>3.6413007225887029</v>
      </c>
      <c r="F296" s="24">
        <f t="shared" si="9"/>
        <v>1.3678311584364918E-4</v>
      </c>
      <c r="G296" s="120"/>
    </row>
    <row r="297" spans="1:7" x14ac:dyDescent="0.15">
      <c r="A297" s="25" t="s">
        <v>1525</v>
      </c>
      <c r="B297" s="25" t="s">
        <v>766</v>
      </c>
      <c r="C297" s="122">
        <v>2.6847178709999997</v>
      </c>
      <c r="D297" s="124">
        <v>2.2455765890000001</v>
      </c>
      <c r="E297" s="23">
        <f t="shared" si="8"/>
        <v>0.19555836311758035</v>
      </c>
      <c r="F297" s="24">
        <f t="shared" si="9"/>
        <v>1.0822968340233736E-4</v>
      </c>
      <c r="G297" s="120"/>
    </row>
    <row r="298" spans="1:7" x14ac:dyDescent="0.15">
      <c r="A298" s="25" t="s">
        <v>767</v>
      </c>
      <c r="B298" s="25" t="s">
        <v>768</v>
      </c>
      <c r="C298" s="122">
        <v>6.4964707750000006</v>
      </c>
      <c r="D298" s="124">
        <v>5.9395350000000002</v>
      </c>
      <c r="E298" s="23">
        <f t="shared" si="8"/>
        <v>9.3767571872208855E-2</v>
      </c>
      <c r="F298" s="24">
        <f t="shared" si="9"/>
        <v>2.618938037421763E-4</v>
      </c>
      <c r="G298" s="120"/>
    </row>
    <row r="299" spans="1:7" x14ac:dyDescent="0.15">
      <c r="A299" s="25" t="s">
        <v>769</v>
      </c>
      <c r="B299" s="25" t="s">
        <v>770</v>
      </c>
      <c r="C299" s="122">
        <v>10.24829357</v>
      </c>
      <c r="D299" s="124">
        <v>3.8843647900000002</v>
      </c>
      <c r="E299" s="23">
        <f t="shared" si="8"/>
        <v>1.6383447806919285</v>
      </c>
      <c r="F299" s="24">
        <f t="shared" si="9"/>
        <v>4.1314194704643873E-4</v>
      </c>
      <c r="G299" s="120"/>
    </row>
    <row r="300" spans="1:7" x14ac:dyDescent="0.15">
      <c r="A300" s="25" t="s">
        <v>771</v>
      </c>
      <c r="B300" s="25" t="s">
        <v>772</v>
      </c>
      <c r="C300" s="122">
        <v>8.2140918949999993</v>
      </c>
      <c r="D300" s="124">
        <v>4.0866740339999996</v>
      </c>
      <c r="E300" s="23">
        <f t="shared" si="8"/>
        <v>1.0099699233804857</v>
      </c>
      <c r="F300" s="24">
        <f t="shared" si="9"/>
        <v>3.3113668100343766E-4</v>
      </c>
      <c r="G300" s="120"/>
    </row>
    <row r="301" spans="1:7" x14ac:dyDescent="0.15">
      <c r="A301" s="25" t="s">
        <v>773</v>
      </c>
      <c r="B301" s="25" t="s">
        <v>779</v>
      </c>
      <c r="C301" s="122">
        <v>39.767734295000004</v>
      </c>
      <c r="D301" s="124">
        <v>2.5612025800000002</v>
      </c>
      <c r="E301" s="23">
        <f t="shared" si="8"/>
        <v>14.526977290097841</v>
      </c>
      <c r="F301" s="24">
        <f t="shared" si="9"/>
        <v>1.603166328524851E-3</v>
      </c>
      <c r="G301" s="120"/>
    </row>
    <row r="302" spans="1:7" x14ac:dyDescent="0.15">
      <c r="A302" s="25" t="s">
        <v>780</v>
      </c>
      <c r="B302" s="25" t="s">
        <v>781</v>
      </c>
      <c r="C302" s="122">
        <v>19.081526513</v>
      </c>
      <c r="D302" s="124">
        <v>18.493673559999998</v>
      </c>
      <c r="E302" s="23">
        <f t="shared" si="8"/>
        <v>3.1786705388348047E-2</v>
      </c>
      <c r="F302" s="24">
        <f t="shared" si="9"/>
        <v>7.6923821144977836E-4</v>
      </c>
      <c r="G302" s="120"/>
    </row>
    <row r="303" spans="1:7" x14ac:dyDescent="0.15">
      <c r="A303" s="25" t="s">
        <v>782</v>
      </c>
      <c r="B303" s="25" t="s">
        <v>783</v>
      </c>
      <c r="C303" s="122">
        <v>0.40173747999999998</v>
      </c>
      <c r="D303" s="124">
        <v>0.48951065999999999</v>
      </c>
      <c r="E303" s="23">
        <f t="shared" si="8"/>
        <v>-0.17930800526386903</v>
      </c>
      <c r="F303" s="24">
        <f t="shared" si="9"/>
        <v>1.6195340575975492E-5</v>
      </c>
      <c r="G303" s="120"/>
    </row>
    <row r="304" spans="1:7" x14ac:dyDescent="0.15">
      <c r="A304" s="25" t="s">
        <v>784</v>
      </c>
      <c r="B304" s="25" t="s">
        <v>785</v>
      </c>
      <c r="C304" s="122">
        <v>1.68717852</v>
      </c>
      <c r="D304" s="124">
        <v>1.3266234299999999</v>
      </c>
      <c r="E304" s="23">
        <f t="shared" si="8"/>
        <v>0.27178405103247738</v>
      </c>
      <c r="F304" s="24">
        <f t="shared" si="9"/>
        <v>6.801563733578028E-5</v>
      </c>
      <c r="G304" s="120"/>
    </row>
    <row r="305" spans="1:7" x14ac:dyDescent="0.15">
      <c r="A305" s="25" t="s">
        <v>11</v>
      </c>
      <c r="B305" s="25" t="s">
        <v>32</v>
      </c>
      <c r="C305" s="122">
        <v>1.2605999999999999E-2</v>
      </c>
      <c r="D305" s="124">
        <v>0.15110636</v>
      </c>
      <c r="E305" s="23">
        <f t="shared" si="8"/>
        <v>-0.91657531820632832</v>
      </c>
      <c r="F305" s="24">
        <f t="shared" si="9"/>
        <v>5.0818873882702473E-7</v>
      </c>
      <c r="G305" s="120"/>
    </row>
    <row r="306" spans="1:7" x14ac:dyDescent="0.15">
      <c r="A306" s="25" t="s">
        <v>1517</v>
      </c>
      <c r="B306" s="25" t="s">
        <v>421</v>
      </c>
      <c r="C306" s="122">
        <v>6.8840344400000006</v>
      </c>
      <c r="D306" s="124">
        <v>12.929881629</v>
      </c>
      <c r="E306" s="23">
        <f t="shared" si="8"/>
        <v>-0.46758720323007219</v>
      </c>
      <c r="F306" s="24">
        <f t="shared" si="9"/>
        <v>2.7751775187255306E-4</v>
      </c>
      <c r="G306" s="120"/>
    </row>
    <row r="307" spans="1:7" x14ac:dyDescent="0.15">
      <c r="A307" s="25" t="s">
        <v>786</v>
      </c>
      <c r="B307" s="25" t="s">
        <v>787</v>
      </c>
      <c r="C307" s="122">
        <v>8.3034950199999997</v>
      </c>
      <c r="D307" s="124">
        <v>9.7231229600000013</v>
      </c>
      <c r="E307" s="23">
        <f t="shared" si="8"/>
        <v>-0.14600534682531685</v>
      </c>
      <c r="F307" s="24">
        <f t="shared" si="9"/>
        <v>3.3474081088928132E-4</v>
      </c>
      <c r="G307" s="120"/>
    </row>
    <row r="308" spans="1:7" x14ac:dyDescent="0.15">
      <c r="A308" s="25" t="s">
        <v>788</v>
      </c>
      <c r="B308" s="25" t="s">
        <v>789</v>
      </c>
      <c r="C308" s="122">
        <v>0.88780093999999998</v>
      </c>
      <c r="D308" s="124">
        <v>12.28610716</v>
      </c>
      <c r="E308" s="23">
        <f t="shared" si="8"/>
        <v>-0.92773944354885474</v>
      </c>
      <c r="F308" s="24">
        <f t="shared" si="9"/>
        <v>3.5790134858642477E-5</v>
      </c>
      <c r="G308" s="120"/>
    </row>
    <row r="309" spans="1:7" x14ac:dyDescent="0.15">
      <c r="A309" s="25" t="s">
        <v>790</v>
      </c>
      <c r="B309" s="25" t="s">
        <v>791</v>
      </c>
      <c r="C309" s="122">
        <v>5.8570224770000001</v>
      </c>
      <c r="D309" s="124">
        <v>14.028078799000001</v>
      </c>
      <c r="E309" s="23">
        <f t="shared" si="8"/>
        <v>-0.58247864437306118</v>
      </c>
      <c r="F309" s="24">
        <f t="shared" si="9"/>
        <v>2.3611556924227881E-4</v>
      </c>
      <c r="G309" s="120"/>
    </row>
    <row r="310" spans="1:7" x14ac:dyDescent="0.15">
      <c r="A310" s="25" t="s">
        <v>792</v>
      </c>
      <c r="B310" s="25" t="s">
        <v>793</v>
      </c>
      <c r="C310" s="122">
        <v>34.369578179999998</v>
      </c>
      <c r="D310" s="124">
        <v>14.68050895</v>
      </c>
      <c r="E310" s="23">
        <f t="shared" si="8"/>
        <v>1.3411707521216418</v>
      </c>
      <c r="F310" s="24">
        <f t="shared" si="9"/>
        <v>1.3855491503499148E-3</v>
      </c>
      <c r="G310" s="120"/>
    </row>
    <row r="311" spans="1:7" x14ac:dyDescent="0.15">
      <c r="A311" s="25" t="s">
        <v>8</v>
      </c>
      <c r="B311" s="25" t="s">
        <v>28</v>
      </c>
      <c r="C311" s="122">
        <v>6.1900660000000003E-2</v>
      </c>
      <c r="D311" s="124">
        <v>4.2174399999999994E-3</v>
      </c>
      <c r="E311" s="23">
        <f t="shared" si="8"/>
        <v>13.677306612542209</v>
      </c>
      <c r="F311" s="24">
        <f t="shared" si="9"/>
        <v>2.495416336503289E-6</v>
      </c>
      <c r="G311" s="120"/>
    </row>
    <row r="312" spans="1:7" x14ac:dyDescent="0.15">
      <c r="A312" s="25" t="s">
        <v>794</v>
      </c>
      <c r="B312" s="25" t="s">
        <v>795</v>
      </c>
      <c r="C312" s="122">
        <v>32.320727278</v>
      </c>
      <c r="D312" s="124">
        <v>28.764591143000001</v>
      </c>
      <c r="E312" s="23">
        <f t="shared" si="8"/>
        <v>0.12362894773372779</v>
      </c>
      <c r="F312" s="24">
        <f t="shared" si="9"/>
        <v>1.3029533264619258E-3</v>
      </c>
      <c r="G312" s="120"/>
    </row>
    <row r="313" spans="1:7" x14ac:dyDescent="0.15">
      <c r="A313" s="25" t="s">
        <v>10</v>
      </c>
      <c r="B313" s="25" t="s">
        <v>30</v>
      </c>
      <c r="C313" s="122">
        <v>0.10685825</v>
      </c>
      <c r="D313" s="124">
        <v>1.184206E-2</v>
      </c>
      <c r="E313" s="23">
        <f t="shared" si="8"/>
        <v>8.0236200458366191</v>
      </c>
      <c r="F313" s="24">
        <f t="shared" si="9"/>
        <v>4.3078025781979155E-6</v>
      </c>
      <c r="G313" s="120"/>
    </row>
    <row r="314" spans="1:7" x14ac:dyDescent="0.15">
      <c r="A314" s="25" t="s">
        <v>796</v>
      </c>
      <c r="B314" s="25" t="s">
        <v>797</v>
      </c>
      <c r="C314" s="122">
        <v>18.069362828000003</v>
      </c>
      <c r="D314" s="124">
        <v>20.353673164</v>
      </c>
      <c r="E314" s="23">
        <f t="shared" si="8"/>
        <v>-0.11223086455177578</v>
      </c>
      <c r="F314" s="24">
        <f t="shared" si="9"/>
        <v>7.284346110557864E-4</v>
      </c>
      <c r="G314" s="120"/>
    </row>
    <row r="315" spans="1:7" x14ac:dyDescent="0.15">
      <c r="A315" s="25" t="s">
        <v>798</v>
      </c>
      <c r="B315" s="25" t="s">
        <v>799</v>
      </c>
      <c r="C315" s="122">
        <v>5.4483986519999998</v>
      </c>
      <c r="D315" s="124">
        <v>3.0742952900000002</v>
      </c>
      <c r="E315" s="23">
        <f t="shared" si="8"/>
        <v>0.77224311201413554</v>
      </c>
      <c r="F315" s="24">
        <f t="shared" si="9"/>
        <v>2.1964261776826445E-4</v>
      </c>
      <c r="G315" s="120"/>
    </row>
    <row r="316" spans="1:7" x14ac:dyDescent="0.15">
      <c r="A316" s="25" t="s">
        <v>800</v>
      </c>
      <c r="B316" s="25" t="s">
        <v>801</v>
      </c>
      <c r="C316" s="122">
        <v>49.705254431999997</v>
      </c>
      <c r="D316" s="124">
        <v>34.083928405000002</v>
      </c>
      <c r="E316" s="23">
        <f t="shared" si="8"/>
        <v>0.45831941205193938</v>
      </c>
      <c r="F316" s="24">
        <f t="shared" si="9"/>
        <v>2.0037799907087466E-3</v>
      </c>
      <c r="G316" s="120"/>
    </row>
    <row r="317" spans="1:7" x14ac:dyDescent="0.15">
      <c r="A317" s="25" t="s">
        <v>802</v>
      </c>
      <c r="B317" s="25" t="s">
        <v>803</v>
      </c>
      <c r="C317" s="122">
        <v>4.1277177749999998</v>
      </c>
      <c r="D317" s="124">
        <v>7.9831290099999999</v>
      </c>
      <c r="E317" s="23">
        <f t="shared" si="8"/>
        <v>-0.48294487414277676</v>
      </c>
      <c r="F317" s="24">
        <f t="shared" si="9"/>
        <v>1.6640168890299403E-4</v>
      </c>
      <c r="G317" s="120"/>
    </row>
    <row r="318" spans="1:7" x14ac:dyDescent="0.15">
      <c r="A318" s="25" t="s">
        <v>804</v>
      </c>
      <c r="B318" s="25" t="s">
        <v>805</v>
      </c>
      <c r="C318" s="122">
        <v>7.6373241199999997</v>
      </c>
      <c r="D318" s="124">
        <v>12.107787500000001</v>
      </c>
      <c r="E318" s="23">
        <f t="shared" si="8"/>
        <v>-0.36922215392366287</v>
      </c>
      <c r="F318" s="24">
        <f t="shared" si="9"/>
        <v>3.0788530164651884E-4</v>
      </c>
      <c r="G318" s="120"/>
    </row>
    <row r="319" spans="1:7" x14ac:dyDescent="0.15">
      <c r="A319" s="25" t="s">
        <v>818</v>
      </c>
      <c r="B319" s="25" t="s">
        <v>819</v>
      </c>
      <c r="C319" s="122">
        <v>22.521186313999998</v>
      </c>
      <c r="D319" s="124">
        <v>26.111858260999998</v>
      </c>
      <c r="E319" s="23">
        <f t="shared" si="8"/>
        <v>-0.13751116106366645</v>
      </c>
      <c r="F319" s="24">
        <f t="shared" si="9"/>
        <v>9.0790205218150958E-4</v>
      </c>
      <c r="G319" s="120"/>
    </row>
    <row r="320" spans="1:7" x14ac:dyDescent="0.15">
      <c r="A320" s="25" t="s">
        <v>820</v>
      </c>
      <c r="B320" s="25" t="s">
        <v>821</v>
      </c>
      <c r="C320" s="122">
        <v>9.9870119039999992</v>
      </c>
      <c r="D320" s="124">
        <v>23.394659647000001</v>
      </c>
      <c r="E320" s="23">
        <f t="shared" si="8"/>
        <v>-0.57310719391975951</v>
      </c>
      <c r="F320" s="24">
        <f t="shared" si="9"/>
        <v>4.0260883580392216E-4</v>
      </c>
      <c r="G320" s="120"/>
    </row>
    <row r="321" spans="1:7" x14ac:dyDescent="0.15">
      <c r="A321" s="25" t="s">
        <v>12</v>
      </c>
      <c r="B321" s="25" t="s">
        <v>33</v>
      </c>
      <c r="C321" s="122">
        <v>0.16174542</v>
      </c>
      <c r="D321" s="124">
        <v>2.5347000000000001E-2</v>
      </c>
      <c r="E321" s="23">
        <f t="shared" si="8"/>
        <v>5.3812451177654159</v>
      </c>
      <c r="F321" s="24">
        <f t="shared" si="9"/>
        <v>6.520482389405634E-6</v>
      </c>
      <c r="G321" s="120"/>
    </row>
    <row r="322" spans="1:7" x14ac:dyDescent="0.15">
      <c r="A322" s="25" t="s">
        <v>822</v>
      </c>
      <c r="B322" s="25" t="s">
        <v>823</v>
      </c>
      <c r="C322" s="122">
        <v>8.956215349999999</v>
      </c>
      <c r="D322" s="124">
        <v>4.9426729500000004</v>
      </c>
      <c r="E322" s="23">
        <f t="shared" si="8"/>
        <v>0.81201860624826461</v>
      </c>
      <c r="F322" s="24">
        <f t="shared" si="9"/>
        <v>3.6105408403773915E-4</v>
      </c>
      <c r="G322" s="120"/>
    </row>
    <row r="323" spans="1:7" x14ac:dyDescent="0.15">
      <c r="A323" s="25" t="s">
        <v>824</v>
      </c>
      <c r="B323" s="25" t="s">
        <v>825</v>
      </c>
      <c r="C323" s="122">
        <v>4.7119472400000006</v>
      </c>
      <c r="D323" s="124">
        <v>8.1345953899999994</v>
      </c>
      <c r="E323" s="23">
        <f t="shared" si="8"/>
        <v>-0.42075210700799204</v>
      </c>
      <c r="F323" s="24">
        <f t="shared" si="9"/>
        <v>1.8995387318063465E-4</v>
      </c>
      <c r="G323" s="120"/>
    </row>
    <row r="324" spans="1:7" x14ac:dyDescent="0.15">
      <c r="A324" s="25" t="s">
        <v>826</v>
      </c>
      <c r="B324" s="25" t="s">
        <v>827</v>
      </c>
      <c r="C324" s="122">
        <v>2.0502504190000002</v>
      </c>
      <c r="D324" s="124">
        <v>8.276910612</v>
      </c>
      <c r="E324" s="23">
        <f t="shared" si="8"/>
        <v>-0.75229279194733434</v>
      </c>
      <c r="F324" s="24">
        <f t="shared" si="9"/>
        <v>8.2652242956622967E-5</v>
      </c>
      <c r="G324" s="120"/>
    </row>
    <row r="325" spans="1:7" x14ac:dyDescent="0.15">
      <c r="A325" s="25" t="s">
        <v>828</v>
      </c>
      <c r="B325" s="25" t="s">
        <v>829</v>
      </c>
      <c r="C325" s="122">
        <v>8.421226429999999</v>
      </c>
      <c r="D325" s="124">
        <v>8.674358153</v>
      </c>
      <c r="E325" s="23">
        <f t="shared" si="8"/>
        <v>-2.9181608429720618E-2</v>
      </c>
      <c r="F325" s="24">
        <f t="shared" si="9"/>
        <v>3.3948694580664032E-4</v>
      </c>
      <c r="G325" s="120"/>
    </row>
    <row r="326" spans="1:7" x14ac:dyDescent="0.15">
      <c r="A326" s="25" t="s">
        <v>830</v>
      </c>
      <c r="B326" s="25" t="s">
        <v>831</v>
      </c>
      <c r="C326" s="122">
        <v>1.3466237599999999</v>
      </c>
      <c r="D326" s="124">
        <v>0.95619432999999998</v>
      </c>
      <c r="E326" s="23">
        <f t="shared" ref="E326:E389" si="10">IF(ISERROR(C326/D326-1),"",((C326/D326-1)))</f>
        <v>0.40831598530813284</v>
      </c>
      <c r="F326" s="24">
        <f t="shared" ref="F326:F389" si="11">C326/$C$1625</f>
        <v>5.42867706067671E-5</v>
      </c>
      <c r="G326" s="120"/>
    </row>
    <row r="327" spans="1:7" x14ac:dyDescent="0.15">
      <c r="A327" s="25" t="s">
        <v>832</v>
      </c>
      <c r="B327" s="25" t="s">
        <v>833</v>
      </c>
      <c r="C327" s="122">
        <v>0.12986891</v>
      </c>
      <c r="D327" s="124">
        <v>0.41713600000000001</v>
      </c>
      <c r="E327" s="23">
        <f t="shared" si="10"/>
        <v>-0.68866530340224763</v>
      </c>
      <c r="F327" s="24">
        <f t="shared" si="11"/>
        <v>5.2354369019308568E-6</v>
      </c>
      <c r="G327" s="120"/>
    </row>
    <row r="328" spans="1:7" x14ac:dyDescent="0.15">
      <c r="A328" s="25" t="s">
        <v>834</v>
      </c>
      <c r="B328" s="25" t="s">
        <v>835</v>
      </c>
      <c r="C328" s="122">
        <v>16.988034638999999</v>
      </c>
      <c r="D328" s="124">
        <v>36.298467722000005</v>
      </c>
      <c r="E328" s="23">
        <f t="shared" si="10"/>
        <v>-0.53199030964318683</v>
      </c>
      <c r="F328" s="24">
        <f t="shared" si="11"/>
        <v>6.8484276521840553E-4</v>
      </c>
      <c r="G328" s="120"/>
    </row>
    <row r="329" spans="1:7" x14ac:dyDescent="0.15">
      <c r="A329" s="25" t="s">
        <v>1612</v>
      </c>
      <c r="B329" s="25" t="s">
        <v>837</v>
      </c>
      <c r="C329" s="122">
        <v>0</v>
      </c>
      <c r="D329" s="124">
        <v>0</v>
      </c>
      <c r="E329" s="23" t="str">
        <f t="shared" si="10"/>
        <v/>
      </c>
      <c r="F329" s="24">
        <f t="shared" si="11"/>
        <v>0</v>
      </c>
      <c r="G329" s="120"/>
    </row>
    <row r="330" spans="1:7" x14ac:dyDescent="0.15">
      <c r="A330" s="25" t="s">
        <v>1559</v>
      </c>
      <c r="B330" s="25" t="s">
        <v>838</v>
      </c>
      <c r="C330" s="122">
        <v>40.566499112000002</v>
      </c>
      <c r="D330" s="124">
        <v>21.436761690000001</v>
      </c>
      <c r="E330" s="23">
        <f t="shared" si="10"/>
        <v>0.89238000116985017</v>
      </c>
      <c r="F330" s="24">
        <f t="shared" si="11"/>
        <v>1.6353671285383865E-3</v>
      </c>
      <c r="G330" s="120"/>
    </row>
    <row r="331" spans="1:7" x14ac:dyDescent="0.15">
      <c r="A331" s="25" t="s">
        <v>839</v>
      </c>
      <c r="B331" s="25" t="s">
        <v>840</v>
      </c>
      <c r="C331" s="122">
        <v>18.539501574000003</v>
      </c>
      <c r="D331" s="124">
        <v>32.190751081000002</v>
      </c>
      <c r="E331" s="23">
        <f t="shared" si="10"/>
        <v>-0.42407365620795967</v>
      </c>
      <c r="F331" s="24">
        <f t="shared" si="11"/>
        <v>7.4738742847633684E-4</v>
      </c>
      <c r="G331" s="120"/>
    </row>
    <row r="332" spans="1:7" x14ac:dyDescent="0.15">
      <c r="A332" s="25" t="s">
        <v>841</v>
      </c>
      <c r="B332" s="25" t="s">
        <v>842</v>
      </c>
      <c r="C332" s="122">
        <v>371.03790913300003</v>
      </c>
      <c r="D332" s="124">
        <v>348.97958362399999</v>
      </c>
      <c r="E332" s="23">
        <f t="shared" si="10"/>
        <v>6.3208068735523204E-2</v>
      </c>
      <c r="F332" s="24">
        <f t="shared" si="11"/>
        <v>1.4957741321538593E-2</v>
      </c>
      <c r="G332" s="120"/>
    </row>
    <row r="333" spans="1:7" x14ac:dyDescent="0.15">
      <c r="A333" s="25" t="s">
        <v>159</v>
      </c>
      <c r="B333" s="25" t="s">
        <v>31</v>
      </c>
      <c r="C333" s="122">
        <v>1.5779350000000001E-2</v>
      </c>
      <c r="D333" s="124">
        <v>4.6680000000000003E-3</v>
      </c>
      <c r="E333" s="23">
        <f t="shared" si="10"/>
        <v>2.3803234790059982</v>
      </c>
      <c r="F333" s="24">
        <f t="shared" si="11"/>
        <v>6.3611676788911734E-7</v>
      </c>
      <c r="G333" s="120"/>
    </row>
    <row r="334" spans="1:7" x14ac:dyDescent="0.15">
      <c r="A334" s="25" t="s">
        <v>843</v>
      </c>
      <c r="B334" s="25" t="s">
        <v>844</v>
      </c>
      <c r="C334" s="122">
        <v>7.0658610560000001</v>
      </c>
      <c r="D334" s="124">
        <v>3.9958672850000001</v>
      </c>
      <c r="E334" s="23">
        <f t="shared" si="10"/>
        <v>0.76829222595164337</v>
      </c>
      <c r="F334" s="24">
        <f t="shared" si="11"/>
        <v>2.8484777239216479E-4</v>
      </c>
      <c r="G334" s="120"/>
    </row>
    <row r="335" spans="1:7" x14ac:dyDescent="0.15">
      <c r="A335" s="25" t="s">
        <v>1513</v>
      </c>
      <c r="B335" s="25" t="s">
        <v>845</v>
      </c>
      <c r="C335" s="122">
        <v>1.1136591299999998</v>
      </c>
      <c r="D335" s="124">
        <v>0.91095574000000001</v>
      </c>
      <c r="E335" s="23">
        <f t="shared" si="10"/>
        <v>0.22251727619609696</v>
      </c>
      <c r="F335" s="24">
        <f t="shared" si="11"/>
        <v>4.4895210912097537E-5</v>
      </c>
      <c r="G335" s="120"/>
    </row>
    <row r="336" spans="1:7" x14ac:dyDescent="0.15">
      <c r="A336" s="25" t="s">
        <v>846</v>
      </c>
      <c r="B336" s="25" t="s">
        <v>847</v>
      </c>
      <c r="C336" s="122">
        <v>0.48196334999999996</v>
      </c>
      <c r="D336" s="124">
        <v>0.90321308</v>
      </c>
      <c r="E336" s="23">
        <f t="shared" si="10"/>
        <v>-0.46639020108079043</v>
      </c>
      <c r="F336" s="24">
        <f t="shared" si="11"/>
        <v>1.9429505552700929E-5</v>
      </c>
      <c r="G336" s="120"/>
    </row>
    <row r="337" spans="1:7" x14ac:dyDescent="0.15">
      <c r="A337" s="25" t="s">
        <v>848</v>
      </c>
      <c r="B337" s="25" t="s">
        <v>849</v>
      </c>
      <c r="C337" s="122">
        <v>0.66904352700000003</v>
      </c>
      <c r="D337" s="124">
        <v>0.17774932000000002</v>
      </c>
      <c r="E337" s="23">
        <f t="shared" si="10"/>
        <v>2.7639723572500867</v>
      </c>
      <c r="F337" s="24">
        <f t="shared" si="11"/>
        <v>2.6971314152507895E-5</v>
      </c>
      <c r="G337" s="120"/>
    </row>
    <row r="338" spans="1:7" x14ac:dyDescent="0.15">
      <c r="A338" s="25" t="s">
        <v>13</v>
      </c>
      <c r="B338" s="25" t="s">
        <v>34</v>
      </c>
      <c r="C338" s="122">
        <v>0.44201737000000002</v>
      </c>
      <c r="D338" s="124">
        <v>3.064128E-2</v>
      </c>
      <c r="E338" s="23">
        <f t="shared" si="10"/>
        <v>13.425551739352926</v>
      </c>
      <c r="F338" s="24">
        <f t="shared" si="11"/>
        <v>1.781915356179108E-5</v>
      </c>
      <c r="G338" s="120"/>
    </row>
    <row r="339" spans="1:7" x14ac:dyDescent="0.15">
      <c r="A339" s="25" t="s">
        <v>850</v>
      </c>
      <c r="B339" s="25" t="s">
        <v>851</v>
      </c>
      <c r="C339" s="122">
        <v>51.034529795000005</v>
      </c>
      <c r="D339" s="124">
        <v>40.106362969999999</v>
      </c>
      <c r="E339" s="23">
        <f t="shared" si="10"/>
        <v>0.27247962706502182</v>
      </c>
      <c r="F339" s="24">
        <f t="shared" si="11"/>
        <v>2.057367391174938E-3</v>
      </c>
      <c r="G339" s="120"/>
    </row>
    <row r="340" spans="1:7" x14ac:dyDescent="0.15">
      <c r="A340" s="25" t="s">
        <v>852</v>
      </c>
      <c r="B340" s="25" t="s">
        <v>853</v>
      </c>
      <c r="C340" s="122">
        <v>20.470115921999998</v>
      </c>
      <c r="D340" s="124">
        <v>11.459914755000002</v>
      </c>
      <c r="E340" s="23">
        <f t="shared" si="10"/>
        <v>0.78623631672904137</v>
      </c>
      <c r="F340" s="24">
        <f t="shared" si="11"/>
        <v>8.2521675345424228E-4</v>
      </c>
      <c r="G340" s="120"/>
    </row>
    <row r="341" spans="1:7" x14ac:dyDescent="0.15">
      <c r="A341" s="25" t="s">
        <v>855</v>
      </c>
      <c r="B341" s="25" t="s">
        <v>856</v>
      </c>
      <c r="C341" s="122">
        <v>26.066765692000001</v>
      </c>
      <c r="D341" s="124">
        <v>18.729986828000001</v>
      </c>
      <c r="E341" s="23">
        <f t="shared" si="10"/>
        <v>0.39171297510108416</v>
      </c>
      <c r="F341" s="24">
        <f t="shared" si="11"/>
        <v>1.0508358545388734E-3</v>
      </c>
      <c r="G341" s="120"/>
    </row>
    <row r="342" spans="1:7" x14ac:dyDescent="0.15">
      <c r="A342" s="25" t="s">
        <v>857</v>
      </c>
      <c r="B342" s="25" t="s">
        <v>858</v>
      </c>
      <c r="C342" s="122">
        <v>40.961282439999998</v>
      </c>
      <c r="D342" s="124">
        <v>20.933575416</v>
      </c>
      <c r="E342" s="23">
        <f t="shared" si="10"/>
        <v>0.95672653266352059</v>
      </c>
      <c r="F342" s="24">
        <f t="shared" si="11"/>
        <v>1.6512821246962681E-3</v>
      </c>
      <c r="G342" s="120"/>
    </row>
    <row r="343" spans="1:7" x14ac:dyDescent="0.15">
      <c r="A343" s="25" t="s">
        <v>859</v>
      </c>
      <c r="B343" s="25" t="s">
        <v>860</v>
      </c>
      <c r="C343" s="122">
        <v>13.612476171000001</v>
      </c>
      <c r="D343" s="124">
        <v>6.297288998</v>
      </c>
      <c r="E343" s="23">
        <f t="shared" si="10"/>
        <v>1.1616406957538845</v>
      </c>
      <c r="F343" s="24">
        <f t="shared" si="11"/>
        <v>5.4876305708816576E-4</v>
      </c>
      <c r="G343" s="120"/>
    </row>
    <row r="344" spans="1:7" x14ac:dyDescent="0.15">
      <c r="A344" s="25" t="s">
        <v>861</v>
      </c>
      <c r="B344" s="25" t="s">
        <v>862</v>
      </c>
      <c r="C344" s="122">
        <v>4.6186411100000004</v>
      </c>
      <c r="D344" s="124">
        <v>1.0591308100000001</v>
      </c>
      <c r="E344" s="23">
        <f t="shared" si="10"/>
        <v>3.3607843964051991</v>
      </c>
      <c r="F344" s="24">
        <f t="shared" si="11"/>
        <v>1.8619240050654845E-4</v>
      </c>
      <c r="G344" s="120"/>
    </row>
    <row r="345" spans="1:7" x14ac:dyDescent="0.15">
      <c r="A345" s="25" t="s">
        <v>863</v>
      </c>
      <c r="B345" s="25" t="s">
        <v>864</v>
      </c>
      <c r="C345" s="122">
        <v>256.58977815399999</v>
      </c>
      <c r="D345" s="124">
        <v>232.73316284000001</v>
      </c>
      <c r="E345" s="23">
        <f t="shared" si="10"/>
        <v>0.1025062995873991</v>
      </c>
      <c r="F345" s="24">
        <f t="shared" si="11"/>
        <v>1.0343966028556823E-2</v>
      </c>
      <c r="G345" s="120"/>
    </row>
    <row r="346" spans="1:7" x14ac:dyDescent="0.15">
      <c r="A346" s="25" t="s">
        <v>865</v>
      </c>
      <c r="B346" s="25" t="s">
        <v>866</v>
      </c>
      <c r="C346" s="122">
        <v>1.6711338549999999</v>
      </c>
      <c r="D346" s="124">
        <v>0.46564142999999997</v>
      </c>
      <c r="E346" s="23">
        <f t="shared" si="10"/>
        <v>2.5888856689577642</v>
      </c>
      <c r="F346" s="24">
        <f t="shared" si="11"/>
        <v>6.736882485987578E-5</v>
      </c>
      <c r="G346" s="120"/>
    </row>
    <row r="347" spans="1:7" x14ac:dyDescent="0.15">
      <c r="A347" s="25" t="s">
        <v>950</v>
      </c>
      <c r="B347" s="25" t="s">
        <v>951</v>
      </c>
      <c r="C347" s="122">
        <v>1.268546725</v>
      </c>
      <c r="D347" s="124">
        <v>0.69198657900000005</v>
      </c>
      <c r="E347" s="23">
        <f t="shared" si="10"/>
        <v>0.83319556115263893</v>
      </c>
      <c r="F347" s="24">
        <f t="shared" si="11"/>
        <v>5.1139232137149184E-5</v>
      </c>
      <c r="G347" s="120"/>
    </row>
    <row r="348" spans="1:7" x14ac:dyDescent="0.15">
      <c r="A348" s="25" t="s">
        <v>1514</v>
      </c>
      <c r="B348" s="25" t="s">
        <v>952</v>
      </c>
      <c r="C348" s="122">
        <v>114.42156738600001</v>
      </c>
      <c r="D348" s="124">
        <v>137.71013280700001</v>
      </c>
      <c r="E348" s="23">
        <f t="shared" si="10"/>
        <v>-0.16911293995801169</v>
      </c>
      <c r="F348" s="24">
        <f t="shared" si="11"/>
        <v>4.6127044284073274E-3</v>
      </c>
      <c r="G348" s="120"/>
    </row>
    <row r="349" spans="1:7" x14ac:dyDescent="0.15">
      <c r="A349" s="25" t="s">
        <v>953</v>
      </c>
      <c r="B349" s="25" t="s">
        <v>954</v>
      </c>
      <c r="C349" s="122">
        <v>0.72842582</v>
      </c>
      <c r="D349" s="124">
        <v>0.27972590000000003</v>
      </c>
      <c r="E349" s="23">
        <f t="shared" si="10"/>
        <v>1.6040699842238419</v>
      </c>
      <c r="F349" s="24">
        <f t="shared" si="11"/>
        <v>2.9365206948662648E-5</v>
      </c>
      <c r="G349" s="120"/>
    </row>
    <row r="350" spans="1:7" x14ac:dyDescent="0.15">
      <c r="A350" s="25" t="s">
        <v>955</v>
      </c>
      <c r="B350" s="25" t="s">
        <v>956</v>
      </c>
      <c r="C350" s="122">
        <v>1.8683949799999999</v>
      </c>
      <c r="D350" s="124">
        <v>1.27271728</v>
      </c>
      <c r="E350" s="23">
        <f t="shared" si="10"/>
        <v>0.46803615332385529</v>
      </c>
      <c r="F350" s="24">
        <f t="shared" si="11"/>
        <v>7.5321060488413777E-5</v>
      </c>
      <c r="G350" s="120"/>
    </row>
    <row r="351" spans="1:7" x14ac:dyDescent="0.15">
      <c r="A351" s="25" t="s">
        <v>957</v>
      </c>
      <c r="B351" s="25" t="s">
        <v>958</v>
      </c>
      <c r="C351" s="122">
        <v>68.098328359999996</v>
      </c>
      <c r="D351" s="124">
        <v>30.876414710000002</v>
      </c>
      <c r="E351" s="23">
        <f t="shared" si="10"/>
        <v>1.205512816160772</v>
      </c>
      <c r="F351" s="24">
        <f t="shared" si="11"/>
        <v>2.7452644459382051E-3</v>
      </c>
      <c r="G351" s="120"/>
    </row>
    <row r="352" spans="1:7" x14ac:dyDescent="0.15">
      <c r="A352" s="25" t="s">
        <v>959</v>
      </c>
      <c r="B352" s="25" t="s">
        <v>960</v>
      </c>
      <c r="C352" s="122">
        <v>4.513332041</v>
      </c>
      <c r="D352" s="124">
        <v>1.61587076</v>
      </c>
      <c r="E352" s="23">
        <f t="shared" si="10"/>
        <v>1.7931268717307565</v>
      </c>
      <c r="F352" s="24">
        <f t="shared" si="11"/>
        <v>1.8194705043815575E-4</v>
      </c>
      <c r="G352" s="120"/>
    </row>
    <row r="353" spans="1:7" x14ac:dyDescent="0.15">
      <c r="A353" s="25" t="s">
        <v>961</v>
      </c>
      <c r="B353" s="25" t="s">
        <v>962</v>
      </c>
      <c r="C353" s="122">
        <v>5.8969800000000003E-2</v>
      </c>
      <c r="D353" s="124">
        <v>9.1950000000000004E-2</v>
      </c>
      <c r="E353" s="23">
        <f t="shared" si="10"/>
        <v>-0.35867536704730829</v>
      </c>
      <c r="F353" s="24">
        <f t="shared" si="11"/>
        <v>2.3772638656895041E-6</v>
      </c>
      <c r="G353" s="120"/>
    </row>
    <row r="354" spans="1:7" x14ac:dyDescent="0.15">
      <c r="A354" s="25" t="s">
        <v>963</v>
      </c>
      <c r="B354" s="25" t="s">
        <v>964</v>
      </c>
      <c r="C354" s="122">
        <v>5.3464419999999999E-2</v>
      </c>
      <c r="D354" s="124">
        <v>1.2096442000000001</v>
      </c>
      <c r="E354" s="23">
        <f t="shared" si="10"/>
        <v>-0.95580153238448129</v>
      </c>
      <c r="F354" s="24">
        <f t="shared" si="11"/>
        <v>2.155324145003836E-6</v>
      </c>
      <c r="G354" s="120"/>
    </row>
    <row r="355" spans="1:7" x14ac:dyDescent="0.15">
      <c r="A355" s="25" t="s">
        <v>1464</v>
      </c>
      <c r="B355" s="25" t="s">
        <v>965</v>
      </c>
      <c r="C355" s="122">
        <v>6.00037E-2</v>
      </c>
      <c r="D355" s="124">
        <v>1.8187072399999999</v>
      </c>
      <c r="E355" s="23">
        <f t="shared" si="10"/>
        <v>-0.96700749923885498</v>
      </c>
      <c r="F355" s="24">
        <f t="shared" si="11"/>
        <v>2.4189437274278238E-6</v>
      </c>
      <c r="G355" s="120"/>
    </row>
    <row r="356" spans="1:7" x14ac:dyDescent="0.15">
      <c r="A356" s="25" t="s">
        <v>966</v>
      </c>
      <c r="B356" s="25" t="s">
        <v>967</v>
      </c>
      <c r="C356" s="122">
        <v>0.71244467</v>
      </c>
      <c r="D356" s="124">
        <v>1.4039581200000002</v>
      </c>
      <c r="E356" s="23">
        <f t="shared" si="10"/>
        <v>-0.49254563946679553</v>
      </c>
      <c r="F356" s="24">
        <f t="shared" si="11"/>
        <v>2.8720954968375048E-5</v>
      </c>
      <c r="G356" s="120"/>
    </row>
    <row r="357" spans="1:7" x14ac:dyDescent="0.15">
      <c r="A357" s="25" t="s">
        <v>968</v>
      </c>
      <c r="B357" s="25" t="s">
        <v>969</v>
      </c>
      <c r="C357" s="122">
        <v>0.43525491199999999</v>
      </c>
      <c r="D357" s="124">
        <v>3.6320805299999996</v>
      </c>
      <c r="E357" s="23">
        <f t="shared" si="10"/>
        <v>-0.88016374956311882</v>
      </c>
      <c r="F357" s="24">
        <f t="shared" si="11"/>
        <v>1.7546536950463877E-5</v>
      </c>
      <c r="G357" s="120"/>
    </row>
    <row r="358" spans="1:7" x14ac:dyDescent="0.15">
      <c r="A358" s="25" t="s">
        <v>970</v>
      </c>
      <c r="B358" s="25" t="s">
        <v>971</v>
      </c>
      <c r="C358" s="122">
        <v>0.12963127999999999</v>
      </c>
      <c r="D358" s="124">
        <v>1.76259966</v>
      </c>
      <c r="E358" s="23">
        <f t="shared" si="10"/>
        <v>-0.92645449619569309</v>
      </c>
      <c r="F358" s="24">
        <f t="shared" si="11"/>
        <v>5.2258572660425914E-6</v>
      </c>
      <c r="G358" s="120"/>
    </row>
    <row r="359" spans="1:7" x14ac:dyDescent="0.15">
      <c r="A359" s="25" t="s">
        <v>972</v>
      </c>
      <c r="B359" s="25" t="s">
        <v>973</v>
      </c>
      <c r="C359" s="122">
        <v>3.3314583300000002</v>
      </c>
      <c r="D359" s="124">
        <v>2.2724883500000002</v>
      </c>
      <c r="E359" s="23">
        <f t="shared" si="10"/>
        <v>0.46599577947231285</v>
      </c>
      <c r="F359" s="24">
        <f t="shared" si="11"/>
        <v>1.3430188855921674E-4</v>
      </c>
      <c r="G359" s="120"/>
    </row>
    <row r="360" spans="1:7" x14ac:dyDescent="0.15">
      <c r="A360" s="25" t="s">
        <v>974</v>
      </c>
      <c r="B360" s="25" t="s">
        <v>975</v>
      </c>
      <c r="C360" s="122">
        <v>8.1039679999999989E-2</v>
      </c>
      <c r="D360" s="124">
        <v>0</v>
      </c>
      <c r="E360" s="23" t="str">
        <f t="shared" si="10"/>
        <v/>
      </c>
      <c r="F360" s="24">
        <f t="shared" si="11"/>
        <v>3.2669722968543277E-6</v>
      </c>
      <c r="G360" s="120"/>
    </row>
    <row r="361" spans="1:7" x14ac:dyDescent="0.15">
      <c r="A361" s="25" t="s">
        <v>976</v>
      </c>
      <c r="B361" s="25" t="s">
        <v>977</v>
      </c>
      <c r="C361" s="122">
        <v>6.2653003389999995</v>
      </c>
      <c r="D361" s="124">
        <v>2.4171182599999996</v>
      </c>
      <c r="E361" s="23">
        <f t="shared" si="10"/>
        <v>1.5920537040665939</v>
      </c>
      <c r="F361" s="24">
        <f t="shared" si="11"/>
        <v>2.5257457382587184E-4</v>
      </c>
      <c r="G361" s="120"/>
    </row>
    <row r="362" spans="1:7" x14ac:dyDescent="0.15">
      <c r="A362" s="25" t="s">
        <v>978</v>
      </c>
      <c r="B362" s="25" t="s">
        <v>979</v>
      </c>
      <c r="C362" s="122">
        <v>0</v>
      </c>
      <c r="D362" s="124">
        <v>1.325</v>
      </c>
      <c r="E362" s="23">
        <f t="shared" si="10"/>
        <v>-1</v>
      </c>
      <c r="F362" s="24">
        <f t="shared" si="11"/>
        <v>0</v>
      </c>
      <c r="G362" s="120"/>
    </row>
    <row r="363" spans="1:7" x14ac:dyDescent="0.15">
      <c r="A363" s="25" t="s">
        <v>980</v>
      </c>
      <c r="B363" s="25" t="s">
        <v>981</v>
      </c>
      <c r="C363" s="122">
        <v>0.33208314</v>
      </c>
      <c r="D363" s="124">
        <v>0.25553910000000002</v>
      </c>
      <c r="E363" s="23">
        <f t="shared" si="10"/>
        <v>0.29953944425725831</v>
      </c>
      <c r="F363" s="24">
        <f t="shared" si="11"/>
        <v>1.3387348254983207E-5</v>
      </c>
      <c r="G363" s="120"/>
    </row>
    <row r="364" spans="1:7" x14ac:dyDescent="0.15">
      <c r="A364" s="25" t="s">
        <v>982</v>
      </c>
      <c r="B364" s="25" t="s">
        <v>983</v>
      </c>
      <c r="C364" s="122">
        <v>1.9237208799999999</v>
      </c>
      <c r="D364" s="124">
        <v>1.2633241599999998</v>
      </c>
      <c r="E364" s="23">
        <f t="shared" si="10"/>
        <v>0.52274526278354405</v>
      </c>
      <c r="F364" s="24">
        <f t="shared" si="11"/>
        <v>7.7551426928638279E-5</v>
      </c>
      <c r="G364" s="120"/>
    </row>
    <row r="365" spans="1:7" x14ac:dyDescent="0.15">
      <c r="A365" s="25" t="s">
        <v>984</v>
      </c>
      <c r="B365" s="25" t="s">
        <v>985</v>
      </c>
      <c r="C365" s="122">
        <v>1.6571990400000001</v>
      </c>
      <c r="D365" s="124">
        <v>2.0939035600000002</v>
      </c>
      <c r="E365" s="23">
        <f t="shared" si="10"/>
        <v>-0.20855999690835814</v>
      </c>
      <c r="F365" s="24">
        <f t="shared" si="11"/>
        <v>6.6807067279307965E-5</v>
      </c>
      <c r="G365" s="120"/>
    </row>
    <row r="366" spans="1:7" x14ac:dyDescent="0.15">
      <c r="A366" s="25" t="s">
        <v>986</v>
      </c>
      <c r="B366" s="25" t="s">
        <v>987</v>
      </c>
      <c r="C366" s="122">
        <v>1.7969028</v>
      </c>
      <c r="D366" s="124">
        <v>0.99359283999999992</v>
      </c>
      <c r="E366" s="23">
        <f t="shared" si="10"/>
        <v>0.80849008533515621</v>
      </c>
      <c r="F366" s="24">
        <f t="shared" si="11"/>
        <v>7.2438978877260784E-5</v>
      </c>
      <c r="G366" s="120"/>
    </row>
    <row r="367" spans="1:7" x14ac:dyDescent="0.15">
      <c r="A367" s="25" t="s">
        <v>988</v>
      </c>
      <c r="B367" s="25" t="s">
        <v>989</v>
      </c>
      <c r="C367" s="122">
        <v>1.1802160500000001</v>
      </c>
      <c r="D367" s="124">
        <v>4.7496152800000004</v>
      </c>
      <c r="E367" s="23">
        <f t="shared" si="10"/>
        <v>-0.75151333730760617</v>
      </c>
      <c r="F367" s="24">
        <f t="shared" si="11"/>
        <v>4.7578336188554084E-5</v>
      </c>
      <c r="G367" s="120"/>
    </row>
    <row r="368" spans="1:7" x14ac:dyDescent="0.15">
      <c r="A368" s="25" t="s">
        <v>990</v>
      </c>
      <c r="B368" s="25" t="s">
        <v>991</v>
      </c>
      <c r="C368" s="122">
        <v>0.73702859999999992</v>
      </c>
      <c r="D368" s="124">
        <v>0.39577037999999998</v>
      </c>
      <c r="E368" s="23">
        <f t="shared" si="10"/>
        <v>0.86226316380725598</v>
      </c>
      <c r="F368" s="24">
        <f t="shared" si="11"/>
        <v>2.97120129076192E-5</v>
      </c>
      <c r="G368" s="120"/>
    </row>
    <row r="369" spans="1:7" x14ac:dyDescent="0.15">
      <c r="A369" s="25" t="s">
        <v>1465</v>
      </c>
      <c r="B369" s="25" t="s">
        <v>992</v>
      </c>
      <c r="C369" s="122">
        <v>3.0705607659999998</v>
      </c>
      <c r="D369" s="124">
        <v>12.881519802</v>
      </c>
      <c r="E369" s="23">
        <f t="shared" si="10"/>
        <v>-0.76163055189161288</v>
      </c>
      <c r="F369" s="24">
        <f t="shared" si="11"/>
        <v>1.2378426171388886E-4</v>
      </c>
      <c r="G369" s="120"/>
    </row>
    <row r="370" spans="1:7" x14ac:dyDescent="0.15">
      <c r="A370" s="25" t="s">
        <v>993</v>
      </c>
      <c r="B370" s="25" t="s">
        <v>994</v>
      </c>
      <c r="C370" s="122">
        <v>11.901366380000001</v>
      </c>
      <c r="D370" s="124">
        <v>9.6148165099999989</v>
      </c>
      <c r="E370" s="23">
        <f t="shared" si="10"/>
        <v>0.23781523730815346</v>
      </c>
      <c r="F370" s="24">
        <f t="shared" si="11"/>
        <v>4.797826726138786E-4</v>
      </c>
      <c r="G370" s="120"/>
    </row>
    <row r="371" spans="1:7" x14ac:dyDescent="0.15">
      <c r="A371" s="25" t="s">
        <v>995</v>
      </c>
      <c r="B371" s="25" t="s">
        <v>996</v>
      </c>
      <c r="C371" s="122">
        <v>136.166821752</v>
      </c>
      <c r="D371" s="124">
        <v>75.543291556</v>
      </c>
      <c r="E371" s="23">
        <f t="shared" si="10"/>
        <v>0.80250051258436339</v>
      </c>
      <c r="F371" s="24">
        <f t="shared" si="11"/>
        <v>5.4893261475672823E-3</v>
      </c>
      <c r="G371" s="120"/>
    </row>
    <row r="372" spans="1:7" x14ac:dyDescent="0.15">
      <c r="A372" s="25" t="s">
        <v>997</v>
      </c>
      <c r="B372" s="25" t="s">
        <v>998</v>
      </c>
      <c r="C372" s="122">
        <v>1.3992836499999999</v>
      </c>
      <c r="D372" s="124">
        <v>3.6187825449999997</v>
      </c>
      <c r="E372" s="23">
        <f t="shared" si="10"/>
        <v>-0.61332751205695901</v>
      </c>
      <c r="F372" s="24">
        <f t="shared" si="11"/>
        <v>5.6409661538535291E-5</v>
      </c>
      <c r="G372" s="120"/>
    </row>
    <row r="373" spans="1:7" x14ac:dyDescent="0.15">
      <c r="A373" s="25" t="s">
        <v>999</v>
      </c>
      <c r="B373" s="25" t="s">
        <v>1000</v>
      </c>
      <c r="C373" s="122">
        <v>19.502561211</v>
      </c>
      <c r="D373" s="124">
        <v>53.785565159999997</v>
      </c>
      <c r="E373" s="23">
        <f t="shared" si="10"/>
        <v>-0.63740157506973749</v>
      </c>
      <c r="F373" s="24">
        <f t="shared" si="11"/>
        <v>7.8621148546049048E-4</v>
      </c>
      <c r="G373" s="120"/>
    </row>
    <row r="374" spans="1:7" x14ac:dyDescent="0.15">
      <c r="A374" s="25" t="s">
        <v>1001</v>
      </c>
      <c r="B374" s="25" t="s">
        <v>1002</v>
      </c>
      <c r="C374" s="122">
        <v>0.33042830000000001</v>
      </c>
      <c r="D374" s="124">
        <v>2.3249439600000001</v>
      </c>
      <c r="E374" s="23">
        <f t="shared" si="10"/>
        <v>-0.85787687544950542</v>
      </c>
      <c r="F374" s="24">
        <f t="shared" si="11"/>
        <v>1.3320636288256211E-5</v>
      </c>
      <c r="G374" s="120"/>
    </row>
    <row r="375" spans="1:7" x14ac:dyDescent="0.15">
      <c r="A375" s="25" t="s">
        <v>1003</v>
      </c>
      <c r="B375" s="25" t="s">
        <v>1004</v>
      </c>
      <c r="C375" s="122">
        <v>4.4513126749999996</v>
      </c>
      <c r="D375" s="124">
        <v>16.902771684999998</v>
      </c>
      <c r="E375" s="23">
        <f t="shared" si="10"/>
        <v>-0.73665190786726287</v>
      </c>
      <c r="F375" s="24">
        <f t="shared" si="11"/>
        <v>1.7944684867785181E-4</v>
      </c>
      <c r="G375" s="120"/>
    </row>
    <row r="376" spans="1:7" x14ac:dyDescent="0.15">
      <c r="A376" s="25" t="s">
        <v>1005</v>
      </c>
      <c r="B376" s="25" t="s">
        <v>1006</v>
      </c>
      <c r="C376" s="122">
        <v>17.704507145000001</v>
      </c>
      <c r="D376" s="124">
        <v>9.3805934700000009</v>
      </c>
      <c r="E376" s="23">
        <f t="shared" si="10"/>
        <v>0.88735469686652979</v>
      </c>
      <c r="F376" s="24">
        <f t="shared" si="11"/>
        <v>7.1372609531743605E-4</v>
      </c>
      <c r="G376" s="120"/>
    </row>
    <row r="377" spans="1:7" x14ac:dyDescent="0.15">
      <c r="A377" s="25" t="s">
        <v>1007</v>
      </c>
      <c r="B377" s="25" t="s">
        <v>1008</v>
      </c>
      <c r="C377" s="122">
        <v>4.874822022</v>
      </c>
      <c r="D377" s="124">
        <v>4.4444102369999996</v>
      </c>
      <c r="E377" s="23">
        <f t="shared" si="10"/>
        <v>9.684339699715272E-2</v>
      </c>
      <c r="F377" s="24">
        <f t="shared" si="11"/>
        <v>1.9651988381456345E-4</v>
      </c>
      <c r="G377" s="120"/>
    </row>
    <row r="378" spans="1:7" x14ac:dyDescent="0.15">
      <c r="A378" s="25" t="s">
        <v>1009</v>
      </c>
      <c r="B378" s="25" t="s">
        <v>1010</v>
      </c>
      <c r="C378" s="122">
        <v>1.20640901</v>
      </c>
      <c r="D378" s="124">
        <v>1.024566785</v>
      </c>
      <c r="E378" s="23">
        <f t="shared" si="10"/>
        <v>0.17748206135727895</v>
      </c>
      <c r="F378" s="24">
        <f t="shared" si="11"/>
        <v>4.863425934487224E-5</v>
      </c>
      <c r="G378" s="120"/>
    </row>
    <row r="379" spans="1:7" x14ac:dyDescent="0.15">
      <c r="A379" s="25" t="s">
        <v>1011</v>
      </c>
      <c r="B379" s="25" t="s">
        <v>1012</v>
      </c>
      <c r="C379" s="122">
        <v>0.15734007999999999</v>
      </c>
      <c r="D379" s="124">
        <v>16.362735752999999</v>
      </c>
      <c r="E379" s="23">
        <f t="shared" si="10"/>
        <v>-0.99038424366346245</v>
      </c>
      <c r="F379" s="24">
        <f t="shared" si="11"/>
        <v>6.342888848337552E-6</v>
      </c>
      <c r="G379" s="120"/>
    </row>
    <row r="380" spans="1:7" x14ac:dyDescent="0.15">
      <c r="A380" s="25" t="s">
        <v>1013</v>
      </c>
      <c r="B380" s="25" t="s">
        <v>1014</v>
      </c>
      <c r="C380" s="122">
        <v>3.1270630079999999</v>
      </c>
      <c r="D380" s="124">
        <v>5.3768531309999998</v>
      </c>
      <c r="E380" s="23">
        <f t="shared" si="10"/>
        <v>-0.41842134575499901</v>
      </c>
      <c r="F380" s="24">
        <f t="shared" si="11"/>
        <v>1.2606205031478362E-4</v>
      </c>
      <c r="G380" s="120"/>
    </row>
    <row r="381" spans="1:7" x14ac:dyDescent="0.15">
      <c r="A381" s="25" t="s">
        <v>1015</v>
      </c>
      <c r="B381" s="25" t="s">
        <v>1016</v>
      </c>
      <c r="C381" s="122">
        <v>1.0419000000000001E-3</v>
      </c>
      <c r="D381" s="124">
        <v>0.12635650000000001</v>
      </c>
      <c r="E381" s="23">
        <f t="shared" si="10"/>
        <v>-0.9917542825260276</v>
      </c>
      <c r="F381" s="24">
        <f t="shared" si="11"/>
        <v>4.2002367680777184E-8</v>
      </c>
      <c r="G381" s="120"/>
    </row>
    <row r="382" spans="1:7" x14ac:dyDescent="0.15">
      <c r="A382" s="25" t="s">
        <v>1017</v>
      </c>
      <c r="B382" s="25" t="s">
        <v>1018</v>
      </c>
      <c r="C382" s="122">
        <v>1.0308E-4</v>
      </c>
      <c r="D382" s="124">
        <v>0.11280072000000001</v>
      </c>
      <c r="E382" s="23">
        <f t="shared" si="10"/>
        <v>-0.99908617604568484</v>
      </c>
      <c r="F382" s="24">
        <f t="shared" si="11"/>
        <v>4.1554890685617727E-9</v>
      </c>
      <c r="G382" s="120"/>
    </row>
    <row r="383" spans="1:7" x14ac:dyDescent="0.15">
      <c r="A383" s="25" t="s">
        <v>1019</v>
      </c>
      <c r="B383" s="25" t="s">
        <v>1020</v>
      </c>
      <c r="C383" s="122">
        <v>0.42690185999999997</v>
      </c>
      <c r="D383" s="124">
        <v>0.1429542</v>
      </c>
      <c r="E383" s="23">
        <f t="shared" si="10"/>
        <v>1.9862841385562646</v>
      </c>
      <c r="F383" s="24">
        <f t="shared" si="11"/>
        <v>1.7209798337007064E-5</v>
      </c>
      <c r="G383" s="120"/>
    </row>
    <row r="384" spans="1:7" x14ac:dyDescent="0.15">
      <c r="A384" s="25" t="s">
        <v>1021</v>
      </c>
      <c r="B384" s="25" t="s">
        <v>1022</v>
      </c>
      <c r="C384" s="122">
        <v>0.18817328</v>
      </c>
      <c r="D384" s="124">
        <v>1.8568E-3</v>
      </c>
      <c r="E384" s="23">
        <f t="shared" si="10"/>
        <v>100.34278328306765</v>
      </c>
      <c r="F384" s="24">
        <f t="shared" si="11"/>
        <v>7.5858751264591938E-6</v>
      </c>
      <c r="G384" s="120"/>
    </row>
    <row r="385" spans="1:7" x14ac:dyDescent="0.15">
      <c r="A385" s="25" t="s">
        <v>1023</v>
      </c>
      <c r="B385" s="25" t="s">
        <v>1024</v>
      </c>
      <c r="C385" s="122">
        <v>9.813874675000001</v>
      </c>
      <c r="D385" s="124">
        <v>11.907833540999999</v>
      </c>
      <c r="E385" s="23">
        <f t="shared" si="10"/>
        <v>-0.1758471731058604</v>
      </c>
      <c r="F385" s="24">
        <f t="shared" si="11"/>
        <v>3.9562911265228685E-4</v>
      </c>
      <c r="G385" s="120"/>
    </row>
    <row r="386" spans="1:7" x14ac:dyDescent="0.15">
      <c r="A386" s="25" t="s">
        <v>1025</v>
      </c>
      <c r="B386" s="25" t="s">
        <v>1026</v>
      </c>
      <c r="C386" s="122">
        <v>9.0543504450000007</v>
      </c>
      <c r="D386" s="124">
        <v>13.963279469</v>
      </c>
      <c r="E386" s="23">
        <f t="shared" si="10"/>
        <v>-0.35155989213696937</v>
      </c>
      <c r="F386" s="24">
        <f t="shared" si="11"/>
        <v>3.6501022795037768E-4</v>
      </c>
      <c r="G386" s="120"/>
    </row>
    <row r="387" spans="1:7" x14ac:dyDescent="0.15">
      <c r="A387" s="25" t="s">
        <v>1027</v>
      </c>
      <c r="B387" s="25" t="s">
        <v>1028</v>
      </c>
      <c r="C387" s="122">
        <v>209.52972748400001</v>
      </c>
      <c r="D387" s="124">
        <v>189.84200169499999</v>
      </c>
      <c r="E387" s="23">
        <f t="shared" si="10"/>
        <v>0.10370584809061545</v>
      </c>
      <c r="F387" s="24">
        <f t="shared" si="11"/>
        <v>8.446822779379989E-3</v>
      </c>
      <c r="G387" s="120"/>
    </row>
    <row r="388" spans="1:7" x14ac:dyDescent="0.15">
      <c r="A388" s="25" t="s">
        <v>1554</v>
      </c>
      <c r="B388" s="25" t="s">
        <v>1029</v>
      </c>
      <c r="C388" s="122">
        <v>121.406295083</v>
      </c>
      <c r="D388" s="124">
        <v>107.611341244</v>
      </c>
      <c r="E388" s="23">
        <f t="shared" si="10"/>
        <v>0.12819237897724056</v>
      </c>
      <c r="F388" s="24">
        <f t="shared" si="11"/>
        <v>4.8942814519983653E-3</v>
      </c>
      <c r="G388" s="120"/>
    </row>
    <row r="389" spans="1:7" x14ac:dyDescent="0.15">
      <c r="A389" s="25" t="s">
        <v>1030</v>
      </c>
      <c r="B389" s="25" t="s">
        <v>1031</v>
      </c>
      <c r="C389" s="122">
        <v>18.667854260000002</v>
      </c>
      <c r="D389" s="124">
        <v>11.993254711999999</v>
      </c>
      <c r="E389" s="23">
        <f t="shared" si="10"/>
        <v>0.55652945828972111</v>
      </c>
      <c r="F389" s="24">
        <f t="shared" si="11"/>
        <v>7.5256174147200555E-4</v>
      </c>
      <c r="G389" s="120"/>
    </row>
    <row r="390" spans="1:7" x14ac:dyDescent="0.15">
      <c r="A390" s="25" t="s">
        <v>774</v>
      </c>
      <c r="B390" s="25" t="s">
        <v>775</v>
      </c>
      <c r="C390" s="122">
        <v>2.8185761499999997</v>
      </c>
      <c r="D390" s="124">
        <v>0.89761678</v>
      </c>
      <c r="E390" s="23">
        <f t="shared" ref="E390:E452" si="12">IF(ISERROR(C390/D390-1),"",((C390/D390-1)))</f>
        <v>2.1400662429684076</v>
      </c>
      <c r="F390" s="24">
        <f t="shared" ref="F390:F451" si="13">C390/$C$1625</f>
        <v>1.1362594470541257E-4</v>
      </c>
      <c r="G390" s="120"/>
    </row>
    <row r="391" spans="1:7" x14ac:dyDescent="0.15">
      <c r="A391" s="25" t="s">
        <v>1032</v>
      </c>
      <c r="B391" s="25" t="s">
        <v>1033</v>
      </c>
      <c r="C391" s="122">
        <v>5.2054362300000001</v>
      </c>
      <c r="D391" s="124">
        <v>1.8897206850000001</v>
      </c>
      <c r="E391" s="23">
        <f t="shared" si="12"/>
        <v>1.7546061549302454</v>
      </c>
      <c r="F391" s="24">
        <f t="shared" si="13"/>
        <v>2.0984801465716345E-4</v>
      </c>
      <c r="G391" s="120"/>
    </row>
    <row r="392" spans="1:7" x14ac:dyDescent="0.15">
      <c r="A392" s="25" t="s">
        <v>1034</v>
      </c>
      <c r="B392" s="25" t="s">
        <v>1035</v>
      </c>
      <c r="C392" s="122">
        <v>21.002919924</v>
      </c>
      <c r="D392" s="124">
        <v>8.1830807550000007</v>
      </c>
      <c r="E392" s="23">
        <f t="shared" si="12"/>
        <v>1.5666274784306462</v>
      </c>
      <c r="F392" s="24">
        <f t="shared" si="13"/>
        <v>8.4669581055549345E-4</v>
      </c>
      <c r="G392" s="120"/>
    </row>
    <row r="393" spans="1:7" x14ac:dyDescent="0.15">
      <c r="A393" s="25" t="s">
        <v>494</v>
      </c>
      <c r="B393" s="25" t="s">
        <v>1318</v>
      </c>
      <c r="C393" s="122">
        <v>3.0763287999999998</v>
      </c>
      <c r="D393" s="124">
        <v>5.3188004500000003</v>
      </c>
      <c r="E393" s="23">
        <f t="shared" si="12"/>
        <v>-0.42161229229797492</v>
      </c>
      <c r="F393" s="24">
        <f t="shared" si="13"/>
        <v>1.2401678986905079E-4</v>
      </c>
      <c r="G393" s="120"/>
    </row>
    <row r="394" spans="1:7" x14ac:dyDescent="0.15">
      <c r="A394" s="25" t="s">
        <v>1036</v>
      </c>
      <c r="B394" s="25" t="s">
        <v>1037</v>
      </c>
      <c r="C394" s="122">
        <v>6.0252196200000006</v>
      </c>
      <c r="D394" s="124">
        <v>7.24167673</v>
      </c>
      <c r="E394" s="23">
        <f t="shared" si="12"/>
        <v>-0.16798003492210556</v>
      </c>
      <c r="F394" s="24">
        <f t="shared" si="13"/>
        <v>2.4289614150750798E-4</v>
      </c>
      <c r="G394" s="120"/>
    </row>
    <row r="395" spans="1:7" x14ac:dyDescent="0.15">
      <c r="A395" s="25" t="s">
        <v>1038</v>
      </c>
      <c r="B395" s="25" t="s">
        <v>1039</v>
      </c>
      <c r="C395" s="122">
        <v>0.35053909700000002</v>
      </c>
      <c r="D395" s="124">
        <v>2.7070446260000001</v>
      </c>
      <c r="E395" s="23">
        <f t="shared" si="12"/>
        <v>-0.87050856360725537</v>
      </c>
      <c r="F395" s="24">
        <f t="shared" si="13"/>
        <v>1.4131367730762662E-5</v>
      </c>
      <c r="G395" s="120"/>
    </row>
    <row r="396" spans="1:7" x14ac:dyDescent="0.15">
      <c r="A396" s="25" t="s">
        <v>1040</v>
      </c>
      <c r="B396" s="25" t="s">
        <v>1041</v>
      </c>
      <c r="C396" s="122">
        <v>1.141559384</v>
      </c>
      <c r="D396" s="124">
        <v>3.1816477299999999</v>
      </c>
      <c r="E396" s="23">
        <f t="shared" si="12"/>
        <v>-0.64120497274536414</v>
      </c>
      <c r="F396" s="24">
        <f t="shared" si="13"/>
        <v>4.6019960625980903E-5</v>
      </c>
      <c r="G396" s="120"/>
    </row>
    <row r="397" spans="1:7" x14ac:dyDescent="0.15">
      <c r="A397" s="25" t="s">
        <v>1042</v>
      </c>
      <c r="B397" s="25" t="s">
        <v>1043</v>
      </c>
      <c r="C397" s="122">
        <v>8.6537102650000008</v>
      </c>
      <c r="D397" s="124">
        <v>8.5246667279999997</v>
      </c>
      <c r="E397" s="23">
        <f t="shared" si="12"/>
        <v>1.5137663572951876E-2</v>
      </c>
      <c r="F397" s="24">
        <f t="shared" si="13"/>
        <v>3.4885912309573448E-4</v>
      </c>
      <c r="G397" s="120"/>
    </row>
    <row r="398" spans="1:7" x14ac:dyDescent="0.15">
      <c r="A398" s="25" t="s">
        <v>1044</v>
      </c>
      <c r="B398" s="25" t="s">
        <v>1045</v>
      </c>
      <c r="C398" s="122">
        <v>1.0873999999999999</v>
      </c>
      <c r="D398" s="124">
        <v>1.5709431100000002</v>
      </c>
      <c r="E398" s="23">
        <f t="shared" si="12"/>
        <v>-0.30780434181349836</v>
      </c>
      <c r="F398" s="24">
        <f t="shared" si="13"/>
        <v>4.3836620228502832E-5</v>
      </c>
      <c r="G398" s="120"/>
    </row>
    <row r="399" spans="1:7" x14ac:dyDescent="0.15">
      <c r="A399" s="25" t="s">
        <v>1046</v>
      </c>
      <c r="B399" s="25" t="s">
        <v>1047</v>
      </c>
      <c r="C399" s="122">
        <v>24.576719568000001</v>
      </c>
      <c r="D399" s="124">
        <v>11.580054994999999</v>
      </c>
      <c r="E399" s="23">
        <f t="shared" si="12"/>
        <v>1.1223318523626755</v>
      </c>
      <c r="F399" s="24">
        <f t="shared" si="13"/>
        <v>9.9076726334819789E-4</v>
      </c>
      <c r="G399" s="120"/>
    </row>
    <row r="400" spans="1:7" x14ac:dyDescent="0.15">
      <c r="A400" s="25" t="s">
        <v>1048</v>
      </c>
      <c r="B400" s="25" t="s">
        <v>1049</v>
      </c>
      <c r="C400" s="122">
        <v>5.2775250199999997</v>
      </c>
      <c r="D400" s="124">
        <v>5.4227184800000003</v>
      </c>
      <c r="E400" s="23">
        <f t="shared" si="12"/>
        <v>-2.6775031847126374E-2</v>
      </c>
      <c r="F400" s="24">
        <f t="shared" si="13"/>
        <v>2.1275414755210761E-4</v>
      </c>
      <c r="G400" s="120"/>
    </row>
    <row r="401" spans="1:7" x14ac:dyDescent="0.15">
      <c r="A401" s="25" t="s">
        <v>1535</v>
      </c>
      <c r="B401" s="25" t="s">
        <v>1325</v>
      </c>
      <c r="C401" s="122">
        <v>7.2306999999999996E-3</v>
      </c>
      <c r="D401" s="124">
        <v>0.13916400000000001</v>
      </c>
      <c r="E401" s="23">
        <f t="shared" si="12"/>
        <v>-0.94804187864677647</v>
      </c>
      <c r="F401" s="24">
        <f t="shared" si="13"/>
        <v>2.914929647657122E-7</v>
      </c>
      <c r="G401" s="120"/>
    </row>
    <row r="402" spans="1:7" x14ac:dyDescent="0.15">
      <c r="A402" s="25" t="s">
        <v>493</v>
      </c>
      <c r="B402" s="25" t="s">
        <v>1328</v>
      </c>
      <c r="C402" s="122">
        <v>1.6895902199999999</v>
      </c>
      <c r="D402" s="124">
        <v>1.9948936799999999</v>
      </c>
      <c r="E402" s="23">
        <f t="shared" si="12"/>
        <v>-0.15304247191760112</v>
      </c>
      <c r="F402" s="24">
        <f t="shared" si="13"/>
        <v>6.8112860783458293E-5</v>
      </c>
      <c r="G402" s="120"/>
    </row>
    <row r="403" spans="1:7" x14ac:dyDescent="0.15">
      <c r="A403" s="25" t="s">
        <v>1534</v>
      </c>
      <c r="B403" s="25" t="s">
        <v>1296</v>
      </c>
      <c r="C403" s="122">
        <v>0.28758297999999999</v>
      </c>
      <c r="D403" s="124">
        <v>0.22986999999999999</v>
      </c>
      <c r="E403" s="23">
        <f t="shared" si="12"/>
        <v>0.25106790794797051</v>
      </c>
      <c r="F403" s="24">
        <f t="shared" si="13"/>
        <v>1.1593402499945858E-5</v>
      </c>
      <c r="G403" s="120"/>
    </row>
    <row r="404" spans="1:7" x14ac:dyDescent="0.15">
      <c r="A404" s="25" t="s">
        <v>1051</v>
      </c>
      <c r="B404" s="25" t="s">
        <v>1052</v>
      </c>
      <c r="C404" s="122">
        <v>16.246173928000001</v>
      </c>
      <c r="D404" s="124">
        <v>11.74335376</v>
      </c>
      <c r="E404" s="23">
        <f t="shared" si="12"/>
        <v>0.38343562324907787</v>
      </c>
      <c r="F404" s="24">
        <f t="shared" si="13"/>
        <v>6.5493595424677225E-4</v>
      </c>
      <c r="G404" s="120"/>
    </row>
    <row r="405" spans="1:7" x14ac:dyDescent="0.15">
      <c r="A405" s="25" t="s">
        <v>1053</v>
      </c>
      <c r="B405" s="25" t="s">
        <v>1054</v>
      </c>
      <c r="C405" s="122">
        <v>9.5365704690000008</v>
      </c>
      <c r="D405" s="124">
        <v>13.297566707</v>
      </c>
      <c r="E405" s="23">
        <f t="shared" si="12"/>
        <v>-0.28283341763724068</v>
      </c>
      <c r="F405" s="24">
        <f t="shared" si="13"/>
        <v>3.8445008086436289E-4</v>
      </c>
      <c r="G405" s="120"/>
    </row>
    <row r="406" spans="1:7" x14ac:dyDescent="0.15">
      <c r="A406" s="25" t="s">
        <v>1558</v>
      </c>
      <c r="B406" s="25" t="s">
        <v>1050</v>
      </c>
      <c r="C406" s="122">
        <v>22.101736435999999</v>
      </c>
      <c r="D406" s="124">
        <v>8.3245461590000005</v>
      </c>
      <c r="E406" s="23">
        <f t="shared" si="12"/>
        <v>1.6550079744713684</v>
      </c>
      <c r="F406" s="24">
        <f t="shared" si="13"/>
        <v>8.909926674042631E-4</v>
      </c>
      <c r="G406" s="120"/>
    </row>
    <row r="407" spans="1:7" x14ac:dyDescent="0.15">
      <c r="A407" s="25" t="s">
        <v>1055</v>
      </c>
      <c r="B407" s="25" t="s">
        <v>1056</v>
      </c>
      <c r="C407" s="122">
        <v>3.5765088029999998</v>
      </c>
      <c r="D407" s="124">
        <v>1.656601223</v>
      </c>
      <c r="E407" s="23">
        <f t="shared" si="12"/>
        <v>1.158943717621534</v>
      </c>
      <c r="F407" s="24">
        <f t="shared" si="13"/>
        <v>1.4418066777727447E-4</v>
      </c>
      <c r="G407" s="120"/>
    </row>
    <row r="408" spans="1:7" x14ac:dyDescent="0.15">
      <c r="A408" s="25" t="s">
        <v>492</v>
      </c>
      <c r="B408" s="25" t="s">
        <v>640</v>
      </c>
      <c r="C408" s="122">
        <v>0.19147488000000001</v>
      </c>
      <c r="D408" s="124">
        <v>0.15667961999999999</v>
      </c>
      <c r="E408" s="23">
        <f t="shared" si="12"/>
        <v>0.22207904257107614</v>
      </c>
      <c r="F408" s="24">
        <f t="shared" si="13"/>
        <v>7.7189733289113057E-6</v>
      </c>
      <c r="G408" s="120"/>
    </row>
    <row r="409" spans="1:7" x14ac:dyDescent="0.15">
      <c r="A409" s="25" t="s">
        <v>1088</v>
      </c>
      <c r="B409" s="25" t="s">
        <v>1089</v>
      </c>
      <c r="C409" s="122">
        <v>0.904069075</v>
      </c>
      <c r="D409" s="124">
        <v>0.87361771999999993</v>
      </c>
      <c r="E409" s="23">
        <f t="shared" si="12"/>
        <v>3.4856613256425417E-2</v>
      </c>
      <c r="F409" s="24">
        <f t="shared" si="13"/>
        <v>3.6445956134917091E-5</v>
      </c>
      <c r="G409" s="120"/>
    </row>
    <row r="410" spans="1:7" x14ac:dyDescent="0.15">
      <c r="A410" s="25" t="s">
        <v>89</v>
      </c>
      <c r="B410" s="25" t="s">
        <v>90</v>
      </c>
      <c r="C410" s="122">
        <v>24.808956807999998</v>
      </c>
      <c r="D410" s="124">
        <v>28.076685488999999</v>
      </c>
      <c r="E410" s="23">
        <f t="shared" si="12"/>
        <v>-0.11638584199264712</v>
      </c>
      <c r="F410" s="24">
        <f t="shared" si="13"/>
        <v>1.0001294995931817E-3</v>
      </c>
      <c r="G410" s="120"/>
    </row>
    <row r="411" spans="1:7" x14ac:dyDescent="0.15">
      <c r="A411" s="25" t="s">
        <v>1446</v>
      </c>
      <c r="B411" s="25" t="s">
        <v>1447</v>
      </c>
      <c r="C411" s="122">
        <v>2.1168568100000003</v>
      </c>
      <c r="D411" s="124">
        <v>1.03925501</v>
      </c>
      <c r="E411" s="23">
        <f t="shared" si="12"/>
        <v>1.0368983450943388</v>
      </c>
      <c r="F411" s="24">
        <f t="shared" si="13"/>
        <v>8.5337362569514423E-5</v>
      </c>
      <c r="G411" s="120"/>
    </row>
    <row r="412" spans="1:7" x14ac:dyDescent="0.15">
      <c r="A412" s="25" t="s">
        <v>91</v>
      </c>
      <c r="B412" s="25" t="s">
        <v>92</v>
      </c>
      <c r="C412" s="122">
        <v>3.0641327999999999</v>
      </c>
      <c r="D412" s="124">
        <v>3.98563694</v>
      </c>
      <c r="E412" s="23">
        <f t="shared" si="12"/>
        <v>-0.23120624228256981</v>
      </c>
      <c r="F412" s="24">
        <f t="shared" si="13"/>
        <v>1.235251295597747E-4</v>
      </c>
      <c r="G412" s="120"/>
    </row>
    <row r="413" spans="1:7" x14ac:dyDescent="0.15">
      <c r="A413" s="25" t="s">
        <v>93</v>
      </c>
      <c r="B413" s="25" t="s">
        <v>94</v>
      </c>
      <c r="C413" s="122">
        <v>6.9867366300000002</v>
      </c>
      <c r="D413" s="124">
        <v>2.5615598399999997</v>
      </c>
      <c r="E413" s="23">
        <f t="shared" si="12"/>
        <v>1.7275320767052631</v>
      </c>
      <c r="F413" s="24">
        <f t="shared" si="13"/>
        <v>2.8165801019484985E-4</v>
      </c>
      <c r="G413" s="120"/>
    </row>
    <row r="414" spans="1:7" x14ac:dyDescent="0.15">
      <c r="A414" s="25" t="s">
        <v>95</v>
      </c>
      <c r="B414" s="25" t="s">
        <v>96</v>
      </c>
      <c r="C414" s="122">
        <v>0.63150572999999999</v>
      </c>
      <c r="D414" s="124">
        <v>0.216869854</v>
      </c>
      <c r="E414" s="23">
        <f t="shared" si="12"/>
        <v>1.9119110764006875</v>
      </c>
      <c r="F414" s="24">
        <f t="shared" si="13"/>
        <v>2.545804382760111E-5</v>
      </c>
      <c r="G414" s="120"/>
    </row>
    <row r="415" spans="1:7" x14ac:dyDescent="0.15">
      <c r="A415" s="25" t="s">
        <v>1678</v>
      </c>
      <c r="B415" s="25" t="s">
        <v>97</v>
      </c>
      <c r="C415" s="122">
        <v>19.33276296</v>
      </c>
      <c r="D415" s="124">
        <v>17.791302429999998</v>
      </c>
      <c r="E415" s="23">
        <f t="shared" si="12"/>
        <v>8.6641241475428066E-2</v>
      </c>
      <c r="F415" s="24">
        <f t="shared" si="13"/>
        <v>7.7936636733969683E-4</v>
      </c>
      <c r="G415" s="120"/>
    </row>
    <row r="416" spans="1:7" x14ac:dyDescent="0.15">
      <c r="A416" s="25" t="s">
        <v>98</v>
      </c>
      <c r="B416" s="25" t="s">
        <v>99</v>
      </c>
      <c r="C416" s="122">
        <v>0.60394648699999998</v>
      </c>
      <c r="D416" s="124">
        <v>6.85722E-2</v>
      </c>
      <c r="E416" s="23">
        <f t="shared" si="12"/>
        <v>7.8074538515608367</v>
      </c>
      <c r="F416" s="24">
        <f t="shared" si="13"/>
        <v>2.434704137296066E-5</v>
      </c>
      <c r="G416" s="120"/>
    </row>
    <row r="417" spans="1:7" x14ac:dyDescent="0.15">
      <c r="A417" s="25" t="s">
        <v>100</v>
      </c>
      <c r="B417" s="25" t="s">
        <v>101</v>
      </c>
      <c r="C417" s="122">
        <v>3.747964166</v>
      </c>
      <c r="D417" s="124">
        <v>0.64656775600000005</v>
      </c>
      <c r="E417" s="23">
        <f t="shared" si="12"/>
        <v>4.7967075085631086</v>
      </c>
      <c r="F417" s="24">
        <f t="shared" si="13"/>
        <v>1.5109258945648275E-4</v>
      </c>
      <c r="G417" s="120"/>
    </row>
    <row r="418" spans="1:7" x14ac:dyDescent="0.15">
      <c r="A418" s="25" t="s">
        <v>102</v>
      </c>
      <c r="B418" s="25" t="s">
        <v>103</v>
      </c>
      <c r="C418" s="122">
        <v>1.7087797379999998</v>
      </c>
      <c r="D418" s="124">
        <v>0.700367042</v>
      </c>
      <c r="E418" s="23">
        <f t="shared" si="12"/>
        <v>1.4398345946153186</v>
      </c>
      <c r="F418" s="24">
        <f t="shared" si="13"/>
        <v>6.8886452481944604E-5</v>
      </c>
      <c r="G418" s="120"/>
    </row>
    <row r="419" spans="1:7" x14ac:dyDescent="0.15">
      <c r="A419" s="25" t="s">
        <v>104</v>
      </c>
      <c r="B419" s="25" t="s">
        <v>105</v>
      </c>
      <c r="C419" s="122">
        <v>0.40909259999999997</v>
      </c>
      <c r="D419" s="124">
        <v>5.2074E-3</v>
      </c>
      <c r="E419" s="23">
        <f t="shared" si="12"/>
        <v>77.559857126397048</v>
      </c>
      <c r="F419" s="24">
        <f t="shared" si="13"/>
        <v>1.6491849314411272E-5</v>
      </c>
      <c r="G419" s="120"/>
    </row>
    <row r="420" spans="1:7" x14ac:dyDescent="0.15">
      <c r="A420" s="25" t="s">
        <v>106</v>
      </c>
      <c r="B420" s="25" t="s">
        <v>107</v>
      </c>
      <c r="C420" s="122">
        <v>0.70615219400000007</v>
      </c>
      <c r="D420" s="124">
        <v>3.9041279999999998E-2</v>
      </c>
      <c r="E420" s="23">
        <f t="shared" si="12"/>
        <v>17.087321778384318</v>
      </c>
      <c r="F420" s="24">
        <f t="shared" si="13"/>
        <v>2.8467284855528841E-5</v>
      </c>
      <c r="G420" s="120"/>
    </row>
    <row r="421" spans="1:7" x14ac:dyDescent="0.15">
      <c r="A421" s="25" t="s">
        <v>108</v>
      </c>
      <c r="B421" s="25" t="s">
        <v>109</v>
      </c>
      <c r="C421" s="122">
        <v>11.946701698</v>
      </c>
      <c r="D421" s="124">
        <v>7.0613348470000004</v>
      </c>
      <c r="E421" s="23">
        <f t="shared" si="12"/>
        <v>0.69184749864617201</v>
      </c>
      <c r="F421" s="24">
        <f t="shared" si="13"/>
        <v>4.8161028629615225E-4</v>
      </c>
      <c r="G421" s="120"/>
    </row>
    <row r="422" spans="1:7" x14ac:dyDescent="0.15">
      <c r="A422" s="25" t="s">
        <v>1560</v>
      </c>
      <c r="B422" s="25" t="s">
        <v>110</v>
      </c>
      <c r="C422" s="122">
        <v>4.4523669899999998</v>
      </c>
      <c r="D422" s="124">
        <v>2.66684214</v>
      </c>
      <c r="E422" s="23">
        <f t="shared" si="12"/>
        <v>0.6695277621494311</v>
      </c>
      <c r="F422" s="24">
        <f t="shared" si="13"/>
        <v>1.7948935153444203E-4</v>
      </c>
      <c r="G422" s="120"/>
    </row>
    <row r="423" spans="1:7" x14ac:dyDescent="0.15">
      <c r="A423" s="25" t="s">
        <v>1561</v>
      </c>
      <c r="B423" s="25" t="s">
        <v>111</v>
      </c>
      <c r="C423" s="122">
        <v>3.0228706600000002</v>
      </c>
      <c r="D423" s="124">
        <v>1.03223862</v>
      </c>
      <c r="E423" s="23">
        <f t="shared" si="12"/>
        <v>1.9284611149309643</v>
      </c>
      <c r="F423" s="24">
        <f t="shared" si="13"/>
        <v>1.2186171889121181E-4</v>
      </c>
      <c r="G423" s="120"/>
    </row>
    <row r="424" spans="1:7" x14ac:dyDescent="0.15">
      <c r="A424" s="25" t="s">
        <v>112</v>
      </c>
      <c r="B424" s="25" t="s">
        <v>113</v>
      </c>
      <c r="C424" s="122">
        <v>0.32848439000000001</v>
      </c>
      <c r="D424" s="124">
        <v>1.2756129999999999E-2</v>
      </c>
      <c r="E424" s="23">
        <f t="shared" si="12"/>
        <v>24.751100843280842</v>
      </c>
      <c r="F424" s="24">
        <f t="shared" si="13"/>
        <v>1.3242270972430949E-5</v>
      </c>
      <c r="G424" s="120"/>
    </row>
    <row r="425" spans="1:7" x14ac:dyDescent="0.15">
      <c r="A425" s="25" t="s">
        <v>298</v>
      </c>
      <c r="B425" s="25" t="s">
        <v>299</v>
      </c>
      <c r="C425" s="122">
        <v>2.1352586800000002</v>
      </c>
      <c r="D425" s="124"/>
      <c r="E425" s="23" t="str">
        <f t="shared" si="12"/>
        <v/>
      </c>
      <c r="F425" s="24">
        <f t="shared" si="13"/>
        <v>8.6079201622930171E-5</v>
      </c>
      <c r="G425" s="120"/>
    </row>
    <row r="426" spans="1:7" x14ac:dyDescent="0.15">
      <c r="A426" s="25" t="s">
        <v>308</v>
      </c>
      <c r="B426" s="25" t="s">
        <v>309</v>
      </c>
      <c r="C426" s="122">
        <v>0.35701408000000001</v>
      </c>
      <c r="D426" s="124"/>
      <c r="E426" s="23" t="str">
        <f t="shared" si="12"/>
        <v/>
      </c>
      <c r="F426" s="24">
        <f t="shared" si="13"/>
        <v>1.4392395292613877E-5</v>
      </c>
      <c r="G426" s="120"/>
    </row>
    <row r="427" spans="1:7" x14ac:dyDescent="0.15">
      <c r="A427" s="25" t="s">
        <v>312</v>
      </c>
      <c r="B427" s="25" t="s">
        <v>313</v>
      </c>
      <c r="C427" s="122">
        <v>1.4473100000000001E-2</v>
      </c>
      <c r="D427" s="124"/>
      <c r="E427" s="23" t="str">
        <f t="shared" si="12"/>
        <v/>
      </c>
      <c r="F427" s="24">
        <f t="shared" si="13"/>
        <v>5.8345759447226811E-7</v>
      </c>
      <c r="G427" s="120"/>
    </row>
    <row r="428" spans="1:7" x14ac:dyDescent="0.15">
      <c r="A428" s="25" t="s">
        <v>306</v>
      </c>
      <c r="B428" s="25" t="s">
        <v>307</v>
      </c>
      <c r="C428" s="122">
        <v>1.1042419999999999</v>
      </c>
      <c r="D428" s="124"/>
      <c r="E428" s="23" t="str">
        <f t="shared" si="12"/>
        <v/>
      </c>
      <c r="F428" s="24">
        <f t="shared" si="13"/>
        <v>4.4515575863860974E-5</v>
      </c>
      <c r="G428" s="120"/>
    </row>
    <row r="429" spans="1:7" x14ac:dyDescent="0.15">
      <c r="A429" s="25" t="s">
        <v>114</v>
      </c>
      <c r="B429" s="25" t="s">
        <v>115</v>
      </c>
      <c r="C429" s="122">
        <v>0</v>
      </c>
      <c r="D429" s="124">
        <v>0</v>
      </c>
      <c r="E429" s="23" t="str">
        <f t="shared" si="12"/>
        <v/>
      </c>
      <c r="F429" s="24">
        <f t="shared" si="13"/>
        <v>0</v>
      </c>
      <c r="G429" s="120"/>
    </row>
    <row r="430" spans="1:7" x14ac:dyDescent="0.15">
      <c r="A430" s="25" t="s">
        <v>116</v>
      </c>
      <c r="B430" s="25" t="s">
        <v>117</v>
      </c>
      <c r="C430" s="122">
        <v>0</v>
      </c>
      <c r="D430" s="124">
        <v>0</v>
      </c>
      <c r="E430" s="23" t="str">
        <f t="shared" si="12"/>
        <v/>
      </c>
      <c r="F430" s="24">
        <f t="shared" si="13"/>
        <v>0</v>
      </c>
      <c r="G430" s="120"/>
    </row>
    <row r="431" spans="1:7" x14ac:dyDescent="0.15">
      <c r="A431" s="25" t="s">
        <v>118</v>
      </c>
      <c r="B431" s="25" t="s">
        <v>119</v>
      </c>
      <c r="C431" s="122">
        <v>0</v>
      </c>
      <c r="D431" s="124">
        <v>0</v>
      </c>
      <c r="E431" s="23" t="str">
        <f t="shared" si="12"/>
        <v/>
      </c>
      <c r="F431" s="24">
        <f t="shared" si="13"/>
        <v>0</v>
      </c>
      <c r="G431" s="120"/>
    </row>
    <row r="432" spans="1:7" x14ac:dyDescent="0.15">
      <c r="A432" s="25" t="s">
        <v>120</v>
      </c>
      <c r="B432" s="25" t="s">
        <v>121</v>
      </c>
      <c r="C432" s="122">
        <v>9.4820500299999999</v>
      </c>
      <c r="D432" s="124">
        <v>4.7693142850000001</v>
      </c>
      <c r="E432" s="23">
        <f t="shared" si="12"/>
        <v>0.98813696547993368</v>
      </c>
      <c r="F432" s="24">
        <f t="shared" si="13"/>
        <v>3.8225218516900304E-4</v>
      </c>
      <c r="G432" s="120"/>
    </row>
    <row r="433" spans="1:7" x14ac:dyDescent="0.15">
      <c r="A433" s="25" t="s">
        <v>566</v>
      </c>
      <c r="B433" s="25" t="s">
        <v>564</v>
      </c>
      <c r="C433" s="122">
        <v>2.8159657200000003</v>
      </c>
      <c r="D433" s="124">
        <v>9.8535760000000003</v>
      </c>
      <c r="E433" s="23">
        <f t="shared" si="12"/>
        <v>-0.71421890692272527</v>
      </c>
      <c r="F433" s="24">
        <f t="shared" si="13"/>
        <v>1.135207098069915E-4</v>
      </c>
      <c r="G433" s="120"/>
    </row>
    <row r="434" spans="1:7" x14ac:dyDescent="0.15">
      <c r="A434" s="25" t="s">
        <v>122</v>
      </c>
      <c r="B434" s="25" t="s">
        <v>123</v>
      </c>
      <c r="C434" s="122">
        <v>0.94005375000000002</v>
      </c>
      <c r="D434" s="124">
        <v>4.7429999999999998E-3</v>
      </c>
      <c r="E434" s="23">
        <f t="shared" si="12"/>
        <v>197.19813409234663</v>
      </c>
      <c r="F434" s="24">
        <f t="shared" si="13"/>
        <v>3.7896615075528735E-5</v>
      </c>
      <c r="G434" s="120"/>
    </row>
    <row r="435" spans="1:7" x14ac:dyDescent="0.15">
      <c r="A435" s="25" t="s">
        <v>124</v>
      </c>
      <c r="B435" s="25" t="s">
        <v>125</v>
      </c>
      <c r="C435" s="122">
        <v>2.2599000000000001E-2</v>
      </c>
      <c r="D435" s="124">
        <v>1.8947E-3</v>
      </c>
      <c r="E435" s="23">
        <f t="shared" si="12"/>
        <v>10.92748192325962</v>
      </c>
      <c r="F435" s="24">
        <f t="shared" si="13"/>
        <v>9.1103897419894757E-7</v>
      </c>
      <c r="G435" s="120"/>
    </row>
    <row r="436" spans="1:7" x14ac:dyDescent="0.15">
      <c r="A436" s="25" t="s">
        <v>126</v>
      </c>
      <c r="B436" s="25" t="s">
        <v>127</v>
      </c>
      <c r="C436" s="122">
        <v>5.1599999999999997E-3</v>
      </c>
      <c r="D436" s="124">
        <v>0</v>
      </c>
      <c r="E436" s="23" t="str">
        <f t="shared" si="12"/>
        <v/>
      </c>
      <c r="F436" s="24">
        <f t="shared" si="13"/>
        <v>2.080163328849316E-7</v>
      </c>
      <c r="G436" s="120"/>
    </row>
    <row r="437" spans="1:7" x14ac:dyDescent="0.15">
      <c r="A437" s="25" t="s">
        <v>128</v>
      </c>
      <c r="B437" s="25" t="s">
        <v>129</v>
      </c>
      <c r="C437" s="122">
        <v>1.2839999999999999E-5</v>
      </c>
      <c r="D437" s="124">
        <v>0</v>
      </c>
      <c r="E437" s="23" t="str">
        <f t="shared" si="12"/>
        <v/>
      </c>
      <c r="F437" s="24">
        <f t="shared" si="13"/>
        <v>5.1762203764389949E-10</v>
      </c>
      <c r="G437" s="120"/>
    </row>
    <row r="438" spans="1:7" x14ac:dyDescent="0.15">
      <c r="A438" s="25" t="s">
        <v>130</v>
      </c>
      <c r="B438" s="25" t="s">
        <v>131</v>
      </c>
      <c r="C438" s="122">
        <v>6.1691500000000003E-2</v>
      </c>
      <c r="D438" s="124">
        <v>5.3276980000000002E-2</v>
      </c>
      <c r="E438" s="23">
        <f t="shared" si="12"/>
        <v>0.15793913243580993</v>
      </c>
      <c r="F438" s="24">
        <f t="shared" si="13"/>
        <v>2.4869844186377439E-6</v>
      </c>
      <c r="G438" s="120"/>
    </row>
    <row r="439" spans="1:7" x14ac:dyDescent="0.15">
      <c r="A439" s="25" t="s">
        <v>132</v>
      </c>
      <c r="B439" s="25" t="s">
        <v>133</v>
      </c>
      <c r="C439" s="122">
        <v>0</v>
      </c>
      <c r="D439" s="124">
        <v>0</v>
      </c>
      <c r="E439" s="23" t="str">
        <f t="shared" si="12"/>
        <v/>
      </c>
      <c r="F439" s="24">
        <f t="shared" si="13"/>
        <v>0</v>
      </c>
      <c r="G439" s="120"/>
    </row>
    <row r="440" spans="1:7" x14ac:dyDescent="0.15">
      <c r="A440" s="25" t="s">
        <v>134</v>
      </c>
      <c r="B440" s="25" t="s">
        <v>135</v>
      </c>
      <c r="C440" s="122">
        <v>6.0856999999999994E-3</v>
      </c>
      <c r="D440" s="124">
        <v>3.5964500000000003E-2</v>
      </c>
      <c r="E440" s="23">
        <f t="shared" si="12"/>
        <v>-0.8307859138873056</v>
      </c>
      <c r="F440" s="24">
        <f t="shared" si="13"/>
        <v>2.4533430175151709E-7</v>
      </c>
      <c r="G440" s="120"/>
    </row>
    <row r="441" spans="1:7" x14ac:dyDescent="0.15">
      <c r="A441" s="25" t="s">
        <v>300</v>
      </c>
      <c r="B441" s="25" t="s">
        <v>301</v>
      </c>
      <c r="C441" s="122">
        <v>0.48488453999999998</v>
      </c>
      <c r="D441" s="124"/>
      <c r="E441" s="23" t="str">
        <f t="shared" si="12"/>
        <v/>
      </c>
      <c r="F441" s="24">
        <f t="shared" si="13"/>
        <v>1.954726819445677E-5</v>
      </c>
      <c r="G441" s="120"/>
    </row>
    <row r="442" spans="1:7" x14ac:dyDescent="0.15">
      <c r="A442" s="25" t="s">
        <v>1391</v>
      </c>
      <c r="B442" s="25" t="s">
        <v>1392</v>
      </c>
      <c r="C442" s="122">
        <v>0.12215094999999999</v>
      </c>
      <c r="D442" s="124">
        <v>0.19773175000000001</v>
      </c>
      <c r="E442" s="23">
        <f t="shared" si="12"/>
        <v>-0.38223906883947578</v>
      </c>
      <c r="F442" s="24">
        <f t="shared" si="13"/>
        <v>4.924300906474929E-6</v>
      </c>
      <c r="G442" s="120"/>
    </row>
    <row r="443" spans="1:7" x14ac:dyDescent="0.15">
      <c r="A443" s="25" t="s">
        <v>1524</v>
      </c>
      <c r="B443" s="25" t="s">
        <v>136</v>
      </c>
      <c r="C443" s="122">
        <v>7.8044874999999996</v>
      </c>
      <c r="D443" s="124">
        <v>4.7605337949999997</v>
      </c>
      <c r="E443" s="23">
        <f t="shared" si="12"/>
        <v>0.6394143673965873</v>
      </c>
      <c r="F443" s="24">
        <f t="shared" si="13"/>
        <v>3.1462419957292394E-4</v>
      </c>
      <c r="G443" s="120"/>
    </row>
    <row r="444" spans="1:7" x14ac:dyDescent="0.15">
      <c r="A444" s="25" t="s">
        <v>1679</v>
      </c>
      <c r="B444" s="25" t="s">
        <v>138</v>
      </c>
      <c r="C444" s="122">
        <v>0.2465154</v>
      </c>
      <c r="D444" s="124">
        <v>0.24973022</v>
      </c>
      <c r="E444" s="23">
        <f t="shared" si="12"/>
        <v>-1.2873171697041719E-2</v>
      </c>
      <c r="F444" s="24">
        <f t="shared" si="13"/>
        <v>9.9378351759035006E-6</v>
      </c>
      <c r="G444" s="120"/>
    </row>
    <row r="445" spans="1:7" x14ac:dyDescent="0.15">
      <c r="A445" s="25" t="s">
        <v>142</v>
      </c>
      <c r="B445" s="25" t="s">
        <v>143</v>
      </c>
      <c r="C445" s="122">
        <v>8.4064300000000008E-2</v>
      </c>
      <c r="D445" s="124">
        <v>0.22885689000000001</v>
      </c>
      <c r="E445" s="23">
        <f t="shared" si="12"/>
        <v>-0.63267743435646617</v>
      </c>
      <c r="F445" s="24">
        <f t="shared" si="13"/>
        <v>3.3889045373137127E-6</v>
      </c>
      <c r="G445" s="120"/>
    </row>
    <row r="446" spans="1:7" x14ac:dyDescent="0.15">
      <c r="A446" s="25" t="s">
        <v>1370</v>
      </c>
      <c r="B446" s="25" t="s">
        <v>139</v>
      </c>
      <c r="C446" s="122">
        <v>0.49320234000000002</v>
      </c>
      <c r="D446" s="124">
        <v>3.2768076399999999</v>
      </c>
      <c r="E446" s="23">
        <f t="shared" si="12"/>
        <v>-0.84948694150383508</v>
      </c>
      <c r="F446" s="24">
        <f t="shared" si="13"/>
        <v>1.9882585685478144E-5</v>
      </c>
      <c r="G446" s="120"/>
    </row>
    <row r="447" spans="1:7" x14ac:dyDescent="0.15">
      <c r="A447" s="25" t="s">
        <v>1371</v>
      </c>
      <c r="B447" s="25" t="s">
        <v>141</v>
      </c>
      <c r="C447" s="122">
        <v>0.35135105999999999</v>
      </c>
      <c r="D447" s="124">
        <v>1.730081733</v>
      </c>
      <c r="E447" s="23">
        <f t="shared" si="12"/>
        <v>-0.79691649631445483</v>
      </c>
      <c r="F447" s="24">
        <f t="shared" si="13"/>
        <v>1.4164100592332089E-5</v>
      </c>
      <c r="G447" s="120"/>
    </row>
    <row r="448" spans="1:7" x14ac:dyDescent="0.15">
      <c r="A448" s="25" t="s">
        <v>1372</v>
      </c>
      <c r="B448" s="25" t="s">
        <v>140</v>
      </c>
      <c r="C448" s="122">
        <v>0.43285074000000001</v>
      </c>
      <c r="D448" s="124">
        <v>1.1110108000000001</v>
      </c>
      <c r="E448" s="23">
        <f t="shared" si="12"/>
        <v>-0.61039916083624024</v>
      </c>
      <c r="F448" s="24">
        <f t="shared" si="13"/>
        <v>1.7449616980877709E-5</v>
      </c>
      <c r="G448" s="120"/>
    </row>
    <row r="449" spans="1:7" x14ac:dyDescent="0.15">
      <c r="A449" s="25" t="s">
        <v>1439</v>
      </c>
      <c r="B449" s="25" t="s">
        <v>1440</v>
      </c>
      <c r="C449" s="122">
        <v>0.81245164999999997</v>
      </c>
      <c r="D449" s="124">
        <v>0.12437361999999999</v>
      </c>
      <c r="E449" s="23">
        <f t="shared" si="12"/>
        <v>5.5323470523733249</v>
      </c>
      <c r="F449" s="24">
        <f t="shared" si="13"/>
        <v>3.2752560635525567E-5</v>
      </c>
      <c r="G449" s="120"/>
    </row>
    <row r="450" spans="1:7" x14ac:dyDescent="0.15">
      <c r="A450" s="25" t="s">
        <v>144</v>
      </c>
      <c r="B450" s="25" t="s">
        <v>145</v>
      </c>
      <c r="C450" s="122">
        <v>20.569335010000003</v>
      </c>
      <c r="D450" s="124">
        <v>25.520197550000002</v>
      </c>
      <c r="E450" s="23">
        <f t="shared" si="12"/>
        <v>-0.19399781409607464</v>
      </c>
      <c r="F450" s="24">
        <f t="shared" si="13"/>
        <v>8.2921659663989116E-4</v>
      </c>
      <c r="G450" s="120"/>
    </row>
    <row r="451" spans="1:7" s="4" customFormat="1" x14ac:dyDescent="0.15">
      <c r="A451" s="111" t="s">
        <v>1637</v>
      </c>
      <c r="B451" s="26"/>
      <c r="C451" s="27">
        <f>SUM(C6:C450)</f>
        <v>9958.4605157789974</v>
      </c>
      <c r="D451" s="28">
        <f>SUM(D6:D450)</f>
        <v>10223.412752298009</v>
      </c>
      <c r="E451" s="29">
        <f t="shared" si="12"/>
        <v>-2.5916222198840155E-2</v>
      </c>
      <c r="F451" s="30">
        <f t="shared" si="13"/>
        <v>0.40145783675808749</v>
      </c>
      <c r="G451" s="120"/>
    </row>
    <row r="452" spans="1:7" x14ac:dyDescent="0.15">
      <c r="E452" s="32" t="str">
        <f t="shared" si="12"/>
        <v/>
      </c>
      <c r="F452" s="32"/>
      <c r="G452" s="120"/>
    </row>
    <row r="453" spans="1:7" s="4" customFormat="1" x14ac:dyDescent="0.15">
      <c r="A453" s="110" t="s">
        <v>1562</v>
      </c>
      <c r="B453" s="34" t="s">
        <v>186</v>
      </c>
      <c r="C453" s="138" t="s">
        <v>1344</v>
      </c>
      <c r="D453" s="139"/>
      <c r="E453" s="140"/>
      <c r="F453" s="35"/>
      <c r="G453" s="120"/>
    </row>
    <row r="454" spans="1:7" s="10" customFormat="1" x14ac:dyDescent="0.15">
      <c r="A454" s="37"/>
      <c r="B454" s="37"/>
      <c r="C454" s="7" t="s">
        <v>281</v>
      </c>
      <c r="D454" s="38" t="s">
        <v>41</v>
      </c>
      <c r="E454" s="39" t="s">
        <v>154</v>
      </c>
      <c r="F454" s="40" t="s">
        <v>155</v>
      </c>
      <c r="G454" s="120"/>
    </row>
    <row r="455" spans="1:7" x14ac:dyDescent="0.15">
      <c r="A455" s="25" t="s">
        <v>930</v>
      </c>
      <c r="B455" s="25" t="s">
        <v>931</v>
      </c>
      <c r="C455" s="121">
        <v>2.7216929300000001</v>
      </c>
      <c r="D455" s="123">
        <v>4.2494678600000002</v>
      </c>
      <c r="E455" s="41">
        <f t="shared" ref="E455:E518" si="14">IF(ISERROR(C455/D455-1),"",((C455/D455-1)))</f>
        <v>-0.35952146958937115</v>
      </c>
      <c r="F455" s="42">
        <f t="shared" ref="F455:F518" si="15">C455/$C$1625</f>
        <v>1.0972026793361335E-4</v>
      </c>
      <c r="G455" s="120"/>
    </row>
    <row r="456" spans="1:7" x14ac:dyDescent="0.15">
      <c r="A456" s="25" t="s">
        <v>323</v>
      </c>
      <c r="B456" s="25" t="s">
        <v>322</v>
      </c>
      <c r="C456" s="122">
        <v>4.8048971199999997</v>
      </c>
      <c r="D456" s="124">
        <v>1.1740028899999999</v>
      </c>
      <c r="E456" s="23">
        <f t="shared" si="14"/>
        <v>3.0927472674279359</v>
      </c>
      <c r="F456" s="24">
        <f t="shared" si="15"/>
        <v>1.9370098426197075E-4</v>
      </c>
      <c r="G456" s="120"/>
    </row>
    <row r="457" spans="1:7" x14ac:dyDescent="0.15">
      <c r="A457" s="25" t="s">
        <v>342</v>
      </c>
      <c r="B457" s="25" t="s">
        <v>146</v>
      </c>
      <c r="C457" s="122">
        <v>36.942911039999998</v>
      </c>
      <c r="D457" s="124">
        <v>12.887190449999999</v>
      </c>
      <c r="E457" s="23">
        <f t="shared" si="14"/>
        <v>1.8666380917805094</v>
      </c>
      <c r="F457" s="24">
        <f t="shared" si="15"/>
        <v>1.4892885427587315E-3</v>
      </c>
      <c r="G457" s="120"/>
    </row>
    <row r="458" spans="1:7" x14ac:dyDescent="0.15">
      <c r="A458" s="25" t="s">
        <v>630</v>
      </c>
      <c r="B458" s="25" t="s">
        <v>641</v>
      </c>
      <c r="C458" s="122">
        <v>3.1658947000000004</v>
      </c>
      <c r="D458" s="124">
        <v>3.0254570299999997</v>
      </c>
      <c r="E458" s="23">
        <f t="shared" si="14"/>
        <v>4.64186629019816E-2</v>
      </c>
      <c r="F458" s="24">
        <f t="shared" si="15"/>
        <v>1.276274817429924E-4</v>
      </c>
      <c r="G458" s="120"/>
    </row>
    <row r="459" spans="1:7" x14ac:dyDescent="0.15">
      <c r="A459" s="25" t="s">
        <v>48</v>
      </c>
      <c r="B459" s="25" t="s">
        <v>49</v>
      </c>
      <c r="C459" s="122">
        <v>3.1664992500000002</v>
      </c>
      <c r="D459" s="124">
        <v>0</v>
      </c>
      <c r="E459" s="23" t="str">
        <f t="shared" si="14"/>
        <v/>
      </c>
      <c r="F459" s="24">
        <f t="shared" si="15"/>
        <v>1.2765185311393144E-4</v>
      </c>
      <c r="G459" s="120"/>
    </row>
    <row r="460" spans="1:7" x14ac:dyDescent="0.15">
      <c r="A460" s="25" t="s">
        <v>932</v>
      </c>
      <c r="B460" s="25" t="s">
        <v>933</v>
      </c>
      <c r="C460" s="122">
        <v>0.5827968</v>
      </c>
      <c r="D460" s="124">
        <v>0.30454038999999999</v>
      </c>
      <c r="E460" s="23">
        <f t="shared" si="14"/>
        <v>0.91369295875663648</v>
      </c>
      <c r="F460" s="24">
        <f t="shared" si="15"/>
        <v>2.3494428905634285E-5</v>
      </c>
      <c r="G460" s="120"/>
    </row>
    <row r="461" spans="1:7" x14ac:dyDescent="0.15">
      <c r="A461" s="25" t="s">
        <v>944</v>
      </c>
      <c r="B461" s="25" t="s">
        <v>945</v>
      </c>
      <c r="C461" s="122">
        <v>1.16763E-3</v>
      </c>
      <c r="D461" s="124">
        <v>0.52158028000000001</v>
      </c>
      <c r="E461" s="23">
        <f t="shared" si="14"/>
        <v>-0.99776136091648249</v>
      </c>
      <c r="F461" s="24">
        <f t="shared" si="15"/>
        <v>4.7070951698921063E-8</v>
      </c>
      <c r="G461" s="120"/>
    </row>
    <row r="462" spans="1:7" x14ac:dyDescent="0.15">
      <c r="A462" s="25" t="s">
        <v>335</v>
      </c>
      <c r="B462" s="25" t="s">
        <v>334</v>
      </c>
      <c r="C462" s="122">
        <v>1.34622E-3</v>
      </c>
      <c r="D462" s="124">
        <v>1.25165E-3</v>
      </c>
      <c r="E462" s="23">
        <f t="shared" si="14"/>
        <v>7.555626572923746E-2</v>
      </c>
      <c r="F462" s="24">
        <f t="shared" si="15"/>
        <v>5.427049373185128E-8</v>
      </c>
      <c r="G462" s="120"/>
    </row>
    <row r="463" spans="1:7" x14ac:dyDescent="0.15">
      <c r="A463" s="25" t="s">
        <v>936</v>
      </c>
      <c r="B463" s="25" t="s">
        <v>937</v>
      </c>
      <c r="C463" s="122">
        <v>2.3830700000000002E-3</v>
      </c>
      <c r="D463" s="124">
        <v>1.3671900000000001E-3</v>
      </c>
      <c r="E463" s="23">
        <f t="shared" si="14"/>
        <v>0.74304229843694003</v>
      </c>
      <c r="F463" s="24">
        <f t="shared" si="15"/>
        <v>9.6069279536452321E-8</v>
      </c>
      <c r="G463" s="120"/>
    </row>
    <row r="464" spans="1:7" x14ac:dyDescent="0.15">
      <c r="A464" s="25" t="s">
        <v>938</v>
      </c>
      <c r="B464" s="25" t="s">
        <v>939</v>
      </c>
      <c r="C464" s="122">
        <v>0.38045064000000001</v>
      </c>
      <c r="D464" s="124">
        <v>1.6483699999999999E-3</v>
      </c>
      <c r="E464" s="23">
        <f t="shared" si="14"/>
        <v>229.8041519804413</v>
      </c>
      <c r="F464" s="24">
        <f t="shared" si="15"/>
        <v>1.5337199026458385E-5</v>
      </c>
      <c r="G464" s="120"/>
    </row>
    <row r="465" spans="1:7" x14ac:dyDescent="0.15">
      <c r="A465" s="25" t="s">
        <v>940</v>
      </c>
      <c r="B465" s="25" t="s">
        <v>941</v>
      </c>
      <c r="C465" s="122">
        <v>6.3075999999999996E-4</v>
      </c>
      <c r="D465" s="124">
        <v>5.1435000000000001E-4</v>
      </c>
      <c r="E465" s="23">
        <f t="shared" si="14"/>
        <v>0.22632448721687548</v>
      </c>
      <c r="F465" s="24">
        <f t="shared" si="15"/>
        <v>2.5427981033042529E-8</v>
      </c>
      <c r="G465" s="120"/>
    </row>
    <row r="466" spans="1:7" x14ac:dyDescent="0.15">
      <c r="A466" s="25" t="s">
        <v>336</v>
      </c>
      <c r="B466" s="25" t="s">
        <v>337</v>
      </c>
      <c r="C466" s="122">
        <v>1.94538E-3</v>
      </c>
      <c r="D466" s="124">
        <v>6.2770000000000002E-4</v>
      </c>
      <c r="E466" s="23">
        <f t="shared" si="14"/>
        <v>2.0992193723116137</v>
      </c>
      <c r="F466" s="24">
        <f t="shared" si="15"/>
        <v>7.8424576292187641E-8</v>
      </c>
      <c r="G466" s="120"/>
    </row>
    <row r="467" spans="1:7" x14ac:dyDescent="0.15">
      <c r="A467" s="25" t="s">
        <v>934</v>
      </c>
      <c r="B467" s="25" t="s">
        <v>935</v>
      </c>
      <c r="C467" s="122">
        <v>0.54949864999999998</v>
      </c>
      <c r="D467" s="124">
        <v>1.8219900000000001E-3</v>
      </c>
      <c r="E467" s="23">
        <f t="shared" si="14"/>
        <v>300.59257185824288</v>
      </c>
      <c r="F467" s="24">
        <f t="shared" si="15"/>
        <v>2.2152072499655138E-5</v>
      </c>
      <c r="G467" s="120"/>
    </row>
    <row r="468" spans="1:7" x14ac:dyDescent="0.15">
      <c r="A468" s="25" t="s">
        <v>338</v>
      </c>
      <c r="B468" s="25" t="s">
        <v>339</v>
      </c>
      <c r="C468" s="122">
        <v>1.0896199999999999E-3</v>
      </c>
      <c r="D468" s="124">
        <v>1.0528900000000001E-3</v>
      </c>
      <c r="E468" s="23">
        <f t="shared" si="14"/>
        <v>3.4884935748273671E-2</v>
      </c>
      <c r="F468" s="24">
        <f t="shared" si="15"/>
        <v>4.3926115627534721E-8</v>
      </c>
      <c r="G468" s="120"/>
    </row>
    <row r="469" spans="1:7" x14ac:dyDescent="0.15">
      <c r="A469" s="25" t="s">
        <v>942</v>
      </c>
      <c r="B469" s="25" t="s">
        <v>943</v>
      </c>
      <c r="C469" s="122">
        <v>2.9044529999999999E-2</v>
      </c>
      <c r="D469" s="124">
        <v>2.0820000000000001E-3</v>
      </c>
      <c r="E469" s="23">
        <f t="shared" si="14"/>
        <v>12.950302593659941</v>
      </c>
      <c r="F469" s="24">
        <f t="shared" si="15"/>
        <v>1.170879190109764E-6</v>
      </c>
      <c r="G469" s="120"/>
    </row>
    <row r="470" spans="1:7" x14ac:dyDescent="0.15">
      <c r="A470" s="25" t="s">
        <v>340</v>
      </c>
      <c r="B470" s="25" t="s">
        <v>341</v>
      </c>
      <c r="C470" s="122">
        <v>1.428135E-2</v>
      </c>
      <c r="D470" s="124">
        <v>1.056466E-2</v>
      </c>
      <c r="E470" s="23">
        <f t="shared" si="14"/>
        <v>0.35180403344736133</v>
      </c>
      <c r="F470" s="24">
        <f t="shared" si="15"/>
        <v>5.7572753016399571E-7</v>
      </c>
      <c r="G470" s="120"/>
    </row>
    <row r="471" spans="1:7" x14ac:dyDescent="0.15">
      <c r="A471" s="25" t="s">
        <v>1077</v>
      </c>
      <c r="B471" s="25" t="s">
        <v>1380</v>
      </c>
      <c r="C471" s="122">
        <v>1.13687523</v>
      </c>
      <c r="D471" s="124">
        <v>2.6677399999999996E-3</v>
      </c>
      <c r="E471" s="23">
        <f t="shared" si="14"/>
        <v>425.1566831850181</v>
      </c>
      <c r="F471" s="24">
        <f t="shared" si="15"/>
        <v>4.5831127188432789E-5</v>
      </c>
      <c r="G471" s="120"/>
    </row>
    <row r="472" spans="1:7" x14ac:dyDescent="0.15">
      <c r="A472" s="25" t="s">
        <v>326</v>
      </c>
      <c r="B472" s="25" t="s">
        <v>327</v>
      </c>
      <c r="C472" s="122">
        <v>3.8791673499999999</v>
      </c>
      <c r="D472" s="124">
        <v>4.6070565599999993</v>
      </c>
      <c r="E472" s="23">
        <f t="shared" si="14"/>
        <v>-0.15799441585323182</v>
      </c>
      <c r="F472" s="24">
        <f t="shared" si="15"/>
        <v>1.5638181527014689E-4</v>
      </c>
      <c r="G472" s="120"/>
    </row>
    <row r="473" spans="1:7" x14ac:dyDescent="0.15">
      <c r="A473" s="25" t="s">
        <v>324</v>
      </c>
      <c r="B473" s="25" t="s">
        <v>325</v>
      </c>
      <c r="C473" s="122">
        <v>7.1861759999999997E-2</v>
      </c>
      <c r="D473" s="124">
        <v>1.435438E-2</v>
      </c>
      <c r="E473" s="23">
        <f t="shared" si="14"/>
        <v>4.006260110154531</v>
      </c>
      <c r="F473" s="24">
        <f t="shared" si="15"/>
        <v>2.8969805794296629E-6</v>
      </c>
      <c r="G473" s="120"/>
    </row>
    <row r="474" spans="1:7" x14ac:dyDescent="0.15">
      <c r="A474" s="25" t="s">
        <v>631</v>
      </c>
      <c r="B474" s="25" t="s">
        <v>369</v>
      </c>
      <c r="C474" s="122">
        <v>0.15139137999999999</v>
      </c>
      <c r="D474" s="124">
        <v>0.21934438000000001</v>
      </c>
      <c r="E474" s="23">
        <f t="shared" si="14"/>
        <v>-0.30980050640002721</v>
      </c>
      <c r="F474" s="24">
        <f t="shared" si="15"/>
        <v>6.1030774608506151E-6</v>
      </c>
      <c r="G474" s="120"/>
    </row>
    <row r="475" spans="1:7" x14ac:dyDescent="0.15">
      <c r="A475" s="25" t="s">
        <v>328</v>
      </c>
      <c r="B475" s="25" t="s">
        <v>329</v>
      </c>
      <c r="C475" s="122">
        <v>8.6611999999999995E-4</v>
      </c>
      <c r="D475" s="124">
        <v>7.4297999999999996E-4</v>
      </c>
      <c r="E475" s="23">
        <f t="shared" si="14"/>
        <v>0.16573797410428281</v>
      </c>
      <c r="F475" s="24">
        <f t="shared" si="15"/>
        <v>3.4916105860135068E-8</v>
      </c>
      <c r="G475" s="120"/>
    </row>
    <row r="476" spans="1:7" x14ac:dyDescent="0.15">
      <c r="A476" s="25" t="s">
        <v>632</v>
      </c>
      <c r="B476" s="25" t="s">
        <v>368</v>
      </c>
      <c r="C476" s="122">
        <v>6.8828211599999998</v>
      </c>
      <c r="D476" s="124">
        <v>3.0790744300000004</v>
      </c>
      <c r="E476" s="23">
        <f t="shared" si="14"/>
        <v>1.235353940437224</v>
      </c>
      <c r="F476" s="24">
        <f t="shared" si="15"/>
        <v>2.7746884062131996E-4</v>
      </c>
      <c r="G476" s="120"/>
    </row>
    <row r="477" spans="1:7" x14ac:dyDescent="0.15">
      <c r="A477" s="25" t="s">
        <v>330</v>
      </c>
      <c r="B477" s="25" t="s">
        <v>333</v>
      </c>
      <c r="C477" s="122">
        <v>3.2188899999999999E-3</v>
      </c>
      <c r="D477" s="124">
        <v>7.3963000000000002E-4</v>
      </c>
      <c r="E477" s="23">
        <f t="shared" si="14"/>
        <v>3.3520273650338677</v>
      </c>
      <c r="F477" s="24">
        <f t="shared" si="15"/>
        <v>1.297638941395305E-7</v>
      </c>
      <c r="G477" s="120"/>
    </row>
    <row r="478" spans="1:7" x14ac:dyDescent="0.15">
      <c r="A478" s="25" t="s">
        <v>633</v>
      </c>
      <c r="B478" s="25" t="s">
        <v>370</v>
      </c>
      <c r="C478" s="122">
        <v>3.4714089999999996E-2</v>
      </c>
      <c r="D478" s="124">
        <v>0.13866029000000002</v>
      </c>
      <c r="E478" s="23">
        <f t="shared" si="14"/>
        <v>-0.74964649215719947</v>
      </c>
      <c r="F478" s="24">
        <f t="shared" si="15"/>
        <v>1.3994375389995106E-6</v>
      </c>
      <c r="G478" s="120"/>
    </row>
    <row r="479" spans="1:7" x14ac:dyDescent="0.15">
      <c r="A479" s="25" t="s">
        <v>634</v>
      </c>
      <c r="B479" s="25" t="s">
        <v>371</v>
      </c>
      <c r="C479" s="122">
        <v>0.23304795</v>
      </c>
      <c r="D479" s="124">
        <v>1.0781860000000001E-2</v>
      </c>
      <c r="E479" s="23">
        <f t="shared" si="14"/>
        <v>20.614818778949086</v>
      </c>
      <c r="F479" s="24">
        <f t="shared" si="15"/>
        <v>9.3949185940602519E-6</v>
      </c>
      <c r="G479" s="120"/>
    </row>
    <row r="480" spans="1:7" x14ac:dyDescent="0.15">
      <c r="A480" s="25" t="s">
        <v>343</v>
      </c>
      <c r="B480" s="25" t="s">
        <v>344</v>
      </c>
      <c r="C480" s="122">
        <v>3.9180974700000002</v>
      </c>
      <c r="D480" s="124">
        <v>4.1323277699999998</v>
      </c>
      <c r="E480" s="23">
        <f t="shared" si="14"/>
        <v>-5.1842523614722746E-2</v>
      </c>
      <c r="F480" s="24">
        <f t="shared" si="15"/>
        <v>1.5795121465021867E-4</v>
      </c>
      <c r="G480" s="120"/>
    </row>
    <row r="481" spans="1:7" x14ac:dyDescent="0.15">
      <c r="A481" s="25" t="s">
        <v>635</v>
      </c>
      <c r="B481" s="25" t="s">
        <v>372</v>
      </c>
      <c r="C481" s="122">
        <v>2.3204099999999998E-2</v>
      </c>
      <c r="D481" s="124">
        <v>1.08223E-3</v>
      </c>
      <c r="E481" s="23">
        <f t="shared" si="14"/>
        <v>20.441006070798256</v>
      </c>
      <c r="F481" s="24">
        <f t="shared" si="15"/>
        <v>9.3543251742155832E-7</v>
      </c>
      <c r="G481" s="120"/>
    </row>
    <row r="482" spans="1:7" x14ac:dyDescent="0.15">
      <c r="A482" s="25" t="s">
        <v>926</v>
      </c>
      <c r="B482" s="25" t="s">
        <v>927</v>
      </c>
      <c r="C482" s="122">
        <v>1.95241815</v>
      </c>
      <c r="D482" s="124">
        <v>0.70791159999999997</v>
      </c>
      <c r="E482" s="23">
        <f t="shared" si="14"/>
        <v>1.7579971143289641</v>
      </c>
      <c r="F482" s="24">
        <f t="shared" si="15"/>
        <v>7.870830694205083E-5</v>
      </c>
      <c r="G482" s="120"/>
    </row>
    <row r="483" spans="1:7" x14ac:dyDescent="0.15">
      <c r="A483" s="25" t="s">
        <v>928</v>
      </c>
      <c r="B483" s="25" t="s">
        <v>929</v>
      </c>
      <c r="C483" s="122">
        <v>1.2884000000000001E-3</v>
      </c>
      <c r="D483" s="124">
        <v>1.1633800000000001E-3</v>
      </c>
      <c r="E483" s="23">
        <f t="shared" si="14"/>
        <v>0.10746273788444016</v>
      </c>
      <c r="F483" s="24">
        <f t="shared" si="15"/>
        <v>5.1939582032741449E-8</v>
      </c>
      <c r="G483" s="120"/>
    </row>
    <row r="484" spans="1:7" x14ac:dyDescent="0.15">
      <c r="A484" s="25" t="s">
        <v>636</v>
      </c>
      <c r="B484" s="25" t="s">
        <v>375</v>
      </c>
      <c r="C484" s="122">
        <v>2.9003200000000001E-3</v>
      </c>
      <c r="D484" s="124">
        <v>2.0536999999999999E-3</v>
      </c>
      <c r="E484" s="23">
        <f t="shared" si="14"/>
        <v>0.41224132054340967</v>
      </c>
      <c r="F484" s="24">
        <f t="shared" si="15"/>
        <v>1.1692130437845442E-7</v>
      </c>
      <c r="G484" s="120"/>
    </row>
    <row r="485" spans="1:7" x14ac:dyDescent="0.15">
      <c r="A485" s="25" t="s">
        <v>637</v>
      </c>
      <c r="B485" s="25" t="s">
        <v>373</v>
      </c>
      <c r="C485" s="122">
        <v>2.3797900000000001E-3</v>
      </c>
      <c r="D485" s="124">
        <v>2.05164E-3</v>
      </c>
      <c r="E485" s="23">
        <f t="shared" si="14"/>
        <v>0.15994521456005928</v>
      </c>
      <c r="F485" s="24">
        <f t="shared" si="15"/>
        <v>9.5937052100044846E-8</v>
      </c>
      <c r="G485" s="120"/>
    </row>
    <row r="486" spans="1:7" x14ac:dyDescent="0.15">
      <c r="A486" s="25" t="s">
        <v>638</v>
      </c>
      <c r="B486" s="25" t="s">
        <v>374</v>
      </c>
      <c r="C486" s="122">
        <v>5.9376709999999999E-2</v>
      </c>
      <c r="D486" s="124">
        <v>0.26221494000000001</v>
      </c>
      <c r="E486" s="23">
        <f t="shared" si="14"/>
        <v>-0.77355710547995471</v>
      </c>
      <c r="F486" s="24">
        <f t="shared" si="15"/>
        <v>2.393667727320164E-6</v>
      </c>
      <c r="G486" s="120"/>
    </row>
    <row r="487" spans="1:7" x14ac:dyDescent="0.15">
      <c r="A487" s="25" t="s">
        <v>639</v>
      </c>
      <c r="B487" s="25" t="s">
        <v>376</v>
      </c>
      <c r="C487" s="122">
        <v>2.75151506</v>
      </c>
      <c r="D487" s="124">
        <v>0.63061613000000005</v>
      </c>
      <c r="E487" s="23">
        <f t="shared" si="14"/>
        <v>3.3632170651898798</v>
      </c>
      <c r="F487" s="24">
        <f t="shared" si="15"/>
        <v>1.1092249470132996E-4</v>
      </c>
      <c r="G487" s="120"/>
    </row>
    <row r="488" spans="1:7" x14ac:dyDescent="0.15">
      <c r="A488" s="25" t="s">
        <v>1269</v>
      </c>
      <c r="B488" s="25" t="s">
        <v>1489</v>
      </c>
      <c r="C488" s="122">
        <v>2.1499401300000001</v>
      </c>
      <c r="D488" s="124">
        <v>8.0063119599999997</v>
      </c>
      <c r="E488" s="23">
        <f t="shared" si="14"/>
        <v>-0.73146935308776051</v>
      </c>
      <c r="F488" s="24">
        <f t="shared" si="15"/>
        <v>8.6671058481541303E-5</v>
      </c>
      <c r="G488" s="120"/>
    </row>
    <row r="489" spans="1:7" x14ac:dyDescent="0.15">
      <c r="A489" s="25" t="s">
        <v>1268</v>
      </c>
      <c r="B489" s="25" t="s">
        <v>1490</v>
      </c>
      <c r="C489" s="122">
        <v>6.4433836399999995</v>
      </c>
      <c r="D489" s="124">
        <v>23.8179284</v>
      </c>
      <c r="E489" s="23">
        <f t="shared" si="14"/>
        <v>-0.72947338106869108</v>
      </c>
      <c r="F489" s="24">
        <f t="shared" si="15"/>
        <v>2.5975368917898492E-4</v>
      </c>
      <c r="G489" s="120"/>
    </row>
    <row r="490" spans="1:7" x14ac:dyDescent="0.15">
      <c r="A490" s="25" t="s">
        <v>331</v>
      </c>
      <c r="B490" s="25" t="s">
        <v>332</v>
      </c>
      <c r="C490" s="122">
        <v>5.7700288899999999</v>
      </c>
      <c r="D490" s="124">
        <v>1.9971997500000001</v>
      </c>
      <c r="E490" s="23">
        <f t="shared" si="14"/>
        <v>1.8890594894176207</v>
      </c>
      <c r="F490" s="24">
        <f t="shared" si="15"/>
        <v>2.3260857564688225E-4</v>
      </c>
      <c r="G490" s="120"/>
    </row>
    <row r="491" spans="1:7" x14ac:dyDescent="0.15">
      <c r="A491" s="25" t="s">
        <v>1403</v>
      </c>
      <c r="B491" s="25" t="s">
        <v>1404</v>
      </c>
      <c r="C491" s="122">
        <v>11.38772623</v>
      </c>
      <c r="D491" s="124">
        <v>1.75061822</v>
      </c>
      <c r="E491" s="23">
        <f t="shared" si="14"/>
        <v>5.5049741285110123</v>
      </c>
      <c r="F491" s="24">
        <f t="shared" si="15"/>
        <v>4.5907617253142387E-4</v>
      </c>
      <c r="G491" s="120"/>
    </row>
    <row r="492" spans="1:7" x14ac:dyDescent="0.15">
      <c r="A492" s="25" t="s">
        <v>1401</v>
      </c>
      <c r="B492" s="25" t="s">
        <v>1402</v>
      </c>
      <c r="C492" s="122">
        <v>17.373204739999998</v>
      </c>
      <c r="D492" s="124">
        <v>18.137678480000002</v>
      </c>
      <c r="E492" s="23">
        <f t="shared" si="14"/>
        <v>-4.2148378627560934E-2</v>
      </c>
      <c r="F492" s="24">
        <f t="shared" si="15"/>
        <v>7.0037022102207582E-4</v>
      </c>
      <c r="G492" s="120"/>
    </row>
    <row r="493" spans="1:7" x14ac:dyDescent="0.15">
      <c r="A493" s="25" t="s">
        <v>1499</v>
      </c>
      <c r="B493" s="25" t="s">
        <v>199</v>
      </c>
      <c r="C493" s="122">
        <v>9.1336310199999993</v>
      </c>
      <c r="D493" s="124">
        <v>6.3513849000000002</v>
      </c>
      <c r="E493" s="23">
        <f t="shared" si="14"/>
        <v>0.4380534582308182</v>
      </c>
      <c r="F493" s="24">
        <f t="shared" si="15"/>
        <v>3.6820628502024362E-4</v>
      </c>
      <c r="G493" s="120"/>
    </row>
    <row r="494" spans="1:7" x14ac:dyDescent="0.15">
      <c r="A494" s="25" t="s">
        <v>147</v>
      </c>
      <c r="B494" s="25" t="s">
        <v>200</v>
      </c>
      <c r="C494" s="122">
        <v>10.74639372</v>
      </c>
      <c r="D494" s="124">
        <v>13.508851029999999</v>
      </c>
      <c r="E494" s="23">
        <f t="shared" si="14"/>
        <v>-0.20449239567933841</v>
      </c>
      <c r="F494" s="24">
        <f t="shared" si="15"/>
        <v>4.3322197933567025E-4</v>
      </c>
      <c r="G494" s="120"/>
    </row>
    <row r="495" spans="1:7" x14ac:dyDescent="0.15">
      <c r="A495" s="25" t="s">
        <v>1086</v>
      </c>
      <c r="B495" s="25" t="s">
        <v>201</v>
      </c>
      <c r="C495" s="122">
        <v>0.56730475000000002</v>
      </c>
      <c r="D495" s="124">
        <v>8.0898800000000007E-3</v>
      </c>
      <c r="E495" s="23">
        <f t="shared" si="14"/>
        <v>69.125236715501345</v>
      </c>
      <c r="F495" s="24">
        <f t="shared" si="15"/>
        <v>2.2869894132403663E-5</v>
      </c>
      <c r="G495" s="120"/>
    </row>
    <row r="496" spans="1:7" x14ac:dyDescent="0.15">
      <c r="A496" s="25" t="s">
        <v>1087</v>
      </c>
      <c r="B496" s="25" t="s">
        <v>231</v>
      </c>
      <c r="C496" s="122">
        <v>0.63124430000000009</v>
      </c>
      <c r="D496" s="124">
        <v>0.10106612</v>
      </c>
      <c r="E496" s="23">
        <f t="shared" si="14"/>
        <v>5.2458546939369999</v>
      </c>
      <c r="F496" s="24">
        <f t="shared" si="15"/>
        <v>2.5447504736534041E-5</v>
      </c>
      <c r="G496" s="120"/>
    </row>
    <row r="497" spans="1:7" x14ac:dyDescent="0.15">
      <c r="A497" s="25" t="s">
        <v>240</v>
      </c>
      <c r="B497" s="25" t="s">
        <v>241</v>
      </c>
      <c r="C497" s="122">
        <v>2.8172098800000001</v>
      </c>
      <c r="D497" s="124">
        <v>2.31117975</v>
      </c>
      <c r="E497" s="23">
        <f t="shared" si="14"/>
        <v>0.2189488420361938</v>
      </c>
      <c r="F497" s="24">
        <f t="shared" si="15"/>
        <v>1.1357086593116244E-4</v>
      </c>
      <c r="G497" s="120"/>
    </row>
    <row r="498" spans="1:7" x14ac:dyDescent="0.15">
      <c r="A498" s="25" t="s">
        <v>1271</v>
      </c>
      <c r="B498" s="25" t="s">
        <v>242</v>
      </c>
      <c r="C498" s="122">
        <v>3.1197082999999997</v>
      </c>
      <c r="D498" s="124">
        <v>0.68920129000000008</v>
      </c>
      <c r="E498" s="23">
        <f t="shared" si="14"/>
        <v>3.5265560950995889</v>
      </c>
      <c r="F498" s="24">
        <f t="shared" si="15"/>
        <v>1.2576555818540386E-4</v>
      </c>
      <c r="G498" s="120"/>
    </row>
    <row r="499" spans="1:7" x14ac:dyDescent="0.15">
      <c r="A499" s="25" t="s">
        <v>243</v>
      </c>
      <c r="B499" s="25" t="s">
        <v>244</v>
      </c>
      <c r="C499" s="122">
        <v>0.10748246</v>
      </c>
      <c r="D499" s="124">
        <v>4.5733288499999993</v>
      </c>
      <c r="E499" s="23">
        <f t="shared" si="14"/>
        <v>-0.9764979813336625</v>
      </c>
      <c r="F499" s="24">
        <f t="shared" si="15"/>
        <v>4.3329665074905706E-6</v>
      </c>
      <c r="G499" s="120"/>
    </row>
    <row r="500" spans="1:7" x14ac:dyDescent="0.15">
      <c r="A500" s="25" t="s">
        <v>266</v>
      </c>
      <c r="B500" s="25" t="s">
        <v>267</v>
      </c>
      <c r="C500" s="122">
        <v>0</v>
      </c>
      <c r="D500" s="124">
        <v>0</v>
      </c>
      <c r="E500" s="23" t="str">
        <f t="shared" si="14"/>
        <v/>
      </c>
      <c r="F500" s="24">
        <f t="shared" si="15"/>
        <v>0</v>
      </c>
      <c r="G500" s="120"/>
    </row>
    <row r="501" spans="1:7" x14ac:dyDescent="0.15">
      <c r="A501" s="25" t="s">
        <v>270</v>
      </c>
      <c r="B501" s="25" t="s">
        <v>271</v>
      </c>
      <c r="C501" s="122">
        <v>6.0815849900000005</v>
      </c>
      <c r="D501" s="124">
        <v>4.7261104800000009</v>
      </c>
      <c r="E501" s="23">
        <f t="shared" si="14"/>
        <v>0.28680550650182846</v>
      </c>
      <c r="F501" s="24">
        <f t="shared" si="15"/>
        <v>2.4516841235423326E-4</v>
      </c>
      <c r="G501" s="120"/>
    </row>
    <row r="502" spans="1:7" x14ac:dyDescent="0.15">
      <c r="A502" s="25" t="s">
        <v>148</v>
      </c>
      <c r="B502" s="25" t="s">
        <v>273</v>
      </c>
      <c r="C502" s="122">
        <v>4.89873403</v>
      </c>
      <c r="D502" s="124">
        <v>2.919403</v>
      </c>
      <c r="E502" s="23">
        <f t="shared" si="14"/>
        <v>0.67799170926384611</v>
      </c>
      <c r="F502" s="24">
        <f t="shared" si="15"/>
        <v>1.9748385439907412E-4</v>
      </c>
      <c r="G502" s="120"/>
    </row>
    <row r="503" spans="1:7" x14ac:dyDescent="0.15">
      <c r="A503" s="25" t="s">
        <v>149</v>
      </c>
      <c r="B503" s="25" t="s">
        <v>275</v>
      </c>
      <c r="C503" s="122">
        <v>1.59717</v>
      </c>
      <c r="D503" s="124">
        <v>2.1252080099999997</v>
      </c>
      <c r="E503" s="23">
        <f t="shared" si="14"/>
        <v>-0.24846415386887222</v>
      </c>
      <c r="F503" s="24">
        <f t="shared" si="15"/>
        <v>6.4387102014307407E-5</v>
      </c>
      <c r="G503" s="120"/>
    </row>
    <row r="504" spans="1:7" x14ac:dyDescent="0.15">
      <c r="A504" s="25" t="s">
        <v>150</v>
      </c>
      <c r="B504" s="25" t="s">
        <v>277</v>
      </c>
      <c r="C504" s="122">
        <v>3.96960727</v>
      </c>
      <c r="D504" s="124">
        <v>3.6540140000000001</v>
      </c>
      <c r="E504" s="23">
        <f t="shared" si="14"/>
        <v>8.6368927431586195E-2</v>
      </c>
      <c r="F504" s="24">
        <f t="shared" si="15"/>
        <v>1.6002774172456678E-4</v>
      </c>
      <c r="G504" s="120"/>
    </row>
    <row r="505" spans="1:7" x14ac:dyDescent="0.15">
      <c r="A505" s="25" t="s">
        <v>278</v>
      </c>
      <c r="B505" s="25" t="s">
        <v>279</v>
      </c>
      <c r="C505" s="122">
        <v>6.3784243600000003</v>
      </c>
      <c r="D505" s="124">
        <v>3.0563023999999999</v>
      </c>
      <c r="E505" s="23">
        <f t="shared" si="14"/>
        <v>1.0869742339632364</v>
      </c>
      <c r="F505" s="24">
        <f t="shared" si="15"/>
        <v>2.5713496995176681E-4</v>
      </c>
      <c r="G505" s="120"/>
    </row>
    <row r="506" spans="1:7" x14ac:dyDescent="0.15">
      <c r="A506" s="25" t="s">
        <v>151</v>
      </c>
      <c r="B506" s="25" t="s">
        <v>352</v>
      </c>
      <c r="C506" s="122">
        <v>1.2656343000000001</v>
      </c>
      <c r="D506" s="124">
        <v>0.83538813000000001</v>
      </c>
      <c r="E506" s="23">
        <f t="shared" si="14"/>
        <v>0.51502547684032818</v>
      </c>
      <c r="F506" s="24">
        <f t="shared" si="15"/>
        <v>5.1021822840966552E-5</v>
      </c>
      <c r="G506" s="120"/>
    </row>
    <row r="507" spans="1:7" x14ac:dyDescent="0.15">
      <c r="A507" s="25" t="s">
        <v>152</v>
      </c>
      <c r="B507" s="25" t="s">
        <v>354</v>
      </c>
      <c r="C507" s="122">
        <v>13.092121349999999</v>
      </c>
      <c r="D507" s="124">
        <v>3.8415499999999998</v>
      </c>
      <c r="E507" s="23">
        <f t="shared" si="14"/>
        <v>2.4080309640639848</v>
      </c>
      <c r="F507" s="24">
        <f t="shared" si="15"/>
        <v>5.2778586684331785E-4</v>
      </c>
      <c r="G507" s="120"/>
    </row>
    <row r="508" spans="1:7" x14ac:dyDescent="0.15">
      <c r="A508" s="25" t="s">
        <v>1164</v>
      </c>
      <c r="B508" s="25" t="s">
        <v>356</v>
      </c>
      <c r="C508" s="122">
        <v>3.95470005</v>
      </c>
      <c r="D508" s="124">
        <v>1.8296999899999999</v>
      </c>
      <c r="E508" s="23">
        <f t="shared" si="14"/>
        <v>1.1613926171579636</v>
      </c>
      <c r="F508" s="24">
        <f t="shared" si="15"/>
        <v>1.5942678334512707E-4</v>
      </c>
      <c r="G508" s="120"/>
    </row>
    <row r="509" spans="1:7" x14ac:dyDescent="0.15">
      <c r="A509" s="25" t="s">
        <v>1165</v>
      </c>
      <c r="B509" s="25" t="s">
        <v>360</v>
      </c>
      <c r="C509" s="122">
        <v>3.6139718300000001</v>
      </c>
      <c r="D509" s="124">
        <v>1.2687177199999999</v>
      </c>
      <c r="E509" s="23">
        <f t="shared" si="14"/>
        <v>1.8485231766133134</v>
      </c>
      <c r="F509" s="24">
        <f t="shared" si="15"/>
        <v>1.4569092388101655E-4</v>
      </c>
      <c r="G509" s="120"/>
    </row>
    <row r="510" spans="1:7" x14ac:dyDescent="0.15">
      <c r="A510" s="25" t="s">
        <v>1166</v>
      </c>
      <c r="B510" s="25" t="s">
        <v>362</v>
      </c>
      <c r="C510" s="122">
        <v>1.6491383100000001</v>
      </c>
      <c r="D510" s="124">
        <v>1.80275684</v>
      </c>
      <c r="E510" s="23">
        <f t="shared" si="14"/>
        <v>-8.5213117261005555E-2</v>
      </c>
      <c r="F510" s="24">
        <f t="shared" si="15"/>
        <v>6.6482113113615023E-5</v>
      </c>
      <c r="G510" s="120"/>
    </row>
    <row r="511" spans="1:7" x14ac:dyDescent="0.15">
      <c r="A511" s="25" t="s">
        <v>363</v>
      </c>
      <c r="B511" s="25" t="s">
        <v>364</v>
      </c>
      <c r="C511" s="122">
        <v>0.55010558999999992</v>
      </c>
      <c r="D511" s="124">
        <v>0.72764430000000002</v>
      </c>
      <c r="E511" s="23">
        <f t="shared" si="14"/>
        <v>-0.24399106816338711</v>
      </c>
      <c r="F511" s="24">
        <f t="shared" si="15"/>
        <v>2.2176540219244514E-5</v>
      </c>
      <c r="G511" s="120"/>
    </row>
    <row r="512" spans="1:7" x14ac:dyDescent="0.15">
      <c r="A512" s="25" t="s">
        <v>1167</v>
      </c>
      <c r="B512" s="25" t="s">
        <v>378</v>
      </c>
      <c r="C512" s="122">
        <v>4.6975784699999998</v>
      </c>
      <c r="D512" s="124">
        <v>1.5550756999999999</v>
      </c>
      <c r="E512" s="23">
        <f t="shared" si="14"/>
        <v>2.0208037267896346</v>
      </c>
      <c r="F512" s="24">
        <f t="shared" si="15"/>
        <v>1.8937462146678441E-4</v>
      </c>
      <c r="G512" s="120"/>
    </row>
    <row r="513" spans="1:7" x14ac:dyDescent="0.15">
      <c r="A513" s="25" t="s">
        <v>1168</v>
      </c>
      <c r="B513" s="25" t="s">
        <v>388</v>
      </c>
      <c r="C513" s="122">
        <v>54.66451824</v>
      </c>
      <c r="D513" s="124">
        <v>23.243711399999999</v>
      </c>
      <c r="E513" s="23">
        <f t="shared" si="14"/>
        <v>1.3517981831421295</v>
      </c>
      <c r="F513" s="24">
        <f t="shared" si="15"/>
        <v>2.2037039967453985E-3</v>
      </c>
      <c r="G513" s="120"/>
    </row>
    <row r="514" spans="1:7" x14ac:dyDescent="0.15">
      <c r="A514" s="25" t="s">
        <v>1169</v>
      </c>
      <c r="B514" s="25" t="s">
        <v>1170</v>
      </c>
      <c r="C514" s="122">
        <v>4.5028493099999993</v>
      </c>
      <c r="D514" s="124">
        <v>4.8243205599999994</v>
      </c>
      <c r="E514" s="23">
        <f t="shared" si="14"/>
        <v>-6.6635549193273413E-2</v>
      </c>
      <c r="F514" s="24">
        <f t="shared" si="15"/>
        <v>1.8152445755807063E-4</v>
      </c>
      <c r="G514" s="120"/>
    </row>
    <row r="515" spans="1:7" x14ac:dyDescent="0.15">
      <c r="A515" s="25" t="s">
        <v>1171</v>
      </c>
      <c r="B515" s="25" t="s">
        <v>1172</v>
      </c>
      <c r="C515" s="122">
        <v>1.3933409699999999</v>
      </c>
      <c r="D515" s="124">
        <v>0.58040607</v>
      </c>
      <c r="E515" s="23">
        <f t="shared" si="14"/>
        <v>1.40063128561009</v>
      </c>
      <c r="F515" s="24">
        <f t="shared" si="15"/>
        <v>5.617009283677005E-5</v>
      </c>
      <c r="G515" s="120"/>
    </row>
    <row r="516" spans="1:7" x14ac:dyDescent="0.15">
      <c r="A516" s="25" t="s">
        <v>1173</v>
      </c>
      <c r="B516" s="25" t="s">
        <v>1174</v>
      </c>
      <c r="C516" s="122">
        <v>28.016066420000001</v>
      </c>
      <c r="D516" s="124">
        <v>82.201079780000001</v>
      </c>
      <c r="E516" s="23">
        <f t="shared" si="14"/>
        <v>-0.65917641842441499</v>
      </c>
      <c r="F516" s="24">
        <f t="shared" si="15"/>
        <v>1.1294184880909059E-3</v>
      </c>
      <c r="G516" s="120"/>
    </row>
    <row r="517" spans="1:7" x14ac:dyDescent="0.15">
      <c r="A517" s="25" t="s">
        <v>513</v>
      </c>
      <c r="B517" s="25" t="s">
        <v>514</v>
      </c>
      <c r="C517" s="122">
        <v>0.58593190000000006</v>
      </c>
      <c r="D517" s="124">
        <v>0.82351648</v>
      </c>
      <c r="E517" s="23">
        <f t="shared" si="14"/>
        <v>-0.28850009170429713</v>
      </c>
      <c r="F517" s="24">
        <f t="shared" si="15"/>
        <v>2.3620814953159004E-5</v>
      </c>
      <c r="G517" s="120"/>
    </row>
    <row r="518" spans="1:7" x14ac:dyDescent="0.15">
      <c r="A518" s="25" t="s">
        <v>1423</v>
      </c>
      <c r="B518" s="25" t="s">
        <v>1424</v>
      </c>
      <c r="C518" s="122">
        <v>2.1272549999999998E-2</v>
      </c>
      <c r="D518" s="124">
        <v>0.38881329999999997</v>
      </c>
      <c r="E518" s="23">
        <f t="shared" si="14"/>
        <v>-0.94528852279487352</v>
      </c>
      <c r="F518" s="24">
        <f t="shared" si="15"/>
        <v>8.5756547327739361E-7</v>
      </c>
      <c r="G518" s="120"/>
    </row>
    <row r="519" spans="1:7" x14ac:dyDescent="0.15">
      <c r="A519" s="25" t="s">
        <v>503</v>
      </c>
      <c r="B519" s="25" t="s">
        <v>504</v>
      </c>
      <c r="C519" s="122">
        <v>8.8303999999999998E-4</v>
      </c>
      <c r="D519" s="124">
        <v>3.6697000000000005E-4</v>
      </c>
      <c r="E519" s="23">
        <f t="shared" ref="E519:E582" si="16">IF(ISERROR(C519/D519-1),"",((C519/D519-1)))</f>
        <v>1.4063002425266369</v>
      </c>
      <c r="F519" s="24">
        <f t="shared" ref="F519:F582" si="17">C519/$C$1625</f>
        <v>3.5598205928432166E-8</v>
      </c>
      <c r="G519" s="120"/>
    </row>
    <row r="520" spans="1:7" x14ac:dyDescent="0.15">
      <c r="A520" s="25" t="s">
        <v>1663</v>
      </c>
      <c r="B520" s="25" t="s">
        <v>1664</v>
      </c>
      <c r="C520" s="122">
        <v>0.25884392000000001</v>
      </c>
      <c r="D520" s="124">
        <v>0.60007562999999997</v>
      </c>
      <c r="E520" s="23">
        <f t="shared" si="16"/>
        <v>-0.56864783860661028</v>
      </c>
      <c r="F520" s="24">
        <f t="shared" si="17"/>
        <v>1.0434837796116396E-5</v>
      </c>
      <c r="G520" s="120"/>
    </row>
    <row r="521" spans="1:7" x14ac:dyDescent="0.15">
      <c r="A521" s="25" t="s">
        <v>1382</v>
      </c>
      <c r="B521" s="25" t="s">
        <v>1383</v>
      </c>
      <c r="C521" s="122">
        <v>9.6238299999999999E-3</v>
      </c>
      <c r="D521" s="124">
        <v>4.3248889999999998E-2</v>
      </c>
      <c r="E521" s="23">
        <f t="shared" si="16"/>
        <v>-0.77747798845242033</v>
      </c>
      <c r="F521" s="24">
        <f t="shared" si="17"/>
        <v>3.8796779552480451E-7</v>
      </c>
      <c r="G521" s="120"/>
    </row>
    <row r="522" spans="1:7" x14ac:dyDescent="0.15">
      <c r="A522" s="25" t="s">
        <v>521</v>
      </c>
      <c r="B522" s="25" t="s">
        <v>522</v>
      </c>
      <c r="C522" s="122">
        <v>8.0600299999999993E-3</v>
      </c>
      <c r="D522" s="124">
        <v>3.4038999999999999E-4</v>
      </c>
      <c r="E522" s="23">
        <f t="shared" si="16"/>
        <v>22.678809600752079</v>
      </c>
      <c r="F522" s="24">
        <f t="shared" si="17"/>
        <v>3.2492594642297193E-7</v>
      </c>
      <c r="G522" s="120"/>
    </row>
    <row r="523" spans="1:7" x14ac:dyDescent="0.15">
      <c r="A523" s="25" t="s">
        <v>1417</v>
      </c>
      <c r="B523" s="25" t="s">
        <v>1418</v>
      </c>
      <c r="C523" s="122">
        <v>0.30544728999999998</v>
      </c>
      <c r="D523" s="124">
        <v>2.680312E-2</v>
      </c>
      <c r="E523" s="23">
        <f t="shared" si="16"/>
        <v>10.395960246419072</v>
      </c>
      <c r="F523" s="24">
        <f t="shared" si="17"/>
        <v>1.2313570766558185E-5</v>
      </c>
      <c r="G523" s="120"/>
    </row>
    <row r="524" spans="1:7" x14ac:dyDescent="0.15">
      <c r="A524" s="25" t="s">
        <v>505</v>
      </c>
      <c r="B524" s="25" t="s">
        <v>506</v>
      </c>
      <c r="C524" s="122">
        <v>3.0504099999999999E-3</v>
      </c>
      <c r="D524" s="124">
        <v>7.305E-5</v>
      </c>
      <c r="E524" s="23">
        <f t="shared" si="16"/>
        <v>40.757837097878166</v>
      </c>
      <c r="F524" s="24">
        <f t="shared" si="17"/>
        <v>1.2297191899138067E-7</v>
      </c>
      <c r="G524" s="120"/>
    </row>
    <row r="525" spans="1:7" x14ac:dyDescent="0.15">
      <c r="A525" s="25" t="s">
        <v>1078</v>
      </c>
      <c r="B525" s="25" t="s">
        <v>1381</v>
      </c>
      <c r="C525" s="122">
        <v>0.32539088999999999</v>
      </c>
      <c r="D525" s="124">
        <v>0.86493737999999998</v>
      </c>
      <c r="E525" s="23">
        <f t="shared" si="16"/>
        <v>-0.62379832630195731</v>
      </c>
      <c r="F525" s="24">
        <f t="shared" si="17"/>
        <v>1.3117561955807007E-5</v>
      </c>
      <c r="G525" s="120"/>
    </row>
    <row r="526" spans="1:7" x14ac:dyDescent="0.15">
      <c r="A526" s="25" t="s">
        <v>1079</v>
      </c>
      <c r="B526" s="25" t="s">
        <v>1425</v>
      </c>
      <c r="C526" s="122">
        <v>2.7386419999999998E-2</v>
      </c>
      <c r="D526" s="124">
        <v>4.9501719999999999E-2</v>
      </c>
      <c r="E526" s="23">
        <f t="shared" si="16"/>
        <v>-0.44675821365399027</v>
      </c>
      <c r="F526" s="24">
        <f t="shared" si="17"/>
        <v>1.1040353990787884E-6</v>
      </c>
      <c r="G526" s="120"/>
    </row>
    <row r="527" spans="1:7" x14ac:dyDescent="0.15">
      <c r="A527" s="25" t="s">
        <v>1080</v>
      </c>
      <c r="B527" s="25" t="s">
        <v>1426</v>
      </c>
      <c r="C527" s="122">
        <v>0.2201717</v>
      </c>
      <c r="D527" s="124">
        <v>1.8046840000000001E-2</v>
      </c>
      <c r="E527" s="23">
        <f t="shared" si="16"/>
        <v>11.200013963663444</v>
      </c>
      <c r="F527" s="24">
        <f t="shared" si="17"/>
        <v>8.8758352013645917E-6</v>
      </c>
      <c r="G527" s="120"/>
    </row>
    <row r="528" spans="1:7" x14ac:dyDescent="0.15">
      <c r="A528" s="25" t="s">
        <v>1427</v>
      </c>
      <c r="B528" s="25" t="s">
        <v>1428</v>
      </c>
      <c r="C528" s="122">
        <v>3.3533E-4</v>
      </c>
      <c r="D528" s="124">
        <v>0.18248677999999999</v>
      </c>
      <c r="E528" s="23">
        <f t="shared" si="16"/>
        <v>-0.99816244223280171</v>
      </c>
      <c r="F528" s="24">
        <f t="shared" si="17"/>
        <v>1.3518239710524053E-8</v>
      </c>
      <c r="G528" s="120"/>
    </row>
    <row r="529" spans="1:7" x14ac:dyDescent="0.15">
      <c r="A529" s="25" t="s">
        <v>507</v>
      </c>
      <c r="B529" s="25" t="s">
        <v>508</v>
      </c>
      <c r="C529" s="122">
        <v>1.396097E-2</v>
      </c>
      <c r="D529" s="124">
        <v>1.1656000000000001E-4</v>
      </c>
      <c r="E529" s="23">
        <f t="shared" si="16"/>
        <v>118.77496568291008</v>
      </c>
      <c r="F529" s="24">
        <f t="shared" si="17"/>
        <v>5.6281197343343868E-7</v>
      </c>
      <c r="G529" s="120"/>
    </row>
    <row r="530" spans="1:7" x14ac:dyDescent="0.15">
      <c r="A530" s="25" t="s">
        <v>395</v>
      </c>
      <c r="B530" s="25" t="s">
        <v>1175</v>
      </c>
      <c r="C530" s="122">
        <v>2.9456025800000001</v>
      </c>
      <c r="D530" s="124">
        <v>1.8273900300000001</v>
      </c>
      <c r="E530" s="23">
        <f t="shared" si="16"/>
        <v>0.61191783453037663</v>
      </c>
      <c r="F530" s="24">
        <f t="shared" si="17"/>
        <v>1.1874679202092895E-4</v>
      </c>
      <c r="G530" s="120"/>
    </row>
    <row r="531" spans="1:7" x14ac:dyDescent="0.15">
      <c r="A531" s="25" t="s">
        <v>1176</v>
      </c>
      <c r="B531" s="25" t="s">
        <v>1177</v>
      </c>
      <c r="C531" s="122">
        <v>8.8677449999999991E-2</v>
      </c>
      <c r="D531" s="124">
        <v>5.6662379999999998E-2</v>
      </c>
      <c r="E531" s="23">
        <f t="shared" si="16"/>
        <v>0.56501456521946292</v>
      </c>
      <c r="F531" s="24">
        <f t="shared" si="17"/>
        <v>3.5748755733695495E-6</v>
      </c>
      <c r="G531" s="120"/>
    </row>
    <row r="532" spans="1:7" x14ac:dyDescent="0.15">
      <c r="A532" s="25" t="s">
        <v>1178</v>
      </c>
      <c r="B532" s="25" t="s">
        <v>1179</v>
      </c>
      <c r="C532" s="122">
        <v>6.5054671399999995</v>
      </c>
      <c r="D532" s="124">
        <v>3.55400881</v>
      </c>
      <c r="E532" s="23">
        <f t="shared" si="16"/>
        <v>0.83045892336997307</v>
      </c>
      <c r="F532" s="24">
        <f t="shared" si="17"/>
        <v>2.6225647638880307E-4</v>
      </c>
      <c r="G532" s="120"/>
    </row>
    <row r="533" spans="1:7" x14ac:dyDescent="0.15">
      <c r="A533" s="25" t="s">
        <v>1180</v>
      </c>
      <c r="B533" s="25" t="s">
        <v>1181</v>
      </c>
      <c r="C533" s="122">
        <v>0.53169913000000002</v>
      </c>
      <c r="D533" s="124">
        <v>2.0085619800000001</v>
      </c>
      <c r="E533" s="23">
        <f t="shared" si="16"/>
        <v>-0.73528368290631496</v>
      </c>
      <c r="F533" s="24">
        <f t="shared" si="17"/>
        <v>2.1434516128044287E-5</v>
      </c>
      <c r="G533" s="120"/>
    </row>
    <row r="534" spans="1:7" x14ac:dyDescent="0.15">
      <c r="A534" s="25" t="s">
        <v>1182</v>
      </c>
      <c r="B534" s="25" t="s">
        <v>1183</v>
      </c>
      <c r="C534" s="122">
        <v>1.8829818300000001</v>
      </c>
      <c r="D534" s="124">
        <v>1.00077204</v>
      </c>
      <c r="E534" s="23">
        <f t="shared" si="16"/>
        <v>0.88152921418548047</v>
      </c>
      <c r="F534" s="24">
        <f t="shared" si="17"/>
        <v>7.5909103714255372E-5</v>
      </c>
      <c r="G534" s="120"/>
    </row>
    <row r="535" spans="1:7" x14ac:dyDescent="0.15">
      <c r="A535" s="25" t="s">
        <v>1184</v>
      </c>
      <c r="B535" s="25" t="s">
        <v>1185</v>
      </c>
      <c r="C535" s="122">
        <v>0.88498091000000001</v>
      </c>
      <c r="D535" s="124">
        <v>0.90637374000000004</v>
      </c>
      <c r="E535" s="23">
        <f t="shared" si="16"/>
        <v>-2.3602658656019737E-2</v>
      </c>
      <c r="F535" s="24">
        <f t="shared" si="17"/>
        <v>3.5676450304529012E-5</v>
      </c>
      <c r="G535" s="120"/>
    </row>
    <row r="536" spans="1:7" x14ac:dyDescent="0.15">
      <c r="A536" s="25" t="s">
        <v>1186</v>
      </c>
      <c r="B536" s="25" t="s">
        <v>1187</v>
      </c>
      <c r="C536" s="122">
        <v>1.81061158</v>
      </c>
      <c r="D536" s="124">
        <v>1.03274898</v>
      </c>
      <c r="E536" s="23">
        <f t="shared" si="16"/>
        <v>0.75319619294128959</v>
      </c>
      <c r="F536" s="24">
        <f t="shared" si="17"/>
        <v>7.2991624253990696E-5</v>
      </c>
      <c r="G536" s="120"/>
    </row>
    <row r="537" spans="1:7" x14ac:dyDescent="0.15">
      <c r="A537" s="25" t="s">
        <v>1188</v>
      </c>
      <c r="B537" s="25" t="s">
        <v>1189</v>
      </c>
      <c r="C537" s="122">
        <v>0.53259594999999993</v>
      </c>
      <c r="D537" s="124">
        <v>0.7817329300000001</v>
      </c>
      <c r="E537" s="23">
        <f t="shared" si="16"/>
        <v>-0.31869833089927546</v>
      </c>
      <c r="F537" s="24">
        <f t="shared" si="17"/>
        <v>2.1470669850458599E-5</v>
      </c>
      <c r="G537" s="120"/>
    </row>
    <row r="538" spans="1:7" x14ac:dyDescent="0.15">
      <c r="A538" s="25" t="s">
        <v>1530</v>
      </c>
      <c r="B538" s="25" t="s">
        <v>1190</v>
      </c>
      <c r="C538" s="122">
        <v>1.4581534599999999</v>
      </c>
      <c r="D538" s="124">
        <v>4.3826602800000005</v>
      </c>
      <c r="E538" s="23">
        <f t="shared" si="16"/>
        <v>-0.66729032896887008</v>
      </c>
      <c r="F538" s="24">
        <f t="shared" si="17"/>
        <v>5.878289448307651E-5</v>
      </c>
      <c r="G538" s="120"/>
    </row>
    <row r="539" spans="1:7" x14ac:dyDescent="0.15">
      <c r="A539" s="25" t="s">
        <v>1531</v>
      </c>
      <c r="B539" s="25" t="s">
        <v>1191</v>
      </c>
      <c r="C539" s="122">
        <v>0.62452940000000001</v>
      </c>
      <c r="D539" s="124">
        <v>0.14222604999999999</v>
      </c>
      <c r="E539" s="23">
        <f t="shared" si="16"/>
        <v>3.3911041612981592</v>
      </c>
      <c r="F539" s="24">
        <f t="shared" si="17"/>
        <v>2.5176805342408257E-5</v>
      </c>
      <c r="G539" s="120"/>
    </row>
    <row r="540" spans="1:7" x14ac:dyDescent="0.15">
      <c r="A540" s="25" t="s">
        <v>529</v>
      </c>
      <c r="B540" s="25" t="s">
        <v>530</v>
      </c>
      <c r="C540" s="122">
        <v>0.82722256999999999</v>
      </c>
      <c r="D540" s="124">
        <v>0.60468217000000002</v>
      </c>
      <c r="E540" s="23">
        <f t="shared" si="16"/>
        <v>0.36802871167840112</v>
      </c>
      <c r="F540" s="24">
        <f t="shared" si="17"/>
        <v>3.3348024319970666E-5</v>
      </c>
      <c r="G540" s="120"/>
    </row>
    <row r="541" spans="1:7" x14ac:dyDescent="0.15">
      <c r="A541" s="25" t="s">
        <v>1532</v>
      </c>
      <c r="B541" s="25" t="s">
        <v>1192</v>
      </c>
      <c r="C541" s="122">
        <v>40.728460920000003</v>
      </c>
      <c r="D541" s="124">
        <v>39.192469060000001</v>
      </c>
      <c r="E541" s="23">
        <f t="shared" si="16"/>
        <v>3.9190995026328723E-2</v>
      </c>
      <c r="F541" s="24">
        <f t="shared" si="17"/>
        <v>1.6418963342297768E-3</v>
      </c>
      <c r="G541" s="120"/>
    </row>
    <row r="542" spans="1:7" x14ac:dyDescent="0.15">
      <c r="A542" s="25" t="s">
        <v>525</v>
      </c>
      <c r="B542" s="25" t="s">
        <v>526</v>
      </c>
      <c r="C542" s="122">
        <v>1.5698972</v>
      </c>
      <c r="D542" s="124">
        <v>1.1885271499999999</v>
      </c>
      <c r="E542" s="23">
        <f t="shared" si="16"/>
        <v>0.3208761785542722</v>
      </c>
      <c r="F542" s="24">
        <f t="shared" si="17"/>
        <v>6.3287647005876358E-5</v>
      </c>
      <c r="G542" s="120"/>
    </row>
    <row r="543" spans="1:7" x14ac:dyDescent="0.15">
      <c r="A543" s="25" t="s">
        <v>1193</v>
      </c>
      <c r="B543" s="25" t="s">
        <v>1194</v>
      </c>
      <c r="C543" s="122">
        <v>0.52355848999999999</v>
      </c>
      <c r="D543" s="124">
        <v>0.43173332000000003</v>
      </c>
      <c r="E543" s="23">
        <f t="shared" si="16"/>
        <v>0.21268956030542174</v>
      </c>
      <c r="F543" s="24">
        <f t="shared" si="17"/>
        <v>2.1106340531118631E-5</v>
      </c>
      <c r="G543" s="120"/>
    </row>
    <row r="544" spans="1:7" x14ac:dyDescent="0.15">
      <c r="A544" s="25" t="s">
        <v>1195</v>
      </c>
      <c r="B544" s="25" t="s">
        <v>1196</v>
      </c>
      <c r="C544" s="122">
        <v>0.77185919999999997</v>
      </c>
      <c r="D544" s="124">
        <v>4.96123344</v>
      </c>
      <c r="E544" s="23">
        <f t="shared" si="16"/>
        <v>-0.84442191456324622</v>
      </c>
      <c r="F544" s="24">
        <f t="shared" si="17"/>
        <v>3.1116147342538179E-5</v>
      </c>
      <c r="G544" s="120"/>
    </row>
    <row r="545" spans="1:7" x14ac:dyDescent="0.15">
      <c r="A545" s="25" t="s">
        <v>1197</v>
      </c>
      <c r="B545" s="25" t="s">
        <v>1198</v>
      </c>
      <c r="C545" s="122">
        <v>6.9612144999999996</v>
      </c>
      <c r="D545" s="124">
        <v>1.05977846</v>
      </c>
      <c r="E545" s="23">
        <f t="shared" si="16"/>
        <v>5.5685563188366745</v>
      </c>
      <c r="F545" s="24">
        <f t="shared" si="17"/>
        <v>2.8062913037120397E-4</v>
      </c>
      <c r="G545" s="120"/>
    </row>
    <row r="546" spans="1:7" x14ac:dyDescent="0.15">
      <c r="A546" s="25" t="s">
        <v>1267</v>
      </c>
      <c r="B546" s="25" t="s">
        <v>1257</v>
      </c>
      <c r="C546" s="122">
        <v>8.2837709900000007</v>
      </c>
      <c r="D546" s="124">
        <v>10.99591895</v>
      </c>
      <c r="E546" s="23">
        <f t="shared" si="16"/>
        <v>-0.24665041387923281</v>
      </c>
      <c r="F546" s="24">
        <f t="shared" si="17"/>
        <v>3.3394567127875571E-4</v>
      </c>
      <c r="G546" s="120"/>
    </row>
    <row r="547" spans="1:7" x14ac:dyDescent="0.15">
      <c r="A547" s="25" t="s">
        <v>1084</v>
      </c>
      <c r="B547" s="25" t="s">
        <v>1085</v>
      </c>
      <c r="C547" s="122">
        <v>1.4533800000000002E-3</v>
      </c>
      <c r="D547" s="124">
        <v>5.2729600000000001E-3</v>
      </c>
      <c r="E547" s="23">
        <f t="shared" si="16"/>
        <v>-0.72437113120524332</v>
      </c>
      <c r="F547" s="24">
        <f t="shared" si="17"/>
        <v>5.8590460831066269E-8</v>
      </c>
      <c r="G547" s="120"/>
    </row>
    <row r="548" spans="1:7" x14ac:dyDescent="0.15">
      <c r="A548" s="25" t="s">
        <v>1384</v>
      </c>
      <c r="B548" s="25" t="s">
        <v>1385</v>
      </c>
      <c r="C548" s="122">
        <v>1.968338E-2</v>
      </c>
      <c r="D548" s="124">
        <v>0.65927513999999998</v>
      </c>
      <c r="E548" s="23">
        <f t="shared" si="16"/>
        <v>-0.97014390683683294</v>
      </c>
      <c r="F548" s="24">
        <f t="shared" si="17"/>
        <v>7.9350087720554357E-7</v>
      </c>
      <c r="G548" s="120"/>
    </row>
    <row r="549" spans="1:7" x14ac:dyDescent="0.15">
      <c r="A549" s="25" t="s">
        <v>519</v>
      </c>
      <c r="B549" s="25" t="s">
        <v>520</v>
      </c>
      <c r="C549" s="122">
        <v>4.0807739999999995E-2</v>
      </c>
      <c r="D549" s="124">
        <v>4.1864999999999996E-4</v>
      </c>
      <c r="E549" s="23">
        <f t="shared" si="16"/>
        <v>96.474596918667146</v>
      </c>
      <c r="F549" s="24">
        <f t="shared" si="17"/>
        <v>1.6450923310313444E-6</v>
      </c>
      <c r="G549" s="120"/>
    </row>
    <row r="550" spans="1:7" x14ac:dyDescent="0.15">
      <c r="A550" s="25" t="s">
        <v>1413</v>
      </c>
      <c r="B550" s="25" t="s">
        <v>1414</v>
      </c>
      <c r="C550" s="122">
        <v>2.6967900000000001E-3</v>
      </c>
      <c r="D550" s="124">
        <v>0.81954477999999997</v>
      </c>
      <c r="E550" s="23">
        <f t="shared" si="16"/>
        <v>-0.9967094049455113</v>
      </c>
      <c r="F550" s="24">
        <f t="shared" si="17"/>
        <v>1.0871635006991371E-7</v>
      </c>
      <c r="G550" s="120"/>
    </row>
    <row r="551" spans="1:7" x14ac:dyDescent="0.15">
      <c r="A551" s="25" t="s">
        <v>509</v>
      </c>
      <c r="B551" s="25" t="s">
        <v>510</v>
      </c>
      <c r="C551" s="122">
        <v>2.4197999999999998E-4</v>
      </c>
      <c r="D551" s="124">
        <v>1.121E-4</v>
      </c>
      <c r="E551" s="23">
        <f t="shared" si="16"/>
        <v>1.1586083853702052</v>
      </c>
      <c r="F551" s="24">
        <f t="shared" si="17"/>
        <v>9.754998494475919E-9</v>
      </c>
      <c r="G551" s="120"/>
    </row>
    <row r="552" spans="1:7" x14ac:dyDescent="0.15">
      <c r="A552" s="25" t="s">
        <v>1419</v>
      </c>
      <c r="B552" s="25" t="s">
        <v>1420</v>
      </c>
      <c r="C552" s="122">
        <v>0.82428393999999994</v>
      </c>
      <c r="D552" s="124">
        <v>0.43703524999999999</v>
      </c>
      <c r="E552" s="23">
        <f t="shared" si="16"/>
        <v>0.88608113418768841</v>
      </c>
      <c r="F552" s="24">
        <f t="shared" si="17"/>
        <v>3.3229558615260267E-5</v>
      </c>
      <c r="G552" s="120"/>
    </row>
    <row r="553" spans="1:7" x14ac:dyDescent="0.15">
      <c r="A553" s="25" t="s">
        <v>1421</v>
      </c>
      <c r="B553" s="25" t="s">
        <v>1422</v>
      </c>
      <c r="C553" s="122">
        <v>0.37909812999999998</v>
      </c>
      <c r="D553" s="124">
        <v>0.82392246999999996</v>
      </c>
      <c r="E553" s="23">
        <f t="shared" si="16"/>
        <v>-0.53988616186180716</v>
      </c>
      <c r="F553" s="24">
        <f t="shared" si="17"/>
        <v>1.5282674962429278E-5</v>
      </c>
      <c r="G553" s="120"/>
    </row>
    <row r="554" spans="1:7" x14ac:dyDescent="0.15">
      <c r="A554" s="25" t="s">
        <v>1563</v>
      </c>
      <c r="B554" s="25" t="s">
        <v>396</v>
      </c>
      <c r="C554" s="122">
        <v>9.5037463899999999</v>
      </c>
      <c r="D554" s="124">
        <v>2.3399750799999999</v>
      </c>
      <c r="E554" s="23">
        <f t="shared" si="16"/>
        <v>3.061473334151918</v>
      </c>
      <c r="F554" s="24">
        <f t="shared" si="17"/>
        <v>3.8312683579771453E-4</v>
      </c>
      <c r="G554" s="120"/>
    </row>
    <row r="555" spans="1:7" x14ac:dyDescent="0.15">
      <c r="A555" s="25" t="s">
        <v>1564</v>
      </c>
      <c r="B555" s="25" t="s">
        <v>1199</v>
      </c>
      <c r="C555" s="122">
        <v>8.5749999999999993E-3</v>
      </c>
      <c r="D555" s="124">
        <v>1.0900719999999999E-2</v>
      </c>
      <c r="E555" s="23">
        <f t="shared" si="16"/>
        <v>-0.21335471418401719</v>
      </c>
      <c r="F555" s="24">
        <f t="shared" si="17"/>
        <v>3.4568605707137371E-7</v>
      </c>
      <c r="G555" s="120"/>
    </row>
    <row r="556" spans="1:7" x14ac:dyDescent="0.15">
      <c r="A556" s="25" t="s">
        <v>1200</v>
      </c>
      <c r="B556" s="25" t="s">
        <v>1201</v>
      </c>
      <c r="C556" s="122">
        <v>2.8631220000000002E-2</v>
      </c>
      <c r="D556" s="124">
        <v>0.23663876</v>
      </c>
      <c r="E556" s="23">
        <f t="shared" si="16"/>
        <v>-0.87900874734130618</v>
      </c>
      <c r="F556" s="24">
        <f t="shared" si="17"/>
        <v>1.1542173237251379E-6</v>
      </c>
      <c r="G556" s="120"/>
    </row>
    <row r="557" spans="1:7" x14ac:dyDescent="0.15">
      <c r="A557" s="25" t="s">
        <v>397</v>
      </c>
      <c r="B557" s="25" t="s">
        <v>398</v>
      </c>
      <c r="C557" s="122">
        <v>5.98459E-2</v>
      </c>
      <c r="D557" s="124">
        <v>0.36224002</v>
      </c>
      <c r="E557" s="23">
        <f t="shared" si="16"/>
        <v>-0.83478937528768915</v>
      </c>
      <c r="F557" s="24">
        <f t="shared" si="17"/>
        <v>2.4125822977128541E-6</v>
      </c>
      <c r="G557" s="120"/>
    </row>
    <row r="558" spans="1:7" x14ac:dyDescent="0.15">
      <c r="A558" s="25" t="s">
        <v>403</v>
      </c>
      <c r="B558" s="25" t="s">
        <v>404</v>
      </c>
      <c r="C558" s="122">
        <v>1.7178150000000003E-2</v>
      </c>
      <c r="D558" s="124">
        <v>3.0527540000000002E-2</v>
      </c>
      <c r="E558" s="23">
        <f t="shared" si="16"/>
        <v>-0.43729006660870806</v>
      </c>
      <c r="F558" s="24">
        <f t="shared" si="17"/>
        <v>6.9250693192776904E-7</v>
      </c>
      <c r="G558" s="120"/>
    </row>
    <row r="559" spans="1:7" x14ac:dyDescent="0.15">
      <c r="A559" s="25" t="s">
        <v>1202</v>
      </c>
      <c r="B559" s="25" t="s">
        <v>1203</v>
      </c>
      <c r="C559" s="122">
        <v>0.91545118999999997</v>
      </c>
      <c r="D559" s="124">
        <v>3.59364946</v>
      </c>
      <c r="E559" s="23">
        <f t="shared" si="16"/>
        <v>-0.74525862909288876</v>
      </c>
      <c r="F559" s="24">
        <f t="shared" si="17"/>
        <v>3.6904806100571077E-5</v>
      </c>
      <c r="G559" s="120"/>
    </row>
    <row r="560" spans="1:7" x14ac:dyDescent="0.15">
      <c r="A560" s="25" t="s">
        <v>1204</v>
      </c>
      <c r="B560" s="25" t="s">
        <v>1205</v>
      </c>
      <c r="C560" s="122">
        <v>0.41323107000000003</v>
      </c>
      <c r="D560" s="124">
        <v>3.2088350600000002</v>
      </c>
      <c r="E560" s="23">
        <f t="shared" si="16"/>
        <v>-0.87122084423996538</v>
      </c>
      <c r="F560" s="24">
        <f t="shared" si="17"/>
        <v>1.6658684460371409E-5</v>
      </c>
      <c r="G560" s="120"/>
    </row>
    <row r="561" spans="1:7" x14ac:dyDescent="0.15">
      <c r="A561" s="25" t="s">
        <v>1206</v>
      </c>
      <c r="B561" s="25" t="s">
        <v>1207</v>
      </c>
      <c r="C561" s="122">
        <v>5.8818111599999998</v>
      </c>
      <c r="D561" s="124">
        <v>7.9096574000000004</v>
      </c>
      <c r="E561" s="23">
        <f t="shared" si="16"/>
        <v>-0.25637598918001181</v>
      </c>
      <c r="F561" s="24">
        <f t="shared" si="17"/>
        <v>2.3711488143892746E-4</v>
      </c>
      <c r="G561" s="120"/>
    </row>
    <row r="562" spans="1:7" x14ac:dyDescent="0.15">
      <c r="A562" s="25" t="s">
        <v>405</v>
      </c>
      <c r="B562" s="25" t="s">
        <v>406</v>
      </c>
      <c r="C562" s="122">
        <v>4.3514580000000004E-2</v>
      </c>
      <c r="D562" s="124">
        <v>1.9500380000000001E-2</v>
      </c>
      <c r="E562" s="23">
        <f t="shared" si="16"/>
        <v>1.2314734379535168</v>
      </c>
      <c r="F562" s="24">
        <f t="shared" si="17"/>
        <v>1.7542138291914705E-6</v>
      </c>
      <c r="G562" s="120"/>
    </row>
    <row r="563" spans="1:7" x14ac:dyDescent="0.15">
      <c r="A563" s="25" t="s">
        <v>407</v>
      </c>
      <c r="B563" s="25" t="s">
        <v>408</v>
      </c>
      <c r="C563" s="122">
        <v>0.21501060999999999</v>
      </c>
      <c r="D563" s="124">
        <v>0</v>
      </c>
      <c r="E563" s="23" t="str">
        <f t="shared" si="16"/>
        <v/>
      </c>
      <c r="F563" s="24">
        <f t="shared" si="17"/>
        <v>8.6677749270449999E-6</v>
      </c>
      <c r="G563" s="120"/>
    </row>
    <row r="564" spans="1:7" x14ac:dyDescent="0.15">
      <c r="A564" s="25" t="s">
        <v>1502</v>
      </c>
      <c r="B564" s="25" t="s">
        <v>393</v>
      </c>
      <c r="C564" s="122">
        <v>8.5532400000000001E-3</v>
      </c>
      <c r="D564" s="124">
        <v>0.34324662</v>
      </c>
      <c r="E564" s="23">
        <f t="shared" si="16"/>
        <v>-0.97508135695553244</v>
      </c>
      <c r="F564" s="24">
        <f t="shared" si="17"/>
        <v>3.4480884090788999E-7</v>
      </c>
      <c r="G564" s="120"/>
    </row>
    <row r="565" spans="1:7" x14ac:dyDescent="0.15">
      <c r="A565" s="25" t="s">
        <v>1503</v>
      </c>
      <c r="B565" s="25" t="s">
        <v>394</v>
      </c>
      <c r="C565" s="122">
        <v>1.4641410000000001E-2</v>
      </c>
      <c r="D565" s="124">
        <v>0.98149131000000001</v>
      </c>
      <c r="E565" s="23">
        <f t="shared" si="16"/>
        <v>-0.98508248636455065</v>
      </c>
      <c r="F565" s="24">
        <f t="shared" si="17"/>
        <v>5.902427163691408E-7</v>
      </c>
      <c r="G565" s="120"/>
    </row>
    <row r="566" spans="1:7" x14ac:dyDescent="0.15">
      <c r="A566" s="25" t="s">
        <v>1393</v>
      </c>
      <c r="B566" s="25" t="s">
        <v>1394</v>
      </c>
      <c r="C566" s="122">
        <v>7.0096899999999998E-3</v>
      </c>
      <c r="D566" s="124">
        <v>1.3892399999999999E-3</v>
      </c>
      <c r="E566" s="23">
        <f t="shared" si="16"/>
        <v>4.0457012467248283</v>
      </c>
      <c r="F566" s="24">
        <f t="shared" si="17"/>
        <v>2.8258333497290236E-7</v>
      </c>
      <c r="G566" s="120"/>
    </row>
    <row r="567" spans="1:7" x14ac:dyDescent="0.15">
      <c r="A567" s="25" t="s">
        <v>1395</v>
      </c>
      <c r="B567" s="25" t="s">
        <v>1396</v>
      </c>
      <c r="C567" s="122">
        <v>7.1135000000000002E-4</v>
      </c>
      <c r="D567" s="124">
        <v>7.5183100000000003E-3</v>
      </c>
      <c r="E567" s="23">
        <f t="shared" si="16"/>
        <v>-0.90538432174251926</v>
      </c>
      <c r="F567" s="24">
        <f t="shared" si="17"/>
        <v>2.8676825270871336E-8</v>
      </c>
      <c r="G567" s="120"/>
    </row>
    <row r="568" spans="1:7" x14ac:dyDescent="0.15">
      <c r="A568" s="25" t="s">
        <v>1397</v>
      </c>
      <c r="B568" s="25" t="s">
        <v>1398</v>
      </c>
      <c r="C568" s="122">
        <v>0.28046225000000002</v>
      </c>
      <c r="D568" s="124">
        <v>2.965019E-2</v>
      </c>
      <c r="E568" s="23">
        <f t="shared" si="16"/>
        <v>8.4590371933535682</v>
      </c>
      <c r="F568" s="24">
        <f t="shared" si="17"/>
        <v>1.1306342782491649E-5</v>
      </c>
      <c r="G568" s="120"/>
    </row>
    <row r="569" spans="1:7" x14ac:dyDescent="0.15">
      <c r="A569" s="25" t="s">
        <v>1399</v>
      </c>
      <c r="B569" s="25" t="s">
        <v>1400</v>
      </c>
      <c r="C569" s="122">
        <v>2.0408279999999997E-2</v>
      </c>
      <c r="D569" s="124">
        <v>9.456889999999999E-3</v>
      </c>
      <c r="E569" s="23">
        <f t="shared" si="16"/>
        <v>1.1580329262579983</v>
      </c>
      <c r="F569" s="24">
        <f t="shared" si="17"/>
        <v>8.2272394691645176E-7</v>
      </c>
      <c r="G569" s="120"/>
    </row>
    <row r="570" spans="1:7" x14ac:dyDescent="0.15">
      <c r="A570" s="25" t="s">
        <v>1386</v>
      </c>
      <c r="B570" s="25" t="s">
        <v>1387</v>
      </c>
      <c r="C570" s="122">
        <v>1.3221243999999999</v>
      </c>
      <c r="D570" s="124">
        <v>0.13646264000000002</v>
      </c>
      <c r="E570" s="23">
        <f t="shared" si="16"/>
        <v>8.6885447914535412</v>
      </c>
      <c r="F570" s="24">
        <f t="shared" si="17"/>
        <v>5.3299121958467135E-5</v>
      </c>
      <c r="G570" s="120"/>
    </row>
    <row r="571" spans="1:7" x14ac:dyDescent="0.15">
      <c r="A571" s="25" t="s">
        <v>501</v>
      </c>
      <c r="B571" s="25" t="s">
        <v>502</v>
      </c>
      <c r="C571" s="122">
        <v>7.5404260000000001E-2</v>
      </c>
      <c r="D571" s="124">
        <v>7.5490940000000006E-2</v>
      </c>
      <c r="E571" s="23">
        <f t="shared" si="16"/>
        <v>-1.148217256269457E-3</v>
      </c>
      <c r="F571" s="24">
        <f t="shared" si="17"/>
        <v>3.039790242074018E-6</v>
      </c>
      <c r="G571" s="120"/>
    </row>
    <row r="572" spans="1:7" x14ac:dyDescent="0.15">
      <c r="A572" s="25" t="s">
        <v>1405</v>
      </c>
      <c r="B572" s="25" t="s">
        <v>1406</v>
      </c>
      <c r="C572" s="122">
        <v>0.76720458999999996</v>
      </c>
      <c r="D572" s="124">
        <v>0.80415985999999995</v>
      </c>
      <c r="E572" s="23">
        <f t="shared" si="16"/>
        <v>-4.5955128872013029E-2</v>
      </c>
      <c r="F572" s="24">
        <f t="shared" si="17"/>
        <v>3.0928504919435553E-5</v>
      </c>
      <c r="G572" s="120"/>
    </row>
    <row r="573" spans="1:7" x14ac:dyDescent="0.15">
      <c r="A573" s="25" t="s">
        <v>1407</v>
      </c>
      <c r="B573" s="25" t="s">
        <v>1408</v>
      </c>
      <c r="C573" s="122">
        <v>2.6850000000000002E-4</v>
      </c>
      <c r="D573" s="124">
        <v>2.7106999999999999E-2</v>
      </c>
      <c r="E573" s="23">
        <f t="shared" si="16"/>
        <v>-0.99009480945881134</v>
      </c>
      <c r="F573" s="24">
        <f t="shared" si="17"/>
        <v>1.0824105693721733E-8</v>
      </c>
      <c r="G573" s="120"/>
    </row>
    <row r="574" spans="1:7" x14ac:dyDescent="0.15">
      <c r="A574" s="25" t="s">
        <v>1409</v>
      </c>
      <c r="B574" s="25" t="s">
        <v>1410</v>
      </c>
      <c r="C574" s="122">
        <v>3.0354669999999997E-2</v>
      </c>
      <c r="D574" s="124">
        <v>2.0884049999999998E-2</v>
      </c>
      <c r="E574" s="23">
        <f t="shared" si="16"/>
        <v>0.45348579418264179</v>
      </c>
      <c r="F574" s="24">
        <f t="shared" si="17"/>
        <v>1.2236951820411329E-6</v>
      </c>
      <c r="G574" s="120"/>
    </row>
    <row r="575" spans="1:7" x14ac:dyDescent="0.15">
      <c r="A575" s="25" t="s">
        <v>1411</v>
      </c>
      <c r="B575" s="25" t="s">
        <v>1412</v>
      </c>
      <c r="C575" s="122">
        <v>2.1957919999999999E-2</v>
      </c>
      <c r="D575" s="124">
        <v>1.9477540000000002E-2</v>
      </c>
      <c r="E575" s="23">
        <f t="shared" si="16"/>
        <v>0.12734565042608037</v>
      </c>
      <c r="F575" s="24">
        <f t="shared" si="17"/>
        <v>8.851949605001351E-7</v>
      </c>
      <c r="G575" s="120"/>
    </row>
    <row r="576" spans="1:7" x14ac:dyDescent="0.15">
      <c r="A576" s="25" t="s">
        <v>1388</v>
      </c>
      <c r="B576" s="25" t="s">
        <v>1389</v>
      </c>
      <c r="C576" s="122">
        <v>9.1630800000000005E-3</v>
      </c>
      <c r="D576" s="124">
        <v>0.23956101000000002</v>
      </c>
      <c r="E576" s="23">
        <f t="shared" si="16"/>
        <v>-0.96175053695090029</v>
      </c>
      <c r="F576" s="24">
        <f t="shared" si="17"/>
        <v>3.6939346890140683E-7</v>
      </c>
      <c r="G576" s="120"/>
    </row>
    <row r="577" spans="1:7" x14ac:dyDescent="0.15">
      <c r="A577" s="25" t="s">
        <v>523</v>
      </c>
      <c r="B577" s="25" t="s">
        <v>524</v>
      </c>
      <c r="C577" s="122">
        <v>7.3740999999999998E-4</v>
      </c>
      <c r="D577" s="124">
        <v>2.7004000000000004E-4</v>
      </c>
      <c r="E577" s="23">
        <f t="shared" si="16"/>
        <v>1.730743593541697</v>
      </c>
      <c r="F577" s="24">
        <f t="shared" si="17"/>
        <v>2.9727388378425853E-8</v>
      </c>
      <c r="G577" s="120"/>
    </row>
    <row r="578" spans="1:7" x14ac:dyDescent="0.15">
      <c r="A578" s="25" t="s">
        <v>1208</v>
      </c>
      <c r="B578" s="25" t="s">
        <v>1209</v>
      </c>
      <c r="C578" s="122">
        <v>2.3262714099999999</v>
      </c>
      <c r="D578" s="124">
        <v>2.4659084500000001</v>
      </c>
      <c r="E578" s="23">
        <f t="shared" si="16"/>
        <v>-5.6627017114118772E-2</v>
      </c>
      <c r="F578" s="24">
        <f t="shared" si="17"/>
        <v>9.3779544186678139E-5</v>
      </c>
      <c r="G578" s="120"/>
    </row>
    <row r="579" spans="1:7" x14ac:dyDescent="0.15">
      <c r="A579" s="25" t="s">
        <v>531</v>
      </c>
      <c r="B579" s="25" t="s">
        <v>532</v>
      </c>
      <c r="C579" s="122">
        <v>2.9333999999999995E-4</v>
      </c>
      <c r="D579" s="124">
        <v>1.49116695</v>
      </c>
      <c r="E579" s="23">
        <f t="shared" si="16"/>
        <v>-0.99980328158426524</v>
      </c>
      <c r="F579" s="24">
        <f t="shared" si="17"/>
        <v>1.1825486645051517E-8</v>
      </c>
      <c r="G579" s="120"/>
    </row>
    <row r="580" spans="1:7" x14ac:dyDescent="0.15">
      <c r="A580" s="25" t="s">
        <v>1210</v>
      </c>
      <c r="B580" s="25" t="s">
        <v>1211</v>
      </c>
      <c r="C580" s="122">
        <v>12.573301839999999</v>
      </c>
      <c r="D580" s="124">
        <v>5.2733833700000003</v>
      </c>
      <c r="E580" s="23">
        <f t="shared" si="16"/>
        <v>1.3842950450992904</v>
      </c>
      <c r="F580" s="24">
        <f t="shared" si="17"/>
        <v>5.0687056996359745E-4</v>
      </c>
      <c r="G580" s="120"/>
    </row>
    <row r="581" spans="1:7" x14ac:dyDescent="0.15">
      <c r="A581" s="25" t="s">
        <v>527</v>
      </c>
      <c r="B581" s="25" t="s">
        <v>528</v>
      </c>
      <c r="C581" s="122">
        <v>0.34079817000000001</v>
      </c>
      <c r="D581" s="124">
        <v>1.0738129999999999E-2</v>
      </c>
      <c r="E581" s="23">
        <f t="shared" si="16"/>
        <v>30.737199121262275</v>
      </c>
      <c r="F581" s="24">
        <f t="shared" si="17"/>
        <v>1.3738679375444867E-5</v>
      </c>
      <c r="G581" s="120"/>
    </row>
    <row r="582" spans="1:7" x14ac:dyDescent="0.15">
      <c r="A582" s="25" t="s">
        <v>515</v>
      </c>
      <c r="B582" s="25" t="s">
        <v>516</v>
      </c>
      <c r="C582" s="122">
        <v>0.45723260999999998</v>
      </c>
      <c r="D582" s="124">
        <v>0.54076191000000007</v>
      </c>
      <c r="E582" s="23">
        <f t="shared" si="16"/>
        <v>-0.15446594602049557</v>
      </c>
      <c r="F582" s="24">
        <f t="shared" si="17"/>
        <v>1.8432529226280254E-5</v>
      </c>
      <c r="G582" s="120"/>
    </row>
    <row r="583" spans="1:7" x14ac:dyDescent="0.15">
      <c r="A583" s="25" t="s">
        <v>517</v>
      </c>
      <c r="B583" s="25" t="s">
        <v>518</v>
      </c>
      <c r="C583" s="122">
        <v>6.6207000000000006E-4</v>
      </c>
      <c r="D583" s="124">
        <v>8.0827299999999998E-3</v>
      </c>
      <c r="E583" s="23">
        <f t="shared" ref="E583:E646" si="18">IF(ISERROR(C583/D583-1),"",((C583/D583-1)))</f>
        <v>-0.9180883191693896</v>
      </c>
      <c r="F583" s="24">
        <f t="shared" ref="F583:F646" si="19">C583/$C$1625</f>
        <v>2.6690188665334626E-8</v>
      </c>
      <c r="G583" s="120"/>
    </row>
    <row r="584" spans="1:7" x14ac:dyDescent="0.15">
      <c r="A584" s="25" t="s">
        <v>1415</v>
      </c>
      <c r="B584" s="25" t="s">
        <v>1416</v>
      </c>
      <c r="C584" s="122">
        <v>6.8928889999999993E-2</v>
      </c>
      <c r="D584" s="124">
        <v>6.7627140000000002E-2</v>
      </c>
      <c r="E584" s="23">
        <f t="shared" si="18"/>
        <v>1.9248928758483608E-2</v>
      </c>
      <c r="F584" s="24">
        <f t="shared" si="19"/>
        <v>2.7787470789978354E-6</v>
      </c>
      <c r="G584" s="120"/>
    </row>
    <row r="585" spans="1:7" x14ac:dyDescent="0.15">
      <c r="A585" s="25" t="s">
        <v>511</v>
      </c>
      <c r="B585" s="25" t="s">
        <v>512</v>
      </c>
      <c r="C585" s="122">
        <v>4.504E-4</v>
      </c>
      <c r="D585" s="124">
        <v>1.4604E-4</v>
      </c>
      <c r="E585" s="23">
        <f t="shared" si="18"/>
        <v>2.0840865516296905</v>
      </c>
      <c r="F585" s="24">
        <f t="shared" si="19"/>
        <v>1.815708456034364E-8</v>
      </c>
      <c r="G585" s="120"/>
    </row>
    <row r="586" spans="1:7" x14ac:dyDescent="0.15">
      <c r="A586" s="25" t="s">
        <v>551</v>
      </c>
      <c r="B586" s="25" t="s">
        <v>552</v>
      </c>
      <c r="C586" s="122">
        <v>1.9843999999999999E-3</v>
      </c>
      <c r="D586" s="124">
        <v>4.4666000000000004E-4</v>
      </c>
      <c r="E586" s="23">
        <f t="shared" si="18"/>
        <v>3.4427528769086102</v>
      </c>
      <c r="F586" s="24">
        <f t="shared" si="19"/>
        <v>7.9997599026522918E-8</v>
      </c>
      <c r="G586" s="120"/>
    </row>
    <row r="587" spans="1:7" x14ac:dyDescent="0.15">
      <c r="A587" s="25" t="s">
        <v>543</v>
      </c>
      <c r="B587" s="25" t="s">
        <v>544</v>
      </c>
      <c r="C587" s="122">
        <v>3.6906999999999999E-4</v>
      </c>
      <c r="D587" s="124">
        <v>0.11679256</v>
      </c>
      <c r="E587" s="23">
        <f t="shared" si="18"/>
        <v>-0.99683995281891247</v>
      </c>
      <c r="F587" s="24">
        <f t="shared" si="19"/>
        <v>1.4878408522837539E-8</v>
      </c>
      <c r="G587" s="120"/>
    </row>
    <row r="588" spans="1:7" x14ac:dyDescent="0.15">
      <c r="A588" s="25" t="s">
        <v>545</v>
      </c>
      <c r="B588" s="25" t="s">
        <v>546</v>
      </c>
      <c r="C588" s="122">
        <v>2.2987999999999999E-4</v>
      </c>
      <c r="D588" s="124">
        <v>0.11619175999999999</v>
      </c>
      <c r="E588" s="23">
        <f t="shared" si="18"/>
        <v>-0.99802154645045393</v>
      </c>
      <c r="F588" s="24">
        <f t="shared" si="19"/>
        <v>9.2672082565093164E-9</v>
      </c>
      <c r="G588" s="120"/>
    </row>
    <row r="589" spans="1:7" x14ac:dyDescent="0.15">
      <c r="A589" s="25" t="s">
        <v>541</v>
      </c>
      <c r="B589" s="25" t="s">
        <v>542</v>
      </c>
      <c r="C589" s="122">
        <v>1.7649200000000001E-3</v>
      </c>
      <c r="D589" s="124">
        <v>2.3455500000000001E-3</v>
      </c>
      <c r="E589" s="23">
        <f t="shared" si="18"/>
        <v>-0.24754535183645621</v>
      </c>
      <c r="F589" s="24">
        <f t="shared" si="19"/>
        <v>7.1149648495208037E-8</v>
      </c>
      <c r="G589" s="120"/>
    </row>
    <row r="590" spans="1:7" x14ac:dyDescent="0.15">
      <c r="A590" s="25" t="s">
        <v>539</v>
      </c>
      <c r="B590" s="25" t="s">
        <v>540</v>
      </c>
      <c r="C590" s="122">
        <v>2.4441999999999997E-4</v>
      </c>
      <c r="D590" s="124">
        <v>7.1089999999999999E-5</v>
      </c>
      <c r="E590" s="23">
        <f t="shared" si="18"/>
        <v>2.4381769587846387</v>
      </c>
      <c r="F590" s="24">
        <f t="shared" si="19"/>
        <v>9.8533628069253832E-9</v>
      </c>
      <c r="G590" s="120"/>
    </row>
    <row r="591" spans="1:7" x14ac:dyDescent="0.15">
      <c r="A591" s="25" t="s">
        <v>547</v>
      </c>
      <c r="B591" s="25" t="s">
        <v>548</v>
      </c>
      <c r="C591" s="122">
        <v>1.2972639999999999E-2</v>
      </c>
      <c r="D591" s="124">
        <v>0.95098081999999995</v>
      </c>
      <c r="E591" s="23">
        <f t="shared" si="18"/>
        <v>-0.98635867335368554</v>
      </c>
      <c r="F591" s="24">
        <f t="shared" si="19"/>
        <v>5.2296918616984084E-7</v>
      </c>
      <c r="G591" s="120"/>
    </row>
    <row r="592" spans="1:7" x14ac:dyDescent="0.15">
      <c r="A592" s="25" t="s">
        <v>549</v>
      </c>
      <c r="B592" s="25" t="s">
        <v>550</v>
      </c>
      <c r="C592" s="122">
        <v>3.6986410000000004E-2</v>
      </c>
      <c r="D592" s="124">
        <v>0.22069227999999999</v>
      </c>
      <c r="E592" s="23">
        <f t="shared" si="18"/>
        <v>-0.8324073229929021</v>
      </c>
      <c r="F592" s="24">
        <f t="shared" si="19"/>
        <v>1.4910421268950704E-6</v>
      </c>
      <c r="G592" s="120"/>
    </row>
    <row r="593" spans="1:7" x14ac:dyDescent="0.15">
      <c r="A593" s="25" t="s">
        <v>648</v>
      </c>
      <c r="B593" s="25" t="s">
        <v>649</v>
      </c>
      <c r="C593" s="122">
        <v>7.4164000000000001E-4</v>
      </c>
      <c r="D593" s="124">
        <v>4.41451E-2</v>
      </c>
      <c r="E593" s="23">
        <f t="shared" si="18"/>
        <v>-0.98319994744603589</v>
      </c>
      <c r="F593" s="24">
        <f t="shared" si="19"/>
        <v>2.9897913395500127E-8</v>
      </c>
      <c r="G593" s="120"/>
    </row>
    <row r="594" spans="1:7" x14ac:dyDescent="0.15">
      <c r="A594" s="25" t="s">
        <v>650</v>
      </c>
      <c r="B594" s="25" t="s">
        <v>651</v>
      </c>
      <c r="C594" s="122">
        <v>1.09078998</v>
      </c>
      <c r="D594" s="124">
        <v>0.40435940000000004</v>
      </c>
      <c r="E594" s="23">
        <f t="shared" si="18"/>
        <v>1.697575424238932</v>
      </c>
      <c r="F594" s="24">
        <f t="shared" si="19"/>
        <v>4.3973281315354245E-5</v>
      </c>
      <c r="G594" s="120"/>
    </row>
    <row r="595" spans="1:7" x14ac:dyDescent="0.15">
      <c r="A595" s="25" t="s">
        <v>652</v>
      </c>
      <c r="B595" s="25" t="s">
        <v>653</v>
      </c>
      <c r="C595" s="122">
        <v>5.059495E-2</v>
      </c>
      <c r="D595" s="124">
        <v>0.23375895999999999</v>
      </c>
      <c r="E595" s="23">
        <f t="shared" si="18"/>
        <v>-0.78355931254998734</v>
      </c>
      <c r="F595" s="24">
        <f t="shared" si="19"/>
        <v>2.0396465041659825E-6</v>
      </c>
      <c r="G595" s="120"/>
    </row>
    <row r="596" spans="1:7" x14ac:dyDescent="0.15">
      <c r="A596" s="25" t="s">
        <v>654</v>
      </c>
      <c r="B596" s="25" t="s">
        <v>655</v>
      </c>
      <c r="C596" s="122">
        <v>0.16523207999999998</v>
      </c>
      <c r="D596" s="124">
        <v>2.9719999999999998E-3</v>
      </c>
      <c r="E596" s="23">
        <f t="shared" si="18"/>
        <v>54.59625841184387</v>
      </c>
      <c r="F596" s="24">
        <f t="shared" si="19"/>
        <v>6.661040960571636E-6</v>
      </c>
      <c r="G596" s="120"/>
    </row>
    <row r="597" spans="1:7" x14ac:dyDescent="0.15">
      <c r="A597" s="25" t="s">
        <v>672</v>
      </c>
      <c r="B597" s="25" t="s">
        <v>673</v>
      </c>
      <c r="C597" s="122">
        <v>0.1743084</v>
      </c>
      <c r="D597" s="124">
        <v>0</v>
      </c>
      <c r="E597" s="23" t="str">
        <f t="shared" si="18"/>
        <v/>
      </c>
      <c r="F597" s="24">
        <f t="shared" si="19"/>
        <v>7.0269368525270949E-6</v>
      </c>
      <c r="G597" s="120"/>
    </row>
    <row r="598" spans="1:7" x14ac:dyDescent="0.15">
      <c r="A598" s="25" t="s">
        <v>656</v>
      </c>
      <c r="B598" s="25" t="s">
        <v>657</v>
      </c>
      <c r="C598" s="122">
        <v>0.81360149999999998</v>
      </c>
      <c r="D598" s="124">
        <v>0.2525</v>
      </c>
      <c r="E598" s="23">
        <f t="shared" si="18"/>
        <v>2.2221841584158413</v>
      </c>
      <c r="F598" s="24">
        <f t="shared" si="19"/>
        <v>3.2798914817767376E-5</v>
      </c>
      <c r="G598" s="120"/>
    </row>
    <row r="599" spans="1:7" x14ac:dyDescent="0.15">
      <c r="A599" s="25" t="s">
        <v>658</v>
      </c>
      <c r="B599" s="25" t="s">
        <v>659</v>
      </c>
      <c r="C599" s="122">
        <v>0.13720969</v>
      </c>
      <c r="D599" s="124">
        <v>0.34690524</v>
      </c>
      <c r="E599" s="23">
        <f t="shared" si="18"/>
        <v>-0.60447501456017205</v>
      </c>
      <c r="F599" s="24">
        <f t="shared" si="19"/>
        <v>5.5313675484647811E-6</v>
      </c>
      <c r="G599" s="120"/>
    </row>
    <row r="600" spans="1:7" x14ac:dyDescent="0.15">
      <c r="A600" s="25" t="s">
        <v>660</v>
      </c>
      <c r="B600" s="25" t="s">
        <v>661</v>
      </c>
      <c r="C600" s="122">
        <v>0.13802913</v>
      </c>
      <c r="D600" s="124">
        <v>0</v>
      </c>
      <c r="E600" s="23" t="str">
        <f t="shared" si="18"/>
        <v/>
      </c>
      <c r="F600" s="24">
        <f t="shared" si="19"/>
        <v>5.5644018321506782E-6</v>
      </c>
      <c r="G600" s="120"/>
    </row>
    <row r="601" spans="1:7" x14ac:dyDescent="0.15">
      <c r="A601" s="25" t="s">
        <v>662</v>
      </c>
      <c r="B601" s="25" t="s">
        <v>663</v>
      </c>
      <c r="C601" s="122">
        <v>0.17588789000000002</v>
      </c>
      <c r="D601" s="124">
        <v>0.25980570999999997</v>
      </c>
      <c r="E601" s="23">
        <f t="shared" si="18"/>
        <v>-0.32300221577116206</v>
      </c>
      <c r="F601" s="24">
        <f t="shared" si="19"/>
        <v>7.0906112164085726E-6</v>
      </c>
      <c r="G601" s="120"/>
    </row>
    <row r="602" spans="1:7" x14ac:dyDescent="0.15">
      <c r="A602" s="25" t="s">
        <v>664</v>
      </c>
      <c r="B602" s="25" t="s">
        <v>665</v>
      </c>
      <c r="C602" s="122">
        <v>0.25193379999999999</v>
      </c>
      <c r="D602" s="124">
        <v>0.12669331</v>
      </c>
      <c r="E602" s="23">
        <f t="shared" si="18"/>
        <v>0.98853278046015203</v>
      </c>
      <c r="F602" s="24">
        <f t="shared" si="19"/>
        <v>1.0156268450729801E-5</v>
      </c>
      <c r="G602" s="120"/>
    </row>
    <row r="603" spans="1:7" x14ac:dyDescent="0.15">
      <c r="A603" s="25" t="s">
        <v>666</v>
      </c>
      <c r="B603" s="25" t="s">
        <v>667</v>
      </c>
      <c r="C603" s="122">
        <v>0</v>
      </c>
      <c r="D603" s="124">
        <v>0</v>
      </c>
      <c r="E603" s="23" t="str">
        <f t="shared" si="18"/>
        <v/>
      </c>
      <c r="F603" s="24">
        <f t="shared" si="19"/>
        <v>0</v>
      </c>
      <c r="G603" s="120"/>
    </row>
    <row r="604" spans="1:7" x14ac:dyDescent="0.15">
      <c r="A604" s="25" t="s">
        <v>668</v>
      </c>
      <c r="B604" s="25" t="s">
        <v>669</v>
      </c>
      <c r="C604" s="122">
        <v>5.11E-2</v>
      </c>
      <c r="D604" s="124">
        <v>0</v>
      </c>
      <c r="E604" s="23" t="str">
        <f t="shared" si="18"/>
        <v/>
      </c>
      <c r="F604" s="24">
        <f t="shared" si="19"/>
        <v>2.0600067074457372E-6</v>
      </c>
      <c r="G604" s="120"/>
    </row>
    <row r="605" spans="1:7" x14ac:dyDescent="0.15">
      <c r="A605" s="25" t="s">
        <v>670</v>
      </c>
      <c r="B605" s="25" t="s">
        <v>671</v>
      </c>
      <c r="C605" s="122">
        <v>1.6625000000000001E-2</v>
      </c>
      <c r="D605" s="124">
        <v>0.19337891000000001</v>
      </c>
      <c r="E605" s="23">
        <f t="shared" si="18"/>
        <v>-0.91402888763826418</v>
      </c>
      <c r="F605" s="24">
        <f t="shared" si="19"/>
        <v>6.7020766166898991E-7</v>
      </c>
      <c r="G605" s="120"/>
    </row>
    <row r="606" spans="1:7" x14ac:dyDescent="0.15">
      <c r="A606" s="25" t="s">
        <v>422</v>
      </c>
      <c r="B606" s="25" t="s">
        <v>1212</v>
      </c>
      <c r="C606" s="122">
        <v>0.25588385999999996</v>
      </c>
      <c r="D606" s="124">
        <v>2.220345E-2</v>
      </c>
      <c r="E606" s="23">
        <f t="shared" si="18"/>
        <v>10.524509029002248</v>
      </c>
      <c r="F606" s="24">
        <f t="shared" si="19"/>
        <v>1.031550817861264E-5</v>
      </c>
      <c r="G606" s="120"/>
    </row>
    <row r="607" spans="1:7" x14ac:dyDescent="0.15">
      <c r="A607" s="25" t="s">
        <v>424</v>
      </c>
      <c r="B607" s="25" t="s">
        <v>1213</v>
      </c>
      <c r="C607" s="122">
        <v>2.7819150000000001E-2</v>
      </c>
      <c r="D607" s="124">
        <v>0.14892569</v>
      </c>
      <c r="E607" s="23">
        <f t="shared" si="18"/>
        <v>-0.81320113406894401</v>
      </c>
      <c r="F607" s="24">
        <f t="shared" si="19"/>
        <v>1.1214801486387297E-6</v>
      </c>
      <c r="G607" s="120"/>
    </row>
    <row r="608" spans="1:7" x14ac:dyDescent="0.15">
      <c r="A608" s="25" t="s">
        <v>426</v>
      </c>
      <c r="B608" s="25" t="s">
        <v>1214</v>
      </c>
      <c r="C608" s="122">
        <v>0.64959540000000005</v>
      </c>
      <c r="D608" s="124">
        <v>0.35706478999999997</v>
      </c>
      <c r="E608" s="23">
        <f t="shared" si="18"/>
        <v>0.81926478945179704</v>
      </c>
      <c r="F608" s="24">
        <f t="shared" si="19"/>
        <v>2.6187297086612464E-5</v>
      </c>
      <c r="G608" s="120"/>
    </row>
    <row r="609" spans="1:7" x14ac:dyDescent="0.15">
      <c r="A609" s="25" t="s">
        <v>428</v>
      </c>
      <c r="B609" s="25" t="s">
        <v>1215</v>
      </c>
      <c r="C609" s="122">
        <v>6.5864999999999999E-4</v>
      </c>
      <c r="D609" s="124">
        <v>0</v>
      </c>
      <c r="E609" s="23" t="str">
        <f t="shared" si="18"/>
        <v/>
      </c>
      <c r="F609" s="24">
        <f t="shared" si="19"/>
        <v>2.6552317374934148E-8</v>
      </c>
      <c r="G609" s="120"/>
    </row>
    <row r="610" spans="1:7" x14ac:dyDescent="0.15">
      <c r="A610" s="25" t="s">
        <v>430</v>
      </c>
      <c r="B610" s="25" t="s">
        <v>1216</v>
      </c>
      <c r="C610" s="122">
        <v>54.12690181</v>
      </c>
      <c r="D610" s="124">
        <v>31.539566219999998</v>
      </c>
      <c r="E610" s="23">
        <f t="shared" si="18"/>
        <v>0.71615872686533111</v>
      </c>
      <c r="F610" s="24">
        <f t="shared" si="19"/>
        <v>2.1820309350656913E-3</v>
      </c>
      <c r="G610" s="120"/>
    </row>
    <row r="611" spans="1:7" x14ac:dyDescent="0.15">
      <c r="A611" s="25" t="s">
        <v>432</v>
      </c>
      <c r="B611" s="25" t="s">
        <v>1217</v>
      </c>
      <c r="C611" s="122">
        <v>2.1497930099999998</v>
      </c>
      <c r="D611" s="124">
        <v>7.8700657699999992</v>
      </c>
      <c r="E611" s="23">
        <f t="shared" si="18"/>
        <v>-0.72683925740559596</v>
      </c>
      <c r="F611" s="24">
        <f t="shared" si="19"/>
        <v>8.6665127597259498E-5</v>
      </c>
      <c r="G611" s="120"/>
    </row>
    <row r="612" spans="1:7" x14ac:dyDescent="0.15">
      <c r="A612" s="25" t="s">
        <v>434</v>
      </c>
      <c r="B612" s="25" t="s">
        <v>1218</v>
      </c>
      <c r="C612" s="122">
        <v>0.33444032000000001</v>
      </c>
      <c r="D612" s="124">
        <v>1.4992328700000002</v>
      </c>
      <c r="E612" s="23">
        <f t="shared" si="18"/>
        <v>-0.7769257020091882</v>
      </c>
      <c r="F612" s="24">
        <f t="shared" si="19"/>
        <v>1.3482373824663382E-5</v>
      </c>
      <c r="G612" s="120"/>
    </row>
    <row r="613" spans="1:7" x14ac:dyDescent="0.15">
      <c r="A613" s="25" t="s">
        <v>436</v>
      </c>
      <c r="B613" s="25" t="s">
        <v>1219</v>
      </c>
      <c r="C613" s="122">
        <v>10.209004279999998</v>
      </c>
      <c r="D613" s="124">
        <v>14.89762</v>
      </c>
      <c r="E613" s="23">
        <f t="shared" si="18"/>
        <v>-0.31472246707863416</v>
      </c>
      <c r="F613" s="24">
        <f t="shared" si="19"/>
        <v>4.1155806835894792E-4</v>
      </c>
      <c r="G613" s="120"/>
    </row>
    <row r="614" spans="1:7" x14ac:dyDescent="0.15">
      <c r="A614" s="25" t="s">
        <v>438</v>
      </c>
      <c r="B614" s="25" t="s">
        <v>1220</v>
      </c>
      <c r="C614" s="122">
        <v>13.039348260000001</v>
      </c>
      <c r="D614" s="124">
        <v>15.41329758</v>
      </c>
      <c r="E614" s="23">
        <f t="shared" si="18"/>
        <v>-0.15401956055661903</v>
      </c>
      <c r="F614" s="24">
        <f t="shared" si="19"/>
        <v>5.2565841245246392E-4</v>
      </c>
      <c r="G614" s="120"/>
    </row>
    <row r="615" spans="1:7" x14ac:dyDescent="0.15">
      <c r="A615" s="25" t="s">
        <v>1221</v>
      </c>
      <c r="B615" s="25" t="s">
        <v>1222</v>
      </c>
      <c r="C615" s="122">
        <v>10.56546745</v>
      </c>
      <c r="D615" s="124">
        <v>7.9348583000000001</v>
      </c>
      <c r="E615" s="23">
        <f t="shared" si="18"/>
        <v>0.33152566190123389</v>
      </c>
      <c r="F615" s="24">
        <f t="shared" si="19"/>
        <v>4.2592825468296694E-4</v>
      </c>
      <c r="G615" s="120"/>
    </row>
    <row r="616" spans="1:7" x14ac:dyDescent="0.15">
      <c r="A616" s="25" t="s">
        <v>1223</v>
      </c>
      <c r="B616" s="25" t="s">
        <v>1224</v>
      </c>
      <c r="C616" s="122">
        <v>55.376869560000003</v>
      </c>
      <c r="D616" s="124">
        <v>70.342524249999997</v>
      </c>
      <c r="E616" s="23">
        <f t="shared" si="18"/>
        <v>-0.21275401827792662</v>
      </c>
      <c r="F616" s="24">
        <f t="shared" si="19"/>
        <v>2.2324211884725575E-3</v>
      </c>
      <c r="G616" s="120"/>
    </row>
    <row r="617" spans="1:7" x14ac:dyDescent="0.15">
      <c r="A617" s="25" t="s">
        <v>444</v>
      </c>
      <c r="B617" s="25" t="s">
        <v>445</v>
      </c>
      <c r="C617" s="122">
        <v>27.998541489999997</v>
      </c>
      <c r="D617" s="124">
        <v>30.273249809999999</v>
      </c>
      <c r="E617" s="23">
        <f t="shared" si="18"/>
        <v>-7.5139218097708516E-2</v>
      </c>
      <c r="F617" s="24">
        <f t="shared" si="19"/>
        <v>1.1287120013326372E-3</v>
      </c>
      <c r="G617" s="120"/>
    </row>
    <row r="618" spans="1:7" x14ac:dyDescent="0.15">
      <c r="A618" s="25" t="s">
        <v>449</v>
      </c>
      <c r="B618" s="25" t="s">
        <v>1225</v>
      </c>
      <c r="C618" s="122">
        <v>0.63874573000000001</v>
      </c>
      <c r="D618" s="124">
        <v>1.37870067</v>
      </c>
      <c r="E618" s="23">
        <f t="shared" si="18"/>
        <v>-0.53670456256469357</v>
      </c>
      <c r="F618" s="24">
        <f t="shared" si="19"/>
        <v>2.5749911705524932E-5</v>
      </c>
      <c r="G618" s="120"/>
    </row>
    <row r="619" spans="1:7" x14ac:dyDescent="0.15">
      <c r="A619" s="25" t="s">
        <v>1683</v>
      </c>
      <c r="B619" s="25" t="s">
        <v>453</v>
      </c>
      <c r="C619" s="122">
        <v>0.49547508000000001</v>
      </c>
      <c r="D619" s="124">
        <v>0.61904981999999997</v>
      </c>
      <c r="E619" s="23">
        <f t="shared" si="18"/>
        <v>-0.19962002412019109</v>
      </c>
      <c r="F619" s="24">
        <f t="shared" si="19"/>
        <v>1.9974207204935683E-5</v>
      </c>
      <c r="G619" s="120"/>
    </row>
    <row r="620" spans="1:7" x14ac:dyDescent="0.15">
      <c r="A620" s="25" t="s">
        <v>1533</v>
      </c>
      <c r="B620" s="25" t="s">
        <v>454</v>
      </c>
      <c r="C620" s="122">
        <v>236.0838765</v>
      </c>
      <c r="D620" s="124">
        <v>216.9505595</v>
      </c>
      <c r="E620" s="23">
        <f t="shared" si="18"/>
        <v>8.8192061104133801E-2</v>
      </c>
      <c r="F620" s="24">
        <f t="shared" si="19"/>
        <v>9.5173066361994348E-3</v>
      </c>
      <c r="G620" s="120"/>
    </row>
    <row r="621" spans="1:7" x14ac:dyDescent="0.15">
      <c r="A621" s="25" t="s">
        <v>1504</v>
      </c>
      <c r="B621" s="25" t="s">
        <v>455</v>
      </c>
      <c r="C621" s="122">
        <v>81.774667159999993</v>
      </c>
      <c r="D621" s="124">
        <v>80.512102060000004</v>
      </c>
      <c r="E621" s="23">
        <f t="shared" si="18"/>
        <v>1.5681680985786262E-2</v>
      </c>
      <c r="F621" s="24">
        <f t="shared" si="19"/>
        <v>3.2966020126955508E-3</v>
      </c>
      <c r="G621" s="120"/>
    </row>
    <row r="622" spans="1:7" x14ac:dyDescent="0.15">
      <c r="A622" s="25" t="s">
        <v>1506</v>
      </c>
      <c r="B622" s="25" t="s">
        <v>1226</v>
      </c>
      <c r="C622" s="122">
        <v>2.3144369900000004</v>
      </c>
      <c r="D622" s="124">
        <v>2.8204337700000002</v>
      </c>
      <c r="E622" s="23">
        <f t="shared" si="18"/>
        <v>-0.17940388651636363</v>
      </c>
      <c r="F622" s="24">
        <f t="shared" si="19"/>
        <v>9.3302460339736269E-5</v>
      </c>
      <c r="G622" s="120"/>
    </row>
    <row r="623" spans="1:7" x14ac:dyDescent="0.15">
      <c r="A623" s="25" t="s">
        <v>81</v>
      </c>
      <c r="B623" s="25" t="s">
        <v>1227</v>
      </c>
      <c r="C623" s="122">
        <v>16.416091699999999</v>
      </c>
      <c r="D623" s="124">
        <v>6.49975638</v>
      </c>
      <c r="E623" s="23">
        <f t="shared" si="18"/>
        <v>1.5256472304889677</v>
      </c>
      <c r="F623" s="24">
        <f t="shared" si="19"/>
        <v>6.6178589064665942E-4</v>
      </c>
      <c r="G623" s="120"/>
    </row>
    <row r="624" spans="1:7" x14ac:dyDescent="0.15">
      <c r="A624" s="25" t="s">
        <v>1508</v>
      </c>
      <c r="B624" s="25" t="s">
        <v>1228</v>
      </c>
      <c r="C624" s="122">
        <v>8.0233989500000007</v>
      </c>
      <c r="D624" s="124">
        <v>8.3321358199999995</v>
      </c>
      <c r="E624" s="23">
        <f t="shared" si="18"/>
        <v>-3.7053749083029053E-2</v>
      </c>
      <c r="F624" s="24">
        <f t="shared" si="19"/>
        <v>3.2344923001004087E-4</v>
      </c>
      <c r="G624" s="120"/>
    </row>
    <row r="625" spans="1:7" x14ac:dyDescent="0.15">
      <c r="A625" s="25" t="s">
        <v>82</v>
      </c>
      <c r="B625" s="25" t="s">
        <v>1229</v>
      </c>
      <c r="C625" s="122">
        <v>4.8816102599999995</v>
      </c>
      <c r="D625" s="124">
        <v>10.52204074</v>
      </c>
      <c r="E625" s="23">
        <f t="shared" si="18"/>
        <v>-0.53605860492039881</v>
      </c>
      <c r="F625" s="24">
        <f t="shared" si="19"/>
        <v>1.9679353970129018E-4</v>
      </c>
      <c r="G625" s="120"/>
    </row>
    <row r="626" spans="1:7" x14ac:dyDescent="0.15">
      <c r="A626" s="25" t="s">
        <v>1687</v>
      </c>
      <c r="B626" s="25" t="s">
        <v>463</v>
      </c>
      <c r="C626" s="122">
        <v>0.48877238000000001</v>
      </c>
      <c r="D626" s="124">
        <v>2.5655999999999999E-3</v>
      </c>
      <c r="E626" s="23">
        <f t="shared" si="18"/>
        <v>189.50997037729965</v>
      </c>
      <c r="F626" s="24">
        <f t="shared" si="19"/>
        <v>1.9703999632372149E-5</v>
      </c>
      <c r="G626" s="120"/>
    </row>
    <row r="627" spans="1:7" x14ac:dyDescent="0.15">
      <c r="A627" s="25" t="s">
        <v>1512</v>
      </c>
      <c r="B627" s="25" t="s">
        <v>1230</v>
      </c>
      <c r="C627" s="122">
        <v>3.21142744</v>
      </c>
      <c r="D627" s="124">
        <v>3.6099742400000001</v>
      </c>
      <c r="E627" s="23">
        <f t="shared" si="18"/>
        <v>-0.11040156341946639</v>
      </c>
      <c r="F627" s="24">
        <f t="shared" si="19"/>
        <v>1.2946305414628754E-4</v>
      </c>
      <c r="G627" s="120"/>
    </row>
    <row r="628" spans="1:7" x14ac:dyDescent="0.15">
      <c r="A628" s="25" t="s">
        <v>470</v>
      </c>
      <c r="B628" s="25" t="s">
        <v>471</v>
      </c>
      <c r="C628" s="122">
        <v>48.076701630000002</v>
      </c>
      <c r="D628" s="124">
        <v>69.141548310000005</v>
      </c>
      <c r="E628" s="23">
        <f t="shared" si="18"/>
        <v>-0.30466264055231429</v>
      </c>
      <c r="F628" s="24">
        <f t="shared" si="19"/>
        <v>1.9381277461774447E-3</v>
      </c>
      <c r="G628" s="120"/>
    </row>
    <row r="629" spans="1:7" x14ac:dyDescent="0.15">
      <c r="A629" s="25" t="s">
        <v>472</v>
      </c>
      <c r="B629" s="25" t="s">
        <v>473</v>
      </c>
      <c r="C629" s="122">
        <v>33.115760940000001</v>
      </c>
      <c r="D629" s="124">
        <v>43.360774090000007</v>
      </c>
      <c r="E629" s="23">
        <f t="shared" si="18"/>
        <v>-0.23627376044383719</v>
      </c>
      <c r="F629" s="24">
        <f t="shared" si="19"/>
        <v>1.3350037115179953E-3</v>
      </c>
      <c r="G629" s="120"/>
    </row>
    <row r="630" spans="1:7" x14ac:dyDescent="0.15">
      <c r="A630" s="25" t="s">
        <v>474</v>
      </c>
      <c r="B630" s="25" t="s">
        <v>475</v>
      </c>
      <c r="C630" s="122">
        <v>0.93674259999999998</v>
      </c>
      <c r="D630" s="124">
        <v>0.42114278000000005</v>
      </c>
      <c r="E630" s="23">
        <f t="shared" si="18"/>
        <v>1.224287449496344</v>
      </c>
      <c r="F630" s="24">
        <f t="shared" si="19"/>
        <v>3.7763131881607811E-5</v>
      </c>
      <c r="G630" s="120"/>
    </row>
    <row r="631" spans="1:7" x14ac:dyDescent="0.15">
      <c r="A631" s="25" t="s">
        <v>478</v>
      </c>
      <c r="B631" s="25" t="s">
        <v>479</v>
      </c>
      <c r="C631" s="122">
        <v>3.2068069599999998</v>
      </c>
      <c r="D631" s="124">
        <v>1.2010951000000001</v>
      </c>
      <c r="E631" s="23">
        <f t="shared" si="18"/>
        <v>1.6699026246964119</v>
      </c>
      <c r="F631" s="24">
        <f t="shared" si="19"/>
        <v>1.2927678761416191E-4</v>
      </c>
      <c r="G631" s="120"/>
    </row>
    <row r="632" spans="1:7" x14ac:dyDescent="0.15">
      <c r="A632" s="25" t="s">
        <v>482</v>
      </c>
      <c r="B632" s="25" t="s">
        <v>483</v>
      </c>
      <c r="C632" s="122">
        <v>6.6122559999999997E-2</v>
      </c>
      <c r="D632" s="124">
        <v>1.3093385800000001</v>
      </c>
      <c r="E632" s="23">
        <f t="shared" si="18"/>
        <v>-0.94949926549937913</v>
      </c>
      <c r="F632" s="24">
        <f t="shared" si="19"/>
        <v>2.6656148163108258E-6</v>
      </c>
      <c r="G632" s="120"/>
    </row>
    <row r="633" spans="1:7" x14ac:dyDescent="0.15">
      <c r="A633" s="25" t="s">
        <v>486</v>
      </c>
      <c r="B633" s="25" t="s">
        <v>487</v>
      </c>
      <c r="C633" s="122">
        <v>4.3750004000000002</v>
      </c>
      <c r="D633" s="124">
        <v>2.0272213699999999</v>
      </c>
      <c r="E633" s="23">
        <f t="shared" si="18"/>
        <v>1.1581266184067509</v>
      </c>
      <c r="F633" s="24">
        <f t="shared" si="19"/>
        <v>1.7637045340661026E-4</v>
      </c>
      <c r="G633" s="120"/>
    </row>
    <row r="634" spans="1:7" x14ac:dyDescent="0.15">
      <c r="A634" s="25" t="s">
        <v>490</v>
      </c>
      <c r="B634" s="25" t="s">
        <v>491</v>
      </c>
      <c r="C634" s="122">
        <v>0</v>
      </c>
      <c r="D634" s="124">
        <v>0</v>
      </c>
      <c r="E634" s="23" t="str">
        <f t="shared" si="18"/>
        <v/>
      </c>
      <c r="F634" s="24">
        <f t="shared" si="19"/>
        <v>0</v>
      </c>
      <c r="G634" s="120"/>
    </row>
    <row r="635" spans="1:7" x14ac:dyDescent="0.15">
      <c r="A635" s="25" t="s">
        <v>572</v>
      </c>
      <c r="B635" s="25" t="s">
        <v>573</v>
      </c>
      <c r="C635" s="122">
        <v>9.9233700000000008E-3</v>
      </c>
      <c r="D635" s="124">
        <v>2.8450772500000001</v>
      </c>
      <c r="E635" s="23">
        <f t="shared" si="18"/>
        <v>-0.99651209119189998</v>
      </c>
      <c r="F635" s="24">
        <f t="shared" si="19"/>
        <v>4.0004322427526043E-7</v>
      </c>
      <c r="G635" s="120"/>
    </row>
    <row r="636" spans="1:7" x14ac:dyDescent="0.15">
      <c r="A636" s="25" t="s">
        <v>676</v>
      </c>
      <c r="B636" s="25" t="s">
        <v>677</v>
      </c>
      <c r="C636" s="122">
        <v>5.2173000000000002E-3</v>
      </c>
      <c r="D636" s="124">
        <v>3.9307940000000001</v>
      </c>
      <c r="E636" s="23">
        <f t="shared" si="18"/>
        <v>-0.99867271090777077</v>
      </c>
      <c r="F636" s="24">
        <f t="shared" si="19"/>
        <v>2.1032628169778173E-7</v>
      </c>
      <c r="G636" s="120"/>
    </row>
    <row r="637" spans="1:7" x14ac:dyDescent="0.15">
      <c r="A637" s="25" t="s">
        <v>680</v>
      </c>
      <c r="B637" s="25" t="s">
        <v>681</v>
      </c>
      <c r="C637" s="122">
        <v>0</v>
      </c>
      <c r="D637" s="124">
        <v>9.7201999999999998E-4</v>
      </c>
      <c r="E637" s="23">
        <f t="shared" si="18"/>
        <v>-1</v>
      </c>
      <c r="F637" s="24">
        <f t="shared" si="19"/>
        <v>0</v>
      </c>
      <c r="G637" s="120"/>
    </row>
    <row r="638" spans="1:7" x14ac:dyDescent="0.15">
      <c r="A638" s="25" t="s">
        <v>1686</v>
      </c>
      <c r="B638" s="25" t="s">
        <v>685</v>
      </c>
      <c r="C638" s="122">
        <v>0</v>
      </c>
      <c r="D638" s="124">
        <v>0</v>
      </c>
      <c r="E638" s="23" t="str">
        <f t="shared" si="18"/>
        <v/>
      </c>
      <c r="F638" s="24">
        <f t="shared" si="19"/>
        <v>0</v>
      </c>
      <c r="G638" s="120"/>
    </row>
    <row r="639" spans="1:7" x14ac:dyDescent="0.15">
      <c r="A639" s="25" t="s">
        <v>688</v>
      </c>
      <c r="B639" s="25" t="s">
        <v>689</v>
      </c>
      <c r="C639" s="122">
        <v>0.79256625000000003</v>
      </c>
      <c r="D639" s="124">
        <v>0.55823999999999996</v>
      </c>
      <c r="E639" s="23">
        <f t="shared" si="18"/>
        <v>0.41975897463456602</v>
      </c>
      <c r="F639" s="24">
        <f t="shared" si="19"/>
        <v>3.1950915677008126E-5</v>
      </c>
      <c r="G639" s="120"/>
    </row>
    <row r="640" spans="1:7" x14ac:dyDescent="0.15">
      <c r="A640" s="25" t="s">
        <v>692</v>
      </c>
      <c r="B640" s="25" t="s">
        <v>693</v>
      </c>
      <c r="C640" s="122">
        <v>7.0439999999999999E-4</v>
      </c>
      <c r="D640" s="124">
        <v>0.44415265000000004</v>
      </c>
      <c r="E640" s="23">
        <f t="shared" si="18"/>
        <v>-0.9984140587701098</v>
      </c>
      <c r="F640" s="24">
        <f t="shared" si="19"/>
        <v>2.8396648233361593E-8</v>
      </c>
      <c r="G640" s="120"/>
    </row>
    <row r="641" spans="1:7" x14ac:dyDescent="0.15">
      <c r="A641" s="25" t="s">
        <v>696</v>
      </c>
      <c r="B641" s="25" t="s">
        <v>697</v>
      </c>
      <c r="C641" s="122">
        <v>0</v>
      </c>
      <c r="D641" s="124">
        <v>0</v>
      </c>
      <c r="E641" s="23" t="str">
        <f t="shared" si="18"/>
        <v/>
      </c>
      <c r="F641" s="24">
        <f t="shared" si="19"/>
        <v>0</v>
      </c>
      <c r="G641" s="120"/>
    </row>
    <row r="642" spans="1:7" x14ac:dyDescent="0.15">
      <c r="A642" s="25" t="s">
        <v>700</v>
      </c>
      <c r="B642" s="25" t="s">
        <v>701</v>
      </c>
      <c r="C642" s="122">
        <v>0.92138093999999993</v>
      </c>
      <c r="D642" s="124">
        <v>7.5221800000000007E-3</v>
      </c>
      <c r="E642" s="23">
        <f t="shared" si="18"/>
        <v>121.48855252067882</v>
      </c>
      <c r="F642" s="24">
        <f t="shared" si="19"/>
        <v>3.7143853552106815E-5</v>
      </c>
      <c r="G642" s="120"/>
    </row>
    <row r="643" spans="1:7" x14ac:dyDescent="0.15">
      <c r="A643" s="25" t="s">
        <v>704</v>
      </c>
      <c r="B643" s="25" t="s">
        <v>705</v>
      </c>
      <c r="C643" s="122">
        <v>0</v>
      </c>
      <c r="D643" s="124">
        <v>0</v>
      </c>
      <c r="E643" s="23" t="str">
        <f t="shared" si="18"/>
        <v/>
      </c>
      <c r="F643" s="24">
        <f t="shared" si="19"/>
        <v>0</v>
      </c>
      <c r="G643" s="120"/>
    </row>
    <row r="644" spans="1:7" x14ac:dyDescent="0.15">
      <c r="A644" s="25" t="s">
        <v>710</v>
      </c>
      <c r="B644" s="25" t="s">
        <v>711</v>
      </c>
      <c r="C644" s="122">
        <v>2.4632E-3</v>
      </c>
      <c r="D644" s="124">
        <v>0</v>
      </c>
      <c r="E644" s="23" t="str">
        <f t="shared" si="18"/>
        <v/>
      </c>
      <c r="F644" s="24">
        <f t="shared" si="19"/>
        <v>9.9299579682589829E-8</v>
      </c>
      <c r="G644" s="120"/>
    </row>
    <row r="645" spans="1:7" x14ac:dyDescent="0.15">
      <c r="A645" s="25" t="s">
        <v>714</v>
      </c>
      <c r="B645" s="25" t="s">
        <v>715</v>
      </c>
      <c r="C645" s="122">
        <v>1.5617238</v>
      </c>
      <c r="D645" s="124">
        <v>0</v>
      </c>
      <c r="E645" s="23" t="str">
        <f t="shared" si="18"/>
        <v/>
      </c>
      <c r="F645" s="24">
        <f t="shared" si="19"/>
        <v>6.2958150747116344E-5</v>
      </c>
      <c r="G645" s="120"/>
    </row>
    <row r="646" spans="1:7" x14ac:dyDescent="0.15">
      <c r="A646" s="25" t="s">
        <v>718</v>
      </c>
      <c r="B646" s="25" t="s">
        <v>719</v>
      </c>
      <c r="C646" s="122">
        <v>0</v>
      </c>
      <c r="D646" s="124">
        <v>0</v>
      </c>
      <c r="E646" s="23" t="str">
        <f t="shared" si="18"/>
        <v/>
      </c>
      <c r="F646" s="24">
        <f t="shared" si="19"/>
        <v>0</v>
      </c>
      <c r="G646" s="120"/>
    </row>
    <row r="647" spans="1:7" x14ac:dyDescent="0.15">
      <c r="A647" s="25" t="s">
        <v>722</v>
      </c>
      <c r="B647" s="25" t="s">
        <v>723</v>
      </c>
      <c r="C647" s="122">
        <v>0</v>
      </c>
      <c r="D647" s="124">
        <v>0</v>
      </c>
      <c r="E647" s="23" t="str">
        <f t="shared" ref="E647:E710" si="20">IF(ISERROR(C647/D647-1),"",((C647/D647-1)))</f>
        <v/>
      </c>
      <c r="F647" s="24">
        <f t="shared" ref="F647:F710" si="21">C647/$C$1625</f>
        <v>0</v>
      </c>
      <c r="G647" s="120"/>
    </row>
    <row r="648" spans="1:7" x14ac:dyDescent="0.15">
      <c r="A648" s="25" t="s">
        <v>726</v>
      </c>
      <c r="B648" s="25" t="s">
        <v>727</v>
      </c>
      <c r="C648" s="122">
        <v>5.4140000000000004E-3</v>
      </c>
      <c r="D648" s="124">
        <v>1.9276</v>
      </c>
      <c r="E648" s="23">
        <f t="shared" si="20"/>
        <v>-0.99719132600124505</v>
      </c>
      <c r="F648" s="24">
        <f t="shared" si="21"/>
        <v>2.1825589655794956E-7</v>
      </c>
      <c r="G648" s="120"/>
    </row>
    <row r="649" spans="1:7" x14ac:dyDescent="0.15">
      <c r="A649" s="25" t="s">
        <v>732</v>
      </c>
      <c r="B649" s="25" t="s">
        <v>733</v>
      </c>
      <c r="C649" s="122">
        <v>0.40320959000000001</v>
      </c>
      <c r="D649" s="124">
        <v>0</v>
      </c>
      <c r="E649" s="23" t="str">
        <f t="shared" si="20"/>
        <v/>
      </c>
      <c r="F649" s="24">
        <f t="shared" si="21"/>
        <v>1.6254686103844339E-5</v>
      </c>
      <c r="G649" s="120"/>
    </row>
    <row r="650" spans="1:7" x14ac:dyDescent="0.15">
      <c r="A650" s="25" t="s">
        <v>1681</v>
      </c>
      <c r="B650" s="25" t="s">
        <v>736</v>
      </c>
      <c r="C650" s="122">
        <v>0</v>
      </c>
      <c r="D650" s="124">
        <v>0.37685653000000002</v>
      </c>
      <c r="E650" s="23">
        <f t="shared" si="20"/>
        <v>-1</v>
      </c>
      <c r="F650" s="24">
        <f t="shared" si="21"/>
        <v>0</v>
      </c>
      <c r="G650" s="120"/>
    </row>
    <row r="651" spans="1:7" x14ac:dyDescent="0.15">
      <c r="A651" s="25" t="s">
        <v>1682</v>
      </c>
      <c r="B651" s="25" t="s">
        <v>737</v>
      </c>
      <c r="C651" s="122">
        <v>1.5200170000000001E-2</v>
      </c>
      <c r="D651" s="124">
        <v>0</v>
      </c>
      <c r="E651" s="23" t="str">
        <f t="shared" si="20"/>
        <v/>
      </c>
      <c r="F651" s="24">
        <f t="shared" si="21"/>
        <v>6.1276814392006798E-7</v>
      </c>
      <c r="G651" s="120"/>
    </row>
    <row r="652" spans="1:7" x14ac:dyDescent="0.15">
      <c r="A652" s="25" t="s">
        <v>734</v>
      </c>
      <c r="B652" s="25" t="s">
        <v>735</v>
      </c>
      <c r="C652" s="122">
        <v>1.3488999999999999E-2</v>
      </c>
      <c r="D652" s="124">
        <v>1.231556E-2</v>
      </c>
      <c r="E652" s="23">
        <f t="shared" si="20"/>
        <v>9.5281091562218867E-2</v>
      </c>
      <c r="F652" s="24">
        <f t="shared" si="21"/>
        <v>5.4378533222574459E-7</v>
      </c>
      <c r="G652" s="120"/>
    </row>
    <row r="653" spans="1:7" x14ac:dyDescent="0.15">
      <c r="A653" s="25" t="s">
        <v>1685</v>
      </c>
      <c r="B653" s="25" t="s">
        <v>738</v>
      </c>
      <c r="C653" s="122">
        <v>0</v>
      </c>
      <c r="D653" s="124">
        <v>0</v>
      </c>
      <c r="E653" s="23" t="str">
        <f t="shared" si="20"/>
        <v/>
      </c>
      <c r="F653" s="24">
        <f t="shared" si="21"/>
        <v>0</v>
      </c>
      <c r="G653" s="120"/>
    </row>
    <row r="654" spans="1:7" x14ac:dyDescent="0.15">
      <c r="A654" s="25" t="s">
        <v>1684</v>
      </c>
      <c r="B654" s="25" t="s">
        <v>740</v>
      </c>
      <c r="C654" s="122">
        <v>1.5521410500000001</v>
      </c>
      <c r="D654" s="124">
        <v>2.8468239799999999</v>
      </c>
      <c r="E654" s="23">
        <f t="shared" si="20"/>
        <v>-0.45478151761247976</v>
      </c>
      <c r="F654" s="24">
        <f t="shared" si="21"/>
        <v>6.2571839019606064E-5</v>
      </c>
      <c r="G654" s="120"/>
    </row>
    <row r="655" spans="1:7" x14ac:dyDescent="0.15">
      <c r="A655" s="25" t="s">
        <v>741</v>
      </c>
      <c r="B655" s="25" t="s">
        <v>742</v>
      </c>
      <c r="C655" s="122">
        <v>1.5015035700000001</v>
      </c>
      <c r="D655" s="124">
        <v>0.72590218000000006</v>
      </c>
      <c r="E655" s="23">
        <f t="shared" si="20"/>
        <v>1.0684654370372604</v>
      </c>
      <c r="F655" s="24">
        <f t="shared" si="21"/>
        <v>6.0530477993223492E-5</v>
      </c>
      <c r="G655" s="120"/>
    </row>
    <row r="656" spans="1:7" x14ac:dyDescent="0.15">
      <c r="A656" s="25" t="s">
        <v>345</v>
      </c>
      <c r="B656" s="25" t="s">
        <v>1074</v>
      </c>
      <c r="C656" s="122">
        <v>0.20017910999999999</v>
      </c>
      <c r="D656" s="124">
        <v>0.250803</v>
      </c>
      <c r="E656" s="23">
        <f t="shared" si="20"/>
        <v>-0.20184722670781452</v>
      </c>
      <c r="F656" s="24">
        <f t="shared" si="21"/>
        <v>8.0698690663506477E-6</v>
      </c>
      <c r="G656" s="120"/>
    </row>
    <row r="657" spans="1:7" x14ac:dyDescent="0.15">
      <c r="A657" s="25" t="s">
        <v>755</v>
      </c>
      <c r="B657" s="25" t="s">
        <v>756</v>
      </c>
      <c r="C657" s="122">
        <v>5.2729999999999997E-4</v>
      </c>
      <c r="D657" s="124">
        <v>5.2720000000000002E-4</v>
      </c>
      <c r="E657" s="23">
        <f t="shared" si="20"/>
        <v>1.8968133535657294E-4</v>
      </c>
      <c r="F657" s="24">
        <f t="shared" si="21"/>
        <v>2.1257172932214036E-8</v>
      </c>
      <c r="G657" s="120"/>
    </row>
    <row r="658" spans="1:7" x14ac:dyDescent="0.15">
      <c r="A658" s="25" t="s">
        <v>1231</v>
      </c>
      <c r="B658" s="25" t="s">
        <v>1232</v>
      </c>
      <c r="C658" s="122">
        <v>8.4639718200000011</v>
      </c>
      <c r="D658" s="124">
        <v>1.7146413200000001</v>
      </c>
      <c r="E658" s="23">
        <f t="shared" si="20"/>
        <v>3.9362929268495641</v>
      </c>
      <c r="F658" s="24">
        <f t="shared" si="21"/>
        <v>3.4121015109259703E-4</v>
      </c>
      <c r="G658" s="120"/>
    </row>
    <row r="659" spans="1:7" x14ac:dyDescent="0.15">
      <c r="A659" s="25" t="s">
        <v>1233</v>
      </c>
      <c r="B659" s="25" t="s">
        <v>1234</v>
      </c>
      <c r="C659" s="122">
        <v>7.5840383400000002</v>
      </c>
      <c r="D659" s="124">
        <v>2.3645875299999997</v>
      </c>
      <c r="E659" s="23">
        <f t="shared" si="20"/>
        <v>2.2073409183545856</v>
      </c>
      <c r="F659" s="24">
        <f t="shared" si="21"/>
        <v>3.057371790592101E-4</v>
      </c>
      <c r="G659" s="120"/>
    </row>
    <row r="660" spans="1:7" x14ac:dyDescent="0.15">
      <c r="A660" s="25" t="s">
        <v>1235</v>
      </c>
      <c r="B660" s="25" t="s">
        <v>1236</v>
      </c>
      <c r="C660" s="122">
        <v>0.98955875999999998</v>
      </c>
      <c r="D660" s="124">
        <v>1.4837601999999999</v>
      </c>
      <c r="E660" s="23">
        <f t="shared" si="20"/>
        <v>-0.33307365974636594</v>
      </c>
      <c r="F660" s="24">
        <f t="shared" si="21"/>
        <v>3.9892322563829485E-5</v>
      </c>
      <c r="G660" s="120"/>
    </row>
    <row r="661" spans="1:7" x14ac:dyDescent="0.15">
      <c r="A661" s="25" t="s">
        <v>1237</v>
      </c>
      <c r="B661" s="25" t="s">
        <v>1238</v>
      </c>
      <c r="C661" s="122">
        <v>0.54401811</v>
      </c>
      <c r="D661" s="124">
        <v>0.53434457999999996</v>
      </c>
      <c r="E661" s="23">
        <f t="shared" si="20"/>
        <v>1.8103542848698861E-2</v>
      </c>
      <c r="F661" s="24">
        <f t="shared" si="21"/>
        <v>2.19311341599208E-5</v>
      </c>
      <c r="G661" s="120"/>
    </row>
    <row r="662" spans="1:7" x14ac:dyDescent="0.15">
      <c r="A662" s="25" t="s">
        <v>1239</v>
      </c>
      <c r="B662" s="25" t="s">
        <v>1240</v>
      </c>
      <c r="C662" s="122">
        <v>1.9331473600000002</v>
      </c>
      <c r="D662" s="124">
        <v>2.5693766200000003</v>
      </c>
      <c r="E662" s="23">
        <f t="shared" si="20"/>
        <v>-0.24762008615148057</v>
      </c>
      <c r="F662" s="24">
        <f t="shared" si="21"/>
        <v>7.793143890569511E-5</v>
      </c>
      <c r="G662" s="120"/>
    </row>
    <row r="663" spans="1:7" x14ac:dyDescent="0.15">
      <c r="A663" s="25" t="s">
        <v>1241</v>
      </c>
      <c r="B663" s="25" t="s">
        <v>1242</v>
      </c>
      <c r="C663" s="122">
        <v>6.7761155300000002</v>
      </c>
      <c r="D663" s="124">
        <v>2.7095574999999998</v>
      </c>
      <c r="E663" s="23">
        <f t="shared" si="20"/>
        <v>1.5008199789079955</v>
      </c>
      <c r="F663" s="24">
        <f t="shared" si="21"/>
        <v>2.731671906502393E-4</v>
      </c>
      <c r="G663" s="120"/>
    </row>
    <row r="664" spans="1:7" x14ac:dyDescent="0.15">
      <c r="A664" s="25" t="s">
        <v>1243</v>
      </c>
      <c r="B664" s="25" t="s">
        <v>1244</v>
      </c>
      <c r="C664" s="122">
        <v>3.87306989</v>
      </c>
      <c r="D664" s="124">
        <v>0.63452916000000004</v>
      </c>
      <c r="E664" s="23">
        <f t="shared" si="20"/>
        <v>5.103848544958911</v>
      </c>
      <c r="F664" s="24">
        <f t="shared" si="21"/>
        <v>1.5613600688465997E-4</v>
      </c>
      <c r="G664" s="120"/>
    </row>
    <row r="665" spans="1:7" x14ac:dyDescent="0.15">
      <c r="A665" s="25" t="s">
        <v>780</v>
      </c>
      <c r="B665" s="25" t="s">
        <v>1245</v>
      </c>
      <c r="C665" s="122">
        <v>15.713463769999999</v>
      </c>
      <c r="D665" s="124">
        <v>10.56572409</v>
      </c>
      <c r="E665" s="23">
        <f t="shared" si="20"/>
        <v>0.48721125368701523</v>
      </c>
      <c r="F665" s="24">
        <f t="shared" si="21"/>
        <v>6.3346068030147907E-4</v>
      </c>
      <c r="G665" s="120"/>
    </row>
    <row r="666" spans="1:7" x14ac:dyDescent="0.15">
      <c r="A666" s="25" t="s">
        <v>782</v>
      </c>
      <c r="B666" s="25" t="s">
        <v>1246</v>
      </c>
      <c r="C666" s="122">
        <v>0.95427910999999999</v>
      </c>
      <c r="D666" s="124">
        <v>0.34057893</v>
      </c>
      <c r="E666" s="23">
        <f t="shared" si="20"/>
        <v>1.8019323156602787</v>
      </c>
      <c r="F666" s="24">
        <f t="shared" si="21"/>
        <v>3.8470085467227956E-5</v>
      </c>
      <c r="G666" s="120"/>
    </row>
    <row r="667" spans="1:7" x14ac:dyDescent="0.15">
      <c r="A667" s="25" t="s">
        <v>784</v>
      </c>
      <c r="B667" s="25" t="s">
        <v>1247</v>
      </c>
      <c r="C667" s="122">
        <v>0.59919232999999994</v>
      </c>
      <c r="D667" s="124">
        <v>0.94051154000000003</v>
      </c>
      <c r="E667" s="23">
        <f t="shared" si="20"/>
        <v>-0.36290805108037283</v>
      </c>
      <c r="F667" s="24">
        <f t="shared" si="21"/>
        <v>2.4155385887476312E-5</v>
      </c>
      <c r="G667" s="120"/>
    </row>
    <row r="668" spans="1:7" x14ac:dyDescent="0.15">
      <c r="A668" s="25" t="s">
        <v>1248</v>
      </c>
      <c r="B668" s="25" t="s">
        <v>1249</v>
      </c>
      <c r="C668" s="122">
        <v>1.598975E-2</v>
      </c>
      <c r="D668" s="124">
        <v>2.6459999999999999E-3</v>
      </c>
      <c r="E668" s="23">
        <f t="shared" si="20"/>
        <v>5.0429894179894186</v>
      </c>
      <c r="F668" s="24">
        <f t="shared" si="21"/>
        <v>6.4459867417574324E-7</v>
      </c>
      <c r="G668" s="120"/>
    </row>
    <row r="669" spans="1:7" x14ac:dyDescent="0.15">
      <c r="A669" s="25" t="s">
        <v>1250</v>
      </c>
      <c r="B669" s="25" t="s">
        <v>1251</v>
      </c>
      <c r="C669" s="122">
        <v>0.32363456000000002</v>
      </c>
      <c r="D669" s="124">
        <v>0</v>
      </c>
      <c r="E669" s="23" t="str">
        <f t="shared" si="20"/>
        <v/>
      </c>
      <c r="F669" s="24">
        <f t="shared" si="21"/>
        <v>1.3046758598067515E-5</v>
      </c>
      <c r="G669" s="120"/>
    </row>
    <row r="670" spans="1:7" x14ac:dyDescent="0.15">
      <c r="A670" s="25" t="s">
        <v>1252</v>
      </c>
      <c r="B670" s="25" t="s">
        <v>1253</v>
      </c>
      <c r="C670" s="122">
        <v>1.2925E-4</v>
      </c>
      <c r="D670" s="124">
        <v>1.0995E-3</v>
      </c>
      <c r="E670" s="23">
        <f t="shared" si="20"/>
        <v>-0.88244656662119147</v>
      </c>
      <c r="F670" s="24">
        <f t="shared" si="21"/>
        <v>5.210486632825079E-9</v>
      </c>
      <c r="G670" s="120"/>
    </row>
    <row r="671" spans="1:7" x14ac:dyDescent="0.15">
      <c r="A671" s="25" t="s">
        <v>1270</v>
      </c>
      <c r="B671" s="25" t="s">
        <v>1254</v>
      </c>
      <c r="C671" s="122">
        <v>12.82941602</v>
      </c>
      <c r="D671" s="124">
        <v>7.9237358699999998</v>
      </c>
      <c r="E671" s="23">
        <f t="shared" si="20"/>
        <v>0.61911202373281538</v>
      </c>
      <c r="F671" s="24">
        <f t="shared" si="21"/>
        <v>5.1719536308829351E-4</v>
      </c>
      <c r="G671" s="120"/>
    </row>
    <row r="672" spans="1:7" x14ac:dyDescent="0.15">
      <c r="A672" s="25" t="s">
        <v>796</v>
      </c>
      <c r="B672" s="25" t="s">
        <v>1255</v>
      </c>
      <c r="C672" s="122">
        <v>10.618833789999998</v>
      </c>
      <c r="D672" s="124">
        <v>12.141835</v>
      </c>
      <c r="E672" s="23">
        <f t="shared" si="20"/>
        <v>-0.12543418766603254</v>
      </c>
      <c r="F672" s="24">
        <f t="shared" si="21"/>
        <v>4.280796249051162E-4</v>
      </c>
      <c r="G672" s="120"/>
    </row>
    <row r="673" spans="1:7" x14ac:dyDescent="0.15">
      <c r="A673" s="25" t="s">
        <v>1256</v>
      </c>
      <c r="B673" s="25" t="s">
        <v>1272</v>
      </c>
      <c r="C673" s="122">
        <v>3.9309388700000003</v>
      </c>
      <c r="D673" s="124">
        <v>2.8199322000000002</v>
      </c>
      <c r="E673" s="23">
        <f t="shared" si="20"/>
        <v>0.39398346882240642</v>
      </c>
      <c r="F673" s="24">
        <f t="shared" si="21"/>
        <v>1.5846889312640249E-4</v>
      </c>
      <c r="G673" s="120"/>
    </row>
    <row r="674" spans="1:7" x14ac:dyDescent="0.15">
      <c r="A674" s="25" t="s">
        <v>800</v>
      </c>
      <c r="B674" s="25" t="s">
        <v>1273</v>
      </c>
      <c r="C674" s="122">
        <v>10.788607839999999</v>
      </c>
      <c r="D674" s="124">
        <v>9.4846122799999986</v>
      </c>
      <c r="E674" s="23">
        <f t="shared" si="20"/>
        <v>0.13748538385166342</v>
      </c>
      <c r="F674" s="24">
        <f t="shared" si="21"/>
        <v>4.3492376740512066E-4</v>
      </c>
      <c r="G674" s="120"/>
    </row>
    <row r="675" spans="1:7" x14ac:dyDescent="0.15">
      <c r="A675" s="25" t="s">
        <v>1274</v>
      </c>
      <c r="B675" s="25" t="s">
        <v>1275</v>
      </c>
      <c r="C675" s="122">
        <v>7.0507115199999992</v>
      </c>
      <c r="D675" s="124">
        <v>14.82698984</v>
      </c>
      <c r="E675" s="23">
        <f t="shared" si="20"/>
        <v>-0.5244677715379078</v>
      </c>
      <c r="F675" s="24">
        <f t="shared" si="21"/>
        <v>2.8423704546898097E-4</v>
      </c>
      <c r="G675" s="120"/>
    </row>
    <row r="676" spans="1:7" x14ac:dyDescent="0.15">
      <c r="A676" s="25" t="s">
        <v>804</v>
      </c>
      <c r="B676" s="25" t="s">
        <v>1276</v>
      </c>
      <c r="C676" s="122">
        <v>6.2528653700000003</v>
      </c>
      <c r="D676" s="124">
        <v>14.82709064</v>
      </c>
      <c r="E676" s="23">
        <f t="shared" si="20"/>
        <v>-0.57828103153755317</v>
      </c>
      <c r="F676" s="24">
        <f t="shared" si="21"/>
        <v>2.520732799012754E-4</v>
      </c>
      <c r="G676" s="120"/>
    </row>
    <row r="677" spans="1:7" x14ac:dyDescent="0.15">
      <c r="A677" s="25" t="s">
        <v>820</v>
      </c>
      <c r="B677" s="25" t="s">
        <v>1277</v>
      </c>
      <c r="C677" s="122">
        <v>9.6150630800000005</v>
      </c>
      <c r="D677" s="124">
        <v>15.86194289</v>
      </c>
      <c r="E677" s="23">
        <f t="shared" si="20"/>
        <v>-0.3938281617404058</v>
      </c>
      <c r="F677" s="24">
        <f t="shared" si="21"/>
        <v>3.8761437255017359E-4</v>
      </c>
      <c r="G677" s="120"/>
    </row>
    <row r="678" spans="1:7" x14ac:dyDescent="0.15">
      <c r="A678" s="25" t="s">
        <v>822</v>
      </c>
      <c r="B678" s="25" t="s">
        <v>1278</v>
      </c>
      <c r="C678" s="122">
        <v>3.6649456800000002</v>
      </c>
      <c r="D678" s="124">
        <v>3.7041003699999999</v>
      </c>
      <c r="E678" s="23">
        <f t="shared" si="20"/>
        <v>-1.0570634186135686E-2</v>
      </c>
      <c r="F678" s="24">
        <f t="shared" si="21"/>
        <v>1.4774584507288218E-4</v>
      </c>
      <c r="G678" s="120"/>
    </row>
    <row r="679" spans="1:7" x14ac:dyDescent="0.15">
      <c r="A679" s="25" t="s">
        <v>1279</v>
      </c>
      <c r="B679" s="25" t="s">
        <v>1280</v>
      </c>
      <c r="C679" s="122">
        <v>3.9350749500000002</v>
      </c>
      <c r="D679" s="124">
        <v>3.1856770099999996</v>
      </c>
      <c r="E679" s="23">
        <f t="shared" si="20"/>
        <v>0.2352397740409975</v>
      </c>
      <c r="F679" s="24">
        <f t="shared" si="21"/>
        <v>1.5863563192371232E-4</v>
      </c>
      <c r="G679" s="120"/>
    </row>
    <row r="680" spans="1:7" x14ac:dyDescent="0.15">
      <c r="A680" s="25" t="s">
        <v>1281</v>
      </c>
      <c r="B680" s="25" t="s">
        <v>1282</v>
      </c>
      <c r="C680" s="122">
        <v>6.15836293</v>
      </c>
      <c r="D680" s="124">
        <v>4.6054960400000002</v>
      </c>
      <c r="E680" s="23">
        <f t="shared" si="20"/>
        <v>0.33717690266432188</v>
      </c>
      <c r="F680" s="24">
        <f t="shared" si="21"/>
        <v>2.4826358009168658E-4</v>
      </c>
      <c r="G680" s="120"/>
    </row>
    <row r="681" spans="1:7" x14ac:dyDescent="0.15">
      <c r="A681" s="25" t="s">
        <v>828</v>
      </c>
      <c r="B681" s="25" t="s">
        <v>1283</v>
      </c>
      <c r="C681" s="122">
        <v>8.4350379000000011</v>
      </c>
      <c r="D681" s="124">
        <v>6.8887897300000001</v>
      </c>
      <c r="E681" s="23">
        <f t="shared" si="20"/>
        <v>0.22445861038060766</v>
      </c>
      <c r="F681" s="24">
        <f t="shared" si="21"/>
        <v>3.4004373095027415E-4</v>
      </c>
      <c r="G681" s="120"/>
    </row>
    <row r="682" spans="1:7" x14ac:dyDescent="0.15">
      <c r="A682" s="25" t="s">
        <v>1284</v>
      </c>
      <c r="B682" s="25" t="s">
        <v>1285</v>
      </c>
      <c r="C682" s="122">
        <v>2.1621575099999997</v>
      </c>
      <c r="D682" s="124">
        <v>0.76558638000000001</v>
      </c>
      <c r="E682" s="23">
        <f t="shared" si="20"/>
        <v>1.8241849208445946</v>
      </c>
      <c r="F682" s="24">
        <f t="shared" si="21"/>
        <v>8.7163580687948591E-5</v>
      </c>
      <c r="G682" s="120"/>
    </row>
    <row r="683" spans="1:7" x14ac:dyDescent="0.15">
      <c r="A683" s="25" t="s">
        <v>834</v>
      </c>
      <c r="B683" s="25" t="s">
        <v>1286</v>
      </c>
      <c r="C683" s="122">
        <v>31.441390079999998</v>
      </c>
      <c r="D683" s="124">
        <v>61.004054439999997</v>
      </c>
      <c r="E683" s="23">
        <f t="shared" si="20"/>
        <v>-0.48460163232389908</v>
      </c>
      <c r="F683" s="24">
        <f t="shared" si="21"/>
        <v>1.2675043924895864E-3</v>
      </c>
      <c r="G683" s="120"/>
    </row>
    <row r="684" spans="1:7" x14ac:dyDescent="0.15">
      <c r="A684" s="25" t="s">
        <v>1559</v>
      </c>
      <c r="B684" s="25" t="s">
        <v>838</v>
      </c>
      <c r="C684" s="122">
        <v>1.88862329</v>
      </c>
      <c r="D684" s="124">
        <v>1.9353999399999999</v>
      </c>
      <c r="E684" s="23">
        <f t="shared" si="20"/>
        <v>-2.4168983905207719E-2</v>
      </c>
      <c r="F684" s="24">
        <f t="shared" si="21"/>
        <v>7.6136529261022233E-5</v>
      </c>
      <c r="G684" s="120"/>
    </row>
    <row r="685" spans="1:7" x14ac:dyDescent="0.15">
      <c r="A685" s="25" t="s">
        <v>841</v>
      </c>
      <c r="B685" s="25" t="s">
        <v>1287</v>
      </c>
      <c r="C685" s="122">
        <v>30.273271980000001</v>
      </c>
      <c r="D685" s="124">
        <v>24.075410170000001</v>
      </c>
      <c r="E685" s="23">
        <f t="shared" si="20"/>
        <v>0.25743535691545816</v>
      </c>
      <c r="F685" s="24">
        <f t="shared" si="21"/>
        <v>1.2204137638968512E-3</v>
      </c>
      <c r="G685" s="120"/>
    </row>
    <row r="686" spans="1:7" x14ac:dyDescent="0.15">
      <c r="A686" s="25" t="s">
        <v>159</v>
      </c>
      <c r="B686" s="25" t="s">
        <v>1613</v>
      </c>
      <c r="C686" s="122">
        <v>1.56089308</v>
      </c>
      <c r="D686" s="124">
        <v>3.8987000000000001E-2</v>
      </c>
      <c r="E686" s="23">
        <f t="shared" si="20"/>
        <v>39.036244902146869</v>
      </c>
      <c r="F686" s="24">
        <f t="shared" si="21"/>
        <v>6.2924661730051582E-5</v>
      </c>
      <c r="G686" s="120"/>
    </row>
    <row r="687" spans="1:7" x14ac:dyDescent="0.15">
      <c r="A687" s="25" t="s">
        <v>1288</v>
      </c>
      <c r="B687" s="25" t="s">
        <v>1289</v>
      </c>
      <c r="C687" s="122">
        <v>3.1006713800000001</v>
      </c>
      <c r="D687" s="124">
        <v>2.0387047599999999</v>
      </c>
      <c r="E687" s="23">
        <f t="shared" si="20"/>
        <v>0.52090260484799189</v>
      </c>
      <c r="F687" s="24">
        <f t="shared" si="21"/>
        <v>1.2499811820714345E-4</v>
      </c>
      <c r="G687" s="120"/>
    </row>
    <row r="688" spans="1:7" x14ac:dyDescent="0.15">
      <c r="A688" s="25" t="s">
        <v>1513</v>
      </c>
      <c r="B688" s="25" t="s">
        <v>1294</v>
      </c>
      <c r="C688" s="122">
        <v>0.52730484999999994</v>
      </c>
      <c r="D688" s="124">
        <v>0.36186955999999998</v>
      </c>
      <c r="E688" s="23">
        <f t="shared" si="20"/>
        <v>0.45716829566985395</v>
      </c>
      <c r="F688" s="24">
        <f t="shared" si="21"/>
        <v>2.1257368451441649E-5</v>
      </c>
      <c r="G688" s="120"/>
    </row>
    <row r="689" spans="1:7" x14ac:dyDescent="0.15">
      <c r="A689" s="25" t="s">
        <v>1290</v>
      </c>
      <c r="B689" s="25" t="s">
        <v>1291</v>
      </c>
      <c r="C689" s="122">
        <v>0.56221812999999998</v>
      </c>
      <c r="D689" s="124">
        <v>0.12235454</v>
      </c>
      <c r="E689" s="23">
        <f t="shared" si="20"/>
        <v>3.5949919798644165</v>
      </c>
      <c r="F689" s="24">
        <f t="shared" si="21"/>
        <v>2.266483598527592E-5</v>
      </c>
      <c r="G689" s="120"/>
    </row>
    <row r="690" spans="1:7" x14ac:dyDescent="0.15">
      <c r="A690" s="25" t="s">
        <v>1292</v>
      </c>
      <c r="B690" s="25" t="s">
        <v>1293</v>
      </c>
      <c r="C690" s="122">
        <v>6.189952E-2</v>
      </c>
      <c r="D690" s="124">
        <v>1.4645500000000001E-2</v>
      </c>
      <c r="E690" s="23">
        <f t="shared" si="20"/>
        <v>3.226521457102864</v>
      </c>
      <c r="F690" s="24">
        <f t="shared" si="21"/>
        <v>2.4953703794064887E-6</v>
      </c>
      <c r="G690" s="120"/>
    </row>
    <row r="691" spans="1:7" x14ac:dyDescent="0.15">
      <c r="A691" s="25" t="s">
        <v>559</v>
      </c>
      <c r="B691" s="25" t="s">
        <v>560</v>
      </c>
      <c r="C691" s="122">
        <v>4.0067000000000002E-3</v>
      </c>
      <c r="D691" s="124">
        <v>3.8198400000000001E-3</v>
      </c>
      <c r="E691" s="23">
        <f t="shared" si="20"/>
        <v>4.8918279299656531E-2</v>
      </c>
      <c r="F691" s="24">
        <f t="shared" si="21"/>
        <v>1.6152306995543712E-7</v>
      </c>
      <c r="G691" s="120"/>
    </row>
    <row r="692" spans="1:7" x14ac:dyDescent="0.15">
      <c r="A692" s="25" t="s">
        <v>1263</v>
      </c>
      <c r="B692" s="25" t="s">
        <v>1362</v>
      </c>
      <c r="C692" s="122">
        <v>0</v>
      </c>
      <c r="D692" s="124">
        <v>1.8375615900000002</v>
      </c>
      <c r="E692" s="23">
        <f t="shared" si="20"/>
        <v>-1</v>
      </c>
      <c r="F692" s="24">
        <f t="shared" si="21"/>
        <v>0</v>
      </c>
      <c r="G692" s="120"/>
    </row>
    <row r="693" spans="1:7" x14ac:dyDescent="0.15">
      <c r="A693" s="25" t="s">
        <v>1264</v>
      </c>
      <c r="B693" s="25" t="s">
        <v>1364</v>
      </c>
      <c r="C693" s="122">
        <v>0</v>
      </c>
      <c r="D693" s="124">
        <v>1.0845000000000001E-4</v>
      </c>
      <c r="E693" s="23">
        <f t="shared" si="20"/>
        <v>-1</v>
      </c>
      <c r="F693" s="24">
        <f t="shared" si="21"/>
        <v>0</v>
      </c>
      <c r="G693" s="120"/>
    </row>
    <row r="694" spans="1:7" x14ac:dyDescent="0.15">
      <c r="A694" s="25" t="s">
        <v>1265</v>
      </c>
      <c r="B694" s="25" t="s">
        <v>1366</v>
      </c>
      <c r="C694" s="122">
        <v>1.0970999999999999E-4</v>
      </c>
      <c r="D694" s="124">
        <v>2.1712000000000001E-4</v>
      </c>
      <c r="E694" s="23">
        <f t="shared" si="20"/>
        <v>-0.49470338983050854</v>
      </c>
      <c r="F694" s="24">
        <f t="shared" si="21"/>
        <v>4.4227658683732257E-9</v>
      </c>
      <c r="G694" s="120"/>
    </row>
    <row r="695" spans="1:7" x14ac:dyDescent="0.15">
      <c r="A695" s="25" t="s">
        <v>1266</v>
      </c>
      <c r="B695" s="25" t="s">
        <v>1368</v>
      </c>
      <c r="C695" s="122">
        <v>1.0928E-4</v>
      </c>
      <c r="D695" s="124">
        <v>1.1907426799999998</v>
      </c>
      <c r="E695" s="23">
        <f t="shared" si="20"/>
        <v>-0.99990822534386692</v>
      </c>
      <c r="F695" s="24">
        <f t="shared" si="21"/>
        <v>4.4054311739661484E-9</v>
      </c>
      <c r="G695" s="120"/>
    </row>
    <row r="696" spans="1:7" x14ac:dyDescent="0.15">
      <c r="A696" s="25" t="s">
        <v>1081</v>
      </c>
      <c r="B696" s="25" t="s">
        <v>1295</v>
      </c>
      <c r="C696" s="122">
        <v>2.4996559900000004</v>
      </c>
      <c r="D696" s="124">
        <v>0.74920776</v>
      </c>
      <c r="E696" s="23">
        <f t="shared" si="20"/>
        <v>2.3363989582809452</v>
      </c>
      <c r="F696" s="24">
        <f t="shared" si="21"/>
        <v>1.0076923885923514E-4</v>
      </c>
      <c r="G696" s="120"/>
    </row>
    <row r="697" spans="1:7" x14ac:dyDescent="0.15">
      <c r="A697" s="25" t="s">
        <v>553</v>
      </c>
      <c r="B697" s="25" t="s">
        <v>775</v>
      </c>
      <c r="C697" s="122">
        <v>2.7885379700000001</v>
      </c>
      <c r="D697" s="124">
        <v>0.88504013000000004</v>
      </c>
      <c r="E697" s="23">
        <f t="shared" si="20"/>
        <v>2.150747492093946</v>
      </c>
      <c r="F697" s="24">
        <f t="shared" si="21"/>
        <v>1.1241500826158749E-4</v>
      </c>
      <c r="G697" s="120"/>
    </row>
    <row r="698" spans="1:7" x14ac:dyDescent="0.15">
      <c r="A698" s="25" t="s">
        <v>1297</v>
      </c>
      <c r="B698" s="25" t="s">
        <v>1298</v>
      </c>
      <c r="C698" s="122">
        <v>3.3857723399999999</v>
      </c>
      <c r="D698" s="124">
        <v>4.4631675899999994</v>
      </c>
      <c r="E698" s="23">
        <f t="shared" si="20"/>
        <v>-0.24139699625305788</v>
      </c>
      <c r="F698" s="24">
        <f t="shared" si="21"/>
        <v>1.3649146243217708E-4</v>
      </c>
      <c r="G698" s="120"/>
    </row>
    <row r="699" spans="1:7" x14ac:dyDescent="0.15">
      <c r="A699" s="25" t="s">
        <v>1299</v>
      </c>
      <c r="B699" s="25" t="s">
        <v>856</v>
      </c>
      <c r="C699" s="122">
        <v>30.681903670000001</v>
      </c>
      <c r="D699" s="124">
        <v>14.019346130000001</v>
      </c>
      <c r="E699" s="23">
        <f t="shared" si="20"/>
        <v>1.1885402775200613</v>
      </c>
      <c r="F699" s="24">
        <f t="shared" si="21"/>
        <v>1.2368870324345202E-3</v>
      </c>
      <c r="G699" s="120"/>
    </row>
    <row r="700" spans="1:7" x14ac:dyDescent="0.15">
      <c r="A700" s="25" t="s">
        <v>1300</v>
      </c>
      <c r="B700" s="25" t="s">
        <v>1301</v>
      </c>
      <c r="C700" s="122">
        <v>765.79944599999999</v>
      </c>
      <c r="D700" s="124">
        <v>909.73137399999996</v>
      </c>
      <c r="E700" s="23">
        <f t="shared" si="20"/>
        <v>-0.15821365747467342</v>
      </c>
      <c r="F700" s="24">
        <f t="shared" si="21"/>
        <v>3.0871859008184534E-2</v>
      </c>
      <c r="G700" s="120"/>
    </row>
    <row r="701" spans="1:7" x14ac:dyDescent="0.15">
      <c r="A701" s="25" t="s">
        <v>1302</v>
      </c>
      <c r="B701" s="25" t="s">
        <v>858</v>
      </c>
      <c r="C701" s="122">
        <v>82.243233000000004</v>
      </c>
      <c r="D701" s="124">
        <v>35.715623810000004</v>
      </c>
      <c r="E701" s="23">
        <f t="shared" si="20"/>
        <v>1.3027242485674506</v>
      </c>
      <c r="F701" s="24">
        <f t="shared" si="21"/>
        <v>3.3154914211746111E-3</v>
      </c>
      <c r="G701" s="120"/>
    </row>
    <row r="702" spans="1:7" x14ac:dyDescent="0.15">
      <c r="A702" s="25" t="s">
        <v>1303</v>
      </c>
      <c r="B702" s="25" t="s">
        <v>860</v>
      </c>
      <c r="C702" s="122">
        <v>25.117975219999998</v>
      </c>
      <c r="D702" s="124">
        <v>19.429474550000002</v>
      </c>
      <c r="E702" s="23">
        <f t="shared" si="20"/>
        <v>0.29277686616594556</v>
      </c>
      <c r="F702" s="24">
        <f t="shared" si="21"/>
        <v>1.0125870338680198E-3</v>
      </c>
      <c r="G702" s="120"/>
    </row>
    <row r="703" spans="1:7" x14ac:dyDescent="0.15">
      <c r="A703" s="25" t="s">
        <v>1304</v>
      </c>
      <c r="B703" s="25" t="s">
        <v>862</v>
      </c>
      <c r="C703" s="122">
        <v>18.348513899999997</v>
      </c>
      <c r="D703" s="124">
        <v>15.105405630000002</v>
      </c>
      <c r="E703" s="23">
        <f t="shared" si="20"/>
        <v>0.21469852246529797</v>
      </c>
      <c r="F703" s="24">
        <f t="shared" si="21"/>
        <v>7.3968809600120033E-4</v>
      </c>
      <c r="G703" s="120"/>
    </row>
    <row r="704" spans="1:7" x14ac:dyDescent="0.15">
      <c r="A704" s="25" t="s">
        <v>1305</v>
      </c>
      <c r="B704" s="25" t="s">
        <v>864</v>
      </c>
      <c r="C704" s="122">
        <v>169.21847556</v>
      </c>
      <c r="D704" s="124">
        <v>169.13670463</v>
      </c>
      <c r="E704" s="23">
        <f t="shared" si="20"/>
        <v>4.834605840222661E-4</v>
      </c>
      <c r="F704" s="24">
        <f t="shared" si="21"/>
        <v>6.8217454927072914E-3</v>
      </c>
      <c r="G704" s="120"/>
    </row>
    <row r="705" spans="1:7" x14ac:dyDescent="0.15">
      <c r="A705" s="25" t="s">
        <v>1306</v>
      </c>
      <c r="B705" s="25" t="s">
        <v>866</v>
      </c>
      <c r="C705" s="122">
        <v>0.44259196000000001</v>
      </c>
      <c r="D705" s="124">
        <v>0.2855685</v>
      </c>
      <c r="E705" s="23">
        <f t="shared" si="20"/>
        <v>0.54986267743115924</v>
      </c>
      <c r="F705" s="24">
        <f t="shared" si="21"/>
        <v>1.7842317147975646E-5</v>
      </c>
      <c r="G705" s="120"/>
    </row>
    <row r="706" spans="1:7" x14ac:dyDescent="0.15">
      <c r="A706" s="25" t="s">
        <v>1514</v>
      </c>
      <c r="B706" s="25" t="s">
        <v>952</v>
      </c>
      <c r="C706" s="122">
        <v>873.489868</v>
      </c>
      <c r="D706" s="124">
        <v>963.948984</v>
      </c>
      <c r="E706" s="23">
        <f t="shared" si="20"/>
        <v>-9.3842223500906763E-2</v>
      </c>
      <c r="F706" s="24">
        <f t="shared" si="21"/>
        <v>3.5213209138275768E-2</v>
      </c>
      <c r="G706" s="120"/>
    </row>
    <row r="707" spans="1:7" x14ac:dyDescent="0.15">
      <c r="A707" s="25" t="s">
        <v>1555</v>
      </c>
      <c r="B707" s="25" t="s">
        <v>954</v>
      </c>
      <c r="C707" s="122">
        <v>8.3476179999999997E-2</v>
      </c>
      <c r="D707" s="124">
        <v>0.15970285999999997</v>
      </c>
      <c r="E707" s="23">
        <f t="shared" si="20"/>
        <v>-0.47730316163404962</v>
      </c>
      <c r="F707" s="24">
        <f t="shared" si="21"/>
        <v>3.3651955129539668E-6</v>
      </c>
      <c r="G707" s="120"/>
    </row>
    <row r="708" spans="1:7" x14ac:dyDescent="0.15">
      <c r="A708" s="25" t="s">
        <v>1307</v>
      </c>
      <c r="B708" s="25" t="s">
        <v>1308</v>
      </c>
      <c r="C708" s="122">
        <v>3.34229135</v>
      </c>
      <c r="D708" s="124">
        <v>5.12798088</v>
      </c>
      <c r="E708" s="23">
        <f t="shared" si="20"/>
        <v>-0.3482246856583443</v>
      </c>
      <c r="F708" s="24">
        <f t="shared" si="21"/>
        <v>1.3473860272481152E-4</v>
      </c>
      <c r="G708" s="120"/>
    </row>
    <row r="709" spans="1:7" x14ac:dyDescent="0.15">
      <c r="A709" s="25" t="s">
        <v>1309</v>
      </c>
      <c r="B709" s="25" t="s">
        <v>992</v>
      </c>
      <c r="C709" s="122">
        <v>20.367780870000001</v>
      </c>
      <c r="D709" s="124">
        <v>21.221451630000001</v>
      </c>
      <c r="E709" s="23">
        <f t="shared" si="20"/>
        <v>-4.0226784429449491E-2</v>
      </c>
      <c r="F709" s="24">
        <f t="shared" si="21"/>
        <v>8.2109129565528327E-4</v>
      </c>
      <c r="G709" s="120"/>
    </row>
    <row r="710" spans="1:7" x14ac:dyDescent="0.15">
      <c r="A710" s="25" t="s">
        <v>955</v>
      </c>
      <c r="B710" s="25" t="s">
        <v>956</v>
      </c>
      <c r="C710" s="122">
        <v>0.98144164</v>
      </c>
      <c r="D710" s="124">
        <v>0.25155787000000002</v>
      </c>
      <c r="E710" s="23">
        <f t="shared" si="20"/>
        <v>2.9014547229231984</v>
      </c>
      <c r="F710" s="24">
        <f t="shared" si="21"/>
        <v>3.9565095134374653E-5</v>
      </c>
      <c r="G710" s="120"/>
    </row>
    <row r="711" spans="1:7" x14ac:dyDescent="0.15">
      <c r="A711" s="25" t="s">
        <v>957</v>
      </c>
      <c r="B711" s="25" t="s">
        <v>958</v>
      </c>
      <c r="C711" s="122">
        <v>100.21769988</v>
      </c>
      <c r="D711" s="124">
        <v>70.542453379999998</v>
      </c>
      <c r="E711" s="23">
        <f t="shared" ref="E711:E774" si="22">IF(ISERROR(C711/D711-1),"",((C711/D711-1)))</f>
        <v>0.42067216375569738</v>
      </c>
      <c r="F711" s="24">
        <f t="shared" ref="F711:F774" si="23">C711/$C$1625</f>
        <v>4.0401004688372577E-3</v>
      </c>
      <c r="G711" s="120"/>
    </row>
    <row r="712" spans="1:7" x14ac:dyDescent="0.15">
      <c r="A712" s="25" t="s">
        <v>959</v>
      </c>
      <c r="B712" s="25" t="s">
        <v>960</v>
      </c>
      <c r="C712" s="122">
        <v>23.450644219999997</v>
      </c>
      <c r="D712" s="124">
        <v>14.47129076</v>
      </c>
      <c r="E712" s="23">
        <f t="shared" si="22"/>
        <v>0.62049430205768297</v>
      </c>
      <c r="F712" s="24">
        <f t="shared" si="23"/>
        <v>9.4537151442511944E-4</v>
      </c>
      <c r="G712" s="120"/>
    </row>
    <row r="713" spans="1:7" x14ac:dyDescent="0.15">
      <c r="A713" s="25" t="s">
        <v>961</v>
      </c>
      <c r="B713" s="25" t="s">
        <v>962</v>
      </c>
      <c r="C713" s="122">
        <v>2.6599660899999997</v>
      </c>
      <c r="D713" s="124">
        <v>1.03674482</v>
      </c>
      <c r="E713" s="23">
        <f t="shared" si="22"/>
        <v>1.5656902631064025</v>
      </c>
      <c r="F713" s="24">
        <f t="shared" si="23"/>
        <v>1.0723185884497478E-4</v>
      </c>
      <c r="G713" s="120"/>
    </row>
    <row r="714" spans="1:7" x14ac:dyDescent="0.15">
      <c r="A714" s="25" t="s">
        <v>963</v>
      </c>
      <c r="B714" s="25" t="s">
        <v>964</v>
      </c>
      <c r="C714" s="122">
        <v>1.6907616399999998</v>
      </c>
      <c r="D714" s="124">
        <v>0.97121118000000006</v>
      </c>
      <c r="E714" s="23">
        <f t="shared" si="22"/>
        <v>0.74087950676185566</v>
      </c>
      <c r="F714" s="24">
        <f t="shared" si="23"/>
        <v>6.8160084522347452E-5</v>
      </c>
      <c r="G714" s="120"/>
    </row>
    <row r="715" spans="1:7" x14ac:dyDescent="0.15">
      <c r="A715" s="25" t="s">
        <v>1260</v>
      </c>
      <c r="B715" s="25" t="s">
        <v>965</v>
      </c>
      <c r="C715" s="122">
        <v>0.30751035999999998</v>
      </c>
      <c r="D715" s="124">
        <v>0.41244276000000002</v>
      </c>
      <c r="E715" s="23">
        <f t="shared" si="22"/>
        <v>-0.2544168795689371</v>
      </c>
      <c r="F715" s="24">
        <f t="shared" si="23"/>
        <v>1.2396739808396347E-5</v>
      </c>
      <c r="G715" s="120"/>
    </row>
    <row r="716" spans="1:7" x14ac:dyDescent="0.15">
      <c r="A716" s="25" t="s">
        <v>966</v>
      </c>
      <c r="B716" s="25" t="s">
        <v>967</v>
      </c>
      <c r="C716" s="122">
        <v>0.28023566999999999</v>
      </c>
      <c r="D716" s="124">
        <v>0.87495310999999998</v>
      </c>
      <c r="E716" s="23">
        <f t="shared" si="22"/>
        <v>-0.67971349916111512</v>
      </c>
      <c r="F716" s="24">
        <f t="shared" si="23"/>
        <v>1.1297208607936403E-5</v>
      </c>
      <c r="G716" s="120"/>
    </row>
    <row r="717" spans="1:7" x14ac:dyDescent="0.15">
      <c r="A717" s="25" t="s">
        <v>968</v>
      </c>
      <c r="B717" s="25" t="s">
        <v>969</v>
      </c>
      <c r="C717" s="122">
        <v>8.33629058</v>
      </c>
      <c r="D717" s="124">
        <v>8.6325544999999995</v>
      </c>
      <c r="E717" s="23">
        <f t="shared" si="22"/>
        <v>-3.4319380202001537E-2</v>
      </c>
      <c r="F717" s="24">
        <f t="shared" si="23"/>
        <v>3.3606290626255804E-4</v>
      </c>
      <c r="G717" s="120"/>
    </row>
    <row r="718" spans="1:7" x14ac:dyDescent="0.15">
      <c r="A718" s="25" t="s">
        <v>970</v>
      </c>
      <c r="B718" s="25" t="s">
        <v>971</v>
      </c>
      <c r="C718" s="122">
        <v>1.39627974</v>
      </c>
      <c r="D718" s="124">
        <v>3.0277171000000003</v>
      </c>
      <c r="E718" s="23">
        <f t="shared" si="22"/>
        <v>-0.53883414669091778</v>
      </c>
      <c r="F718" s="24">
        <f t="shared" si="23"/>
        <v>5.6288564185334444E-5</v>
      </c>
      <c r="G718" s="120"/>
    </row>
    <row r="719" spans="1:7" x14ac:dyDescent="0.15">
      <c r="A719" s="25" t="s">
        <v>972</v>
      </c>
      <c r="B719" s="25" t="s">
        <v>973</v>
      </c>
      <c r="C719" s="122">
        <v>1.9918310299999999</v>
      </c>
      <c r="D719" s="124">
        <v>2.3982771199999999</v>
      </c>
      <c r="E719" s="23">
        <f t="shared" si="22"/>
        <v>-0.16947419737715719</v>
      </c>
      <c r="F719" s="24">
        <f t="shared" si="23"/>
        <v>8.0297167943220183E-5</v>
      </c>
      <c r="G719" s="120"/>
    </row>
    <row r="720" spans="1:7" x14ac:dyDescent="0.15">
      <c r="A720" s="25" t="s">
        <v>974</v>
      </c>
      <c r="B720" s="25" t="s">
        <v>975</v>
      </c>
      <c r="C720" s="122">
        <v>0.30341170000000001</v>
      </c>
      <c r="D720" s="124">
        <v>0.27253864</v>
      </c>
      <c r="E720" s="23">
        <f t="shared" si="22"/>
        <v>0.11327957019232215</v>
      </c>
      <c r="F720" s="24">
        <f t="shared" si="23"/>
        <v>1.2231509532632365E-5</v>
      </c>
      <c r="G720" s="120"/>
    </row>
    <row r="721" spans="1:7" x14ac:dyDescent="0.15">
      <c r="A721" s="25" t="s">
        <v>976</v>
      </c>
      <c r="B721" s="25" t="s">
        <v>977</v>
      </c>
      <c r="C721" s="122">
        <v>9.76407983</v>
      </c>
      <c r="D721" s="124">
        <v>17.778354589999999</v>
      </c>
      <c r="E721" s="23">
        <f t="shared" si="22"/>
        <v>-0.45078832911274491</v>
      </c>
      <c r="F721" s="24">
        <f t="shared" si="23"/>
        <v>3.9362172097525707E-4</v>
      </c>
      <c r="G721" s="120"/>
    </row>
    <row r="722" spans="1:7" x14ac:dyDescent="0.15">
      <c r="A722" s="25" t="s">
        <v>978</v>
      </c>
      <c r="B722" s="25" t="s">
        <v>979</v>
      </c>
      <c r="C722" s="122">
        <v>9.9249599999999983E-3</v>
      </c>
      <c r="D722" s="124">
        <v>12.577767919999999</v>
      </c>
      <c r="E722" s="23">
        <f t="shared" si="22"/>
        <v>-0.9992109124557611</v>
      </c>
      <c r="F722" s="24">
        <f t="shared" si="23"/>
        <v>4.0010732233132374E-7</v>
      </c>
      <c r="G722" s="120"/>
    </row>
    <row r="723" spans="1:7" x14ac:dyDescent="0.15">
      <c r="A723" s="25" t="s">
        <v>980</v>
      </c>
      <c r="B723" s="25" t="s">
        <v>981</v>
      </c>
      <c r="C723" s="122">
        <v>0.14808248000000002</v>
      </c>
      <c r="D723" s="124">
        <v>0.14550689999999999</v>
      </c>
      <c r="E723" s="23">
        <f t="shared" si="22"/>
        <v>1.770074133941435E-2</v>
      </c>
      <c r="F723" s="24">
        <f t="shared" si="23"/>
        <v>5.9696849717260135E-6</v>
      </c>
      <c r="G723" s="120"/>
    </row>
    <row r="724" spans="1:7" x14ac:dyDescent="0.15">
      <c r="A724" s="25" t="s">
        <v>982</v>
      </c>
      <c r="B724" s="25" t="s">
        <v>983</v>
      </c>
      <c r="C724" s="122">
        <v>4.74572839</v>
      </c>
      <c r="D724" s="124">
        <v>0.61262091000000007</v>
      </c>
      <c r="E724" s="23">
        <f t="shared" si="22"/>
        <v>6.7465987734568174</v>
      </c>
      <c r="F724" s="24">
        <f t="shared" si="23"/>
        <v>1.9131570088288963E-4</v>
      </c>
      <c r="G724" s="120"/>
    </row>
    <row r="725" spans="1:7" x14ac:dyDescent="0.15">
      <c r="A725" s="25" t="s">
        <v>984</v>
      </c>
      <c r="B725" s="25" t="s">
        <v>985</v>
      </c>
      <c r="C725" s="122">
        <v>3.0864462599999998</v>
      </c>
      <c r="D725" s="124">
        <v>3.8486792400000001</v>
      </c>
      <c r="E725" s="23">
        <f t="shared" si="22"/>
        <v>-0.19805053434382858</v>
      </c>
      <c r="F725" s="24">
        <f t="shared" si="23"/>
        <v>1.2442465749062251E-4</v>
      </c>
      <c r="G725" s="120"/>
    </row>
    <row r="726" spans="1:7" x14ac:dyDescent="0.15">
      <c r="A726" s="25" t="s">
        <v>986</v>
      </c>
      <c r="B726" s="25" t="s">
        <v>987</v>
      </c>
      <c r="C726" s="122">
        <v>0.55972767000000001</v>
      </c>
      <c r="D726" s="124">
        <v>0.51392640000000001</v>
      </c>
      <c r="E726" s="23">
        <f t="shared" si="22"/>
        <v>8.912029037620961E-2</v>
      </c>
      <c r="F726" s="24">
        <f t="shared" si="23"/>
        <v>2.2564437466594409E-5</v>
      </c>
      <c r="G726" s="120"/>
    </row>
    <row r="727" spans="1:7" x14ac:dyDescent="0.15">
      <c r="A727" s="25" t="s">
        <v>988</v>
      </c>
      <c r="B727" s="25" t="s">
        <v>989</v>
      </c>
      <c r="C727" s="122">
        <v>1.4954528500000002</v>
      </c>
      <c r="D727" s="124">
        <v>3.74115741</v>
      </c>
      <c r="E727" s="23">
        <f t="shared" si="22"/>
        <v>-0.60027000040075829</v>
      </c>
      <c r="F727" s="24">
        <f t="shared" si="23"/>
        <v>6.0286553848705374E-5</v>
      </c>
      <c r="G727" s="120"/>
    </row>
    <row r="728" spans="1:7" x14ac:dyDescent="0.15">
      <c r="A728" s="25" t="s">
        <v>1310</v>
      </c>
      <c r="B728" s="25" t="s">
        <v>991</v>
      </c>
      <c r="C728" s="122">
        <v>0.67689216000000008</v>
      </c>
      <c r="D728" s="124">
        <v>1.5348460700000002</v>
      </c>
      <c r="E728" s="23">
        <f t="shared" si="22"/>
        <v>-0.55898368362112039</v>
      </c>
      <c r="F728" s="24">
        <f t="shared" si="23"/>
        <v>2.7287718000341163E-5</v>
      </c>
      <c r="G728" s="120"/>
    </row>
    <row r="729" spans="1:7" x14ac:dyDescent="0.15">
      <c r="A729" s="25" t="s">
        <v>993</v>
      </c>
      <c r="B729" s="25" t="s">
        <v>994</v>
      </c>
      <c r="C729" s="122">
        <v>18.049884219999999</v>
      </c>
      <c r="D729" s="124">
        <v>11.841722750000001</v>
      </c>
      <c r="E729" s="23">
        <f t="shared" si="22"/>
        <v>0.5242616805903515</v>
      </c>
      <c r="F729" s="24">
        <f t="shared" si="23"/>
        <v>7.2764936520193675E-4</v>
      </c>
      <c r="G729" s="120"/>
    </row>
    <row r="730" spans="1:7" x14ac:dyDescent="0.15">
      <c r="A730" s="25" t="s">
        <v>1311</v>
      </c>
      <c r="B730" s="25" t="s">
        <v>996</v>
      </c>
      <c r="C730" s="122">
        <v>201.34279431000002</v>
      </c>
      <c r="D730" s="124">
        <v>210.72482538</v>
      </c>
      <c r="E730" s="23">
        <f t="shared" si="22"/>
        <v>-4.4522666245333742E-2</v>
      </c>
      <c r="F730" s="24">
        <f t="shared" si="23"/>
        <v>8.1167809544905566E-3</v>
      </c>
      <c r="G730" s="120"/>
    </row>
    <row r="731" spans="1:7" x14ac:dyDescent="0.15">
      <c r="A731" s="25" t="s">
        <v>320</v>
      </c>
      <c r="B731" s="25" t="s">
        <v>321</v>
      </c>
      <c r="C731" s="122">
        <v>47.024898130000004</v>
      </c>
      <c r="D731" s="124">
        <v>0</v>
      </c>
      <c r="E731" s="23" t="str">
        <f t="shared" si="22"/>
        <v/>
      </c>
      <c r="F731" s="24">
        <f t="shared" si="23"/>
        <v>1.8957261362965267E-3</v>
      </c>
      <c r="G731" s="120"/>
    </row>
    <row r="732" spans="1:7" x14ac:dyDescent="0.15">
      <c r="A732" s="25" t="s">
        <v>997</v>
      </c>
      <c r="B732" s="25" t="s">
        <v>998</v>
      </c>
      <c r="C732" s="122">
        <v>20.84456007</v>
      </c>
      <c r="D732" s="124">
        <v>45.718487240000002</v>
      </c>
      <c r="E732" s="23">
        <f t="shared" si="22"/>
        <v>-0.54406715251587134</v>
      </c>
      <c r="F732" s="24">
        <f t="shared" si="23"/>
        <v>8.403118113102855E-4</v>
      </c>
      <c r="G732" s="120"/>
    </row>
    <row r="733" spans="1:7" x14ac:dyDescent="0.15">
      <c r="A733" s="25" t="s">
        <v>999</v>
      </c>
      <c r="B733" s="25" t="s">
        <v>1000</v>
      </c>
      <c r="C733" s="122">
        <v>50.715100299999996</v>
      </c>
      <c r="D733" s="124">
        <v>63.581899820000004</v>
      </c>
      <c r="E733" s="23">
        <f t="shared" si="22"/>
        <v>-0.20236576063983369</v>
      </c>
      <c r="F733" s="24">
        <f t="shared" si="23"/>
        <v>2.0444901523832353E-3</v>
      </c>
      <c r="G733" s="120"/>
    </row>
    <row r="734" spans="1:7" x14ac:dyDescent="0.15">
      <c r="A734" s="25" t="s">
        <v>1312</v>
      </c>
      <c r="B734" s="25" t="s">
        <v>1002</v>
      </c>
      <c r="C734" s="122">
        <v>10.988555609999999</v>
      </c>
      <c r="D734" s="124">
        <v>1.3626082900000001</v>
      </c>
      <c r="E734" s="23">
        <f t="shared" si="22"/>
        <v>7.0643539971417599</v>
      </c>
      <c r="F734" s="24">
        <f t="shared" si="23"/>
        <v>4.4298431040588031E-4</v>
      </c>
      <c r="G734" s="120"/>
    </row>
    <row r="735" spans="1:7" x14ac:dyDescent="0.15">
      <c r="A735" s="25" t="s">
        <v>1003</v>
      </c>
      <c r="B735" s="25" t="s">
        <v>1004</v>
      </c>
      <c r="C735" s="122">
        <v>76.931714659999997</v>
      </c>
      <c r="D735" s="124">
        <v>48.142673049999999</v>
      </c>
      <c r="E735" s="23">
        <f t="shared" si="22"/>
        <v>0.59799424888809738</v>
      </c>
      <c r="F735" s="24">
        <f t="shared" si="23"/>
        <v>3.1013668926595218E-3</v>
      </c>
      <c r="G735" s="120"/>
    </row>
    <row r="736" spans="1:7" x14ac:dyDescent="0.15">
      <c r="A736" s="25" t="s">
        <v>1313</v>
      </c>
      <c r="B736" s="25" t="s">
        <v>1006</v>
      </c>
      <c r="C736" s="122">
        <v>81.174858999999998</v>
      </c>
      <c r="D736" s="124">
        <v>35.452763979999993</v>
      </c>
      <c r="E736" s="23">
        <f t="shared" si="22"/>
        <v>1.289662353146662</v>
      </c>
      <c r="F736" s="24">
        <f t="shared" si="23"/>
        <v>3.272421800703757E-3</v>
      </c>
      <c r="G736" s="120"/>
    </row>
    <row r="737" spans="1:7" x14ac:dyDescent="0.15">
      <c r="A737" s="25" t="s">
        <v>1314</v>
      </c>
      <c r="B737" s="25" t="s">
        <v>1008</v>
      </c>
      <c r="C737" s="122">
        <v>55.010358959999998</v>
      </c>
      <c r="D737" s="124">
        <v>35.996886509999996</v>
      </c>
      <c r="E737" s="23">
        <f t="shared" si="22"/>
        <v>0.52819769411774065</v>
      </c>
      <c r="F737" s="24">
        <f t="shared" si="23"/>
        <v>2.2176459576633604E-3</v>
      </c>
      <c r="G737" s="120"/>
    </row>
    <row r="738" spans="1:7" x14ac:dyDescent="0.15">
      <c r="A738" s="25" t="s">
        <v>1315</v>
      </c>
      <c r="B738" s="25" t="s">
        <v>1010</v>
      </c>
      <c r="C738" s="122">
        <v>0.91959392000000006</v>
      </c>
      <c r="D738" s="124">
        <v>0.92662304000000006</v>
      </c>
      <c r="E738" s="23">
        <f t="shared" si="22"/>
        <v>-7.5857384249802262E-3</v>
      </c>
      <c r="F738" s="24">
        <f t="shared" si="23"/>
        <v>3.7071812980945576E-5</v>
      </c>
      <c r="G738" s="120"/>
    </row>
    <row r="739" spans="1:7" x14ac:dyDescent="0.15">
      <c r="A739" s="25" t="s">
        <v>1011</v>
      </c>
      <c r="B739" s="25" t="s">
        <v>1012</v>
      </c>
      <c r="C739" s="122">
        <v>23.697667980000002</v>
      </c>
      <c r="D739" s="124">
        <v>38.105987340000006</v>
      </c>
      <c r="E739" s="23">
        <f t="shared" si="22"/>
        <v>-0.37811169230289265</v>
      </c>
      <c r="F739" s="24">
        <f t="shared" si="23"/>
        <v>9.5532984324113663E-4</v>
      </c>
      <c r="G739" s="120"/>
    </row>
    <row r="740" spans="1:7" x14ac:dyDescent="0.15">
      <c r="A740" s="25" t="s">
        <v>1013</v>
      </c>
      <c r="B740" s="25" t="s">
        <v>1014</v>
      </c>
      <c r="C740" s="122">
        <v>13.07672724</v>
      </c>
      <c r="D740" s="124">
        <v>17.53547811</v>
      </c>
      <c r="E740" s="23">
        <f t="shared" si="22"/>
        <v>-0.25427027663747004</v>
      </c>
      <c r="F740" s="24">
        <f t="shared" si="23"/>
        <v>5.2716528034908782E-4</v>
      </c>
      <c r="G740" s="120"/>
    </row>
    <row r="741" spans="1:7" x14ac:dyDescent="0.15">
      <c r="A741" s="25" t="s">
        <v>1624</v>
      </c>
      <c r="B741" s="25" t="s">
        <v>1625</v>
      </c>
      <c r="C741" s="122">
        <v>16.31174648</v>
      </c>
      <c r="D741" s="124">
        <v>4.0776562500000004</v>
      </c>
      <c r="E741" s="23">
        <f t="shared" si="22"/>
        <v>3.0002750305399086</v>
      </c>
      <c r="F741" s="24">
        <f t="shared" si="23"/>
        <v>6.5757939645703315E-4</v>
      </c>
      <c r="G741" s="120"/>
    </row>
    <row r="742" spans="1:7" x14ac:dyDescent="0.15">
      <c r="A742" s="25" t="s">
        <v>1015</v>
      </c>
      <c r="B742" s="25" t="s">
        <v>1016</v>
      </c>
      <c r="C742" s="122">
        <v>1.23185E-2</v>
      </c>
      <c r="D742" s="124">
        <v>1.5762687500000001</v>
      </c>
      <c r="E742" s="23">
        <f t="shared" si="22"/>
        <v>-0.99218502555481103</v>
      </c>
      <c r="F742" s="24">
        <f t="shared" si="23"/>
        <v>4.9659868151996697E-7</v>
      </c>
      <c r="G742" s="120"/>
    </row>
    <row r="743" spans="1:7" x14ac:dyDescent="0.15">
      <c r="A743" s="25" t="s">
        <v>1017</v>
      </c>
      <c r="B743" s="25" t="s">
        <v>1018</v>
      </c>
      <c r="C743" s="122">
        <v>0.32110984000000004</v>
      </c>
      <c r="D743" s="124">
        <v>1.3383551999999999</v>
      </c>
      <c r="E743" s="23">
        <f t="shared" si="22"/>
        <v>-0.76007128750274955</v>
      </c>
      <c r="F743" s="24">
        <f t="shared" si="23"/>
        <v>1.2944978947687428E-5</v>
      </c>
      <c r="G743" s="120"/>
    </row>
    <row r="744" spans="1:7" x14ac:dyDescent="0.15">
      <c r="A744" s="25" t="s">
        <v>1019</v>
      </c>
      <c r="B744" s="25" t="s">
        <v>1020</v>
      </c>
      <c r="C744" s="122">
        <v>0.53980963999999998</v>
      </c>
      <c r="D744" s="124">
        <v>1.3085119299999999</v>
      </c>
      <c r="E744" s="23">
        <f t="shared" si="22"/>
        <v>-0.58746295878250032</v>
      </c>
      <c r="F744" s="24">
        <f t="shared" si="23"/>
        <v>2.1761477086964163E-5</v>
      </c>
      <c r="G744" s="120"/>
    </row>
    <row r="745" spans="1:7" x14ac:dyDescent="0.15">
      <c r="A745" s="25" t="s">
        <v>1316</v>
      </c>
      <c r="B745" s="25" t="s">
        <v>1022</v>
      </c>
      <c r="C745" s="122">
        <v>0.42492039000000004</v>
      </c>
      <c r="D745" s="124">
        <v>1.2655610000000001E-2</v>
      </c>
      <c r="E745" s="23">
        <f t="shared" si="22"/>
        <v>32.575654591125989</v>
      </c>
      <c r="F745" s="24">
        <f t="shared" si="23"/>
        <v>1.712991885578197E-5</v>
      </c>
      <c r="G745" s="120"/>
    </row>
    <row r="746" spans="1:7" x14ac:dyDescent="0.15">
      <c r="A746" s="25" t="s">
        <v>1317</v>
      </c>
      <c r="B746" s="25" t="s">
        <v>1318</v>
      </c>
      <c r="C746" s="122">
        <v>8.8424145700000008</v>
      </c>
      <c r="D746" s="124">
        <v>25.345665140000001</v>
      </c>
      <c r="E746" s="23">
        <f t="shared" si="22"/>
        <v>-0.65112714457648679</v>
      </c>
      <c r="F746" s="24">
        <f t="shared" si="23"/>
        <v>3.5646640556195533E-4</v>
      </c>
      <c r="G746" s="120"/>
    </row>
    <row r="747" spans="1:7" x14ac:dyDescent="0.15">
      <c r="A747" s="25" t="s">
        <v>1319</v>
      </c>
      <c r="B747" s="25" t="s">
        <v>1045</v>
      </c>
      <c r="C747" s="122">
        <v>0.50979779000000003</v>
      </c>
      <c r="D747" s="124">
        <v>1.3293457799999999</v>
      </c>
      <c r="E747" s="23">
        <f t="shared" si="22"/>
        <v>-0.61650475168319252</v>
      </c>
      <c r="F747" s="24">
        <f t="shared" si="23"/>
        <v>2.0551602090822183E-5</v>
      </c>
      <c r="G747" s="120"/>
    </row>
    <row r="748" spans="1:7" x14ac:dyDescent="0.15">
      <c r="A748" s="25" t="s">
        <v>1023</v>
      </c>
      <c r="B748" s="25" t="s">
        <v>1024</v>
      </c>
      <c r="C748" s="122">
        <v>10.20510103</v>
      </c>
      <c r="D748" s="124">
        <v>16.667755870000001</v>
      </c>
      <c r="E748" s="23">
        <f t="shared" si="22"/>
        <v>-0.3877339511332788</v>
      </c>
      <c r="F748" s="24">
        <f t="shared" si="23"/>
        <v>4.1140071569396093E-4</v>
      </c>
      <c r="G748" s="120"/>
    </row>
    <row r="749" spans="1:7" x14ac:dyDescent="0.15">
      <c r="A749" s="25" t="s">
        <v>1320</v>
      </c>
      <c r="B749" s="25" t="s">
        <v>1047</v>
      </c>
      <c r="C749" s="122">
        <v>36.088939979999999</v>
      </c>
      <c r="D749" s="124">
        <v>11.359867939999999</v>
      </c>
      <c r="E749" s="23">
        <f t="shared" si="22"/>
        <v>2.176880239331374</v>
      </c>
      <c r="F749" s="24">
        <f t="shared" si="23"/>
        <v>1.4548622000666661E-3</v>
      </c>
      <c r="G749" s="120"/>
    </row>
    <row r="750" spans="1:7" x14ac:dyDescent="0.15">
      <c r="A750" s="25" t="s">
        <v>1321</v>
      </c>
      <c r="B750" s="25" t="s">
        <v>1026</v>
      </c>
      <c r="C750" s="122">
        <v>26.787754320000001</v>
      </c>
      <c r="D750" s="124">
        <v>20.456812639999999</v>
      </c>
      <c r="E750" s="23">
        <f t="shared" si="22"/>
        <v>0.30947840171449137</v>
      </c>
      <c r="F750" s="24">
        <f t="shared" si="23"/>
        <v>1.0799012441606367E-3</v>
      </c>
      <c r="G750" s="120"/>
    </row>
    <row r="751" spans="1:7" x14ac:dyDescent="0.15">
      <c r="A751" s="25" t="s">
        <v>1322</v>
      </c>
      <c r="B751" s="25" t="s">
        <v>1028</v>
      </c>
      <c r="C751" s="122">
        <v>18.323346170000001</v>
      </c>
      <c r="D751" s="124">
        <v>17.93349985</v>
      </c>
      <c r="E751" s="23">
        <f t="shared" si="22"/>
        <v>2.1738440530892911E-2</v>
      </c>
      <c r="F751" s="24">
        <f t="shared" si="23"/>
        <v>7.3867350319080556E-4</v>
      </c>
      <c r="G751" s="120"/>
    </row>
    <row r="752" spans="1:7" x14ac:dyDescent="0.15">
      <c r="A752" s="25" t="s">
        <v>1390</v>
      </c>
      <c r="B752" s="25" t="s">
        <v>1443</v>
      </c>
      <c r="C752" s="122">
        <v>289.18135100000001</v>
      </c>
      <c r="D752" s="124">
        <v>281.3016935</v>
      </c>
      <c r="E752" s="23">
        <f t="shared" si="22"/>
        <v>2.8011411527460339E-2</v>
      </c>
      <c r="F752" s="24">
        <f t="shared" si="23"/>
        <v>1.1657838018164777E-2</v>
      </c>
      <c r="G752" s="120"/>
    </row>
    <row r="753" spans="1:7" x14ac:dyDescent="0.15">
      <c r="A753" s="25" t="s">
        <v>1556</v>
      </c>
      <c r="B753" s="25" t="s">
        <v>1029</v>
      </c>
      <c r="C753" s="122">
        <v>139.15671750000001</v>
      </c>
      <c r="D753" s="124">
        <v>74.150753629999997</v>
      </c>
      <c r="E753" s="23">
        <f t="shared" si="22"/>
        <v>0.87667300314126306</v>
      </c>
      <c r="F753" s="24">
        <f t="shared" si="23"/>
        <v>5.6098585408244942E-3</v>
      </c>
      <c r="G753" s="120"/>
    </row>
    <row r="754" spans="1:7" x14ac:dyDescent="0.15">
      <c r="A754" s="25" t="s">
        <v>1259</v>
      </c>
      <c r="B754" s="25" t="s">
        <v>1031</v>
      </c>
      <c r="C754" s="122">
        <v>32.27893263</v>
      </c>
      <c r="D754" s="124">
        <v>13.837832970000001</v>
      </c>
      <c r="E754" s="23">
        <f t="shared" si="22"/>
        <v>1.3326580614161001</v>
      </c>
      <c r="F754" s="24">
        <f t="shared" si="23"/>
        <v>1.3012684486690621E-3</v>
      </c>
      <c r="G754" s="120"/>
    </row>
    <row r="755" spans="1:7" x14ac:dyDescent="0.15">
      <c r="A755" s="25" t="s">
        <v>1323</v>
      </c>
      <c r="B755" s="25" t="s">
        <v>1033</v>
      </c>
      <c r="C755" s="122">
        <v>8.8180756599999999</v>
      </c>
      <c r="D755" s="124">
        <v>10.517991500000001</v>
      </c>
      <c r="E755" s="23">
        <f t="shared" si="22"/>
        <v>-0.16161981496182054</v>
      </c>
      <c r="F755" s="24">
        <f t="shared" si="23"/>
        <v>3.5548522517346375E-4</v>
      </c>
      <c r="G755" s="120"/>
    </row>
    <row r="756" spans="1:7" x14ac:dyDescent="0.15">
      <c r="A756" s="25" t="s">
        <v>1324</v>
      </c>
      <c r="B756" s="25" t="s">
        <v>1035</v>
      </c>
      <c r="C756" s="122">
        <v>18.02358589</v>
      </c>
      <c r="D756" s="124">
        <v>6.3209850799999998</v>
      </c>
      <c r="E756" s="23">
        <f t="shared" si="22"/>
        <v>1.851388772776537</v>
      </c>
      <c r="F756" s="24">
        <f t="shared" si="23"/>
        <v>7.2658919423922402E-4</v>
      </c>
      <c r="G756" s="120"/>
    </row>
    <row r="757" spans="1:7" x14ac:dyDescent="0.15">
      <c r="A757" s="25" t="s">
        <v>1036</v>
      </c>
      <c r="B757" s="25" t="s">
        <v>1037</v>
      </c>
      <c r="C757" s="122">
        <v>4.5213244000000001</v>
      </c>
      <c r="D757" s="124">
        <v>6.6089762500000004</v>
      </c>
      <c r="E757" s="23">
        <f t="shared" si="22"/>
        <v>-0.31588127586326253</v>
      </c>
      <c r="F757" s="24">
        <f t="shared" si="23"/>
        <v>1.8226924834712475E-4</v>
      </c>
      <c r="G757" s="120"/>
    </row>
    <row r="758" spans="1:7" x14ac:dyDescent="0.15">
      <c r="A758" s="25" t="s">
        <v>1038</v>
      </c>
      <c r="B758" s="25" t="s">
        <v>1039</v>
      </c>
      <c r="C758" s="122">
        <v>10.446397599999999</v>
      </c>
      <c r="D758" s="124">
        <v>5.7524040300000001</v>
      </c>
      <c r="E758" s="23">
        <f t="shared" si="22"/>
        <v>0.81600554229498368</v>
      </c>
      <c r="F758" s="24">
        <f t="shared" si="23"/>
        <v>4.2112816290890511E-4</v>
      </c>
      <c r="G758" s="120"/>
    </row>
    <row r="759" spans="1:7" x14ac:dyDescent="0.15">
      <c r="A759" s="25" t="s">
        <v>1040</v>
      </c>
      <c r="B759" s="25" t="s">
        <v>1041</v>
      </c>
      <c r="C759" s="122">
        <v>4.8124984900000003</v>
      </c>
      <c r="D759" s="124">
        <v>6.29064918</v>
      </c>
      <c r="E759" s="23">
        <f t="shared" si="22"/>
        <v>-0.23497585824679534</v>
      </c>
      <c r="F759" s="24">
        <f t="shared" si="23"/>
        <v>1.9400742013644782E-4</v>
      </c>
      <c r="G759" s="120"/>
    </row>
    <row r="760" spans="1:7" x14ac:dyDescent="0.15">
      <c r="A760" s="25" t="s">
        <v>1042</v>
      </c>
      <c r="B760" s="25" t="s">
        <v>1043</v>
      </c>
      <c r="C760" s="122">
        <v>23.821963109999999</v>
      </c>
      <c r="D760" s="124">
        <v>41.530935249999999</v>
      </c>
      <c r="E760" s="23">
        <f t="shared" si="22"/>
        <v>-0.42640436661006809</v>
      </c>
      <c r="F760" s="24">
        <f t="shared" si="23"/>
        <v>9.6034058299657372E-4</v>
      </c>
      <c r="G760" s="120"/>
    </row>
    <row r="761" spans="1:7" x14ac:dyDescent="0.15">
      <c r="A761" s="25" t="s">
        <v>1048</v>
      </c>
      <c r="B761" s="25" t="s">
        <v>1049</v>
      </c>
      <c r="C761" s="122">
        <v>8.6133092300000005</v>
      </c>
      <c r="D761" s="124">
        <v>6.83412416</v>
      </c>
      <c r="E761" s="23">
        <f t="shared" si="22"/>
        <v>0.26033841767369936</v>
      </c>
      <c r="F761" s="24">
        <f t="shared" si="23"/>
        <v>3.4723042636211897E-4</v>
      </c>
      <c r="G761" s="120"/>
    </row>
    <row r="762" spans="1:7" x14ac:dyDescent="0.15">
      <c r="A762" s="25" t="s">
        <v>1535</v>
      </c>
      <c r="B762" s="25" t="s">
        <v>1325</v>
      </c>
      <c r="C762" s="122">
        <v>0.94760096999999999</v>
      </c>
      <c r="D762" s="124">
        <v>0.46095846999999995</v>
      </c>
      <c r="E762" s="23">
        <f t="shared" si="22"/>
        <v>1.0557187505416703</v>
      </c>
      <c r="F762" s="24">
        <f t="shared" si="23"/>
        <v>3.8200867987907766E-5</v>
      </c>
      <c r="G762" s="120"/>
    </row>
    <row r="763" spans="1:7" x14ac:dyDescent="0.15">
      <c r="A763" s="25" t="s">
        <v>1534</v>
      </c>
      <c r="B763" s="25" t="s">
        <v>1296</v>
      </c>
      <c r="C763" s="122">
        <v>0.391934</v>
      </c>
      <c r="D763" s="124">
        <v>0.57244099000000004</v>
      </c>
      <c r="E763" s="23">
        <f t="shared" si="22"/>
        <v>-0.31532855465154586</v>
      </c>
      <c r="F763" s="24">
        <f t="shared" si="23"/>
        <v>1.5800130506380386E-5</v>
      </c>
      <c r="G763" s="120"/>
    </row>
    <row r="764" spans="1:7" x14ac:dyDescent="0.15">
      <c r="A764" s="25" t="s">
        <v>1051</v>
      </c>
      <c r="B764" s="25" t="s">
        <v>1052</v>
      </c>
      <c r="C764" s="122">
        <v>19.057322559999999</v>
      </c>
      <c r="D764" s="124">
        <v>12.01997252</v>
      </c>
      <c r="E764" s="23">
        <f t="shared" si="22"/>
        <v>0.58547139174324836</v>
      </c>
      <c r="F764" s="24">
        <f t="shared" si="23"/>
        <v>7.6826247161559621E-4</v>
      </c>
      <c r="G764" s="120"/>
    </row>
    <row r="765" spans="1:7" x14ac:dyDescent="0.15">
      <c r="A765" s="25" t="s">
        <v>1053</v>
      </c>
      <c r="B765" s="25" t="s">
        <v>1054</v>
      </c>
      <c r="C765" s="122">
        <v>18.956904559999998</v>
      </c>
      <c r="D765" s="124">
        <v>51.401527109999996</v>
      </c>
      <c r="E765" s="23">
        <f t="shared" si="22"/>
        <v>-0.6311995844125029</v>
      </c>
      <c r="F765" s="24">
        <f t="shared" si="23"/>
        <v>7.6421429639938706E-4</v>
      </c>
      <c r="G765" s="120"/>
    </row>
    <row r="766" spans="1:7" x14ac:dyDescent="0.15">
      <c r="A766" s="25" t="s">
        <v>1558</v>
      </c>
      <c r="B766" s="25" t="s">
        <v>1050</v>
      </c>
      <c r="C766" s="122">
        <v>15.609559619999999</v>
      </c>
      <c r="D766" s="124">
        <v>5.3365107500000004</v>
      </c>
      <c r="E766" s="23">
        <f t="shared" si="22"/>
        <v>1.925049784636899</v>
      </c>
      <c r="F766" s="24">
        <f t="shared" si="23"/>
        <v>6.2927196707385777E-4</v>
      </c>
      <c r="G766" s="120"/>
    </row>
    <row r="767" spans="1:7" x14ac:dyDescent="0.15">
      <c r="A767" s="25" t="s">
        <v>1055</v>
      </c>
      <c r="B767" s="25" t="s">
        <v>1056</v>
      </c>
      <c r="C767" s="122">
        <v>8.646599779999999</v>
      </c>
      <c r="D767" s="124">
        <v>4.7434809299999996</v>
      </c>
      <c r="E767" s="23">
        <f t="shared" si="22"/>
        <v>0.82283852461909235</v>
      </c>
      <c r="F767" s="24">
        <f t="shared" si="23"/>
        <v>3.4857247638745272E-4</v>
      </c>
      <c r="G767" s="120"/>
    </row>
    <row r="768" spans="1:7" x14ac:dyDescent="0.15">
      <c r="A768" s="25" t="s">
        <v>1326</v>
      </c>
      <c r="B768" s="25" t="s">
        <v>1089</v>
      </c>
      <c r="C768" s="122">
        <v>1.9555658899999999</v>
      </c>
      <c r="D768" s="124">
        <v>1.19585436</v>
      </c>
      <c r="E768" s="23">
        <f t="shared" si="22"/>
        <v>0.63528766998014707</v>
      </c>
      <c r="F768" s="24">
        <f t="shared" si="23"/>
        <v>7.8835202548964634E-5</v>
      </c>
      <c r="G768" s="120"/>
    </row>
    <row r="769" spans="1:7" x14ac:dyDescent="0.15">
      <c r="A769" s="25" t="s">
        <v>89</v>
      </c>
      <c r="B769" s="25" t="s">
        <v>90</v>
      </c>
      <c r="C769" s="122">
        <v>32.639168220000002</v>
      </c>
      <c r="D769" s="124">
        <v>29.622263780000001</v>
      </c>
      <c r="E769" s="23">
        <f t="shared" si="22"/>
        <v>0.10184584346443226</v>
      </c>
      <c r="F769" s="24">
        <f t="shared" si="23"/>
        <v>1.3157907134765119E-3</v>
      </c>
      <c r="G769" s="120"/>
    </row>
    <row r="770" spans="1:7" x14ac:dyDescent="0.15">
      <c r="A770" s="25" t="s">
        <v>1258</v>
      </c>
      <c r="B770" s="25" t="s">
        <v>179</v>
      </c>
      <c r="C770" s="122">
        <v>6.5501280199999998</v>
      </c>
      <c r="D770" s="124">
        <v>4.8507917300000001</v>
      </c>
      <c r="E770" s="23">
        <f t="shared" si="22"/>
        <v>0.35032142886909723</v>
      </c>
      <c r="F770" s="24">
        <f t="shared" si="23"/>
        <v>2.6405690128822437E-4</v>
      </c>
      <c r="G770" s="120"/>
    </row>
    <row r="771" spans="1:7" x14ac:dyDescent="0.15">
      <c r="A771" s="25" t="s">
        <v>1444</v>
      </c>
      <c r="B771" s="25" t="s">
        <v>1445</v>
      </c>
      <c r="C771" s="122">
        <v>40.697892170000003</v>
      </c>
      <c r="D771" s="124">
        <v>72.817281659999992</v>
      </c>
      <c r="E771" s="23">
        <f t="shared" si="22"/>
        <v>-0.44109569538687987</v>
      </c>
      <c r="F771" s="24">
        <f t="shared" si="23"/>
        <v>1.6406640087887154E-3</v>
      </c>
      <c r="G771" s="120"/>
    </row>
    <row r="772" spans="1:7" x14ac:dyDescent="0.15">
      <c r="A772" s="25" t="s">
        <v>1446</v>
      </c>
      <c r="B772" s="25" t="s">
        <v>1447</v>
      </c>
      <c r="C772" s="122">
        <v>2.2507587599999996</v>
      </c>
      <c r="D772" s="124">
        <v>1.0946638899999999</v>
      </c>
      <c r="E772" s="23">
        <f t="shared" si="22"/>
        <v>1.0561185771826271</v>
      </c>
      <c r="F772" s="24">
        <f t="shared" si="23"/>
        <v>9.0735384392216236E-5</v>
      </c>
      <c r="G772" s="120"/>
    </row>
    <row r="773" spans="1:7" x14ac:dyDescent="0.15">
      <c r="A773" s="25" t="s">
        <v>1536</v>
      </c>
      <c r="B773" s="25" t="s">
        <v>92</v>
      </c>
      <c r="C773" s="122">
        <v>3.7017133700000002</v>
      </c>
      <c r="D773" s="124">
        <v>3.3642276600000001</v>
      </c>
      <c r="E773" s="23">
        <f t="shared" si="22"/>
        <v>0.10031595483642164</v>
      </c>
      <c r="F773" s="24">
        <f t="shared" si="23"/>
        <v>1.4922806988731046E-4</v>
      </c>
      <c r="G773" s="120"/>
    </row>
    <row r="774" spans="1:7" x14ac:dyDescent="0.15">
      <c r="A774" s="25" t="s">
        <v>1327</v>
      </c>
      <c r="B774" s="25" t="s">
        <v>1328</v>
      </c>
      <c r="C774" s="122">
        <v>4.6422544700000001</v>
      </c>
      <c r="D774" s="124">
        <v>3.2096163399999997</v>
      </c>
      <c r="E774" s="23">
        <f t="shared" si="22"/>
        <v>0.44635806222247743</v>
      </c>
      <c r="F774" s="24">
        <f t="shared" si="23"/>
        <v>1.8714433162172128E-4</v>
      </c>
      <c r="G774" s="120"/>
    </row>
    <row r="775" spans="1:7" x14ac:dyDescent="0.15">
      <c r="A775" s="25" t="s">
        <v>1329</v>
      </c>
      <c r="B775" s="25" t="s">
        <v>94</v>
      </c>
      <c r="C775" s="122">
        <v>7.8700187100000001</v>
      </c>
      <c r="D775" s="124">
        <v>3.3503093399999999</v>
      </c>
      <c r="E775" s="23">
        <f t="shared" ref="E775:E822" si="24">IF(ISERROR(C775/D775-1),"",((C775/D775-1)))</f>
        <v>1.349042405141013</v>
      </c>
      <c r="F775" s="24">
        <f t="shared" ref="F775:F821" si="25">C775/$C$1625</f>
        <v>3.172659751531008E-4</v>
      </c>
      <c r="G775" s="120"/>
    </row>
    <row r="776" spans="1:7" x14ac:dyDescent="0.15">
      <c r="A776" s="25" t="s">
        <v>1261</v>
      </c>
      <c r="B776" s="25" t="s">
        <v>1330</v>
      </c>
      <c r="C776" s="122">
        <v>2.2315089999999999E-2</v>
      </c>
      <c r="D776" s="124">
        <v>7.4170699999999992E-2</v>
      </c>
      <c r="E776" s="23">
        <f t="shared" si="24"/>
        <v>-0.69913874346608562</v>
      </c>
      <c r="F776" s="24">
        <f t="shared" si="25"/>
        <v>8.9959364143356742E-7</v>
      </c>
      <c r="G776" s="120"/>
    </row>
    <row r="777" spans="1:7" x14ac:dyDescent="0.15">
      <c r="A777" s="25" t="s">
        <v>95</v>
      </c>
      <c r="B777" s="25" t="s">
        <v>96</v>
      </c>
      <c r="C777" s="122">
        <v>1.8588796999999999</v>
      </c>
      <c r="D777" s="124">
        <v>1.23144922</v>
      </c>
      <c r="E777" s="23">
        <f t="shared" si="24"/>
        <v>0.50950576752161969</v>
      </c>
      <c r="F777" s="24">
        <f t="shared" si="25"/>
        <v>7.4937468695395691E-5</v>
      </c>
      <c r="G777" s="120"/>
    </row>
    <row r="778" spans="1:7" x14ac:dyDescent="0.15">
      <c r="A778" s="25" t="s">
        <v>163</v>
      </c>
      <c r="B778" s="25" t="s">
        <v>164</v>
      </c>
      <c r="C778" s="122">
        <v>0.88601732999999994</v>
      </c>
      <c r="D778" s="124">
        <v>1.5520550900000001</v>
      </c>
      <c r="E778" s="23">
        <f t="shared" si="24"/>
        <v>-0.42913280868142389</v>
      </c>
      <c r="F778" s="24">
        <f t="shared" si="25"/>
        <v>3.5718231755639201E-5</v>
      </c>
      <c r="G778" s="120"/>
    </row>
    <row r="779" spans="1:7" x14ac:dyDescent="0.15">
      <c r="A779" s="25" t="s">
        <v>1082</v>
      </c>
      <c r="B779" s="25" t="s">
        <v>640</v>
      </c>
      <c r="C779" s="122">
        <v>0.19897055999999999</v>
      </c>
      <c r="D779" s="124">
        <v>0.24606829999999999</v>
      </c>
      <c r="E779" s="23">
        <f t="shared" si="24"/>
        <v>-0.19140108660888056</v>
      </c>
      <c r="F779" s="24">
        <f t="shared" si="25"/>
        <v>8.0211484967560564E-6</v>
      </c>
      <c r="G779" s="120"/>
    </row>
    <row r="780" spans="1:7" x14ac:dyDescent="0.15">
      <c r="A780" s="25" t="s">
        <v>946</v>
      </c>
      <c r="B780" s="25" t="s">
        <v>947</v>
      </c>
      <c r="C780" s="122">
        <v>6.7392287199999998</v>
      </c>
      <c r="D780" s="124">
        <v>11.851230710000001</v>
      </c>
      <c r="E780" s="23">
        <f t="shared" si="24"/>
        <v>-0.43134777434435756</v>
      </c>
      <c r="F780" s="24">
        <f t="shared" si="25"/>
        <v>2.716801637223278E-4</v>
      </c>
      <c r="G780" s="120"/>
    </row>
    <row r="781" spans="1:7" x14ac:dyDescent="0.15">
      <c r="A781" s="25" t="s">
        <v>1331</v>
      </c>
      <c r="B781" s="25" t="s">
        <v>97</v>
      </c>
      <c r="C781" s="122">
        <v>6.0771061</v>
      </c>
      <c r="D781" s="124">
        <v>1.90807667</v>
      </c>
      <c r="E781" s="23">
        <f t="shared" si="24"/>
        <v>2.1849381083832444</v>
      </c>
      <c r="F781" s="24">
        <f t="shared" si="25"/>
        <v>2.4498785377415668E-4</v>
      </c>
      <c r="G781" s="120"/>
    </row>
    <row r="782" spans="1:7" x14ac:dyDescent="0.15">
      <c r="A782" s="25" t="s">
        <v>98</v>
      </c>
      <c r="B782" s="25" t="s">
        <v>99</v>
      </c>
      <c r="C782" s="122">
        <v>0</v>
      </c>
      <c r="D782" s="124">
        <v>1.507E-5</v>
      </c>
      <c r="E782" s="23">
        <f t="shared" si="24"/>
        <v>-1</v>
      </c>
      <c r="F782" s="24">
        <f t="shared" si="25"/>
        <v>0</v>
      </c>
      <c r="G782" s="120"/>
    </row>
    <row r="783" spans="1:7" x14ac:dyDescent="0.15">
      <c r="A783" s="25" t="s">
        <v>100</v>
      </c>
      <c r="B783" s="25" t="s">
        <v>101</v>
      </c>
      <c r="C783" s="122">
        <v>2.8024999999999999E-3</v>
      </c>
      <c r="D783" s="124">
        <v>2.6988899999999998E-3</v>
      </c>
      <c r="E783" s="23">
        <f t="shared" si="24"/>
        <v>3.8389856570664183E-2</v>
      </c>
      <c r="F783" s="24">
        <f t="shared" si="25"/>
        <v>1.1297786296705829E-7</v>
      </c>
      <c r="G783" s="120"/>
    </row>
    <row r="784" spans="1:7" x14ac:dyDescent="0.15">
      <c r="A784" s="25" t="s">
        <v>102</v>
      </c>
      <c r="B784" s="25" t="s">
        <v>103</v>
      </c>
      <c r="C784" s="122">
        <v>0.18550373000000001</v>
      </c>
      <c r="D784" s="124">
        <v>9.8291460000000011E-2</v>
      </c>
      <c r="E784" s="23">
        <f t="shared" si="24"/>
        <v>0.88728227253924175</v>
      </c>
      <c r="F784" s="24">
        <f t="shared" si="25"/>
        <v>7.4782569091233478E-6</v>
      </c>
      <c r="G784" s="120"/>
    </row>
    <row r="785" spans="1:7" x14ac:dyDescent="0.15">
      <c r="A785" s="25" t="s">
        <v>106</v>
      </c>
      <c r="B785" s="25" t="s">
        <v>107</v>
      </c>
      <c r="C785" s="122">
        <v>8.2017500000000007E-3</v>
      </c>
      <c r="D785" s="124">
        <v>6.27694E-3</v>
      </c>
      <c r="E785" s="23">
        <f t="shared" si="24"/>
        <v>0.30664782521419687</v>
      </c>
      <c r="F785" s="24">
        <f t="shared" si="25"/>
        <v>3.306391391936023E-7</v>
      </c>
      <c r="G785" s="120"/>
    </row>
    <row r="786" spans="1:7" x14ac:dyDescent="0.15">
      <c r="A786" s="25" t="s">
        <v>108</v>
      </c>
      <c r="B786" s="25" t="s">
        <v>109</v>
      </c>
      <c r="C786" s="122">
        <v>0.2185135</v>
      </c>
      <c r="D786" s="124">
        <v>0.28623990000000005</v>
      </c>
      <c r="E786" s="23">
        <f t="shared" si="24"/>
        <v>-0.2366071257012039</v>
      </c>
      <c r="F786" s="24">
        <f t="shared" si="25"/>
        <v>8.8089877821417643E-6</v>
      </c>
      <c r="G786" s="120"/>
    </row>
    <row r="787" spans="1:7" x14ac:dyDescent="0.15">
      <c r="A787" s="25" t="s">
        <v>1560</v>
      </c>
      <c r="B787" s="25" t="s">
        <v>110</v>
      </c>
      <c r="C787" s="122">
        <v>9.0278400000000005E-3</v>
      </c>
      <c r="D787" s="124">
        <v>0.1494644</v>
      </c>
      <c r="E787" s="23">
        <f t="shared" si="24"/>
        <v>-0.93959872718854787</v>
      </c>
      <c r="F787" s="24">
        <f t="shared" si="25"/>
        <v>3.6394150594416684E-7</v>
      </c>
      <c r="G787" s="120"/>
    </row>
    <row r="788" spans="1:7" x14ac:dyDescent="0.15">
      <c r="A788" s="25" t="s">
        <v>1561</v>
      </c>
      <c r="B788" s="25" t="s">
        <v>111</v>
      </c>
      <c r="C788" s="122">
        <v>7.7315300000000003E-2</v>
      </c>
      <c r="D788" s="124">
        <v>7.7454999999999998E-3</v>
      </c>
      <c r="E788" s="23">
        <f t="shared" si="24"/>
        <v>8.9819637208701835</v>
      </c>
      <c r="F788" s="24">
        <f t="shared" si="25"/>
        <v>3.116830461608208E-6</v>
      </c>
      <c r="G788" s="120"/>
    </row>
    <row r="789" spans="1:7" x14ac:dyDescent="0.15">
      <c r="A789" s="25" t="s">
        <v>112</v>
      </c>
      <c r="B789" s="25" t="s">
        <v>113</v>
      </c>
      <c r="C789" s="122">
        <v>3.9799999999999998E-5</v>
      </c>
      <c r="D789" s="124">
        <v>1.1142E-4</v>
      </c>
      <c r="E789" s="23">
        <f t="shared" si="24"/>
        <v>-0.64279303536169452</v>
      </c>
      <c r="F789" s="24">
        <f t="shared" si="25"/>
        <v>1.6044670637248599E-9</v>
      </c>
      <c r="G789" s="120"/>
    </row>
    <row r="790" spans="1:7" x14ac:dyDescent="0.15">
      <c r="A790" s="25" t="s">
        <v>1332</v>
      </c>
      <c r="B790" s="25" t="s">
        <v>1333</v>
      </c>
      <c r="C790" s="122">
        <v>7.4401400000000005E-3</v>
      </c>
      <c r="D790" s="124">
        <v>0</v>
      </c>
      <c r="E790" s="23" t="str">
        <f t="shared" si="24"/>
        <v/>
      </c>
      <c r="F790" s="24">
        <f t="shared" si="25"/>
        <v>2.9993617033924321E-7</v>
      </c>
      <c r="G790" s="120"/>
    </row>
    <row r="791" spans="1:7" x14ac:dyDescent="0.15">
      <c r="A791" s="25" t="s">
        <v>1334</v>
      </c>
      <c r="B791" s="25" t="s">
        <v>1335</v>
      </c>
      <c r="C791" s="122">
        <v>0</v>
      </c>
      <c r="D791" s="124">
        <v>0</v>
      </c>
      <c r="E791" s="23" t="str">
        <f t="shared" si="24"/>
        <v/>
      </c>
      <c r="F791" s="24">
        <f t="shared" si="25"/>
        <v>0</v>
      </c>
      <c r="G791" s="120"/>
    </row>
    <row r="792" spans="1:7" x14ac:dyDescent="0.15">
      <c r="A792" s="25" t="s">
        <v>561</v>
      </c>
      <c r="B792" s="25" t="s">
        <v>562</v>
      </c>
      <c r="C792" s="122">
        <v>0.93882133999999995</v>
      </c>
      <c r="D792" s="124">
        <v>1.1866799999999999E-2</v>
      </c>
      <c r="E792" s="23">
        <f t="shared" si="24"/>
        <v>78.113268952034247</v>
      </c>
      <c r="F792" s="24">
        <f t="shared" si="25"/>
        <v>3.7846932631960764E-5</v>
      </c>
      <c r="G792" s="120"/>
    </row>
    <row r="793" spans="1:7" x14ac:dyDescent="0.15">
      <c r="A793" s="25" t="s">
        <v>1336</v>
      </c>
      <c r="B793" s="25" t="s">
        <v>115</v>
      </c>
      <c r="C793" s="122">
        <v>0</v>
      </c>
      <c r="D793" s="124">
        <v>4.6829999999999997E-3</v>
      </c>
      <c r="E793" s="23">
        <f t="shared" si="24"/>
        <v>-1</v>
      </c>
      <c r="F793" s="24">
        <f t="shared" si="25"/>
        <v>0</v>
      </c>
      <c r="G793" s="120"/>
    </row>
    <row r="794" spans="1:7" x14ac:dyDescent="0.15">
      <c r="A794" s="25" t="s">
        <v>1337</v>
      </c>
      <c r="B794" s="25" t="s">
        <v>117</v>
      </c>
      <c r="C794" s="122">
        <v>0</v>
      </c>
      <c r="D794" s="124">
        <v>0</v>
      </c>
      <c r="E794" s="23" t="str">
        <f t="shared" si="24"/>
        <v/>
      </c>
      <c r="F794" s="24">
        <f t="shared" si="25"/>
        <v>0</v>
      </c>
      <c r="G794" s="120"/>
    </row>
    <row r="795" spans="1:7" x14ac:dyDescent="0.15">
      <c r="A795" s="25" t="s">
        <v>1338</v>
      </c>
      <c r="B795" s="25" t="s">
        <v>119</v>
      </c>
      <c r="C795" s="122">
        <v>4.411E-3</v>
      </c>
      <c r="D795" s="124">
        <v>0</v>
      </c>
      <c r="E795" s="23" t="str">
        <f t="shared" si="24"/>
        <v/>
      </c>
      <c r="F795" s="24">
        <f t="shared" si="25"/>
        <v>1.7782171402237079E-7</v>
      </c>
      <c r="G795" s="120"/>
    </row>
    <row r="796" spans="1:7" x14ac:dyDescent="0.15">
      <c r="A796" s="25" t="s">
        <v>1339</v>
      </c>
      <c r="B796" s="25" t="s">
        <v>121</v>
      </c>
      <c r="C796" s="122">
        <v>4.6027957800000001</v>
      </c>
      <c r="D796" s="124">
        <v>2.7721244900000004</v>
      </c>
      <c r="E796" s="23">
        <f t="shared" si="24"/>
        <v>0.66038567048624852</v>
      </c>
      <c r="F796" s="24">
        <f t="shared" si="25"/>
        <v>1.8555362387089893E-4</v>
      </c>
      <c r="G796" s="120"/>
    </row>
    <row r="797" spans="1:7" x14ac:dyDescent="0.15">
      <c r="A797" s="25" t="s">
        <v>563</v>
      </c>
      <c r="B797" s="25" t="s">
        <v>564</v>
      </c>
      <c r="C797" s="122">
        <v>0</v>
      </c>
      <c r="D797" s="124">
        <v>0</v>
      </c>
      <c r="E797" s="23" t="str">
        <f t="shared" si="24"/>
        <v/>
      </c>
      <c r="F797" s="24">
        <f t="shared" si="25"/>
        <v>0</v>
      </c>
      <c r="G797" s="120"/>
    </row>
    <row r="798" spans="1:7" x14ac:dyDescent="0.15">
      <c r="A798" s="25" t="s">
        <v>1482</v>
      </c>
      <c r="B798" s="25" t="s">
        <v>123</v>
      </c>
      <c r="C798" s="122">
        <v>0.94073174999999998</v>
      </c>
      <c r="D798" s="124">
        <v>0</v>
      </c>
      <c r="E798" s="23" t="str">
        <f t="shared" si="24"/>
        <v/>
      </c>
      <c r="F798" s="24">
        <f t="shared" si="25"/>
        <v>3.7923947454151988E-5</v>
      </c>
      <c r="G798" s="120"/>
    </row>
    <row r="799" spans="1:7" x14ac:dyDescent="0.15">
      <c r="A799" s="25" t="s">
        <v>1483</v>
      </c>
      <c r="B799" s="25" t="s">
        <v>125</v>
      </c>
      <c r="C799" s="122">
        <v>1.8709100000000002E-3</v>
      </c>
      <c r="D799" s="124">
        <v>0</v>
      </c>
      <c r="E799" s="23" t="str">
        <f t="shared" si="24"/>
        <v/>
      </c>
      <c r="F799" s="24">
        <f t="shared" si="25"/>
        <v>7.5422449100338649E-8</v>
      </c>
      <c r="G799" s="120"/>
    </row>
    <row r="800" spans="1:7" x14ac:dyDescent="0.15">
      <c r="A800" s="25" t="s">
        <v>1484</v>
      </c>
      <c r="B800" s="25" t="s">
        <v>127</v>
      </c>
      <c r="C800" s="122">
        <v>0</v>
      </c>
      <c r="D800" s="124">
        <v>0</v>
      </c>
      <c r="E800" s="23" t="str">
        <f t="shared" si="24"/>
        <v/>
      </c>
      <c r="F800" s="24">
        <f t="shared" si="25"/>
        <v>0</v>
      </c>
      <c r="G800" s="120"/>
    </row>
    <row r="801" spans="1:7" x14ac:dyDescent="0.15">
      <c r="A801" s="25" t="s">
        <v>1485</v>
      </c>
      <c r="B801" s="25" t="s">
        <v>129</v>
      </c>
      <c r="C801" s="122">
        <v>0</v>
      </c>
      <c r="D801" s="124">
        <v>0</v>
      </c>
      <c r="E801" s="23" t="str">
        <f t="shared" si="24"/>
        <v/>
      </c>
      <c r="F801" s="24">
        <f t="shared" si="25"/>
        <v>0</v>
      </c>
      <c r="G801" s="120"/>
    </row>
    <row r="802" spans="1:7" x14ac:dyDescent="0.15">
      <c r="A802" s="25" t="s">
        <v>1486</v>
      </c>
      <c r="B802" s="25" t="s">
        <v>131</v>
      </c>
      <c r="C802" s="122">
        <v>1.7056509999999997E-2</v>
      </c>
      <c r="D802" s="124">
        <v>1.72145E-3</v>
      </c>
      <c r="E802" s="23">
        <f t="shared" si="24"/>
        <v>8.9082227192192605</v>
      </c>
      <c r="F802" s="24">
        <f t="shared" si="25"/>
        <v>6.8760322907270619E-7</v>
      </c>
      <c r="G802" s="120"/>
    </row>
    <row r="803" spans="1:7" x14ac:dyDescent="0.15">
      <c r="A803" s="25" t="s">
        <v>1487</v>
      </c>
      <c r="B803" s="25" t="s">
        <v>133</v>
      </c>
      <c r="C803" s="122">
        <v>0</v>
      </c>
      <c r="D803" s="124">
        <v>0</v>
      </c>
      <c r="E803" s="23" t="str">
        <f t="shared" si="24"/>
        <v/>
      </c>
      <c r="F803" s="24">
        <f t="shared" si="25"/>
        <v>0</v>
      </c>
      <c r="G803" s="120"/>
    </row>
    <row r="804" spans="1:7" x14ac:dyDescent="0.15">
      <c r="A804" s="25" t="s">
        <v>346</v>
      </c>
      <c r="B804" s="25" t="s">
        <v>536</v>
      </c>
      <c r="C804" s="122">
        <v>4.9761000000000007E-3</v>
      </c>
      <c r="D804" s="124">
        <v>1.2784000000000001E-3</v>
      </c>
      <c r="E804" s="23">
        <f t="shared" si="24"/>
        <v>2.8924436795994999</v>
      </c>
      <c r="F804" s="24">
        <f t="shared" si="25"/>
        <v>2.006027275326954E-7</v>
      </c>
      <c r="G804" s="120"/>
    </row>
    <row r="805" spans="1:7" x14ac:dyDescent="0.15">
      <c r="A805" s="25" t="s">
        <v>1488</v>
      </c>
      <c r="B805" s="25" t="s">
        <v>135</v>
      </c>
      <c r="C805" s="122">
        <v>2.2178499999999999E-3</v>
      </c>
      <c r="D805" s="124">
        <v>1.4430000000000001E-3</v>
      </c>
      <c r="E805" s="23">
        <f t="shared" si="24"/>
        <v>0.53697158697158698</v>
      </c>
      <c r="F805" s="24">
        <f t="shared" si="25"/>
        <v>8.9408725559853784E-8</v>
      </c>
      <c r="G805" s="120"/>
    </row>
    <row r="806" spans="1:7" x14ac:dyDescent="0.15">
      <c r="A806" s="25" t="s">
        <v>1391</v>
      </c>
      <c r="B806" s="25" t="s">
        <v>1392</v>
      </c>
      <c r="C806" s="122">
        <v>0.66619762000000005</v>
      </c>
      <c r="D806" s="124">
        <v>1.0924642900000001</v>
      </c>
      <c r="E806" s="23">
        <f t="shared" si="24"/>
        <v>-0.39018819553360418</v>
      </c>
      <c r="F806" s="24">
        <f t="shared" si="25"/>
        <v>2.6856586412610306E-5</v>
      </c>
      <c r="G806" s="120"/>
    </row>
    <row r="807" spans="1:7" x14ac:dyDescent="0.15">
      <c r="A807" s="25" t="s">
        <v>1491</v>
      </c>
      <c r="B807" s="25" t="s">
        <v>1492</v>
      </c>
      <c r="C807" s="122">
        <v>63.870100090000001</v>
      </c>
      <c r="D807" s="124">
        <v>37.395479760000001</v>
      </c>
      <c r="E807" s="23">
        <f t="shared" si="24"/>
        <v>0.70796311479117646</v>
      </c>
      <c r="F807" s="24">
        <f t="shared" si="25"/>
        <v>2.5748108530456084E-3</v>
      </c>
      <c r="G807" s="120"/>
    </row>
    <row r="808" spans="1:7" x14ac:dyDescent="0.15">
      <c r="A808" s="25" t="s">
        <v>1493</v>
      </c>
      <c r="B808" s="25" t="s">
        <v>1494</v>
      </c>
      <c r="C808" s="122">
        <v>0.48787966999999999</v>
      </c>
      <c r="D808" s="124">
        <v>0.73769255</v>
      </c>
      <c r="E808" s="23">
        <f t="shared" si="24"/>
        <v>-0.33864091483640446</v>
      </c>
      <c r="F808" s="24">
        <f t="shared" si="25"/>
        <v>1.966801159738577E-5</v>
      </c>
      <c r="G808" s="120"/>
    </row>
    <row r="809" spans="1:7" x14ac:dyDescent="0.15">
      <c r="A809" s="25" t="s">
        <v>1495</v>
      </c>
      <c r="B809" s="25" t="s">
        <v>1496</v>
      </c>
      <c r="C809" s="122">
        <v>0.50615822999999993</v>
      </c>
      <c r="D809" s="124">
        <v>0.90504166000000008</v>
      </c>
      <c r="E809" s="23">
        <f t="shared" si="24"/>
        <v>-0.44073488285611084</v>
      </c>
      <c r="F809" s="24">
        <f t="shared" si="25"/>
        <v>2.0404879624830961E-5</v>
      </c>
      <c r="G809" s="120"/>
    </row>
    <row r="810" spans="1:7" x14ac:dyDescent="0.15">
      <c r="A810" s="25" t="s">
        <v>1497</v>
      </c>
      <c r="B810" s="25" t="s">
        <v>1498</v>
      </c>
      <c r="C810" s="122">
        <v>1.45758977</v>
      </c>
      <c r="D810" s="124">
        <v>3.4645694200000001</v>
      </c>
      <c r="E810" s="23">
        <f t="shared" si="24"/>
        <v>-0.57928689158723801</v>
      </c>
      <c r="F810" s="24">
        <f t="shared" si="25"/>
        <v>5.8760170311238541E-5</v>
      </c>
      <c r="G810" s="120"/>
    </row>
    <row r="811" spans="1:7" x14ac:dyDescent="0.15">
      <c r="A811" s="25" t="s">
        <v>1572</v>
      </c>
      <c r="B811" s="25" t="s">
        <v>1573</v>
      </c>
      <c r="C811" s="122">
        <v>4.7812260899999997</v>
      </c>
      <c r="D811" s="124">
        <v>2.7521771400000001</v>
      </c>
      <c r="E811" s="23">
        <f t="shared" si="24"/>
        <v>0.73725230854871482</v>
      </c>
      <c r="F811" s="24">
        <f t="shared" si="25"/>
        <v>1.9274672828208523E-4</v>
      </c>
      <c r="G811" s="120"/>
    </row>
    <row r="812" spans="1:7" x14ac:dyDescent="0.15">
      <c r="A812" s="25" t="s">
        <v>1574</v>
      </c>
      <c r="B812" s="25" t="s">
        <v>1575</v>
      </c>
      <c r="C812" s="122">
        <v>0.97045258000000001</v>
      </c>
      <c r="D812" s="124">
        <v>2.9994949399999999</v>
      </c>
      <c r="E812" s="23">
        <f t="shared" si="24"/>
        <v>-0.67646133785443219</v>
      </c>
      <c r="F812" s="24">
        <f t="shared" si="25"/>
        <v>3.9122090490372231E-5</v>
      </c>
      <c r="G812" s="120"/>
    </row>
    <row r="813" spans="1:7" x14ac:dyDescent="0.15">
      <c r="A813" s="25" t="s">
        <v>1576</v>
      </c>
      <c r="B813" s="25" t="s">
        <v>1577</v>
      </c>
      <c r="C813" s="122">
        <v>0.66937798999999998</v>
      </c>
      <c r="D813" s="124">
        <v>0.39439661999999998</v>
      </c>
      <c r="E813" s="23">
        <f t="shared" si="24"/>
        <v>0.69722040214239156</v>
      </c>
      <c r="F813" s="24">
        <f t="shared" si="25"/>
        <v>2.6984797440636901E-5</v>
      </c>
      <c r="G813" s="120"/>
    </row>
    <row r="814" spans="1:7" x14ac:dyDescent="0.15">
      <c r="A814" s="25" t="s">
        <v>1578</v>
      </c>
      <c r="B814" s="25" t="s">
        <v>1579</v>
      </c>
      <c r="C814" s="122">
        <v>1.45657097</v>
      </c>
      <c r="D814" s="124">
        <v>1.64129576</v>
      </c>
      <c r="E814" s="23">
        <f t="shared" si="24"/>
        <v>-0.11254814305984684</v>
      </c>
      <c r="F814" s="24">
        <f t="shared" si="25"/>
        <v>5.8719099179466612E-5</v>
      </c>
      <c r="G814" s="120"/>
    </row>
    <row r="815" spans="1:7" x14ac:dyDescent="0.15">
      <c r="A815" s="25" t="s">
        <v>1580</v>
      </c>
      <c r="B815" s="25" t="s">
        <v>1581</v>
      </c>
      <c r="C815" s="122">
        <v>0.12105547999999999</v>
      </c>
      <c r="D815" s="124">
        <v>2.138988E-2</v>
      </c>
      <c r="E815" s="23">
        <f t="shared" si="24"/>
        <v>4.659474480455243</v>
      </c>
      <c r="F815" s="24">
        <f t="shared" si="25"/>
        <v>4.8801389583769722E-6</v>
      </c>
      <c r="G815" s="120"/>
    </row>
    <row r="816" spans="1:7" x14ac:dyDescent="0.15">
      <c r="A816" s="25" t="s">
        <v>1582</v>
      </c>
      <c r="B816" s="25" t="s">
        <v>1583</v>
      </c>
      <c r="C816" s="122">
        <v>6.8436690000000008E-2</v>
      </c>
      <c r="D816" s="124">
        <v>0.23206948999999999</v>
      </c>
      <c r="E816" s="23">
        <f t="shared" si="24"/>
        <v>-0.70510259664034247</v>
      </c>
      <c r="F816" s="24">
        <f t="shared" si="25"/>
        <v>2.7589049008881534E-6</v>
      </c>
      <c r="G816" s="120"/>
    </row>
    <row r="817" spans="1:8" x14ac:dyDescent="0.15">
      <c r="A817" s="25" t="s">
        <v>1584</v>
      </c>
      <c r="B817" s="25" t="s">
        <v>1585</v>
      </c>
      <c r="C817" s="122">
        <v>0.27113489000000002</v>
      </c>
      <c r="D817" s="124">
        <v>0.54126651999999997</v>
      </c>
      <c r="E817" s="23">
        <f t="shared" si="24"/>
        <v>-0.49907322921062991</v>
      </c>
      <c r="F817" s="24">
        <f t="shared" si="25"/>
        <v>1.0930326654061883E-5</v>
      </c>
      <c r="G817" s="120"/>
    </row>
    <row r="818" spans="1:8" x14ac:dyDescent="0.15">
      <c r="A818" s="25" t="s">
        <v>1586</v>
      </c>
      <c r="B818" s="25" t="s">
        <v>1587</v>
      </c>
      <c r="C818" s="122">
        <v>0.87373117</v>
      </c>
      <c r="D818" s="124">
        <v>1.1513823000000001</v>
      </c>
      <c r="E818" s="23">
        <f t="shared" si="24"/>
        <v>-0.24114590783617229</v>
      </c>
      <c r="F818" s="24">
        <f t="shared" si="25"/>
        <v>3.5222936804391618E-5</v>
      </c>
      <c r="G818" s="120"/>
    </row>
    <row r="819" spans="1:8" x14ac:dyDescent="0.15">
      <c r="A819" s="25" t="s">
        <v>1588</v>
      </c>
      <c r="B819" s="25" t="s">
        <v>1593</v>
      </c>
      <c r="C819" s="122">
        <v>22.711078860000001</v>
      </c>
      <c r="D819" s="124">
        <v>31.818245409999999</v>
      </c>
      <c r="E819" s="23">
        <f t="shared" si="24"/>
        <v>-0.28622466237996114</v>
      </c>
      <c r="F819" s="24">
        <f t="shared" si="25"/>
        <v>9.1555723649567689E-4</v>
      </c>
      <c r="G819" s="120"/>
    </row>
    <row r="820" spans="1:8" x14ac:dyDescent="0.15">
      <c r="A820" s="25" t="s">
        <v>1679</v>
      </c>
      <c r="B820" s="25" t="s">
        <v>138</v>
      </c>
      <c r="C820" s="137">
        <v>0.79412499999999997</v>
      </c>
      <c r="D820" s="125">
        <v>0.45839787999999998</v>
      </c>
      <c r="E820" s="47">
        <f t="shared" si="24"/>
        <v>0.73239239239064546</v>
      </c>
      <c r="F820" s="43">
        <f t="shared" si="25"/>
        <v>3.2013753944233779E-5</v>
      </c>
      <c r="G820" s="120"/>
    </row>
    <row r="821" spans="1:8" s="4" customFormat="1" x14ac:dyDescent="0.15">
      <c r="A821" s="111" t="s">
        <v>1637</v>
      </c>
      <c r="B821" s="26"/>
      <c r="C821" s="28">
        <f>SUM(C455:C820)</f>
        <v>4935.1744878300024</v>
      </c>
      <c r="D821" s="28">
        <f>SUM(D455:D820)</f>
        <v>4893.7238309900022</v>
      </c>
      <c r="E821" s="29">
        <f t="shared" si="24"/>
        <v>8.4701667424527116E-3</v>
      </c>
      <c r="F821" s="30">
        <f t="shared" si="25"/>
        <v>0.198952887423579</v>
      </c>
      <c r="G821" s="120"/>
      <c r="H821" s="114"/>
    </row>
    <row r="822" spans="1:8" x14ac:dyDescent="0.15">
      <c r="E822" s="32" t="str">
        <f t="shared" si="24"/>
        <v/>
      </c>
      <c r="G822" s="120"/>
    </row>
    <row r="823" spans="1:8" s="4" customFormat="1" x14ac:dyDescent="0.15">
      <c r="A823" s="33" t="s">
        <v>1262</v>
      </c>
      <c r="B823" s="34" t="s">
        <v>186</v>
      </c>
      <c r="C823" s="138" t="s">
        <v>1344</v>
      </c>
      <c r="D823" s="139"/>
      <c r="E823" s="140"/>
      <c r="F823" s="35"/>
      <c r="G823" s="120"/>
    </row>
    <row r="824" spans="1:8" s="10" customFormat="1" x14ac:dyDescent="0.15">
      <c r="A824" s="36"/>
      <c r="B824" s="37"/>
      <c r="C824" s="7" t="s">
        <v>281</v>
      </c>
      <c r="D824" s="38" t="s">
        <v>41</v>
      </c>
      <c r="E824" s="39" t="s">
        <v>154</v>
      </c>
      <c r="F824" s="40" t="s">
        <v>155</v>
      </c>
      <c r="G824" s="120"/>
    </row>
    <row r="825" spans="1:8" x14ac:dyDescent="0.15">
      <c r="A825" s="20" t="s">
        <v>83</v>
      </c>
      <c r="B825" s="20" t="s">
        <v>84</v>
      </c>
      <c r="C825" s="22">
        <v>5.2077870000000005E-2</v>
      </c>
      <c r="D825" s="45">
        <v>0.13651721</v>
      </c>
      <c r="E825" s="41">
        <f t="shared" ref="E825:E888" si="26">IF(ISERROR(C825/D825-1),"",((C825/D825-1)))</f>
        <v>-0.61852523941853188</v>
      </c>
      <c r="F825" s="42">
        <f t="shared" ref="F825:F888" si="27">C825/$C$1625</f>
        <v>2.0994278181895724E-6</v>
      </c>
      <c r="G825" s="120"/>
    </row>
    <row r="826" spans="1:8" x14ac:dyDescent="0.15">
      <c r="A826" s="25" t="s">
        <v>85</v>
      </c>
      <c r="B826" s="25" t="s">
        <v>86</v>
      </c>
      <c r="C826" s="22">
        <v>0.48321860999999999</v>
      </c>
      <c r="D826" s="22">
        <v>1.17757369</v>
      </c>
      <c r="E826" s="23">
        <f t="shared" si="26"/>
        <v>-0.58964894163014114</v>
      </c>
      <c r="F826" s="24">
        <f t="shared" si="27"/>
        <v>1.9480109153867043E-5</v>
      </c>
      <c r="G826" s="120"/>
    </row>
    <row r="827" spans="1:8" x14ac:dyDescent="0.15">
      <c r="A827" s="25" t="s">
        <v>87</v>
      </c>
      <c r="B827" s="25" t="s">
        <v>88</v>
      </c>
      <c r="C827" s="22">
        <v>0.43349134</v>
      </c>
      <c r="D827" s="22">
        <v>0.15264625000000001</v>
      </c>
      <c r="E827" s="23">
        <f t="shared" si="26"/>
        <v>1.839842708222442</v>
      </c>
      <c r="F827" s="24">
        <f t="shared" si="27"/>
        <v>1.7475441644219972E-5</v>
      </c>
      <c r="G827" s="120"/>
    </row>
    <row r="828" spans="1:8" x14ac:dyDescent="0.15">
      <c r="A828" s="25" t="s">
        <v>1269</v>
      </c>
      <c r="B828" s="25" t="s">
        <v>1489</v>
      </c>
      <c r="C828" s="22">
        <v>0.10683025</v>
      </c>
      <c r="D828" s="22">
        <v>0.31775111</v>
      </c>
      <c r="E828" s="23">
        <f t="shared" si="26"/>
        <v>-0.66379267723093083</v>
      </c>
      <c r="F828" s="24">
        <f t="shared" si="27"/>
        <v>4.3066738073993144E-6</v>
      </c>
      <c r="G828" s="120"/>
    </row>
    <row r="829" spans="1:8" x14ac:dyDescent="0.15">
      <c r="A829" s="25" t="s">
        <v>1268</v>
      </c>
      <c r="B829" s="25" t="s">
        <v>1490</v>
      </c>
      <c r="C829" s="22">
        <v>2.0596337299999998</v>
      </c>
      <c r="D829" s="22">
        <v>0.65702230000000006</v>
      </c>
      <c r="E829" s="23">
        <f t="shared" si="26"/>
        <v>2.1348003408712302</v>
      </c>
      <c r="F829" s="24">
        <f t="shared" si="27"/>
        <v>8.3030514651301023E-5</v>
      </c>
      <c r="G829" s="120"/>
    </row>
    <row r="830" spans="1:8" x14ac:dyDescent="0.15">
      <c r="A830" s="25" t="s">
        <v>1403</v>
      </c>
      <c r="B830" s="25" t="s">
        <v>1404</v>
      </c>
      <c r="C830" s="22">
        <v>1.8252200300000001</v>
      </c>
      <c r="D830" s="22">
        <v>0.34667292999999999</v>
      </c>
      <c r="E830" s="23">
        <f t="shared" si="26"/>
        <v>4.264962655145875</v>
      </c>
      <c r="F830" s="24">
        <f t="shared" si="27"/>
        <v>7.3580538245876916E-5</v>
      </c>
      <c r="G830" s="120"/>
    </row>
    <row r="831" spans="1:8" x14ac:dyDescent="0.15">
      <c r="A831" s="25" t="s">
        <v>897</v>
      </c>
      <c r="B831" s="25" t="s">
        <v>1402</v>
      </c>
      <c r="C831" s="22">
        <v>4.0947272100000003</v>
      </c>
      <c r="D831" s="22">
        <v>7.0952877800000005</v>
      </c>
      <c r="E831" s="23">
        <f t="shared" si="26"/>
        <v>-0.42289483711399234</v>
      </c>
      <c r="F831" s="24">
        <f t="shared" si="27"/>
        <v>1.6507173224580374E-4</v>
      </c>
      <c r="G831" s="120"/>
    </row>
    <row r="832" spans="1:8" x14ac:dyDescent="0.15">
      <c r="A832" s="25" t="s">
        <v>197</v>
      </c>
      <c r="B832" s="25" t="s">
        <v>198</v>
      </c>
      <c r="C832" s="22">
        <v>1.2494986699999999</v>
      </c>
      <c r="D832" s="22">
        <v>0.71641783999999997</v>
      </c>
      <c r="E832" s="23">
        <f t="shared" si="26"/>
        <v>0.74409206504405301</v>
      </c>
      <c r="F832" s="24">
        <f t="shared" si="27"/>
        <v>5.0371343270930096E-5</v>
      </c>
      <c r="G832" s="120"/>
    </row>
    <row r="833" spans="1:7" x14ac:dyDescent="0.15">
      <c r="A833" s="65" t="s">
        <v>1499</v>
      </c>
      <c r="B833" s="25" t="s">
        <v>199</v>
      </c>
      <c r="C833" s="22">
        <v>14.587755359999999</v>
      </c>
      <c r="D833" s="22">
        <v>19.354545829999999</v>
      </c>
      <c r="E833" s="23">
        <f t="shared" si="26"/>
        <v>-0.24628790114058696</v>
      </c>
      <c r="F833" s="24">
        <f t="shared" si="27"/>
        <v>5.8807972383909015E-4</v>
      </c>
      <c r="G833" s="120"/>
    </row>
    <row r="834" spans="1:7" x14ac:dyDescent="0.15">
      <c r="A834" s="25" t="s">
        <v>533</v>
      </c>
      <c r="B834" s="25" t="s">
        <v>575</v>
      </c>
      <c r="C834" s="22">
        <v>1.2785951299999998</v>
      </c>
      <c r="D834" s="22">
        <v>2.4565044199999999</v>
      </c>
      <c r="E834" s="23">
        <f t="shared" si="26"/>
        <v>-0.47950627746071806</v>
      </c>
      <c r="F834" s="24">
        <f t="shared" si="27"/>
        <v>5.1544315927738831E-5</v>
      </c>
      <c r="G834" s="120"/>
    </row>
    <row r="835" spans="1:7" x14ac:dyDescent="0.15">
      <c r="A835" s="25" t="s">
        <v>1500</v>
      </c>
      <c r="B835" s="25" t="s">
        <v>200</v>
      </c>
      <c r="C835" s="22">
        <v>156.61472325</v>
      </c>
      <c r="D835" s="22">
        <v>225.45134475</v>
      </c>
      <c r="E835" s="23">
        <f t="shared" si="26"/>
        <v>-0.3053280590378914</v>
      </c>
      <c r="F835" s="24">
        <f t="shared" si="27"/>
        <v>6.3136473655529919E-3</v>
      </c>
      <c r="G835" s="120"/>
    </row>
    <row r="836" spans="1:7" x14ac:dyDescent="0.15">
      <c r="A836" s="25" t="s">
        <v>1501</v>
      </c>
      <c r="B836" s="25" t="s">
        <v>201</v>
      </c>
      <c r="C836" s="22">
        <v>2.7030999800000002</v>
      </c>
      <c r="D836" s="22">
        <v>1.9870451</v>
      </c>
      <c r="E836" s="23">
        <f t="shared" si="26"/>
        <v>0.36036166466478292</v>
      </c>
      <c r="F836" s="24">
        <f t="shared" si="27"/>
        <v>1.0897072582576201E-4</v>
      </c>
      <c r="G836" s="120"/>
    </row>
    <row r="837" spans="1:7" x14ac:dyDescent="0.15">
      <c r="A837" s="25" t="s">
        <v>202</v>
      </c>
      <c r="B837" s="25" t="s">
        <v>203</v>
      </c>
      <c r="C837" s="22">
        <v>5.3348603200000007</v>
      </c>
      <c r="D837" s="22">
        <v>4.00193902</v>
      </c>
      <c r="E837" s="23">
        <f t="shared" si="26"/>
        <v>0.3330688682007954</v>
      </c>
      <c r="F837" s="24">
        <f t="shared" si="27"/>
        <v>2.1506551942242886E-4</v>
      </c>
      <c r="G837" s="120"/>
    </row>
    <row r="838" spans="1:7" x14ac:dyDescent="0.15">
      <c r="A838" s="25" t="s">
        <v>204</v>
      </c>
      <c r="B838" s="25" t="s">
        <v>205</v>
      </c>
      <c r="C838" s="22">
        <v>44.503778629999999</v>
      </c>
      <c r="D838" s="22">
        <v>40.739804560000003</v>
      </c>
      <c r="E838" s="23">
        <f t="shared" si="26"/>
        <v>9.2390577486854752E-2</v>
      </c>
      <c r="F838" s="24">
        <f t="shared" si="27"/>
        <v>1.7940916337471676E-3</v>
      </c>
      <c r="G838" s="120"/>
    </row>
    <row r="839" spans="1:7" x14ac:dyDescent="0.15">
      <c r="A839" s="25" t="s">
        <v>206</v>
      </c>
      <c r="B839" s="25" t="s">
        <v>207</v>
      </c>
      <c r="C839" s="22">
        <v>8.8784441400000009</v>
      </c>
      <c r="D839" s="22">
        <v>7.5527422900000003</v>
      </c>
      <c r="E839" s="23">
        <f t="shared" si="26"/>
        <v>0.17552589497926596</v>
      </c>
      <c r="F839" s="24">
        <f t="shared" si="27"/>
        <v>3.579188743656028E-4</v>
      </c>
      <c r="G839" s="120"/>
    </row>
    <row r="840" spans="1:7" x14ac:dyDescent="0.15">
      <c r="A840" s="25" t="s">
        <v>898</v>
      </c>
      <c r="B840" s="25" t="s">
        <v>899</v>
      </c>
      <c r="C840" s="22">
        <v>0.45446124999999998</v>
      </c>
      <c r="D840" s="22">
        <v>1.7408691599999999</v>
      </c>
      <c r="E840" s="23">
        <f t="shared" si="26"/>
        <v>-0.73894577464971578</v>
      </c>
      <c r="F840" s="24">
        <f t="shared" si="27"/>
        <v>1.832080671769421E-5</v>
      </c>
      <c r="G840" s="120"/>
    </row>
    <row r="841" spans="1:7" x14ac:dyDescent="0.15">
      <c r="A841" s="25" t="s">
        <v>1527</v>
      </c>
      <c r="B841" s="25" t="s">
        <v>208</v>
      </c>
      <c r="C841" s="22">
        <v>5.0658809999999999E-2</v>
      </c>
      <c r="D841" s="22">
        <v>0.29187969000000002</v>
      </c>
      <c r="E841" s="23">
        <f t="shared" si="26"/>
        <v>-0.82643941412984234</v>
      </c>
      <c r="F841" s="24">
        <f t="shared" si="27"/>
        <v>2.0422209078516474E-6</v>
      </c>
      <c r="G841" s="120"/>
    </row>
    <row r="842" spans="1:7" x14ac:dyDescent="0.15">
      <c r="A842" s="25" t="s">
        <v>209</v>
      </c>
      <c r="B842" s="25" t="s">
        <v>210</v>
      </c>
      <c r="C842" s="22">
        <v>1.2026654299999999</v>
      </c>
      <c r="D842" s="22">
        <v>0.50943559000000005</v>
      </c>
      <c r="E842" s="23">
        <f t="shared" si="26"/>
        <v>1.3607801527961558</v>
      </c>
      <c r="F842" s="24">
        <f t="shared" si="27"/>
        <v>4.8483343495364222E-5</v>
      </c>
      <c r="G842" s="120"/>
    </row>
    <row r="843" spans="1:7" x14ac:dyDescent="0.15">
      <c r="A843" s="25" t="s">
        <v>211</v>
      </c>
      <c r="B843" s="25" t="s">
        <v>212</v>
      </c>
      <c r="C843" s="22">
        <v>4.6857929299999999</v>
      </c>
      <c r="D843" s="22">
        <v>0.78573261999999999</v>
      </c>
      <c r="E843" s="23">
        <f t="shared" si="26"/>
        <v>4.9635972985314014</v>
      </c>
      <c r="F843" s="24">
        <f t="shared" si="27"/>
        <v>1.8889950813115097E-4</v>
      </c>
      <c r="G843" s="120"/>
    </row>
    <row r="844" spans="1:7" x14ac:dyDescent="0.15">
      <c r="A844" s="25" t="s">
        <v>213</v>
      </c>
      <c r="B844" s="25" t="s">
        <v>214</v>
      </c>
      <c r="C844" s="22">
        <v>2.9464069999999998E-2</v>
      </c>
      <c r="D844" s="22">
        <v>1.00621808</v>
      </c>
      <c r="E844" s="23">
        <f t="shared" si="26"/>
        <v>-0.97071800777024397</v>
      </c>
      <c r="F844" s="24">
        <f t="shared" si="27"/>
        <v>1.1877922079970788E-6</v>
      </c>
      <c r="G844" s="120"/>
    </row>
    <row r="845" spans="1:7" x14ac:dyDescent="0.15">
      <c r="A845" s="25" t="s">
        <v>215</v>
      </c>
      <c r="B845" s="25" t="s">
        <v>216</v>
      </c>
      <c r="C845" s="22">
        <v>0.35376448999999999</v>
      </c>
      <c r="D845" s="22">
        <v>1.7794236000000001</v>
      </c>
      <c r="E845" s="23">
        <f t="shared" si="26"/>
        <v>-0.8011915262897491</v>
      </c>
      <c r="F845" s="24">
        <f t="shared" si="27"/>
        <v>1.4261393781920165E-5</v>
      </c>
      <c r="G845" s="120"/>
    </row>
    <row r="846" spans="1:7" x14ac:dyDescent="0.15">
      <c r="A846" s="25" t="s">
        <v>1528</v>
      </c>
      <c r="B846" s="25" t="s">
        <v>219</v>
      </c>
      <c r="C846" s="22">
        <v>1.20058372</v>
      </c>
      <c r="D846" s="22">
        <v>0.75406243999999989</v>
      </c>
      <c r="E846" s="23">
        <f t="shared" si="26"/>
        <v>0.59215425184153214</v>
      </c>
      <c r="F846" s="24">
        <f t="shared" si="27"/>
        <v>4.8399423014680137E-5</v>
      </c>
      <c r="G846" s="120"/>
    </row>
    <row r="847" spans="1:7" x14ac:dyDescent="0.15">
      <c r="A847" s="25" t="s">
        <v>217</v>
      </c>
      <c r="B847" s="25" t="s">
        <v>218</v>
      </c>
      <c r="C847" s="22">
        <v>7.5234512200000001</v>
      </c>
      <c r="D847" s="22">
        <v>2.3843501200000001</v>
      </c>
      <c r="E847" s="23">
        <f t="shared" si="26"/>
        <v>2.1553466736672044</v>
      </c>
      <c r="F847" s="24">
        <f t="shared" si="27"/>
        <v>3.0329471577966374E-4</v>
      </c>
      <c r="G847" s="120"/>
    </row>
    <row r="848" spans="1:7" x14ac:dyDescent="0.15">
      <c r="A848" s="25" t="s">
        <v>220</v>
      </c>
      <c r="B848" s="25" t="s">
        <v>221</v>
      </c>
      <c r="C848" s="22">
        <v>0.32678176000000003</v>
      </c>
      <c r="D848" s="22">
        <v>0.21586896999999999</v>
      </c>
      <c r="E848" s="23">
        <f t="shared" si="26"/>
        <v>0.51379681850522574</v>
      </c>
      <c r="F848" s="24">
        <f t="shared" si="27"/>
        <v>1.3173632435830199E-5</v>
      </c>
      <c r="G848" s="120"/>
    </row>
    <row r="849" spans="1:7" x14ac:dyDescent="0.15">
      <c r="A849" s="25" t="s">
        <v>222</v>
      </c>
      <c r="B849" s="25" t="s">
        <v>223</v>
      </c>
      <c r="C849" s="22">
        <v>10.30198676</v>
      </c>
      <c r="D849" s="22">
        <v>3.3728108100000003</v>
      </c>
      <c r="E849" s="23">
        <f t="shared" si="26"/>
        <v>2.0544217687679907</v>
      </c>
      <c r="F849" s="24">
        <f t="shared" si="27"/>
        <v>4.1530649365199959E-4</v>
      </c>
      <c r="G849" s="120"/>
    </row>
    <row r="850" spans="1:7" x14ac:dyDescent="0.15">
      <c r="A850" s="25" t="s">
        <v>224</v>
      </c>
      <c r="B850" s="25" t="s">
        <v>225</v>
      </c>
      <c r="C850" s="22">
        <v>0.54457245999999992</v>
      </c>
      <c r="D850" s="22">
        <v>0.27344333000000004</v>
      </c>
      <c r="E850" s="23">
        <f t="shared" si="26"/>
        <v>0.99153682044465974</v>
      </c>
      <c r="F850" s="24">
        <f t="shared" si="27"/>
        <v>2.1953481806070946E-5</v>
      </c>
      <c r="G850" s="120"/>
    </row>
    <row r="851" spans="1:7" x14ac:dyDescent="0.15">
      <c r="A851" s="25" t="s">
        <v>226</v>
      </c>
      <c r="B851" s="25" t="s">
        <v>227</v>
      </c>
      <c r="C851" s="22">
        <v>7.0009364500000002</v>
      </c>
      <c r="D851" s="22">
        <v>6.6628367199999996</v>
      </c>
      <c r="E851" s="23">
        <f t="shared" si="26"/>
        <v>5.0744111586153551E-2</v>
      </c>
      <c r="F851" s="24">
        <f t="shared" si="27"/>
        <v>2.8223045098632778E-4</v>
      </c>
      <c r="G851" s="120"/>
    </row>
    <row r="852" spans="1:7" x14ac:dyDescent="0.15">
      <c r="A852" s="25" t="s">
        <v>228</v>
      </c>
      <c r="B852" s="25" t="s">
        <v>229</v>
      </c>
      <c r="C852" s="22">
        <v>0.53203385999999997</v>
      </c>
      <c r="D852" s="22">
        <v>7.9099600000000006E-2</v>
      </c>
      <c r="E852" s="23">
        <f t="shared" si="26"/>
        <v>5.7261257958320897</v>
      </c>
      <c r="F852" s="24">
        <f t="shared" si="27"/>
        <v>2.1448010179809126E-5</v>
      </c>
      <c r="G852" s="120"/>
    </row>
    <row r="853" spans="1:7" x14ac:dyDescent="0.15">
      <c r="A853" s="25" t="s">
        <v>230</v>
      </c>
      <c r="B853" s="25" t="s">
        <v>231</v>
      </c>
      <c r="C853" s="22">
        <v>1.64205003</v>
      </c>
      <c r="D853" s="22">
        <v>0.61303275000000002</v>
      </c>
      <c r="E853" s="23">
        <f t="shared" si="26"/>
        <v>1.6785682004754232</v>
      </c>
      <c r="F853" s="24">
        <f t="shared" si="27"/>
        <v>6.6196361560889912E-5</v>
      </c>
      <c r="G853" s="120"/>
    </row>
    <row r="854" spans="1:7" x14ac:dyDescent="0.15">
      <c r="A854" s="25" t="s">
        <v>1067</v>
      </c>
      <c r="B854" s="25" t="s">
        <v>1475</v>
      </c>
      <c r="C854" s="22">
        <v>0.47959257</v>
      </c>
      <c r="D854" s="22">
        <v>0.85114245999999993</v>
      </c>
      <c r="E854" s="23">
        <f t="shared" si="26"/>
        <v>-0.43653078945209711</v>
      </c>
      <c r="F854" s="24">
        <f t="shared" si="27"/>
        <v>1.9333931722918578E-5</v>
      </c>
      <c r="G854" s="120"/>
    </row>
    <row r="855" spans="1:7" x14ac:dyDescent="0.15">
      <c r="A855" s="25" t="s">
        <v>238</v>
      </c>
      <c r="B855" s="25" t="s">
        <v>239</v>
      </c>
      <c r="C855" s="22">
        <v>1.62736926</v>
      </c>
      <c r="D855" s="22">
        <v>0.40696266999999997</v>
      </c>
      <c r="E855" s="23">
        <f t="shared" si="26"/>
        <v>2.9988170413763013</v>
      </c>
      <c r="F855" s="24">
        <f t="shared" si="27"/>
        <v>6.5604532115283874E-5</v>
      </c>
      <c r="G855" s="120"/>
    </row>
    <row r="856" spans="1:7" x14ac:dyDescent="0.15">
      <c r="A856" s="25" t="s">
        <v>240</v>
      </c>
      <c r="B856" s="25" t="s">
        <v>241</v>
      </c>
      <c r="C856" s="22">
        <v>8.4718442599999992</v>
      </c>
      <c r="D856" s="22">
        <v>7.4866985799999997</v>
      </c>
      <c r="E856" s="23">
        <f t="shared" si="26"/>
        <v>0.13158612831451788</v>
      </c>
      <c r="F856" s="24">
        <f t="shared" si="27"/>
        <v>3.4152751467780173E-4</v>
      </c>
      <c r="G856" s="120"/>
    </row>
    <row r="857" spans="1:7" x14ac:dyDescent="0.15">
      <c r="A857" s="25" t="s">
        <v>1470</v>
      </c>
      <c r="B857" s="25" t="s">
        <v>1357</v>
      </c>
      <c r="C857" s="22">
        <v>0.39006875000000002</v>
      </c>
      <c r="D857" s="22">
        <v>0.13899016</v>
      </c>
      <c r="E857" s="23">
        <f t="shared" si="26"/>
        <v>1.8064486723376678</v>
      </c>
      <c r="F857" s="24">
        <f t="shared" si="27"/>
        <v>1.5724936230234334E-5</v>
      </c>
      <c r="G857" s="120"/>
    </row>
    <row r="858" spans="1:7" x14ac:dyDescent="0.15">
      <c r="A858" s="25" t="s">
        <v>1348</v>
      </c>
      <c r="B858" s="25" t="s">
        <v>242</v>
      </c>
      <c r="C858" s="22">
        <v>74.586572500000003</v>
      </c>
      <c r="D858" s="22">
        <v>126.49483499999999</v>
      </c>
      <c r="E858" s="23">
        <f t="shared" si="26"/>
        <v>-0.41035875101145425</v>
      </c>
      <c r="F858" s="24">
        <f t="shared" si="27"/>
        <v>3.0068266073461406E-3</v>
      </c>
      <c r="G858" s="120"/>
    </row>
    <row r="859" spans="1:7" x14ac:dyDescent="0.15">
      <c r="A859" s="25" t="s">
        <v>1348</v>
      </c>
      <c r="B859" s="25" t="s">
        <v>1349</v>
      </c>
      <c r="C859" s="22">
        <v>1.1594821100000001</v>
      </c>
      <c r="D859" s="22">
        <v>3.9845121400000001</v>
      </c>
      <c r="E859" s="23">
        <f t="shared" si="26"/>
        <v>-0.70900274129921459</v>
      </c>
      <c r="F859" s="24">
        <f t="shared" si="27"/>
        <v>4.6742483830985056E-5</v>
      </c>
      <c r="G859" s="120"/>
    </row>
    <row r="860" spans="1:7" x14ac:dyDescent="0.15">
      <c r="A860" s="25" t="s">
        <v>243</v>
      </c>
      <c r="B860" s="25" t="s">
        <v>244</v>
      </c>
      <c r="C860" s="22">
        <v>2.5838479400000001</v>
      </c>
      <c r="D860" s="22">
        <v>13.16150229</v>
      </c>
      <c r="E860" s="23">
        <f t="shared" si="26"/>
        <v>-0.80368138202861639</v>
      </c>
      <c r="F860" s="24">
        <f t="shared" si="27"/>
        <v>1.0416328938199318E-4</v>
      </c>
      <c r="G860" s="120"/>
    </row>
    <row r="861" spans="1:7" x14ac:dyDescent="0.15">
      <c r="A861" s="25" t="s">
        <v>534</v>
      </c>
      <c r="B861" s="25" t="s">
        <v>1136</v>
      </c>
      <c r="C861" s="22">
        <v>7.4440030000000004E-2</v>
      </c>
      <c r="D861" s="22">
        <v>6.8533549999999999E-2</v>
      </c>
      <c r="E861" s="23">
        <f t="shared" si="26"/>
        <v>8.6183774224449339E-2</v>
      </c>
      <c r="F861" s="24">
        <f t="shared" si="27"/>
        <v>3.0009190039620727E-6</v>
      </c>
      <c r="G861" s="120"/>
    </row>
    <row r="862" spans="1:7" x14ac:dyDescent="0.15">
      <c r="A862" s="65" t="s">
        <v>1449</v>
      </c>
      <c r="B862" s="25" t="s">
        <v>247</v>
      </c>
      <c r="C862" s="22">
        <v>1.9787592300000001</v>
      </c>
      <c r="D862" s="22">
        <v>2.8793289900000003</v>
      </c>
      <c r="E862" s="23">
        <f t="shared" si="26"/>
        <v>-0.31277070564972154</v>
      </c>
      <c r="F862" s="24">
        <f t="shared" si="27"/>
        <v>7.9770201295893599E-5</v>
      </c>
      <c r="G862" s="120"/>
    </row>
    <row r="863" spans="1:7" x14ac:dyDescent="0.15">
      <c r="A863" s="25" t="s">
        <v>1450</v>
      </c>
      <c r="B863" s="65" t="s">
        <v>248</v>
      </c>
      <c r="C863" s="22">
        <v>0</v>
      </c>
      <c r="D863" s="22">
        <v>3.0228359999999999E-2</v>
      </c>
      <c r="E863" s="23">
        <f t="shared" si="26"/>
        <v>-1</v>
      </c>
      <c r="F863" s="24">
        <f t="shared" si="27"/>
        <v>0</v>
      </c>
      <c r="G863" s="120"/>
    </row>
    <row r="864" spans="1:7" x14ac:dyDescent="0.15">
      <c r="A864" s="25" t="s">
        <v>1451</v>
      </c>
      <c r="B864" s="65" t="s">
        <v>249</v>
      </c>
      <c r="C864" s="22">
        <v>11.020838919999999</v>
      </c>
      <c r="D864" s="22">
        <v>9.7314503800000001</v>
      </c>
      <c r="E864" s="23">
        <f t="shared" si="26"/>
        <v>0.13249705744273643</v>
      </c>
      <c r="F864" s="24">
        <f t="shared" si="27"/>
        <v>4.4428575532052904E-4</v>
      </c>
      <c r="G864" s="120"/>
    </row>
    <row r="865" spans="1:7" x14ac:dyDescent="0.15">
      <c r="A865" s="25" t="s">
        <v>1452</v>
      </c>
      <c r="B865" s="65" t="s">
        <v>250</v>
      </c>
      <c r="C865" s="22">
        <v>4.9767789999999999E-2</v>
      </c>
      <c r="D865" s="22">
        <v>6.1855800000000002E-2</v>
      </c>
      <c r="E865" s="23">
        <f t="shared" si="26"/>
        <v>-0.1954224179462557</v>
      </c>
      <c r="F865" s="24">
        <f t="shared" si="27"/>
        <v>2.0063010022456143E-6</v>
      </c>
      <c r="G865" s="120"/>
    </row>
    <row r="866" spans="1:7" x14ac:dyDescent="0.15">
      <c r="A866" s="25" t="s">
        <v>1453</v>
      </c>
      <c r="B866" s="65" t="s">
        <v>251</v>
      </c>
      <c r="C866" s="22">
        <v>0.60951456999999998</v>
      </c>
      <c r="D866" s="22">
        <v>7.5463039999999995E-2</v>
      </c>
      <c r="E866" s="23">
        <f t="shared" si="26"/>
        <v>7.076994645325712</v>
      </c>
      <c r="F866" s="24">
        <f t="shared" si="27"/>
        <v>2.4571508854910064E-5</v>
      </c>
      <c r="G866" s="120"/>
    </row>
    <row r="867" spans="1:7" x14ac:dyDescent="0.15">
      <c r="A867" s="25" t="s">
        <v>1454</v>
      </c>
      <c r="B867" s="65" t="s">
        <v>252</v>
      </c>
      <c r="C867" s="22">
        <v>1.47914934</v>
      </c>
      <c r="D867" s="22">
        <v>0.61887542000000006</v>
      </c>
      <c r="E867" s="23">
        <f t="shared" si="26"/>
        <v>1.3900599251461623</v>
      </c>
      <c r="F867" s="24">
        <f t="shared" si="27"/>
        <v>5.9629306491466444E-5</v>
      </c>
      <c r="G867" s="120"/>
    </row>
    <row r="868" spans="1:7" x14ac:dyDescent="0.15">
      <c r="A868" s="25" t="s">
        <v>1455</v>
      </c>
      <c r="B868" s="65" t="s">
        <v>253</v>
      </c>
      <c r="C868" s="22">
        <v>2.9866589999999998E-2</v>
      </c>
      <c r="D868" s="22">
        <v>0.47071562</v>
      </c>
      <c r="E868" s="23">
        <f t="shared" si="26"/>
        <v>-0.93655067150735305</v>
      </c>
      <c r="F868" s="24">
        <f t="shared" si="27"/>
        <v>1.2040190944918158E-6</v>
      </c>
      <c r="G868" s="120"/>
    </row>
    <row r="869" spans="1:7" x14ac:dyDescent="0.15">
      <c r="A869" s="25" t="s">
        <v>1456</v>
      </c>
      <c r="B869" s="65" t="s">
        <v>254</v>
      </c>
      <c r="C869" s="22">
        <v>3.4864680000000002E-2</v>
      </c>
      <c r="D869" s="22">
        <v>0.32585513999999999</v>
      </c>
      <c r="E869" s="23">
        <f t="shared" si="26"/>
        <v>-0.89300558524257123</v>
      </c>
      <c r="F869" s="24">
        <f t="shared" si="27"/>
        <v>1.4055083102338406E-6</v>
      </c>
      <c r="G869" s="120"/>
    </row>
    <row r="870" spans="1:7" x14ac:dyDescent="0.15">
      <c r="A870" s="25" t="s">
        <v>1457</v>
      </c>
      <c r="B870" s="65" t="s">
        <v>255</v>
      </c>
      <c r="C870" s="22">
        <v>0.18054260999999999</v>
      </c>
      <c r="D870" s="22">
        <v>0.12135928999999999</v>
      </c>
      <c r="E870" s="23">
        <f t="shared" si="26"/>
        <v>0.48767028877640928</v>
      </c>
      <c r="F870" s="24">
        <f t="shared" si="27"/>
        <v>7.278258073967903E-6</v>
      </c>
      <c r="G870" s="120"/>
    </row>
    <row r="871" spans="1:7" x14ac:dyDescent="0.15">
      <c r="A871" s="25" t="s">
        <v>1458</v>
      </c>
      <c r="B871" s="25" t="s">
        <v>256</v>
      </c>
      <c r="C871" s="22">
        <v>1.9022776000000001</v>
      </c>
      <c r="D871" s="22">
        <v>7.35365804</v>
      </c>
      <c r="E871" s="23">
        <f t="shared" si="26"/>
        <v>-0.74131546644505097</v>
      </c>
      <c r="F871" s="24">
        <f t="shared" si="27"/>
        <v>7.6686978775416433E-5</v>
      </c>
      <c r="G871" s="120"/>
    </row>
    <row r="872" spans="1:7" x14ac:dyDescent="0.15">
      <c r="A872" s="25" t="s">
        <v>1435</v>
      </c>
      <c r="B872" s="65" t="s">
        <v>265</v>
      </c>
      <c r="C872" s="22">
        <v>0</v>
      </c>
      <c r="D872" s="22">
        <v>0</v>
      </c>
      <c r="E872" s="23" t="str">
        <f t="shared" si="26"/>
        <v/>
      </c>
      <c r="F872" s="24">
        <f t="shared" si="27"/>
        <v>0</v>
      </c>
      <c r="G872" s="120"/>
    </row>
    <row r="873" spans="1:7" x14ac:dyDescent="0.15">
      <c r="A873" s="25" t="s">
        <v>1436</v>
      </c>
      <c r="B873" s="25" t="s">
        <v>259</v>
      </c>
      <c r="C873" s="22">
        <v>0.73104400000000003</v>
      </c>
      <c r="D873" s="22">
        <v>2.8679440299999999</v>
      </c>
      <c r="E873" s="23">
        <f t="shared" si="26"/>
        <v>-0.74509823331524361</v>
      </c>
      <c r="F873" s="24">
        <f t="shared" si="27"/>
        <v>2.9470754274715492E-5</v>
      </c>
      <c r="G873" s="120"/>
    </row>
    <row r="874" spans="1:7" x14ac:dyDescent="0.15">
      <c r="A874" s="25" t="s">
        <v>1432</v>
      </c>
      <c r="B874" s="25" t="s">
        <v>258</v>
      </c>
      <c r="C874" s="22">
        <v>0.12499300000000001</v>
      </c>
      <c r="D874" s="22">
        <v>6.6549899999999995E-2</v>
      </c>
      <c r="E874" s="23">
        <f t="shared" si="26"/>
        <v>0.87818464039765676</v>
      </c>
      <c r="F874" s="24">
        <f t="shared" si="27"/>
        <v>5.0388731581950111E-6</v>
      </c>
      <c r="G874" s="120"/>
    </row>
    <row r="875" spans="1:7" x14ac:dyDescent="0.15">
      <c r="A875" s="25" t="s">
        <v>1434</v>
      </c>
      <c r="B875" s="25" t="s">
        <v>262</v>
      </c>
      <c r="C875" s="22">
        <v>3.77511836</v>
      </c>
      <c r="D875" s="22">
        <v>0.64939510999999994</v>
      </c>
      <c r="E875" s="23">
        <f t="shared" si="26"/>
        <v>4.8132842423159001</v>
      </c>
      <c r="F875" s="24">
        <f t="shared" si="27"/>
        <v>1.5218726307243742E-4</v>
      </c>
      <c r="G875" s="120"/>
    </row>
    <row r="876" spans="1:7" x14ac:dyDescent="0.15">
      <c r="A876" s="25" t="s">
        <v>1431</v>
      </c>
      <c r="B876" s="25" t="s">
        <v>261</v>
      </c>
      <c r="C876" s="22">
        <v>1.44144E-3</v>
      </c>
      <c r="D876" s="22">
        <v>4.4911999999999999E-3</v>
      </c>
      <c r="E876" s="23">
        <f t="shared" si="26"/>
        <v>-0.67905236907730671</v>
      </c>
      <c r="F876" s="24">
        <f t="shared" si="27"/>
        <v>5.8109120711948801E-8</v>
      </c>
      <c r="G876" s="120"/>
    </row>
    <row r="877" spans="1:7" x14ac:dyDescent="0.15">
      <c r="A877" s="25" t="s">
        <v>62</v>
      </c>
      <c r="B877" s="25" t="s">
        <v>498</v>
      </c>
      <c r="C877" s="22">
        <v>8.8776000000000002E-4</v>
      </c>
      <c r="D877" s="22">
        <v>1.1195999999999999E-2</v>
      </c>
      <c r="E877" s="23">
        <f t="shared" si="26"/>
        <v>-0.92070739549839231</v>
      </c>
      <c r="F877" s="24">
        <f t="shared" si="27"/>
        <v>3.5788484434481955E-8</v>
      </c>
      <c r="G877" s="120"/>
    </row>
    <row r="878" spans="1:7" x14ac:dyDescent="0.15">
      <c r="A878" s="25" t="s">
        <v>63</v>
      </c>
      <c r="B878" s="25" t="s">
        <v>500</v>
      </c>
      <c r="C878" s="22">
        <v>0.93098580000000009</v>
      </c>
      <c r="D878" s="22">
        <v>2.5748527599999997</v>
      </c>
      <c r="E878" s="23">
        <f t="shared" si="26"/>
        <v>-0.63843144180407418</v>
      </c>
      <c r="F878" s="24">
        <f t="shared" si="27"/>
        <v>3.7531056605415576E-5</v>
      </c>
      <c r="G878" s="120"/>
    </row>
    <row r="879" spans="1:7" x14ac:dyDescent="0.15">
      <c r="A879" s="25" t="s">
        <v>60</v>
      </c>
      <c r="B879" s="25" t="s">
        <v>538</v>
      </c>
      <c r="C879" s="22">
        <v>0</v>
      </c>
      <c r="D879" s="22">
        <v>7.09598E-3</v>
      </c>
      <c r="E879" s="23">
        <f t="shared" si="26"/>
        <v>-1</v>
      </c>
      <c r="F879" s="24">
        <f t="shared" si="27"/>
        <v>0</v>
      </c>
      <c r="G879" s="120"/>
    </row>
    <row r="880" spans="1:7" x14ac:dyDescent="0.15">
      <c r="A880" s="25" t="s">
        <v>61</v>
      </c>
      <c r="B880" s="25" t="s">
        <v>558</v>
      </c>
      <c r="C880" s="22">
        <v>0</v>
      </c>
      <c r="D880" s="22">
        <v>0</v>
      </c>
      <c r="E880" s="23" t="str">
        <f t="shared" si="26"/>
        <v/>
      </c>
      <c r="F880" s="24">
        <f t="shared" si="27"/>
        <v>0</v>
      </c>
      <c r="G880" s="120"/>
    </row>
    <row r="881" spans="1:7" x14ac:dyDescent="0.15">
      <c r="A881" s="25" t="s">
        <v>1433</v>
      </c>
      <c r="B881" s="25" t="s">
        <v>264</v>
      </c>
      <c r="C881" s="22">
        <v>5.1386000000000001E-3</v>
      </c>
      <c r="D881" s="22">
        <v>0</v>
      </c>
      <c r="E881" s="23" t="str">
        <f t="shared" si="26"/>
        <v/>
      </c>
      <c r="F881" s="24">
        <f t="shared" si="27"/>
        <v>2.0715362948885843E-7</v>
      </c>
      <c r="G881" s="120"/>
    </row>
    <row r="882" spans="1:7" x14ac:dyDescent="0.15">
      <c r="A882" s="25" t="s">
        <v>1471</v>
      </c>
      <c r="B882" s="25" t="s">
        <v>1355</v>
      </c>
      <c r="C882" s="22">
        <v>0.98995412000000005</v>
      </c>
      <c r="D882" s="22">
        <v>0.55282423000000003</v>
      </c>
      <c r="E882" s="23">
        <f t="shared" si="26"/>
        <v>0.79072129309527561</v>
      </c>
      <c r="F882" s="24">
        <f t="shared" si="27"/>
        <v>3.9908260807505724E-5</v>
      </c>
      <c r="G882" s="120"/>
    </row>
    <row r="883" spans="1:7" x14ac:dyDescent="0.15">
      <c r="A883" s="25" t="s">
        <v>266</v>
      </c>
      <c r="B883" s="25" t="s">
        <v>267</v>
      </c>
      <c r="C883" s="22">
        <v>5.94411764</v>
      </c>
      <c r="D883" s="22">
        <v>3.0476086200000001</v>
      </c>
      <c r="E883" s="23">
        <f t="shared" si="26"/>
        <v>0.95042027410986907</v>
      </c>
      <c r="F883" s="24">
        <f t="shared" si="27"/>
        <v>2.3962665769562675E-4</v>
      </c>
      <c r="G883" s="120"/>
    </row>
    <row r="884" spans="1:7" x14ac:dyDescent="0.15">
      <c r="A884" s="25" t="s">
        <v>268</v>
      </c>
      <c r="B884" s="25" t="s">
        <v>269</v>
      </c>
      <c r="C884" s="22">
        <v>1.492082E-2</v>
      </c>
      <c r="D884" s="22">
        <v>5.4849999999999998E-5</v>
      </c>
      <c r="E884" s="23">
        <f t="shared" si="26"/>
        <v>271.02953509571557</v>
      </c>
      <c r="F884" s="24">
        <f t="shared" si="27"/>
        <v>6.0150663954188861E-7</v>
      </c>
      <c r="G884" s="120"/>
    </row>
    <row r="885" spans="1:7" x14ac:dyDescent="0.15">
      <c r="A885" s="25" t="s">
        <v>902</v>
      </c>
      <c r="B885" s="25" t="s">
        <v>903</v>
      </c>
      <c r="C885" s="22">
        <v>3.0198719500000002</v>
      </c>
      <c r="D885" s="22">
        <v>3.2918390299999998</v>
      </c>
      <c r="E885" s="23">
        <f t="shared" si="26"/>
        <v>-8.2618584177853838E-2</v>
      </c>
      <c r="F885" s="24">
        <f t="shared" si="27"/>
        <v>1.2174083116687355E-4</v>
      </c>
      <c r="G885" s="120"/>
    </row>
    <row r="886" spans="1:7" x14ac:dyDescent="0.15">
      <c r="A886" s="25" t="s">
        <v>270</v>
      </c>
      <c r="B886" s="25" t="s">
        <v>271</v>
      </c>
      <c r="C886" s="22">
        <v>11.07667183</v>
      </c>
      <c r="D886" s="22">
        <v>8.707609380000001</v>
      </c>
      <c r="E886" s="23">
        <f t="shared" si="26"/>
        <v>0.27206806674646677</v>
      </c>
      <c r="F886" s="24">
        <f t="shared" si="27"/>
        <v>4.4653656097798925E-4</v>
      </c>
      <c r="G886" s="120"/>
    </row>
    <row r="887" spans="1:7" x14ac:dyDescent="0.15">
      <c r="A887" s="25" t="s">
        <v>272</v>
      </c>
      <c r="B887" s="25" t="s">
        <v>273</v>
      </c>
      <c r="C887" s="22">
        <v>4.5720428799999997</v>
      </c>
      <c r="D887" s="22">
        <v>1.8911383700000002</v>
      </c>
      <c r="E887" s="23">
        <f t="shared" si="26"/>
        <v>1.4176141484559901</v>
      </c>
      <c r="F887" s="24">
        <f t="shared" si="27"/>
        <v>1.8431387474617466E-4</v>
      </c>
      <c r="G887" s="120"/>
    </row>
    <row r="888" spans="1:7" x14ac:dyDescent="0.15">
      <c r="A888" s="25" t="s">
        <v>274</v>
      </c>
      <c r="B888" s="25" t="s">
        <v>275</v>
      </c>
      <c r="C888" s="22">
        <v>1.0421813199999999</v>
      </c>
      <c r="D888" s="22">
        <v>1.6257195099999999</v>
      </c>
      <c r="E888" s="23">
        <f t="shared" si="26"/>
        <v>-0.35894149415725474</v>
      </c>
      <c r="F888" s="24">
        <f t="shared" si="27"/>
        <v>4.2013708602243681E-5</v>
      </c>
      <c r="G888" s="120"/>
    </row>
    <row r="889" spans="1:7" x14ac:dyDescent="0.15">
      <c r="A889" s="25" t="s">
        <v>276</v>
      </c>
      <c r="B889" s="25" t="s">
        <v>277</v>
      </c>
      <c r="C889" s="22">
        <v>6.51223157</v>
      </c>
      <c r="D889" s="22">
        <v>6.7937593499999993</v>
      </c>
      <c r="E889" s="23">
        <f t="shared" ref="E889:E952" si="28">IF(ISERROR(C889/D889-1),"",((C889/D889-1)))</f>
        <v>-4.1439174615450436E-2</v>
      </c>
      <c r="F889" s="24">
        <f t="shared" ref="F889:F952" si="29">C889/$C$1625</f>
        <v>2.6252917249784512E-4</v>
      </c>
      <c r="G889" s="120"/>
    </row>
    <row r="890" spans="1:7" x14ac:dyDescent="0.15">
      <c r="A890" s="25" t="s">
        <v>278</v>
      </c>
      <c r="B890" s="25" t="s">
        <v>279</v>
      </c>
      <c r="C890" s="22">
        <v>7.1939934000000001</v>
      </c>
      <c r="D890" s="22">
        <v>2.6940565800000003</v>
      </c>
      <c r="E890" s="23">
        <f t="shared" si="28"/>
        <v>1.6703200865959538</v>
      </c>
      <c r="F890" s="24">
        <f t="shared" si="29"/>
        <v>2.9001320268728697E-4</v>
      </c>
      <c r="G890" s="120"/>
    </row>
    <row r="891" spans="1:7" x14ac:dyDescent="0.15">
      <c r="A891" s="25" t="s">
        <v>170</v>
      </c>
      <c r="B891" s="25" t="s">
        <v>348</v>
      </c>
      <c r="C891" s="22">
        <v>0.32566709999999999</v>
      </c>
      <c r="D891" s="22">
        <v>0.57576333999999996</v>
      </c>
      <c r="E891" s="23">
        <f t="shared" si="28"/>
        <v>-0.43437333123710165</v>
      </c>
      <c r="F891" s="24">
        <f t="shared" si="29"/>
        <v>1.3128696876602772E-5</v>
      </c>
      <c r="G891" s="120"/>
    </row>
    <row r="892" spans="1:7" x14ac:dyDescent="0.15">
      <c r="A892" s="25" t="s">
        <v>1537</v>
      </c>
      <c r="B892" s="25" t="s">
        <v>350</v>
      </c>
      <c r="C892" s="22">
        <v>5.4878860000000002E-2</v>
      </c>
      <c r="D892" s="22">
        <v>0</v>
      </c>
      <c r="E892" s="23" t="str">
        <f t="shared" si="28"/>
        <v/>
      </c>
      <c r="F892" s="24">
        <f t="shared" si="29"/>
        <v>2.2123448081599917E-6</v>
      </c>
      <c r="G892" s="120"/>
    </row>
    <row r="893" spans="1:7" x14ac:dyDescent="0.15">
      <c r="A893" s="25" t="s">
        <v>351</v>
      </c>
      <c r="B893" s="25" t="s">
        <v>352</v>
      </c>
      <c r="C893" s="22">
        <v>11.248100170000001</v>
      </c>
      <c r="D893" s="22">
        <v>14.010204140000001</v>
      </c>
      <c r="E893" s="23">
        <f t="shared" si="28"/>
        <v>-0.19714944496162068</v>
      </c>
      <c r="F893" s="24">
        <f t="shared" si="29"/>
        <v>4.5344739327243718E-4</v>
      </c>
      <c r="G893" s="120"/>
    </row>
    <row r="894" spans="1:7" x14ac:dyDescent="0.15">
      <c r="A894" s="25" t="s">
        <v>353</v>
      </c>
      <c r="B894" s="25" t="s">
        <v>354</v>
      </c>
      <c r="C894" s="22">
        <v>15.74441215</v>
      </c>
      <c r="D894" s="22">
        <v>15.303599869999999</v>
      </c>
      <c r="E894" s="23">
        <f t="shared" si="28"/>
        <v>2.880448285008641E-2</v>
      </c>
      <c r="F894" s="24">
        <f t="shared" si="29"/>
        <v>6.347083098589073E-4</v>
      </c>
      <c r="G894" s="120"/>
    </row>
    <row r="895" spans="1:7" x14ac:dyDescent="0.15">
      <c r="A895" s="25" t="s">
        <v>171</v>
      </c>
      <c r="B895" s="25" t="s">
        <v>356</v>
      </c>
      <c r="C895" s="22">
        <v>7.0902572800000003</v>
      </c>
      <c r="D895" s="22">
        <v>4.2745904800000005</v>
      </c>
      <c r="E895" s="23">
        <f t="shared" si="28"/>
        <v>0.65869860824656112</v>
      </c>
      <c r="F895" s="24">
        <f t="shared" si="29"/>
        <v>2.8583126329385461E-4</v>
      </c>
      <c r="G895" s="120"/>
    </row>
    <row r="896" spans="1:7" x14ac:dyDescent="0.15">
      <c r="A896" s="25" t="s">
        <v>900</v>
      </c>
      <c r="B896" s="25" t="s">
        <v>901</v>
      </c>
      <c r="C896" s="22">
        <v>4.3316802999999995</v>
      </c>
      <c r="D896" s="22">
        <v>5.9442722199999993</v>
      </c>
      <c r="E896" s="23">
        <f t="shared" si="28"/>
        <v>-0.27128500518100429</v>
      </c>
      <c r="F896" s="24">
        <f t="shared" si="29"/>
        <v>1.7462407969687989E-4</v>
      </c>
      <c r="G896" s="120"/>
    </row>
    <row r="897" spans="1:7" x14ac:dyDescent="0.15">
      <c r="A897" s="25" t="s">
        <v>357</v>
      </c>
      <c r="B897" s="25" t="s">
        <v>358</v>
      </c>
      <c r="C897" s="22">
        <v>4.0693571899999998</v>
      </c>
      <c r="D897" s="22">
        <v>1.7693320100000001</v>
      </c>
      <c r="E897" s="23">
        <f t="shared" si="28"/>
        <v>1.2999398456596056</v>
      </c>
      <c r="F897" s="24">
        <f t="shared" si="29"/>
        <v>1.6404898446952128E-4</v>
      </c>
      <c r="G897" s="120"/>
    </row>
    <row r="898" spans="1:7" x14ac:dyDescent="0.15">
      <c r="A898" s="25" t="s">
        <v>359</v>
      </c>
      <c r="B898" s="25" t="s">
        <v>360</v>
      </c>
      <c r="C898" s="22">
        <v>9.2492133299999999</v>
      </c>
      <c r="D898" s="22">
        <v>8.9131518800000009</v>
      </c>
      <c r="E898" s="23">
        <f t="shared" si="28"/>
        <v>3.7703996804326678E-2</v>
      </c>
      <c r="F898" s="24">
        <f t="shared" si="29"/>
        <v>3.7286578274748581E-4</v>
      </c>
      <c r="G898" s="120"/>
    </row>
    <row r="899" spans="1:7" x14ac:dyDescent="0.15">
      <c r="A899" s="25" t="s">
        <v>361</v>
      </c>
      <c r="B899" s="25" t="s">
        <v>362</v>
      </c>
      <c r="C899" s="22">
        <v>9.7173819399999992</v>
      </c>
      <c r="D899" s="22">
        <v>9.1669530100000003</v>
      </c>
      <c r="E899" s="23">
        <f t="shared" si="28"/>
        <v>6.0044916713279717E-2</v>
      </c>
      <c r="F899" s="24">
        <f t="shared" si="29"/>
        <v>3.917391775971051E-4</v>
      </c>
      <c r="G899" s="120"/>
    </row>
    <row r="900" spans="1:7" x14ac:dyDescent="0.15">
      <c r="A900" s="25" t="s">
        <v>363</v>
      </c>
      <c r="B900" s="25" t="s">
        <v>364</v>
      </c>
      <c r="C900" s="22">
        <v>5.5914104800000004</v>
      </c>
      <c r="D900" s="22">
        <v>11.425175599999999</v>
      </c>
      <c r="E900" s="23">
        <f t="shared" si="28"/>
        <v>-0.51060616696342054</v>
      </c>
      <c r="F900" s="24">
        <f t="shared" si="29"/>
        <v>2.2540788831472389E-4</v>
      </c>
      <c r="G900" s="120"/>
    </row>
    <row r="901" spans="1:7" x14ac:dyDescent="0.15">
      <c r="A901" s="25" t="s">
        <v>7</v>
      </c>
      <c r="B901" s="25" t="s">
        <v>27</v>
      </c>
      <c r="C901" s="22">
        <v>9.9641832699999995</v>
      </c>
      <c r="D901" s="22">
        <v>0</v>
      </c>
      <c r="E901" s="23" t="str">
        <f t="shared" si="28"/>
        <v/>
      </c>
      <c r="F901" s="24">
        <f t="shared" si="29"/>
        <v>4.0168853953852446E-4</v>
      </c>
      <c r="G901" s="120"/>
    </row>
    <row r="902" spans="1:7" x14ac:dyDescent="0.15">
      <c r="A902" s="25" t="s">
        <v>7</v>
      </c>
      <c r="B902" s="25" t="s">
        <v>27</v>
      </c>
      <c r="C902" s="22">
        <v>9.9641832699999995</v>
      </c>
      <c r="D902" s="22">
        <v>0</v>
      </c>
      <c r="E902" s="23" t="str">
        <f t="shared" si="28"/>
        <v/>
      </c>
      <c r="F902" s="24">
        <f t="shared" si="29"/>
        <v>4.0168853953852446E-4</v>
      </c>
      <c r="G902" s="120"/>
    </row>
    <row r="903" spans="1:7" x14ac:dyDescent="0.15">
      <c r="A903" s="25" t="s">
        <v>366</v>
      </c>
      <c r="B903" s="25" t="s">
        <v>367</v>
      </c>
      <c r="C903" s="22">
        <v>12.19936869</v>
      </c>
      <c r="D903" s="22">
        <v>30.76448233</v>
      </c>
      <c r="E903" s="23">
        <f t="shared" si="28"/>
        <v>-0.60345932172231675</v>
      </c>
      <c r="F903" s="24">
        <f t="shared" si="29"/>
        <v>4.9179611209400234E-4</v>
      </c>
      <c r="G903" s="120"/>
    </row>
    <row r="904" spans="1:7" x14ac:dyDescent="0.15">
      <c r="A904" s="25" t="s">
        <v>377</v>
      </c>
      <c r="B904" s="25" t="s">
        <v>378</v>
      </c>
      <c r="C904" s="22">
        <v>9.2302443499999995</v>
      </c>
      <c r="D904" s="22">
        <v>4.68736424</v>
      </c>
      <c r="E904" s="23">
        <f t="shared" si="28"/>
        <v>0.96917582619950182</v>
      </c>
      <c r="F904" s="24">
        <f t="shared" si="29"/>
        <v>3.7210108165094166E-4</v>
      </c>
      <c r="G904" s="120"/>
    </row>
    <row r="905" spans="1:7" x14ac:dyDescent="0.15">
      <c r="A905" s="25" t="s">
        <v>379</v>
      </c>
      <c r="B905" s="25" t="s">
        <v>380</v>
      </c>
      <c r="C905" s="22">
        <v>0.24611516</v>
      </c>
      <c r="D905" s="22">
        <v>0.29065685999999996</v>
      </c>
      <c r="E905" s="23">
        <f t="shared" si="28"/>
        <v>-0.1532449638381147</v>
      </c>
      <c r="F905" s="24">
        <f t="shared" si="29"/>
        <v>9.9217002036023652E-6</v>
      </c>
      <c r="G905" s="120"/>
    </row>
    <row r="906" spans="1:7" x14ac:dyDescent="0.15">
      <c r="A906" s="25" t="s">
        <v>381</v>
      </c>
      <c r="B906" s="25" t="s">
        <v>382</v>
      </c>
      <c r="C906" s="22">
        <v>0.42166709999999996</v>
      </c>
      <c r="D906" s="22">
        <v>6.6719570000000006E-2</v>
      </c>
      <c r="E906" s="23">
        <f t="shared" si="28"/>
        <v>5.3199912709269546</v>
      </c>
      <c r="F906" s="24">
        <f t="shared" si="29"/>
        <v>1.6998768186089872E-5</v>
      </c>
      <c r="G906" s="120"/>
    </row>
    <row r="907" spans="1:7" x14ac:dyDescent="0.15">
      <c r="A907" s="25" t="s">
        <v>1604</v>
      </c>
      <c r="B907" s="25" t="s">
        <v>384</v>
      </c>
      <c r="C907" s="22">
        <v>2.0819834500000001</v>
      </c>
      <c r="D907" s="22">
        <v>1.2611890700000001</v>
      </c>
      <c r="E907" s="23">
        <f t="shared" si="28"/>
        <v>0.65080993764083273</v>
      </c>
      <c r="F907" s="24">
        <f t="shared" si="29"/>
        <v>8.3931504340333012E-5</v>
      </c>
      <c r="G907" s="120"/>
    </row>
    <row r="908" spans="1:7" x14ac:dyDescent="0.15">
      <c r="A908" s="25" t="s">
        <v>385</v>
      </c>
      <c r="B908" s="25" t="s">
        <v>386</v>
      </c>
      <c r="C908" s="22">
        <v>10.716170630000001</v>
      </c>
      <c r="D908" s="22">
        <v>12.48588045</v>
      </c>
      <c r="E908" s="23">
        <f t="shared" si="28"/>
        <v>-0.14173688648444482</v>
      </c>
      <c r="F908" s="24">
        <f t="shared" si="29"/>
        <v>4.320035885701177E-4</v>
      </c>
      <c r="G908" s="120"/>
    </row>
    <row r="909" spans="1:7" x14ac:dyDescent="0.15">
      <c r="A909" s="25" t="s">
        <v>387</v>
      </c>
      <c r="B909" s="25" t="s">
        <v>388</v>
      </c>
      <c r="C909" s="22">
        <v>200.69706049999999</v>
      </c>
      <c r="D909" s="22">
        <v>233.92016899999999</v>
      </c>
      <c r="E909" s="23">
        <f t="shared" si="28"/>
        <v>-0.14202755000574574</v>
      </c>
      <c r="F909" s="24">
        <f t="shared" si="29"/>
        <v>8.0907493306192346E-3</v>
      </c>
      <c r="G909" s="120"/>
    </row>
    <row r="910" spans="1:7" x14ac:dyDescent="0.15">
      <c r="A910" s="25" t="s">
        <v>391</v>
      </c>
      <c r="B910" s="25" t="s">
        <v>392</v>
      </c>
      <c r="C910" s="22">
        <v>11.259217300000001</v>
      </c>
      <c r="D910" s="22">
        <v>5.6614563699999998</v>
      </c>
      <c r="E910" s="23">
        <f t="shared" si="28"/>
        <v>0.98874928360527159</v>
      </c>
      <c r="F910" s="24">
        <f t="shared" si="29"/>
        <v>4.5389556083344593E-4</v>
      </c>
      <c r="G910" s="120"/>
    </row>
    <row r="911" spans="1:7" x14ac:dyDescent="0.15">
      <c r="A911" s="25" t="s">
        <v>1538</v>
      </c>
      <c r="B911" s="25" t="s">
        <v>1190</v>
      </c>
      <c r="C911" s="22">
        <v>0.38217036999999998</v>
      </c>
      <c r="D911" s="22">
        <v>0.19192891000000001</v>
      </c>
      <c r="E911" s="23">
        <f t="shared" si="28"/>
        <v>0.99120794256581757</v>
      </c>
      <c r="F911" s="24">
        <f t="shared" si="29"/>
        <v>1.5406526919511138E-5</v>
      </c>
      <c r="G911" s="120"/>
    </row>
    <row r="912" spans="1:7" x14ac:dyDescent="0.15">
      <c r="A912" s="25" t="s">
        <v>395</v>
      </c>
      <c r="B912" s="25" t="s">
        <v>396</v>
      </c>
      <c r="C912" s="22">
        <v>2.0281388700000003</v>
      </c>
      <c r="D912" s="22">
        <v>1.514864E-2</v>
      </c>
      <c r="E912" s="23">
        <f t="shared" si="28"/>
        <v>132.88257097666855</v>
      </c>
      <c r="F912" s="24">
        <f t="shared" si="29"/>
        <v>8.1760854712943613E-5</v>
      </c>
      <c r="G912" s="120"/>
    </row>
    <row r="913" spans="1:7" x14ac:dyDescent="0.15">
      <c r="A913" s="25" t="s">
        <v>397</v>
      </c>
      <c r="B913" s="25" t="s">
        <v>398</v>
      </c>
      <c r="C913" s="22">
        <v>6.1351240000000001E-2</v>
      </c>
      <c r="D913" s="22">
        <v>0.49812773999999999</v>
      </c>
      <c r="E913" s="23">
        <f t="shared" si="28"/>
        <v>-0.87683633117882576</v>
      </c>
      <c r="F913" s="24">
        <f t="shared" si="29"/>
        <v>2.4732674346401806E-6</v>
      </c>
      <c r="G913" s="120"/>
    </row>
    <row r="914" spans="1:7" x14ac:dyDescent="0.15">
      <c r="A914" s="25" t="s">
        <v>403</v>
      </c>
      <c r="B914" s="25" t="s">
        <v>404</v>
      </c>
      <c r="C914" s="22">
        <v>2.811611E-2</v>
      </c>
      <c r="D914" s="22">
        <v>0.30256768000000001</v>
      </c>
      <c r="E914" s="23">
        <f t="shared" si="28"/>
        <v>-0.90707497244913937</v>
      </c>
      <c r="F914" s="24">
        <f t="shared" si="29"/>
        <v>1.133451569222743E-6</v>
      </c>
      <c r="G914" s="120"/>
    </row>
    <row r="915" spans="1:7" x14ac:dyDescent="0.15">
      <c r="A915" s="25" t="s">
        <v>1202</v>
      </c>
      <c r="B915" s="25" t="s">
        <v>1203</v>
      </c>
      <c r="C915" s="22">
        <v>0.47404049999999998</v>
      </c>
      <c r="D915" s="22">
        <v>0.97233330000000007</v>
      </c>
      <c r="E915" s="23">
        <f t="shared" si="28"/>
        <v>-0.51247118657768898</v>
      </c>
      <c r="F915" s="24">
        <f t="shared" si="29"/>
        <v>1.9110109776926242E-5</v>
      </c>
      <c r="G915" s="120"/>
    </row>
    <row r="916" spans="1:7" x14ac:dyDescent="0.15">
      <c r="A916" s="25" t="s">
        <v>1204</v>
      </c>
      <c r="B916" s="25" t="s">
        <v>1205</v>
      </c>
      <c r="C916" s="22">
        <v>0.20694611999999998</v>
      </c>
      <c r="D916" s="22">
        <v>0.19370198999999999</v>
      </c>
      <c r="E916" s="23">
        <f t="shared" si="28"/>
        <v>6.8373742572288565E-2</v>
      </c>
      <c r="F916" s="24">
        <f t="shared" si="29"/>
        <v>8.3426691835591081E-6</v>
      </c>
      <c r="G916" s="120"/>
    </row>
    <row r="917" spans="1:7" x14ac:dyDescent="0.15">
      <c r="A917" s="25" t="s">
        <v>1206</v>
      </c>
      <c r="B917" s="25" t="s">
        <v>1207</v>
      </c>
      <c r="C917" s="22">
        <v>1.7414172999999999</v>
      </c>
      <c r="D917" s="22">
        <v>1.7620336599999999</v>
      </c>
      <c r="E917" s="23">
        <f t="shared" si="28"/>
        <v>-1.170032132076293E-2</v>
      </c>
      <c r="F917" s="24">
        <f t="shared" si="29"/>
        <v>7.0202178443484262E-5</v>
      </c>
      <c r="G917" s="120"/>
    </row>
    <row r="918" spans="1:7" x14ac:dyDescent="0.15">
      <c r="A918" s="25" t="s">
        <v>648</v>
      </c>
      <c r="B918" s="25" t="s">
        <v>649</v>
      </c>
      <c r="C918" s="22">
        <v>0.13204303000000001</v>
      </c>
      <c r="D918" s="22">
        <v>3.2250899999999999E-2</v>
      </c>
      <c r="E918" s="23">
        <f t="shared" si="28"/>
        <v>3.0942432614283639</v>
      </c>
      <c r="F918" s="24">
        <f t="shared" si="29"/>
        <v>5.3230827293827541E-6</v>
      </c>
      <c r="G918" s="120"/>
    </row>
    <row r="919" spans="1:7" x14ac:dyDescent="0.15">
      <c r="A919" s="25" t="s">
        <v>1589</v>
      </c>
      <c r="B919" s="25" t="s">
        <v>651</v>
      </c>
      <c r="C919" s="22">
        <v>0.14723116</v>
      </c>
      <c r="D919" s="22">
        <v>0</v>
      </c>
      <c r="E919" s="23" t="str">
        <f t="shared" si="28"/>
        <v/>
      </c>
      <c r="F919" s="24">
        <f t="shared" si="29"/>
        <v>5.9353655018594234E-6</v>
      </c>
      <c r="G919" s="120"/>
    </row>
    <row r="920" spans="1:7" x14ac:dyDescent="0.15">
      <c r="A920" s="25" t="s">
        <v>1590</v>
      </c>
      <c r="B920" s="25" t="s">
        <v>653</v>
      </c>
      <c r="C920" s="22">
        <v>6.8696199999999999E-3</v>
      </c>
      <c r="D920" s="22">
        <v>0.52242299999999997</v>
      </c>
      <c r="E920" s="23">
        <f t="shared" si="28"/>
        <v>-0.98685046408753063</v>
      </c>
      <c r="F920" s="24">
        <f t="shared" si="29"/>
        <v>2.7693665905290382E-7</v>
      </c>
      <c r="G920" s="120"/>
    </row>
    <row r="921" spans="1:7" x14ac:dyDescent="0.15">
      <c r="A921" s="25" t="s">
        <v>1591</v>
      </c>
      <c r="B921" s="25" t="s">
        <v>655</v>
      </c>
      <c r="C921" s="22">
        <v>0</v>
      </c>
      <c r="D921" s="22">
        <v>0</v>
      </c>
      <c r="E921" s="23" t="str">
        <f t="shared" si="28"/>
        <v/>
      </c>
      <c r="F921" s="24">
        <f t="shared" si="29"/>
        <v>0</v>
      </c>
      <c r="G921" s="120"/>
    </row>
    <row r="922" spans="1:7" x14ac:dyDescent="0.15">
      <c r="A922" s="25" t="s">
        <v>672</v>
      </c>
      <c r="B922" s="25" t="s">
        <v>554</v>
      </c>
      <c r="C922" s="22">
        <v>0</v>
      </c>
      <c r="D922" s="22">
        <v>0</v>
      </c>
      <c r="E922" s="23" t="str">
        <f t="shared" si="28"/>
        <v/>
      </c>
      <c r="F922" s="24">
        <f t="shared" si="29"/>
        <v>0</v>
      </c>
      <c r="G922" s="120"/>
    </row>
    <row r="923" spans="1:7" x14ac:dyDescent="0.15">
      <c r="A923" s="25" t="s">
        <v>656</v>
      </c>
      <c r="B923" s="25" t="s">
        <v>657</v>
      </c>
      <c r="C923" s="22">
        <v>0</v>
      </c>
      <c r="D923" s="22">
        <v>0</v>
      </c>
      <c r="E923" s="23" t="str">
        <f t="shared" si="28"/>
        <v/>
      </c>
      <c r="F923" s="24">
        <f t="shared" si="29"/>
        <v>0</v>
      </c>
      <c r="G923" s="120"/>
    </row>
    <row r="924" spans="1:7" x14ac:dyDescent="0.15">
      <c r="A924" s="25" t="s">
        <v>658</v>
      </c>
      <c r="B924" s="25" t="s">
        <v>659</v>
      </c>
      <c r="C924" s="22">
        <v>0</v>
      </c>
      <c r="D924" s="22">
        <v>0</v>
      </c>
      <c r="E924" s="23" t="str">
        <f t="shared" si="28"/>
        <v/>
      </c>
      <c r="F924" s="24">
        <f t="shared" si="29"/>
        <v>0</v>
      </c>
      <c r="G924" s="120"/>
    </row>
    <row r="925" spans="1:7" x14ac:dyDescent="0.15">
      <c r="A925" s="25" t="s">
        <v>660</v>
      </c>
      <c r="B925" s="25" t="s">
        <v>661</v>
      </c>
      <c r="C925" s="22">
        <v>0</v>
      </c>
      <c r="D925" s="22">
        <v>0</v>
      </c>
      <c r="E925" s="23" t="str">
        <f t="shared" si="28"/>
        <v/>
      </c>
      <c r="F925" s="24">
        <f t="shared" si="29"/>
        <v>0</v>
      </c>
      <c r="G925" s="120"/>
    </row>
    <row r="926" spans="1:7" x14ac:dyDescent="0.15">
      <c r="A926" s="25" t="s">
        <v>662</v>
      </c>
      <c r="B926" s="25" t="s">
        <v>663</v>
      </c>
      <c r="C926" s="22">
        <v>0</v>
      </c>
      <c r="D926" s="22">
        <v>0</v>
      </c>
      <c r="E926" s="23" t="str">
        <f t="shared" si="28"/>
        <v/>
      </c>
      <c r="F926" s="24">
        <f t="shared" si="29"/>
        <v>0</v>
      </c>
      <c r="G926" s="120"/>
    </row>
    <row r="927" spans="1:7" x14ac:dyDescent="0.15">
      <c r="A927" s="25" t="s">
        <v>1592</v>
      </c>
      <c r="B927" s="25" t="s">
        <v>665</v>
      </c>
      <c r="C927" s="22">
        <v>0</v>
      </c>
      <c r="D927" s="22">
        <v>0</v>
      </c>
      <c r="E927" s="23" t="str">
        <f t="shared" si="28"/>
        <v/>
      </c>
      <c r="F927" s="24">
        <f t="shared" si="29"/>
        <v>0</v>
      </c>
      <c r="G927" s="120"/>
    </row>
    <row r="928" spans="1:7" x14ac:dyDescent="0.15">
      <c r="A928" s="25" t="s">
        <v>666</v>
      </c>
      <c r="B928" s="25" t="s">
        <v>667</v>
      </c>
      <c r="C928" s="22">
        <v>0</v>
      </c>
      <c r="D928" s="22">
        <v>0</v>
      </c>
      <c r="E928" s="23" t="str">
        <f t="shared" si="28"/>
        <v/>
      </c>
      <c r="F928" s="24">
        <f t="shared" si="29"/>
        <v>0</v>
      </c>
      <c r="G928" s="120"/>
    </row>
    <row r="929" spans="1:7" x14ac:dyDescent="0.15">
      <c r="A929" s="25" t="s">
        <v>668</v>
      </c>
      <c r="B929" s="25" t="s">
        <v>669</v>
      </c>
      <c r="C929" s="22">
        <v>0</v>
      </c>
      <c r="D929" s="22">
        <v>0</v>
      </c>
      <c r="E929" s="23" t="str">
        <f t="shared" si="28"/>
        <v/>
      </c>
      <c r="F929" s="24">
        <f t="shared" si="29"/>
        <v>0</v>
      </c>
      <c r="G929" s="120"/>
    </row>
    <row r="930" spans="1:7" x14ac:dyDescent="0.15">
      <c r="A930" s="25" t="s">
        <v>670</v>
      </c>
      <c r="B930" s="25" t="s">
        <v>671</v>
      </c>
      <c r="C930" s="22">
        <v>0</v>
      </c>
      <c r="D930" s="22">
        <v>0</v>
      </c>
      <c r="E930" s="23" t="str">
        <f t="shared" si="28"/>
        <v/>
      </c>
      <c r="F930" s="24">
        <f t="shared" si="29"/>
        <v>0</v>
      </c>
      <c r="G930" s="120"/>
    </row>
    <row r="931" spans="1:7" x14ac:dyDescent="0.15">
      <c r="A931" s="25" t="s">
        <v>422</v>
      </c>
      <c r="B931" s="25" t="s">
        <v>1212</v>
      </c>
      <c r="C931" s="22">
        <v>1.28782475</v>
      </c>
      <c r="D931" s="22">
        <v>1.98968057</v>
      </c>
      <c r="E931" s="23">
        <f t="shared" si="28"/>
        <v>-0.35274798909053029</v>
      </c>
      <c r="F931" s="24">
        <f t="shared" si="29"/>
        <v>5.1916391839816632E-5</v>
      </c>
      <c r="G931" s="120"/>
    </row>
    <row r="932" spans="1:7" x14ac:dyDescent="0.15">
      <c r="A932" s="25" t="s">
        <v>424</v>
      </c>
      <c r="B932" s="25" t="s">
        <v>1213</v>
      </c>
      <c r="C932" s="22">
        <v>3.3697519999999995E-2</v>
      </c>
      <c r="D932" s="22">
        <v>1.16663615</v>
      </c>
      <c r="E932" s="23">
        <f t="shared" si="28"/>
        <v>-0.97111565589665638</v>
      </c>
      <c r="F932" s="24">
        <f t="shared" si="29"/>
        <v>1.3584563057590385E-6</v>
      </c>
      <c r="G932" s="120"/>
    </row>
    <row r="933" spans="1:7" x14ac:dyDescent="0.15">
      <c r="A933" s="25" t="s">
        <v>426</v>
      </c>
      <c r="B933" s="25" t="s">
        <v>1214</v>
      </c>
      <c r="C933" s="22">
        <v>9.1529110899999999</v>
      </c>
      <c r="D933" s="22">
        <v>9.7486063100000013</v>
      </c>
      <c r="E933" s="23">
        <f t="shared" si="28"/>
        <v>-6.1105680243641047E-2</v>
      </c>
      <c r="F933" s="24">
        <f t="shared" si="29"/>
        <v>3.6898352716349268E-4</v>
      </c>
      <c r="G933" s="120"/>
    </row>
    <row r="934" spans="1:7" x14ac:dyDescent="0.15">
      <c r="A934" s="25" t="s">
        <v>428</v>
      </c>
      <c r="B934" s="25" t="s">
        <v>1215</v>
      </c>
      <c r="C934" s="22">
        <v>1.2089436499999999</v>
      </c>
      <c r="D934" s="22">
        <v>0.90739749000000003</v>
      </c>
      <c r="E934" s="23">
        <f t="shared" si="28"/>
        <v>0.332319808378575</v>
      </c>
      <c r="F934" s="24">
        <f t="shared" si="29"/>
        <v>4.8736438902620976E-5</v>
      </c>
      <c r="G934" s="120"/>
    </row>
    <row r="935" spans="1:7" x14ac:dyDescent="0.15">
      <c r="A935" s="25" t="s">
        <v>430</v>
      </c>
      <c r="B935" s="25" t="s">
        <v>1216</v>
      </c>
      <c r="C935" s="22">
        <v>115.01387625</v>
      </c>
      <c r="D935" s="22">
        <v>81.866045749999998</v>
      </c>
      <c r="E935" s="23">
        <f t="shared" si="28"/>
        <v>0.40490328067421033</v>
      </c>
      <c r="F935" s="24">
        <f t="shared" si="29"/>
        <v>4.6365823194585909E-3</v>
      </c>
      <c r="G935" s="120"/>
    </row>
    <row r="936" spans="1:7" x14ac:dyDescent="0.15">
      <c r="A936" s="25" t="s">
        <v>9</v>
      </c>
      <c r="B936" s="25" t="s">
        <v>1074</v>
      </c>
      <c r="C936" s="22">
        <v>0.46030740999999997</v>
      </c>
      <c r="D936" s="22">
        <v>0.26664932000000002</v>
      </c>
      <c r="E936" s="23">
        <f t="shared" si="28"/>
        <v>0.72626508104352161</v>
      </c>
      <c r="F936" s="24">
        <f t="shared" si="29"/>
        <v>1.8556484385263701E-5</v>
      </c>
      <c r="G936" s="120"/>
    </row>
    <row r="937" spans="1:7" x14ac:dyDescent="0.15">
      <c r="A937" s="25" t="s">
        <v>432</v>
      </c>
      <c r="B937" s="25" t="s">
        <v>1217</v>
      </c>
      <c r="C937" s="22">
        <v>6.0400055300000002</v>
      </c>
      <c r="D937" s="22">
        <v>15.04578231</v>
      </c>
      <c r="E937" s="23">
        <f t="shared" si="28"/>
        <v>-0.59855822678056536</v>
      </c>
      <c r="F937" s="24">
        <f t="shared" si="29"/>
        <v>2.4349220948746274E-4</v>
      </c>
      <c r="G937" s="120"/>
    </row>
    <row r="938" spans="1:7" x14ac:dyDescent="0.15">
      <c r="A938" s="25" t="s">
        <v>434</v>
      </c>
      <c r="B938" s="25" t="s">
        <v>1218</v>
      </c>
      <c r="C938" s="22">
        <v>0.24105285999999998</v>
      </c>
      <c r="D938" s="22">
        <v>6.5377069699999995</v>
      </c>
      <c r="E938" s="23">
        <f t="shared" si="28"/>
        <v>-0.96312883689860451</v>
      </c>
      <c r="F938" s="24">
        <f t="shared" si="29"/>
        <v>9.7176224745396921E-6</v>
      </c>
      <c r="G938" s="120"/>
    </row>
    <row r="939" spans="1:7" x14ac:dyDescent="0.15">
      <c r="A939" s="25" t="s">
        <v>436</v>
      </c>
      <c r="B939" s="25" t="s">
        <v>1219</v>
      </c>
      <c r="C939" s="22">
        <v>7.3020387300000005</v>
      </c>
      <c r="D939" s="22">
        <v>10.35532132</v>
      </c>
      <c r="E939" s="23">
        <f t="shared" si="28"/>
        <v>-0.29485155464012192</v>
      </c>
      <c r="F939" s="24">
        <f t="shared" si="29"/>
        <v>2.9436886030975647E-4</v>
      </c>
      <c r="G939" s="120"/>
    </row>
    <row r="940" spans="1:7" x14ac:dyDescent="0.15">
      <c r="A940" s="25" t="s">
        <v>438</v>
      </c>
      <c r="B940" s="25" t="s">
        <v>1220</v>
      </c>
      <c r="C940" s="22">
        <v>22.234819390000002</v>
      </c>
      <c r="D940" s="22">
        <v>21.02526181</v>
      </c>
      <c r="E940" s="23">
        <f t="shared" si="28"/>
        <v>5.7528776142264926E-2</v>
      </c>
      <c r="F940" s="24">
        <f t="shared" si="29"/>
        <v>8.9635767284235895E-4</v>
      </c>
      <c r="G940" s="120"/>
    </row>
    <row r="941" spans="1:7" x14ac:dyDescent="0.15">
      <c r="A941" s="25" t="s">
        <v>1221</v>
      </c>
      <c r="B941" s="25" t="s">
        <v>1222</v>
      </c>
      <c r="C941" s="22">
        <v>17.65768645</v>
      </c>
      <c r="D941" s="22">
        <v>22.259717629999997</v>
      </c>
      <c r="E941" s="23">
        <f t="shared" si="28"/>
        <v>-0.20674256774028976</v>
      </c>
      <c r="F941" s="24">
        <f t="shared" si="29"/>
        <v>7.1183860127150113E-4</v>
      </c>
      <c r="G941" s="120"/>
    </row>
    <row r="942" spans="1:7" x14ac:dyDescent="0.15">
      <c r="A942" s="25" t="s">
        <v>444</v>
      </c>
      <c r="B942" s="25" t="s">
        <v>445</v>
      </c>
      <c r="C942" s="22">
        <v>5.4228573899999999</v>
      </c>
      <c r="D942" s="22">
        <v>2.2293677400000003</v>
      </c>
      <c r="E942" s="23">
        <f t="shared" si="28"/>
        <v>1.4324642779660923</v>
      </c>
      <c r="F942" s="24">
        <f t="shared" si="29"/>
        <v>2.1861296667165724E-4</v>
      </c>
      <c r="G942" s="120"/>
    </row>
    <row r="943" spans="1:7" x14ac:dyDescent="0.15">
      <c r="A943" s="25" t="s">
        <v>449</v>
      </c>
      <c r="B943" s="25" t="s">
        <v>1225</v>
      </c>
      <c r="C943" s="22">
        <v>1.6145809499999999</v>
      </c>
      <c r="D943" s="22">
        <v>0.6283166899999999</v>
      </c>
      <c r="E943" s="23">
        <f t="shared" si="28"/>
        <v>1.5696929203010668</v>
      </c>
      <c r="F943" s="24">
        <f t="shared" si="29"/>
        <v>6.5088993869160674E-5</v>
      </c>
      <c r="G943" s="120"/>
    </row>
    <row r="944" spans="1:7" x14ac:dyDescent="0.15">
      <c r="A944" s="25" t="s">
        <v>1683</v>
      </c>
      <c r="B944" s="25" t="s">
        <v>453</v>
      </c>
      <c r="C944" s="22">
        <v>0.29373422999999999</v>
      </c>
      <c r="D944" s="22">
        <v>0.52257156000000005</v>
      </c>
      <c r="E944" s="23">
        <f t="shared" si="28"/>
        <v>-0.43790620752495613</v>
      </c>
      <c r="F944" s="24">
        <f t="shared" si="29"/>
        <v>1.1841379334763383E-5</v>
      </c>
      <c r="G944" s="120"/>
    </row>
    <row r="945" spans="1:7" x14ac:dyDescent="0.15">
      <c r="A945" s="25" t="s">
        <v>80</v>
      </c>
      <c r="B945" s="25" t="s">
        <v>454</v>
      </c>
      <c r="C945" s="22">
        <v>151.19239300000001</v>
      </c>
      <c r="D945" s="22">
        <v>211.03615300000001</v>
      </c>
      <c r="E945" s="23">
        <f t="shared" si="28"/>
        <v>-0.28357112821327823</v>
      </c>
      <c r="F945" s="24">
        <f t="shared" si="29"/>
        <v>6.0950556496041485E-3</v>
      </c>
      <c r="G945" s="120"/>
    </row>
    <row r="946" spans="1:7" x14ac:dyDescent="0.15">
      <c r="A946" s="25" t="s">
        <v>1506</v>
      </c>
      <c r="B946" s="25" t="s">
        <v>1226</v>
      </c>
      <c r="C946" s="22">
        <v>2.2785029199999998</v>
      </c>
      <c r="D946" s="22">
        <v>0.55949896999999993</v>
      </c>
      <c r="E946" s="23">
        <f t="shared" si="28"/>
        <v>3.0723987749253592</v>
      </c>
      <c r="F946" s="24">
        <f t="shared" si="29"/>
        <v>9.1853841450776871E-5</v>
      </c>
      <c r="G946" s="120"/>
    </row>
    <row r="947" spans="1:7" x14ac:dyDescent="0.15">
      <c r="A947" s="25" t="s">
        <v>81</v>
      </c>
      <c r="B947" s="25" t="s">
        <v>1227</v>
      </c>
      <c r="C947" s="22">
        <v>0.94464811000000004</v>
      </c>
      <c r="D947" s="22">
        <v>1.5934820000000001</v>
      </c>
      <c r="E947" s="23">
        <f t="shared" si="28"/>
        <v>-0.40717993049184109</v>
      </c>
      <c r="F947" s="24">
        <f t="shared" si="29"/>
        <v>3.8081828625752226E-5</v>
      </c>
      <c r="G947" s="120"/>
    </row>
    <row r="948" spans="1:7" x14ac:dyDescent="0.15">
      <c r="A948" s="25" t="s">
        <v>1508</v>
      </c>
      <c r="B948" s="25" t="s">
        <v>1228</v>
      </c>
      <c r="C948" s="22">
        <v>4.24092979</v>
      </c>
      <c r="D948" s="22">
        <v>4.3825314999999998</v>
      </c>
      <c r="E948" s="23">
        <f t="shared" si="28"/>
        <v>-3.2310483107765409E-2</v>
      </c>
      <c r="F948" s="24">
        <f t="shared" si="29"/>
        <v>1.7096563235237657E-4</v>
      </c>
      <c r="G948" s="120"/>
    </row>
    <row r="949" spans="1:7" x14ac:dyDescent="0.15">
      <c r="A949" s="25" t="s">
        <v>82</v>
      </c>
      <c r="B949" s="25" t="s">
        <v>1229</v>
      </c>
      <c r="C949" s="22">
        <v>2.1749198399999998</v>
      </c>
      <c r="D949" s="22">
        <v>1.2450849399999999</v>
      </c>
      <c r="E949" s="23">
        <f t="shared" si="28"/>
        <v>0.74680439071088589</v>
      </c>
      <c r="F949" s="24">
        <f t="shared" si="29"/>
        <v>8.7678071596023675E-5</v>
      </c>
      <c r="G949" s="120"/>
    </row>
    <row r="950" spans="1:7" x14ac:dyDescent="0.15">
      <c r="A950" s="25" t="s">
        <v>1687</v>
      </c>
      <c r="B950" s="25" t="s">
        <v>463</v>
      </c>
      <c r="C950" s="22">
        <v>0.15634467000000002</v>
      </c>
      <c r="D950" s="22">
        <v>5.3290799999999999E-3</v>
      </c>
      <c r="E950" s="23">
        <f t="shared" si="28"/>
        <v>28.338022698101739</v>
      </c>
      <c r="F950" s="24">
        <f t="shared" si="29"/>
        <v>6.3027606433148808E-6</v>
      </c>
      <c r="G950" s="120"/>
    </row>
    <row r="951" spans="1:7" x14ac:dyDescent="0.15">
      <c r="A951" s="25" t="s">
        <v>1512</v>
      </c>
      <c r="B951" s="25" t="s">
        <v>1230</v>
      </c>
      <c r="C951" s="22">
        <v>3.6451619599999998</v>
      </c>
      <c r="D951" s="22">
        <v>3.69607259</v>
      </c>
      <c r="E951" s="23">
        <f t="shared" si="28"/>
        <v>-1.3774250575527835E-2</v>
      </c>
      <c r="F951" s="24">
        <f t="shared" si="29"/>
        <v>1.4694829916489334E-4</v>
      </c>
      <c r="G951" s="120"/>
    </row>
    <row r="952" spans="1:7" x14ac:dyDescent="0.15">
      <c r="A952" s="25" t="s">
        <v>470</v>
      </c>
      <c r="B952" s="25" t="s">
        <v>471</v>
      </c>
      <c r="C952" s="22">
        <v>31.41328206</v>
      </c>
      <c r="D952" s="22">
        <v>42.017394659999994</v>
      </c>
      <c r="E952" s="23">
        <f t="shared" si="28"/>
        <v>-0.25237434842896078</v>
      </c>
      <c r="F952" s="24">
        <f t="shared" si="29"/>
        <v>1.2663712670544979E-3</v>
      </c>
      <c r="G952" s="120"/>
    </row>
    <row r="953" spans="1:7" x14ac:dyDescent="0.15">
      <c r="A953" s="25" t="s">
        <v>474</v>
      </c>
      <c r="B953" s="25" t="s">
        <v>475</v>
      </c>
      <c r="C953" s="22">
        <v>0.49787534999999999</v>
      </c>
      <c r="D953" s="22">
        <v>1.58819665</v>
      </c>
      <c r="E953" s="23">
        <f t="shared" ref="E953:E1016" si="30">IF(ISERROR(C953/D953-1),"",((C953/D953-1)))</f>
        <v>-0.68651530023061058</v>
      </c>
      <c r="F953" s="24">
        <f t="shared" ref="F953:F1016" si="31">C953/$C$1625</f>
        <v>2.0070969872248417E-5</v>
      </c>
      <c r="G953" s="120"/>
    </row>
    <row r="954" spans="1:7" x14ac:dyDescent="0.15">
      <c r="A954" s="25" t="s">
        <v>478</v>
      </c>
      <c r="B954" s="25" t="s">
        <v>479</v>
      </c>
      <c r="C954" s="22">
        <v>6.0212799999999995E-3</v>
      </c>
      <c r="D954" s="22">
        <v>0</v>
      </c>
      <c r="E954" s="23" t="str">
        <f t="shared" si="30"/>
        <v/>
      </c>
      <c r="F954" s="24">
        <f t="shared" si="31"/>
        <v>2.4273732264987998E-7</v>
      </c>
      <c r="G954" s="120"/>
    </row>
    <row r="955" spans="1:7" x14ac:dyDescent="0.15">
      <c r="A955" s="25" t="s">
        <v>482</v>
      </c>
      <c r="B955" s="25" t="s">
        <v>483</v>
      </c>
      <c r="C955" s="22">
        <v>0.36704603999999996</v>
      </c>
      <c r="D955" s="22">
        <v>5.4792809999999997E-2</v>
      </c>
      <c r="E955" s="23">
        <f t="shared" si="30"/>
        <v>5.6987993497687013</v>
      </c>
      <c r="F955" s="24">
        <f t="shared" si="31"/>
        <v>1.4796816131925564E-5</v>
      </c>
      <c r="G955" s="120"/>
    </row>
    <row r="956" spans="1:7" x14ac:dyDescent="0.15">
      <c r="A956" s="25" t="s">
        <v>486</v>
      </c>
      <c r="B956" s="25" t="s">
        <v>487</v>
      </c>
      <c r="C956" s="22">
        <v>0.19768453</v>
      </c>
      <c r="D956" s="22">
        <v>4.6625793700000004</v>
      </c>
      <c r="E956" s="23">
        <f t="shared" si="30"/>
        <v>-0.95760189493567804</v>
      </c>
      <c r="F956" s="24">
        <f t="shared" si="31"/>
        <v>7.969304457108768E-6</v>
      </c>
      <c r="G956" s="120"/>
    </row>
    <row r="957" spans="1:7" x14ac:dyDescent="0.15">
      <c r="A957" s="25" t="s">
        <v>490</v>
      </c>
      <c r="B957" s="25" t="s">
        <v>491</v>
      </c>
      <c r="C957" s="22">
        <v>1.28699E-2</v>
      </c>
      <c r="D957" s="22">
        <v>0</v>
      </c>
      <c r="E957" s="23" t="str">
        <f t="shared" si="30"/>
        <v/>
      </c>
      <c r="F957" s="24">
        <f t="shared" si="31"/>
        <v>5.1882740360383359E-7</v>
      </c>
      <c r="G957" s="120"/>
    </row>
    <row r="958" spans="1:7" x14ac:dyDescent="0.15">
      <c r="A958" s="25" t="s">
        <v>572</v>
      </c>
      <c r="B958" s="25" t="s">
        <v>573</v>
      </c>
      <c r="C958" s="22">
        <v>2.9013400000000001E-3</v>
      </c>
      <c r="D958" s="22">
        <v>1.0781000000000001E-2</v>
      </c>
      <c r="E958" s="23">
        <f t="shared" si="30"/>
        <v>-0.73088396252666732</v>
      </c>
      <c r="F958" s="24">
        <f t="shared" si="31"/>
        <v>1.1696242388611772E-7</v>
      </c>
      <c r="G958" s="120"/>
    </row>
    <row r="959" spans="1:7" x14ac:dyDescent="0.15">
      <c r="A959" s="25" t="s">
        <v>676</v>
      </c>
      <c r="B959" s="25" t="s">
        <v>677</v>
      </c>
      <c r="C959" s="22">
        <v>6.0123999999999996E-4</v>
      </c>
      <c r="D959" s="22">
        <v>2.5230000000000001E-4</v>
      </c>
      <c r="E959" s="23">
        <f t="shared" si="30"/>
        <v>1.3830360681728098</v>
      </c>
      <c r="F959" s="24">
        <f t="shared" si="31"/>
        <v>2.4237934105375247E-8</v>
      </c>
      <c r="G959" s="120"/>
    </row>
    <row r="960" spans="1:7" x14ac:dyDescent="0.15">
      <c r="A960" s="25" t="s">
        <v>680</v>
      </c>
      <c r="B960" s="25" t="s">
        <v>681</v>
      </c>
      <c r="C960" s="22">
        <v>0</v>
      </c>
      <c r="D960" s="22">
        <v>2.9680000000000002E-3</v>
      </c>
      <c r="E960" s="23">
        <f t="shared" si="30"/>
        <v>-1</v>
      </c>
      <c r="F960" s="24">
        <f t="shared" si="31"/>
        <v>0</v>
      </c>
      <c r="G960" s="120"/>
    </row>
    <row r="961" spans="1:7" x14ac:dyDescent="0.15">
      <c r="A961" s="25" t="s">
        <v>684</v>
      </c>
      <c r="B961" s="25" t="s">
        <v>685</v>
      </c>
      <c r="C961" s="22">
        <v>0.52842148</v>
      </c>
      <c r="D961" s="22">
        <v>1.1000000000000001E-3</v>
      </c>
      <c r="E961" s="23">
        <f t="shared" si="30"/>
        <v>479.38316363636363</v>
      </c>
      <c r="F961" s="24">
        <f t="shared" si="31"/>
        <v>2.1302383427757406E-5</v>
      </c>
      <c r="G961" s="120"/>
    </row>
    <row r="962" spans="1:7" x14ac:dyDescent="0.15">
      <c r="A962" s="25" t="s">
        <v>172</v>
      </c>
      <c r="B962" s="25" t="s">
        <v>689</v>
      </c>
      <c r="C962" s="22">
        <v>1.3245610000000001E-2</v>
      </c>
      <c r="D962" s="22">
        <v>1.44E-4</v>
      </c>
      <c r="E962" s="23">
        <f t="shared" si="30"/>
        <v>90.983402777777783</v>
      </c>
      <c r="F962" s="24">
        <f t="shared" si="31"/>
        <v>5.3397349205891069E-7</v>
      </c>
      <c r="G962" s="120"/>
    </row>
    <row r="963" spans="1:7" x14ac:dyDescent="0.15">
      <c r="A963" s="25" t="s">
        <v>692</v>
      </c>
      <c r="B963" s="25" t="s">
        <v>693</v>
      </c>
      <c r="C963" s="22">
        <v>0</v>
      </c>
      <c r="D963" s="22">
        <v>2.5698000000000002E-4</v>
      </c>
      <c r="E963" s="23">
        <f t="shared" si="30"/>
        <v>-1</v>
      </c>
      <c r="F963" s="24">
        <f t="shared" si="31"/>
        <v>0</v>
      </c>
      <c r="G963" s="120"/>
    </row>
    <row r="964" spans="1:7" x14ac:dyDescent="0.15">
      <c r="A964" s="25" t="s">
        <v>696</v>
      </c>
      <c r="B964" s="25" t="s">
        <v>697</v>
      </c>
      <c r="C964" s="22">
        <v>0</v>
      </c>
      <c r="D964" s="22">
        <v>0</v>
      </c>
      <c r="E964" s="23" t="str">
        <f t="shared" si="30"/>
        <v/>
      </c>
      <c r="F964" s="24">
        <f t="shared" si="31"/>
        <v>0</v>
      </c>
      <c r="G964" s="120"/>
    </row>
    <row r="965" spans="1:7" x14ac:dyDescent="0.15">
      <c r="A965" s="25" t="s">
        <v>700</v>
      </c>
      <c r="B965" s="25" t="s">
        <v>701</v>
      </c>
      <c r="C965" s="22">
        <v>7.015761999999999E-2</v>
      </c>
      <c r="D965" s="22">
        <v>1.95785399</v>
      </c>
      <c r="E965" s="23">
        <f t="shared" si="30"/>
        <v>-0.96416606122911142</v>
      </c>
      <c r="F965" s="24">
        <f t="shared" si="31"/>
        <v>2.8282811698322737E-6</v>
      </c>
      <c r="G965" s="120"/>
    </row>
    <row r="966" spans="1:7" x14ac:dyDescent="0.15">
      <c r="A966" s="25" t="s">
        <v>173</v>
      </c>
      <c r="B966" s="25" t="s">
        <v>705</v>
      </c>
      <c r="C966" s="22">
        <v>1.7155E-3</v>
      </c>
      <c r="D966" s="22">
        <v>2.0306500000000002E-3</v>
      </c>
      <c r="E966" s="23">
        <f t="shared" si="30"/>
        <v>-0.15519661192229095</v>
      </c>
      <c r="F966" s="24">
        <f t="shared" si="31"/>
        <v>6.9157368035678325E-8</v>
      </c>
      <c r="G966" s="120"/>
    </row>
    <row r="967" spans="1:7" x14ac:dyDescent="0.15">
      <c r="A967" s="25" t="s">
        <v>710</v>
      </c>
      <c r="B967" s="25" t="s">
        <v>711</v>
      </c>
      <c r="C967" s="22">
        <v>6.7716E-3</v>
      </c>
      <c r="D967" s="22">
        <v>0</v>
      </c>
      <c r="E967" s="23" t="str">
        <f t="shared" si="30"/>
        <v/>
      </c>
      <c r="F967" s="24">
        <f t="shared" si="31"/>
        <v>2.7298515499294629E-7</v>
      </c>
      <c r="G967" s="120"/>
    </row>
    <row r="968" spans="1:7" x14ac:dyDescent="0.15">
      <c r="A968" s="25" t="s">
        <v>714</v>
      </c>
      <c r="B968" s="25" t="s">
        <v>715</v>
      </c>
      <c r="C968" s="22">
        <v>0</v>
      </c>
      <c r="D968" s="22">
        <v>4.3812000000000001E-4</v>
      </c>
      <c r="E968" s="23">
        <f t="shared" si="30"/>
        <v>-1</v>
      </c>
      <c r="F968" s="24">
        <f t="shared" si="31"/>
        <v>0</v>
      </c>
      <c r="G968" s="120"/>
    </row>
    <row r="969" spans="1:7" x14ac:dyDescent="0.15">
      <c r="A969" s="25" t="s">
        <v>718</v>
      </c>
      <c r="B969" s="25" t="s">
        <v>719</v>
      </c>
      <c r="C969" s="22">
        <v>0</v>
      </c>
      <c r="D969" s="22">
        <v>0</v>
      </c>
      <c r="E969" s="23" t="str">
        <f t="shared" si="30"/>
        <v/>
      </c>
      <c r="F969" s="24">
        <f t="shared" si="31"/>
        <v>0</v>
      </c>
      <c r="G969" s="120"/>
    </row>
    <row r="970" spans="1:7" x14ac:dyDescent="0.15">
      <c r="A970" s="25" t="s">
        <v>722</v>
      </c>
      <c r="B970" s="25" t="s">
        <v>723</v>
      </c>
      <c r="C970" s="22">
        <v>1.49278E-3</v>
      </c>
      <c r="D970" s="22">
        <v>0</v>
      </c>
      <c r="E970" s="23" t="str">
        <f t="shared" si="30"/>
        <v/>
      </c>
      <c r="F970" s="24">
        <f t="shared" si="31"/>
        <v>6.0178802597668256E-8</v>
      </c>
      <c r="G970" s="120"/>
    </row>
    <row r="971" spans="1:7" x14ac:dyDescent="0.15">
      <c r="A971" s="25" t="s">
        <v>726</v>
      </c>
      <c r="B971" s="25" t="s">
        <v>727</v>
      </c>
      <c r="C971" s="22">
        <v>0.26202709000000002</v>
      </c>
      <c r="D971" s="22">
        <v>3.5051E-4</v>
      </c>
      <c r="E971" s="23">
        <f t="shared" si="30"/>
        <v>746.55952754557654</v>
      </c>
      <c r="F971" s="24">
        <f t="shared" si="31"/>
        <v>1.0563161701222855E-5</v>
      </c>
      <c r="G971" s="120"/>
    </row>
    <row r="972" spans="1:7" x14ac:dyDescent="0.15">
      <c r="A972" s="25" t="s">
        <v>732</v>
      </c>
      <c r="B972" s="25" t="s">
        <v>733</v>
      </c>
      <c r="C972" s="22">
        <v>2.9199999999999999E-3</v>
      </c>
      <c r="D972" s="22">
        <v>1.366644E-2</v>
      </c>
      <c r="E972" s="23">
        <f t="shared" si="30"/>
        <v>-0.7863379197508642</v>
      </c>
      <c r="F972" s="24">
        <f t="shared" si="31"/>
        <v>1.1771466899689927E-7</v>
      </c>
      <c r="G972" s="120"/>
    </row>
    <row r="973" spans="1:7" x14ac:dyDescent="0.15">
      <c r="A973" s="25" t="s">
        <v>1681</v>
      </c>
      <c r="B973" s="25" t="s">
        <v>736</v>
      </c>
      <c r="C973" s="22">
        <v>1.4605899999999999E-3</v>
      </c>
      <c r="D973" s="22">
        <v>1.2030249999999999E-2</v>
      </c>
      <c r="E973" s="23">
        <f t="shared" si="30"/>
        <v>-0.87859022048585855</v>
      </c>
      <c r="F973" s="24">
        <f t="shared" si="31"/>
        <v>5.8881119311705859E-8</v>
      </c>
      <c r="G973" s="120"/>
    </row>
    <row r="974" spans="1:7" x14ac:dyDescent="0.15">
      <c r="A974" s="25" t="s">
        <v>1682</v>
      </c>
      <c r="B974" s="25" t="s">
        <v>737</v>
      </c>
      <c r="C974" s="22">
        <v>4.616936E-2</v>
      </c>
      <c r="D974" s="22">
        <v>0</v>
      </c>
      <c r="E974" s="23" t="str">
        <f t="shared" si="30"/>
        <v/>
      </c>
      <c r="F974" s="24">
        <f t="shared" si="31"/>
        <v>1.8612366199310553E-6</v>
      </c>
      <c r="G974" s="120"/>
    </row>
    <row r="975" spans="1:7" x14ac:dyDescent="0.15">
      <c r="A975" s="25" t="s">
        <v>734</v>
      </c>
      <c r="B975" s="25" t="s">
        <v>735</v>
      </c>
      <c r="C975" s="22">
        <v>2.401617E-2</v>
      </c>
      <c r="D975" s="22">
        <v>6.2091480000000004E-2</v>
      </c>
      <c r="E975" s="23">
        <f t="shared" si="30"/>
        <v>-0.61321311716196814</v>
      </c>
      <c r="F975" s="24">
        <f t="shared" si="31"/>
        <v>9.6816969250796657E-7</v>
      </c>
      <c r="G975" s="120"/>
    </row>
    <row r="976" spans="1:7" x14ac:dyDescent="0.15">
      <c r="A976" s="25" t="s">
        <v>1685</v>
      </c>
      <c r="B976" s="25" t="s">
        <v>738</v>
      </c>
      <c r="C976" s="22">
        <v>4.93254E-3</v>
      </c>
      <c r="D976" s="22">
        <v>1.21122E-3</v>
      </c>
      <c r="E976" s="23">
        <f t="shared" si="30"/>
        <v>3.0723733095556547</v>
      </c>
      <c r="F976" s="24">
        <f t="shared" si="31"/>
        <v>1.9884668267601561E-7</v>
      </c>
      <c r="G976" s="120"/>
    </row>
    <row r="977" spans="1:7" x14ac:dyDescent="0.15">
      <c r="A977" s="25" t="s">
        <v>739</v>
      </c>
      <c r="B977" s="25" t="s">
        <v>740</v>
      </c>
      <c r="C977" s="22">
        <v>6.3952660000000008E-2</v>
      </c>
      <c r="D977" s="22">
        <v>3.5327959999999999E-2</v>
      </c>
      <c r="E977" s="23">
        <f t="shared" si="30"/>
        <v>0.81025623896766219</v>
      </c>
      <c r="F977" s="24">
        <f t="shared" si="31"/>
        <v>2.5781391107435761E-6</v>
      </c>
      <c r="G977" s="120"/>
    </row>
    <row r="978" spans="1:7" x14ac:dyDescent="0.15">
      <c r="A978" s="25" t="s">
        <v>741</v>
      </c>
      <c r="B978" s="25" t="s">
        <v>742</v>
      </c>
      <c r="C978" s="22">
        <v>4.3168850000000002E-2</v>
      </c>
      <c r="D978" s="22">
        <v>1.127123E-2</v>
      </c>
      <c r="E978" s="23">
        <f t="shared" si="30"/>
        <v>2.8300034690091498</v>
      </c>
      <c r="F978" s="24">
        <f t="shared" si="31"/>
        <v>1.7402763317557519E-6</v>
      </c>
      <c r="G978" s="120"/>
    </row>
    <row r="979" spans="1:7" x14ac:dyDescent="0.15">
      <c r="A979" s="25" t="s">
        <v>755</v>
      </c>
      <c r="B979" s="25" t="s">
        <v>756</v>
      </c>
      <c r="C979" s="22">
        <v>0.73584541000000003</v>
      </c>
      <c r="D979" s="22">
        <v>0.25668762000000001</v>
      </c>
      <c r="E979" s="23">
        <f t="shared" si="30"/>
        <v>1.8666961421824708</v>
      </c>
      <c r="F979" s="24">
        <f t="shared" si="31"/>
        <v>2.9664314681862205E-5</v>
      </c>
      <c r="G979" s="120"/>
    </row>
    <row r="980" spans="1:7" x14ac:dyDescent="0.15">
      <c r="A980" s="25" t="s">
        <v>1231</v>
      </c>
      <c r="B980" s="25" t="s">
        <v>1232</v>
      </c>
      <c r="C980" s="22">
        <v>25.400032149999998</v>
      </c>
      <c r="D980" s="22">
        <v>29.383175859999998</v>
      </c>
      <c r="E980" s="23">
        <f t="shared" si="30"/>
        <v>-0.1355586519639066</v>
      </c>
      <c r="F980" s="24">
        <f t="shared" si="31"/>
        <v>1.0239576633725512E-3</v>
      </c>
      <c r="G980" s="120"/>
    </row>
    <row r="981" spans="1:7" x14ac:dyDescent="0.15">
      <c r="A981" s="25" t="s">
        <v>761</v>
      </c>
      <c r="B981" s="25" t="s">
        <v>1234</v>
      </c>
      <c r="C981" s="22">
        <v>10.54727975</v>
      </c>
      <c r="D981" s="22">
        <v>5.15895247</v>
      </c>
      <c r="E981" s="23">
        <f t="shared" si="30"/>
        <v>1.0444615086752291</v>
      </c>
      <c r="F981" s="24">
        <f t="shared" si="31"/>
        <v>4.251950495167632E-4</v>
      </c>
      <c r="G981" s="120"/>
    </row>
    <row r="982" spans="1:7" x14ac:dyDescent="0.15">
      <c r="A982" s="25" t="s">
        <v>763</v>
      </c>
      <c r="B982" s="25" t="s">
        <v>1236</v>
      </c>
      <c r="C982" s="22">
        <v>0.88013675000000002</v>
      </c>
      <c r="D982" s="22">
        <v>0.29447959000000001</v>
      </c>
      <c r="E982" s="23">
        <f t="shared" si="30"/>
        <v>1.9887869308701496</v>
      </c>
      <c r="F982" s="24">
        <f t="shared" si="31"/>
        <v>3.5481166506252289E-5</v>
      </c>
      <c r="G982" s="120"/>
    </row>
    <row r="983" spans="1:7" x14ac:dyDescent="0.15">
      <c r="A983" s="25" t="s">
        <v>765</v>
      </c>
      <c r="B983" s="25" t="s">
        <v>1238</v>
      </c>
      <c r="C983" s="22">
        <v>1.3978291100000002</v>
      </c>
      <c r="D983" s="22">
        <v>0.76710056999999998</v>
      </c>
      <c r="E983" s="23">
        <f t="shared" si="30"/>
        <v>0.82222405335978332</v>
      </c>
      <c r="F983" s="24">
        <f t="shared" si="31"/>
        <v>5.6351024314342582E-5</v>
      </c>
      <c r="G983" s="120"/>
    </row>
    <row r="984" spans="1:7" x14ac:dyDescent="0.15">
      <c r="A984" s="25" t="s">
        <v>1602</v>
      </c>
      <c r="B984" s="25" t="s">
        <v>1603</v>
      </c>
      <c r="C984" s="22">
        <v>3.1596852499999999</v>
      </c>
      <c r="D984" s="22">
        <v>1.2707277699999999</v>
      </c>
      <c r="E984" s="23">
        <f t="shared" si="30"/>
        <v>1.4865162504475684</v>
      </c>
      <c r="F984" s="24">
        <f t="shared" si="31"/>
        <v>1.2737715867744347E-4</v>
      </c>
      <c r="G984" s="120"/>
    </row>
    <row r="985" spans="1:7" x14ac:dyDescent="0.15">
      <c r="A985" s="25" t="s">
        <v>767</v>
      </c>
      <c r="B985" s="25" t="s">
        <v>1240</v>
      </c>
      <c r="C985" s="22">
        <v>3.7533399599999999</v>
      </c>
      <c r="D985" s="22">
        <v>4.8720560599999994</v>
      </c>
      <c r="E985" s="23">
        <f t="shared" si="30"/>
        <v>-0.22961888907329187</v>
      </c>
      <c r="F985" s="24">
        <f t="shared" si="31"/>
        <v>1.5130930514528602E-4</v>
      </c>
      <c r="G985" s="120"/>
    </row>
    <row r="986" spans="1:7" x14ac:dyDescent="0.15">
      <c r="A986" s="25" t="s">
        <v>1605</v>
      </c>
      <c r="B986" s="25" t="s">
        <v>1606</v>
      </c>
      <c r="C986" s="22">
        <v>1.69628552</v>
      </c>
      <c r="D986" s="22">
        <v>0.32286039</v>
      </c>
      <c r="E986" s="23">
        <f t="shared" si="30"/>
        <v>4.2539288576093215</v>
      </c>
      <c r="F986" s="24">
        <f t="shared" si="31"/>
        <v>6.8382770038025054E-5</v>
      </c>
      <c r="G986" s="120"/>
    </row>
    <row r="987" spans="1:7" x14ac:dyDescent="0.15">
      <c r="A987" s="25" t="s">
        <v>769</v>
      </c>
      <c r="B987" s="25" t="s">
        <v>1607</v>
      </c>
      <c r="C987" s="22">
        <v>2.4855881900000001</v>
      </c>
      <c r="D987" s="22">
        <v>3.6594949799999998</v>
      </c>
      <c r="E987" s="23">
        <f t="shared" si="30"/>
        <v>-0.32078382301811492</v>
      </c>
      <c r="F987" s="24">
        <f t="shared" si="31"/>
        <v>1.002021202220726E-4</v>
      </c>
      <c r="G987" s="120"/>
    </row>
    <row r="988" spans="1:7" x14ac:dyDescent="0.15">
      <c r="A988" s="25" t="s">
        <v>1241</v>
      </c>
      <c r="B988" s="25" t="s">
        <v>1242</v>
      </c>
      <c r="C988" s="22">
        <v>2.56555971</v>
      </c>
      <c r="D988" s="22">
        <v>1.02512911</v>
      </c>
      <c r="E988" s="23">
        <f t="shared" si="30"/>
        <v>1.502669844191626</v>
      </c>
      <c r="F988" s="24">
        <f t="shared" si="31"/>
        <v>1.0342603152549003E-4</v>
      </c>
      <c r="G988" s="120"/>
    </row>
    <row r="989" spans="1:7" x14ac:dyDescent="0.15">
      <c r="A989" s="25" t="s">
        <v>773</v>
      </c>
      <c r="B989" s="25" t="s">
        <v>1244</v>
      </c>
      <c r="C989" s="22">
        <v>3.66876618</v>
      </c>
      <c r="D989" s="22">
        <v>1.5355550800000002</v>
      </c>
      <c r="E989" s="23">
        <f t="shared" si="30"/>
        <v>1.389211710985971</v>
      </c>
      <c r="F989" s="24">
        <f t="shared" si="31"/>
        <v>1.4789986181702692E-4</v>
      </c>
      <c r="G989" s="120"/>
    </row>
    <row r="990" spans="1:7" x14ac:dyDescent="0.15">
      <c r="A990" s="25" t="s">
        <v>780</v>
      </c>
      <c r="B990" s="25" t="s">
        <v>1245</v>
      </c>
      <c r="C990" s="22">
        <v>42.588905629999999</v>
      </c>
      <c r="D990" s="22">
        <v>30.862058280000003</v>
      </c>
      <c r="E990" s="23">
        <f t="shared" si="30"/>
        <v>0.37997619094639323</v>
      </c>
      <c r="F990" s="24">
        <f t="shared" si="31"/>
        <v>1.7168968935532979E-3</v>
      </c>
      <c r="G990" s="120"/>
    </row>
    <row r="991" spans="1:7" x14ac:dyDescent="0.15">
      <c r="A991" s="25" t="s">
        <v>782</v>
      </c>
      <c r="B991" s="25" t="s">
        <v>1246</v>
      </c>
      <c r="C991" s="22">
        <v>0.44213734000000005</v>
      </c>
      <c r="D991" s="22">
        <v>0.49790653999999995</v>
      </c>
      <c r="E991" s="23">
        <f t="shared" si="30"/>
        <v>-0.11200736588035154</v>
      </c>
      <c r="F991" s="24">
        <f t="shared" si="31"/>
        <v>1.7823989941530657E-5</v>
      </c>
      <c r="G991" s="120"/>
    </row>
    <row r="992" spans="1:7" x14ac:dyDescent="0.15">
      <c r="A992" s="25" t="s">
        <v>784</v>
      </c>
      <c r="B992" s="25" t="s">
        <v>1247</v>
      </c>
      <c r="C992" s="22">
        <v>0.68449757999999994</v>
      </c>
      <c r="D992" s="22">
        <v>3.4790878900000002</v>
      </c>
      <c r="E992" s="23">
        <f t="shared" si="30"/>
        <v>-0.80325372579190579</v>
      </c>
      <c r="F992" s="24">
        <f t="shared" si="31"/>
        <v>2.7594317143451566E-5</v>
      </c>
      <c r="G992" s="120"/>
    </row>
    <row r="993" spans="1:7" x14ac:dyDescent="0.15">
      <c r="A993" s="25" t="s">
        <v>1667</v>
      </c>
      <c r="B993" s="25" t="s">
        <v>1254</v>
      </c>
      <c r="C993" s="22">
        <v>6.5209292599999999</v>
      </c>
      <c r="D993" s="22">
        <v>10.98267107</v>
      </c>
      <c r="E993" s="23">
        <f t="shared" si="30"/>
        <v>-0.4062528852555356</v>
      </c>
      <c r="F993" s="24">
        <f t="shared" si="31"/>
        <v>2.6287980458667646E-4</v>
      </c>
      <c r="G993" s="120"/>
    </row>
    <row r="994" spans="1:7" x14ac:dyDescent="0.15">
      <c r="A994" s="25" t="s">
        <v>796</v>
      </c>
      <c r="B994" s="25" t="s">
        <v>1255</v>
      </c>
      <c r="C994" s="22">
        <v>26.660854309999998</v>
      </c>
      <c r="D994" s="22">
        <v>19.999689780000001</v>
      </c>
      <c r="E994" s="23">
        <f t="shared" si="30"/>
        <v>0.33306339264628315</v>
      </c>
      <c r="F994" s="24">
        <f t="shared" si="31"/>
        <v>1.0747854932452758E-3</v>
      </c>
      <c r="G994" s="120"/>
    </row>
    <row r="995" spans="1:7" x14ac:dyDescent="0.15">
      <c r="A995" s="25" t="s">
        <v>1256</v>
      </c>
      <c r="B995" s="25" t="s">
        <v>1272</v>
      </c>
      <c r="C995" s="22">
        <v>4.1346196299999995</v>
      </c>
      <c r="D995" s="22">
        <v>5.88965505</v>
      </c>
      <c r="E995" s="23">
        <f t="shared" si="30"/>
        <v>-0.2979861138047466</v>
      </c>
      <c r="F995" s="24">
        <f t="shared" si="31"/>
        <v>1.6667992505942881E-4</v>
      </c>
      <c r="G995" s="120"/>
    </row>
    <row r="996" spans="1:7" x14ac:dyDescent="0.15">
      <c r="A996" s="25" t="s">
        <v>800</v>
      </c>
      <c r="B996" s="25" t="s">
        <v>1273</v>
      </c>
      <c r="C996" s="22">
        <v>30.366630000000001</v>
      </c>
      <c r="D996" s="22">
        <v>20.869800659999999</v>
      </c>
      <c r="E996" s="23">
        <f t="shared" si="30"/>
        <v>0.45505127215719177</v>
      </c>
      <c r="F996" s="24">
        <f t="shared" si="31"/>
        <v>1.2241773284251067E-3</v>
      </c>
      <c r="G996" s="120"/>
    </row>
    <row r="997" spans="1:7" x14ac:dyDescent="0.15">
      <c r="A997" s="25" t="s">
        <v>802</v>
      </c>
      <c r="B997" s="25" t="s">
        <v>1275</v>
      </c>
      <c r="C997" s="22">
        <v>2.2812237599999996</v>
      </c>
      <c r="D997" s="22">
        <v>12.526167359999999</v>
      </c>
      <c r="E997" s="23">
        <f t="shared" si="30"/>
        <v>-0.81788334017596909</v>
      </c>
      <c r="F997" s="24">
        <f t="shared" si="31"/>
        <v>9.1963527334336286E-5</v>
      </c>
      <c r="G997" s="120"/>
    </row>
    <row r="998" spans="1:7" x14ac:dyDescent="0.15">
      <c r="A998" s="25" t="s">
        <v>804</v>
      </c>
      <c r="B998" s="25" t="s">
        <v>1276</v>
      </c>
      <c r="C998" s="22">
        <v>1.7945263999999999</v>
      </c>
      <c r="D998" s="22">
        <v>2.4299058799999997</v>
      </c>
      <c r="E998" s="23">
        <f t="shared" si="30"/>
        <v>-0.2614831649364131</v>
      </c>
      <c r="F998" s="24">
        <f t="shared" si="31"/>
        <v>7.2343178487053854E-5</v>
      </c>
      <c r="G998" s="120"/>
    </row>
    <row r="999" spans="1:7" x14ac:dyDescent="0.15">
      <c r="A999" s="25" t="s">
        <v>820</v>
      </c>
      <c r="B999" s="25" t="s">
        <v>1277</v>
      </c>
      <c r="C999" s="22">
        <v>19.460663660000002</v>
      </c>
      <c r="D999" s="22">
        <v>28.334346</v>
      </c>
      <c r="E999" s="23">
        <f t="shared" si="30"/>
        <v>-0.31317759513489385</v>
      </c>
      <c r="F999" s="24">
        <f t="shared" si="31"/>
        <v>7.8452245931400226E-4</v>
      </c>
      <c r="G999" s="120"/>
    </row>
    <row r="1000" spans="1:7" x14ac:dyDescent="0.15">
      <c r="A1000" s="25" t="s">
        <v>822</v>
      </c>
      <c r="B1000" s="25" t="s">
        <v>1278</v>
      </c>
      <c r="C1000" s="22">
        <v>2.6538154199999999</v>
      </c>
      <c r="D1000" s="22">
        <v>4.4675124899999998</v>
      </c>
      <c r="E1000" s="23">
        <f t="shared" si="30"/>
        <v>-0.40597470607183461</v>
      </c>
      <c r="F1000" s="24">
        <f t="shared" si="31"/>
        <v>1.069839053918381E-4</v>
      </c>
      <c r="G1000" s="120"/>
    </row>
    <row r="1001" spans="1:7" x14ac:dyDescent="0.15">
      <c r="A1001" s="25" t="s">
        <v>824</v>
      </c>
      <c r="B1001" s="25" t="s">
        <v>1280</v>
      </c>
      <c r="C1001" s="22">
        <v>5.7584890199999998</v>
      </c>
      <c r="D1001" s="22">
        <v>7.1331572599999999</v>
      </c>
      <c r="E1001" s="23">
        <f t="shared" si="30"/>
        <v>-0.19271525775950715</v>
      </c>
      <c r="F1001" s="24">
        <f t="shared" si="31"/>
        <v>2.321433660656092E-4</v>
      </c>
      <c r="G1001" s="120"/>
    </row>
    <row r="1002" spans="1:7" x14ac:dyDescent="0.15">
      <c r="A1002" s="25" t="s">
        <v>1281</v>
      </c>
      <c r="B1002" s="25" t="s">
        <v>1282</v>
      </c>
      <c r="C1002" s="22">
        <v>3.7660423299999999</v>
      </c>
      <c r="D1002" s="22">
        <v>3.1672876599999999</v>
      </c>
      <c r="E1002" s="23">
        <f t="shared" si="30"/>
        <v>0.18904335010732809</v>
      </c>
      <c r="F1002" s="24">
        <f t="shared" si="31"/>
        <v>1.5182137887132237E-4</v>
      </c>
      <c r="G1002" s="120"/>
    </row>
    <row r="1003" spans="1:7" x14ac:dyDescent="0.15">
      <c r="A1003" s="25" t="s">
        <v>828</v>
      </c>
      <c r="B1003" s="25" t="s">
        <v>1283</v>
      </c>
      <c r="C1003" s="22">
        <v>4.4478397599999999</v>
      </c>
      <c r="D1003" s="22">
        <v>9.5222283399999998</v>
      </c>
      <c r="E1003" s="23">
        <f t="shared" si="30"/>
        <v>-0.53289927512912383</v>
      </c>
      <c r="F1003" s="24">
        <f t="shared" si="31"/>
        <v>1.7930684421220818E-4</v>
      </c>
      <c r="G1003" s="120"/>
    </row>
    <row r="1004" spans="1:7" x14ac:dyDescent="0.15">
      <c r="A1004" s="25" t="s">
        <v>830</v>
      </c>
      <c r="B1004" s="25" t="s">
        <v>1285</v>
      </c>
      <c r="C1004" s="22">
        <v>0.98543325999999998</v>
      </c>
      <c r="D1004" s="22">
        <v>0.55414722999999999</v>
      </c>
      <c r="E1004" s="23">
        <f t="shared" si="30"/>
        <v>0.77828780268377407</v>
      </c>
      <c r="F1004" s="24">
        <f t="shared" si="31"/>
        <v>3.9726010280628554E-5</v>
      </c>
      <c r="G1004" s="120"/>
    </row>
    <row r="1005" spans="1:7" x14ac:dyDescent="0.15">
      <c r="A1005" s="25" t="s">
        <v>834</v>
      </c>
      <c r="B1005" s="25" t="s">
        <v>1286</v>
      </c>
      <c r="C1005" s="22">
        <v>13.16801371</v>
      </c>
      <c r="D1005" s="22">
        <v>18.29179091</v>
      </c>
      <c r="E1005" s="23">
        <f t="shared" si="30"/>
        <v>-0.28011347960460586</v>
      </c>
      <c r="F1005" s="24">
        <f t="shared" si="31"/>
        <v>5.30845333979206E-4</v>
      </c>
      <c r="G1005" s="120"/>
    </row>
    <row r="1006" spans="1:7" x14ac:dyDescent="0.15">
      <c r="A1006" s="25" t="s">
        <v>841</v>
      </c>
      <c r="B1006" s="25" t="s">
        <v>1287</v>
      </c>
      <c r="C1006" s="22">
        <v>83.090463379999989</v>
      </c>
      <c r="D1006" s="22">
        <v>124.0855645</v>
      </c>
      <c r="E1006" s="23">
        <f t="shared" si="30"/>
        <v>-0.33037768160372927</v>
      </c>
      <c r="F1006" s="24">
        <f t="shared" si="31"/>
        <v>3.3496460251971503E-3</v>
      </c>
      <c r="G1006" s="120"/>
    </row>
    <row r="1007" spans="1:7" x14ac:dyDescent="0.15">
      <c r="A1007" s="25" t="s">
        <v>50</v>
      </c>
      <c r="B1007" s="25" t="s">
        <v>1613</v>
      </c>
      <c r="C1007" s="22">
        <v>0.22607068999999999</v>
      </c>
      <c r="D1007" s="22">
        <v>0.21883339000000002</v>
      </c>
      <c r="E1007" s="23">
        <f t="shared" si="30"/>
        <v>3.3072192502250131E-2</v>
      </c>
      <c r="F1007" s="24">
        <f t="shared" si="31"/>
        <v>9.1136426175515847E-6</v>
      </c>
      <c r="G1007" s="120"/>
    </row>
    <row r="1008" spans="1:7" x14ac:dyDescent="0.15">
      <c r="A1008" s="25" t="s">
        <v>843</v>
      </c>
      <c r="B1008" s="25" t="s">
        <v>1289</v>
      </c>
      <c r="C1008" s="22">
        <v>6.3651709699999994</v>
      </c>
      <c r="D1008" s="22">
        <v>7.3289151600000002</v>
      </c>
      <c r="E1008" s="23">
        <f t="shared" si="30"/>
        <v>-0.13149888748336946</v>
      </c>
      <c r="F1008" s="24">
        <f t="shared" si="31"/>
        <v>2.5660068282267883E-4</v>
      </c>
      <c r="G1008" s="120"/>
    </row>
    <row r="1009" spans="1:7" x14ac:dyDescent="0.15">
      <c r="A1009" s="25" t="s">
        <v>846</v>
      </c>
      <c r="B1009" s="25" t="s">
        <v>1291</v>
      </c>
      <c r="C1009" s="22">
        <v>5.3308574400000008</v>
      </c>
      <c r="D1009" s="22">
        <v>1.20098565</v>
      </c>
      <c r="E1009" s="23">
        <f t="shared" si="30"/>
        <v>3.4387353337652291</v>
      </c>
      <c r="F1009" s="24">
        <f t="shared" si="31"/>
        <v>2.1490415034906095E-4</v>
      </c>
      <c r="G1009" s="120"/>
    </row>
    <row r="1010" spans="1:7" x14ac:dyDescent="0.15">
      <c r="A1010" s="25" t="s">
        <v>848</v>
      </c>
      <c r="B1010" s="25" t="s">
        <v>1293</v>
      </c>
      <c r="C1010" s="22">
        <v>0.49410370000000003</v>
      </c>
      <c r="D1010" s="22">
        <v>1.6492477800000001</v>
      </c>
      <c r="E1010" s="23">
        <f t="shared" si="30"/>
        <v>-0.70040663022750893</v>
      </c>
      <c r="F1010" s="24">
        <f t="shared" si="31"/>
        <v>1.9918922430014802E-5</v>
      </c>
      <c r="G1010" s="120"/>
    </row>
    <row r="1011" spans="1:7" x14ac:dyDescent="0.15">
      <c r="A1011" s="25" t="s">
        <v>1539</v>
      </c>
      <c r="B1011" s="25" t="s">
        <v>1294</v>
      </c>
      <c r="C1011" s="22">
        <v>0.66646227000000002</v>
      </c>
      <c r="D1011" s="22">
        <v>0.67579830000000007</v>
      </c>
      <c r="E1011" s="23">
        <f t="shared" si="30"/>
        <v>-1.3814817231709631E-2</v>
      </c>
      <c r="F1011" s="24">
        <f t="shared" si="31"/>
        <v>2.6867255312319218E-5</v>
      </c>
      <c r="G1011" s="120"/>
    </row>
    <row r="1012" spans="1:7" x14ac:dyDescent="0.15">
      <c r="A1012" s="25" t="s">
        <v>1615</v>
      </c>
      <c r="B1012" s="25" t="s">
        <v>1616</v>
      </c>
      <c r="C1012" s="22">
        <v>15.42901913</v>
      </c>
      <c r="D1012" s="22">
        <v>22.005134379999998</v>
      </c>
      <c r="E1012" s="23">
        <f t="shared" si="30"/>
        <v>-0.29884458492454791</v>
      </c>
      <c r="F1012" s="24">
        <f t="shared" si="31"/>
        <v>6.2199379446396471E-4</v>
      </c>
      <c r="G1012" s="120"/>
    </row>
    <row r="1013" spans="1:7" x14ac:dyDescent="0.15">
      <c r="A1013" s="25" t="s">
        <v>174</v>
      </c>
      <c r="B1013" s="25" t="s">
        <v>1295</v>
      </c>
      <c r="C1013" s="22">
        <v>1.42268174</v>
      </c>
      <c r="D1013" s="22">
        <v>0.57659048999999996</v>
      </c>
      <c r="E1013" s="23">
        <f t="shared" si="30"/>
        <v>1.4674041016528041</v>
      </c>
      <c r="F1013" s="24">
        <f t="shared" si="31"/>
        <v>5.7352914421929015E-5</v>
      </c>
      <c r="G1013" s="120"/>
    </row>
    <row r="1014" spans="1:7" x14ac:dyDescent="0.15">
      <c r="A1014" s="25" t="s">
        <v>1361</v>
      </c>
      <c r="B1014" s="25" t="s">
        <v>1362</v>
      </c>
      <c r="C1014" s="22">
        <v>2.3293072000000001</v>
      </c>
      <c r="D1014" s="22">
        <v>13.97155463</v>
      </c>
      <c r="E1014" s="23">
        <f t="shared" si="30"/>
        <v>-0.83328217498441681</v>
      </c>
      <c r="F1014" s="24">
        <f t="shared" si="31"/>
        <v>9.3901926726059682E-5</v>
      </c>
      <c r="G1014" s="120"/>
    </row>
    <row r="1015" spans="1:7" x14ac:dyDescent="0.15">
      <c r="A1015" s="25" t="s">
        <v>1363</v>
      </c>
      <c r="B1015" s="25" t="s">
        <v>1364</v>
      </c>
      <c r="C1015" s="22">
        <v>8.3765500000000007E-2</v>
      </c>
      <c r="D1015" s="22">
        <v>9.7815200000000001E-3</v>
      </c>
      <c r="E1015" s="23">
        <f t="shared" si="30"/>
        <v>7.5636485944924718</v>
      </c>
      <c r="F1015" s="24">
        <f t="shared" si="31"/>
        <v>3.3768589403629341E-6</v>
      </c>
      <c r="G1015" s="120"/>
    </row>
    <row r="1016" spans="1:7" x14ac:dyDescent="0.15">
      <c r="A1016" s="25" t="s">
        <v>1365</v>
      </c>
      <c r="B1016" s="25" t="s">
        <v>1366</v>
      </c>
      <c r="C1016" s="22">
        <v>0.90065487</v>
      </c>
      <c r="D1016" s="22">
        <v>3.9377199999999996E-3</v>
      </c>
      <c r="E1016" s="23">
        <f t="shared" si="30"/>
        <v>227.72496520829316</v>
      </c>
      <c r="F1016" s="24">
        <f t="shared" si="31"/>
        <v>3.6308318459758678E-5</v>
      </c>
      <c r="G1016" s="120"/>
    </row>
    <row r="1017" spans="1:7" x14ac:dyDescent="0.15">
      <c r="A1017" s="25" t="s">
        <v>1367</v>
      </c>
      <c r="B1017" s="25" t="s">
        <v>1368</v>
      </c>
      <c r="C1017" s="22">
        <v>1.7910647500000001</v>
      </c>
      <c r="D1017" s="22">
        <v>0.25050285</v>
      </c>
      <c r="E1017" s="23">
        <f t="shared" ref="E1017:E1080" si="32">IF(ISERROR(C1017/D1017-1),"",((C1017/D1017-1)))</f>
        <v>6.149877735921967</v>
      </c>
      <c r="F1017" s="24">
        <f t="shared" ref="F1017:F1080" si="33">C1017/$C$1625</f>
        <v>7.2203628150090468E-5</v>
      </c>
      <c r="G1017" s="120"/>
    </row>
    <row r="1018" spans="1:7" x14ac:dyDescent="0.15">
      <c r="A1018" s="25" t="s">
        <v>565</v>
      </c>
      <c r="B1018" s="25" t="s">
        <v>560</v>
      </c>
      <c r="C1018" s="22">
        <v>5.1380990000000001E-2</v>
      </c>
      <c r="D1018" s="22">
        <v>1.81956E-3</v>
      </c>
      <c r="E1018" s="23">
        <f t="shared" si="32"/>
        <v>27.238139989887667</v>
      </c>
      <c r="F1018" s="24">
        <f t="shared" si="33"/>
        <v>2.0713343255421204E-6</v>
      </c>
      <c r="G1018" s="120"/>
    </row>
    <row r="1019" spans="1:7" x14ac:dyDescent="0.15">
      <c r="A1019" s="25" t="s">
        <v>556</v>
      </c>
      <c r="B1019" s="25" t="s">
        <v>775</v>
      </c>
      <c r="C1019" s="22">
        <v>1.0639235200000001</v>
      </c>
      <c r="D1019" s="22">
        <v>1.1224237099999999</v>
      </c>
      <c r="E1019" s="23">
        <f t="shared" si="32"/>
        <v>-5.2119524453024701E-2</v>
      </c>
      <c r="F1019" s="24">
        <f t="shared" si="33"/>
        <v>4.2890207190005466E-5</v>
      </c>
      <c r="G1019" s="120"/>
    </row>
    <row r="1020" spans="1:7" x14ac:dyDescent="0.15">
      <c r="A1020" s="25" t="s">
        <v>855</v>
      </c>
      <c r="B1020" s="25" t="s">
        <v>856</v>
      </c>
      <c r="C1020" s="22">
        <v>15.278044029999998</v>
      </c>
      <c r="D1020" s="22">
        <v>12.763382890000001</v>
      </c>
      <c r="E1020" s="23">
        <f t="shared" si="32"/>
        <v>0.19702152334317358</v>
      </c>
      <c r="F1020" s="24">
        <f t="shared" si="33"/>
        <v>6.1590749859982978E-4</v>
      </c>
      <c r="G1020" s="120"/>
    </row>
    <row r="1021" spans="1:7" x14ac:dyDescent="0.15">
      <c r="A1021" s="25" t="s">
        <v>175</v>
      </c>
      <c r="B1021" s="25" t="s">
        <v>858</v>
      </c>
      <c r="C1021" s="22">
        <v>78.18291275</v>
      </c>
      <c r="D1021" s="22">
        <v>47.227275499999998</v>
      </c>
      <c r="E1021" s="23">
        <f t="shared" si="32"/>
        <v>0.65546100049747746</v>
      </c>
      <c r="F1021" s="24">
        <f t="shared" si="33"/>
        <v>3.1518067450615433E-3</v>
      </c>
      <c r="G1021" s="120"/>
    </row>
    <row r="1022" spans="1:7" x14ac:dyDescent="0.15">
      <c r="A1022" s="25" t="s">
        <v>1303</v>
      </c>
      <c r="B1022" s="25" t="s">
        <v>860</v>
      </c>
      <c r="C1022" s="22">
        <v>12.61299363</v>
      </c>
      <c r="D1022" s="22">
        <v>10.66264099</v>
      </c>
      <c r="E1022" s="23">
        <f t="shared" si="32"/>
        <v>0.18291459328220339</v>
      </c>
      <c r="F1022" s="24">
        <f t="shared" si="33"/>
        <v>5.0847067473131814E-4</v>
      </c>
      <c r="G1022" s="120"/>
    </row>
    <row r="1023" spans="1:7" x14ac:dyDescent="0.15">
      <c r="A1023" s="25" t="s">
        <v>1304</v>
      </c>
      <c r="B1023" s="25" t="s">
        <v>862</v>
      </c>
      <c r="C1023" s="22">
        <v>6.4662055399999998</v>
      </c>
      <c r="D1023" s="22">
        <v>2.9639007599999996</v>
      </c>
      <c r="E1023" s="23">
        <f t="shared" si="32"/>
        <v>1.1816538621218884</v>
      </c>
      <c r="F1023" s="24">
        <f t="shared" si="33"/>
        <v>2.6067371397500558E-4</v>
      </c>
      <c r="G1023" s="120"/>
    </row>
    <row r="1024" spans="1:7" x14ac:dyDescent="0.15">
      <c r="A1024" s="25" t="s">
        <v>863</v>
      </c>
      <c r="B1024" s="25" t="s">
        <v>864</v>
      </c>
      <c r="C1024" s="22">
        <v>60.66429231</v>
      </c>
      <c r="D1024" s="22">
        <v>124.37523575</v>
      </c>
      <c r="E1024" s="23">
        <f t="shared" si="32"/>
        <v>-0.51224782052322659</v>
      </c>
      <c r="F1024" s="24">
        <f t="shared" si="33"/>
        <v>2.4455743456173948E-3</v>
      </c>
      <c r="G1024" s="120"/>
    </row>
    <row r="1025" spans="1:7" x14ac:dyDescent="0.15">
      <c r="A1025" s="25" t="s">
        <v>865</v>
      </c>
      <c r="B1025" s="25" t="s">
        <v>866</v>
      </c>
      <c r="C1025" s="22">
        <v>0</v>
      </c>
      <c r="D1025" s="22">
        <v>2.4570599999999998E-2</v>
      </c>
      <c r="E1025" s="23">
        <f t="shared" si="32"/>
        <v>-1</v>
      </c>
      <c r="F1025" s="24">
        <f t="shared" si="33"/>
        <v>0</v>
      </c>
      <c r="G1025" s="120"/>
    </row>
    <row r="1026" spans="1:7" x14ac:dyDescent="0.15">
      <c r="A1026" s="25" t="s">
        <v>950</v>
      </c>
      <c r="B1026" s="25" t="s">
        <v>951</v>
      </c>
      <c r="C1026" s="22">
        <v>0.17224957999999999</v>
      </c>
      <c r="D1026" s="22">
        <v>1.997005E-2</v>
      </c>
      <c r="E1026" s="23">
        <f t="shared" si="32"/>
        <v>7.6253955298058838</v>
      </c>
      <c r="F1026" s="24">
        <f t="shared" si="33"/>
        <v>6.9439391419708634E-6</v>
      </c>
      <c r="G1026" s="120"/>
    </row>
    <row r="1027" spans="1:7" x14ac:dyDescent="0.15">
      <c r="A1027" s="25" t="s">
        <v>1514</v>
      </c>
      <c r="B1027" s="25" t="s">
        <v>952</v>
      </c>
      <c r="C1027" s="22">
        <v>210.53285299999999</v>
      </c>
      <c r="D1027" s="22">
        <v>168.81311525000001</v>
      </c>
      <c r="E1027" s="23">
        <f t="shared" si="32"/>
        <v>0.24713564279775335</v>
      </c>
      <c r="F1027" s="24">
        <f t="shared" si="33"/>
        <v>8.4872620218725513E-3</v>
      </c>
      <c r="G1027" s="120"/>
    </row>
    <row r="1028" spans="1:7" x14ac:dyDescent="0.15">
      <c r="A1028" s="25" t="s">
        <v>953</v>
      </c>
      <c r="B1028" s="25" t="s">
        <v>954</v>
      </c>
      <c r="C1028" s="22">
        <v>0.13464079999999998</v>
      </c>
      <c r="D1028" s="22">
        <v>0.12434124000000001</v>
      </c>
      <c r="E1028" s="23">
        <f t="shared" si="32"/>
        <v>8.2833016624250799E-2</v>
      </c>
      <c r="F1028" s="24">
        <f t="shared" si="33"/>
        <v>5.4278072621499022E-6</v>
      </c>
      <c r="G1028" s="120"/>
    </row>
    <row r="1029" spans="1:7" x14ac:dyDescent="0.15">
      <c r="A1029" s="25" t="s">
        <v>1307</v>
      </c>
      <c r="B1029" s="25" t="s">
        <v>1308</v>
      </c>
      <c r="C1029" s="22">
        <v>0.69496267</v>
      </c>
      <c r="D1029" s="22">
        <v>2.1539169199999999</v>
      </c>
      <c r="E1029" s="23">
        <f t="shared" si="32"/>
        <v>-0.67734936127434286</v>
      </c>
      <c r="F1029" s="24">
        <f t="shared" si="33"/>
        <v>2.8016198857620323E-5</v>
      </c>
      <c r="G1029" s="120"/>
    </row>
    <row r="1030" spans="1:7" x14ac:dyDescent="0.15">
      <c r="A1030" s="25" t="s">
        <v>1309</v>
      </c>
      <c r="B1030" s="25" t="s">
        <v>992</v>
      </c>
      <c r="C1030" s="22">
        <v>7.5889479400000006</v>
      </c>
      <c r="D1030" s="22">
        <v>8.493894619999999</v>
      </c>
      <c r="E1030" s="23">
        <f t="shared" si="32"/>
        <v>-0.10654084144971399</v>
      </c>
      <c r="F1030" s="24">
        <f t="shared" si="33"/>
        <v>3.0593510095609615E-4</v>
      </c>
      <c r="G1030" s="120"/>
    </row>
    <row r="1031" spans="1:7" x14ac:dyDescent="0.15">
      <c r="A1031" s="25" t="s">
        <v>955</v>
      </c>
      <c r="B1031" s="25" t="s">
        <v>956</v>
      </c>
      <c r="C1031" s="22">
        <v>2.3793675299999997</v>
      </c>
      <c r="D1031" s="22">
        <v>0.36105417000000001</v>
      </c>
      <c r="E1031" s="23">
        <f t="shared" si="32"/>
        <v>5.5900569158362012</v>
      </c>
      <c r="F1031" s="24">
        <f t="shared" si="33"/>
        <v>9.5920020964356082E-5</v>
      </c>
      <c r="G1031" s="120"/>
    </row>
    <row r="1032" spans="1:7" x14ac:dyDescent="0.15">
      <c r="A1032" s="25" t="s">
        <v>957</v>
      </c>
      <c r="B1032" s="25" t="s">
        <v>958</v>
      </c>
      <c r="C1032" s="22">
        <v>52.397725560000005</v>
      </c>
      <c r="D1032" s="22">
        <v>56.770335530000004</v>
      </c>
      <c r="E1032" s="23">
        <f t="shared" si="32"/>
        <v>-7.70227959580988E-2</v>
      </c>
      <c r="F1032" s="24">
        <f t="shared" si="33"/>
        <v>2.1123222330430716E-3</v>
      </c>
      <c r="G1032" s="120"/>
    </row>
    <row r="1033" spans="1:7" x14ac:dyDescent="0.15">
      <c r="A1033" s="25" t="s">
        <v>959</v>
      </c>
      <c r="B1033" s="25" t="s">
        <v>960</v>
      </c>
      <c r="C1033" s="22">
        <v>13.41083716</v>
      </c>
      <c r="D1033" s="22">
        <v>7.0677922899999999</v>
      </c>
      <c r="E1033" s="23">
        <f t="shared" si="32"/>
        <v>0.89745773641007776</v>
      </c>
      <c r="F1033" s="24">
        <f t="shared" si="33"/>
        <v>5.406343346783276E-4</v>
      </c>
      <c r="G1033" s="120"/>
    </row>
    <row r="1034" spans="1:7" x14ac:dyDescent="0.15">
      <c r="A1034" s="25" t="s">
        <v>961</v>
      </c>
      <c r="B1034" s="25" t="s">
        <v>962</v>
      </c>
      <c r="C1034" s="22">
        <v>0.1377418</v>
      </c>
      <c r="D1034" s="22">
        <v>0.33980674999999999</v>
      </c>
      <c r="E1034" s="23">
        <f t="shared" si="32"/>
        <v>-0.59464666314015246</v>
      </c>
      <c r="F1034" s="24">
        <f t="shared" si="33"/>
        <v>5.5528186280948972E-6</v>
      </c>
      <c r="G1034" s="120"/>
    </row>
    <row r="1035" spans="1:7" x14ac:dyDescent="0.15">
      <c r="A1035" s="25" t="s">
        <v>963</v>
      </c>
      <c r="B1035" s="25" t="s">
        <v>964</v>
      </c>
      <c r="C1035" s="22">
        <v>0.55906222999999999</v>
      </c>
      <c r="D1035" s="22">
        <v>0.45547168999999998</v>
      </c>
      <c r="E1035" s="23">
        <f t="shared" si="32"/>
        <v>0.22743573810262507</v>
      </c>
      <c r="F1035" s="24">
        <f t="shared" si="33"/>
        <v>2.2537611422300811E-5</v>
      </c>
      <c r="G1035" s="120"/>
    </row>
    <row r="1036" spans="1:7" x14ac:dyDescent="0.15">
      <c r="A1036" s="25" t="s">
        <v>1464</v>
      </c>
      <c r="B1036" s="25" t="s">
        <v>965</v>
      </c>
      <c r="C1036" s="22">
        <v>0.49888026000000002</v>
      </c>
      <c r="D1036" s="22">
        <v>0.29769601000000001</v>
      </c>
      <c r="E1036" s="23">
        <f t="shared" si="32"/>
        <v>0.67580432132765234</v>
      </c>
      <c r="F1036" s="24">
        <f t="shared" si="33"/>
        <v>2.0111481053077758E-5</v>
      </c>
      <c r="G1036" s="120"/>
    </row>
    <row r="1037" spans="1:7" x14ac:dyDescent="0.15">
      <c r="A1037" s="25" t="s">
        <v>966</v>
      </c>
      <c r="B1037" s="25" t="s">
        <v>967</v>
      </c>
      <c r="C1037" s="22">
        <v>1.45152215</v>
      </c>
      <c r="D1037" s="22">
        <v>6.7685109699999995</v>
      </c>
      <c r="E1037" s="23">
        <f t="shared" si="32"/>
        <v>-0.78554778792062741</v>
      </c>
      <c r="F1037" s="24">
        <f t="shared" si="33"/>
        <v>5.8515564872916981E-5</v>
      </c>
      <c r="G1037" s="120"/>
    </row>
    <row r="1038" spans="1:7" x14ac:dyDescent="0.15">
      <c r="A1038" s="25" t="s">
        <v>968</v>
      </c>
      <c r="B1038" s="25" t="s">
        <v>969</v>
      </c>
      <c r="C1038" s="22">
        <v>4.4739550700000006</v>
      </c>
      <c r="D1038" s="22">
        <v>8.4880809700000004</v>
      </c>
      <c r="E1038" s="23">
        <f t="shared" si="32"/>
        <v>-0.47291324319211814</v>
      </c>
      <c r="F1038" s="24">
        <f t="shared" si="33"/>
        <v>1.803596370452224E-4</v>
      </c>
      <c r="G1038" s="120"/>
    </row>
    <row r="1039" spans="1:7" x14ac:dyDescent="0.15">
      <c r="A1039" s="25" t="s">
        <v>970</v>
      </c>
      <c r="B1039" s="25" t="s">
        <v>971</v>
      </c>
      <c r="C1039" s="22">
        <v>2.0139402199999998</v>
      </c>
      <c r="D1039" s="22">
        <v>2.0882076399999998</v>
      </c>
      <c r="E1039" s="23">
        <f t="shared" si="32"/>
        <v>-3.5565150982782567E-2</v>
      </c>
      <c r="F1039" s="24">
        <f t="shared" si="33"/>
        <v>8.1188461087959761E-5</v>
      </c>
      <c r="G1039" s="120"/>
    </row>
    <row r="1040" spans="1:7" x14ac:dyDescent="0.15">
      <c r="A1040" s="25" t="s">
        <v>972</v>
      </c>
      <c r="B1040" s="25" t="s">
        <v>973</v>
      </c>
      <c r="C1040" s="22">
        <v>2.5237507799999999</v>
      </c>
      <c r="D1040" s="22">
        <v>4.2792265399999998</v>
      </c>
      <c r="E1040" s="23">
        <f t="shared" si="32"/>
        <v>-0.410232022911318</v>
      </c>
      <c r="F1040" s="24">
        <f t="shared" si="33"/>
        <v>1.0174057797889258E-4</v>
      </c>
      <c r="G1040" s="120"/>
    </row>
    <row r="1041" spans="1:7" x14ac:dyDescent="0.15">
      <c r="A1041" s="25" t="s">
        <v>974</v>
      </c>
      <c r="B1041" s="25" t="s">
        <v>975</v>
      </c>
      <c r="C1041" s="22">
        <v>2.5338039999999999E-2</v>
      </c>
      <c r="D1041" s="22">
        <v>0.93857754000000004</v>
      </c>
      <c r="E1041" s="23">
        <f t="shared" si="32"/>
        <v>-0.97300378613364225</v>
      </c>
      <c r="F1041" s="24">
        <f t="shared" si="33"/>
        <v>1.0214585587774635E-6</v>
      </c>
      <c r="G1041" s="120"/>
    </row>
    <row r="1042" spans="1:7" x14ac:dyDescent="0.15">
      <c r="A1042" s="25" t="s">
        <v>176</v>
      </c>
      <c r="B1042" s="25" t="s">
        <v>977</v>
      </c>
      <c r="C1042" s="22">
        <v>8.61606892</v>
      </c>
      <c r="D1042" s="22">
        <v>12.13720826</v>
      </c>
      <c r="E1042" s="23">
        <f t="shared" si="32"/>
        <v>-0.29011114125844284</v>
      </c>
      <c r="F1042" s="24">
        <f t="shared" si="33"/>
        <v>3.4734167841516143E-4</v>
      </c>
      <c r="G1042" s="120"/>
    </row>
    <row r="1043" spans="1:7" x14ac:dyDescent="0.15">
      <c r="A1043" s="25" t="s">
        <v>978</v>
      </c>
      <c r="B1043" s="25" t="s">
        <v>979</v>
      </c>
      <c r="C1043" s="22">
        <v>0.82796864000000003</v>
      </c>
      <c r="D1043" s="22">
        <v>2.3968596099999999</v>
      </c>
      <c r="E1043" s="23">
        <f t="shared" si="32"/>
        <v>-0.6545610612546473</v>
      </c>
      <c r="F1043" s="24">
        <f t="shared" si="33"/>
        <v>3.3378100821031805E-5</v>
      </c>
      <c r="G1043" s="120"/>
    </row>
    <row r="1044" spans="1:7" x14ac:dyDescent="0.15">
      <c r="A1044" s="25" t="s">
        <v>980</v>
      </c>
      <c r="B1044" s="25" t="s">
        <v>981</v>
      </c>
      <c r="C1044" s="22">
        <v>0.80860514999999999</v>
      </c>
      <c r="D1044" s="22">
        <v>4.0646393300000003</v>
      </c>
      <c r="E1044" s="23">
        <f t="shared" si="32"/>
        <v>-0.8010634931291678</v>
      </c>
      <c r="F1044" s="24">
        <f t="shared" si="33"/>
        <v>3.2597495747067841E-5</v>
      </c>
      <c r="G1044" s="120"/>
    </row>
    <row r="1045" spans="1:7" x14ac:dyDescent="0.15">
      <c r="A1045" s="25" t="s">
        <v>982</v>
      </c>
      <c r="B1045" s="25" t="s">
        <v>983</v>
      </c>
      <c r="C1045" s="22">
        <v>1.55791787</v>
      </c>
      <c r="D1045" s="22">
        <v>1.4958429900000001</v>
      </c>
      <c r="E1045" s="23">
        <f t="shared" si="32"/>
        <v>4.1498259118759373E-2</v>
      </c>
      <c r="F1045" s="24">
        <f t="shared" si="33"/>
        <v>6.28047213669193E-5</v>
      </c>
      <c r="G1045" s="120"/>
    </row>
    <row r="1046" spans="1:7" x14ac:dyDescent="0.15">
      <c r="A1046" s="25" t="s">
        <v>984</v>
      </c>
      <c r="B1046" s="25" t="s">
        <v>985</v>
      </c>
      <c r="C1046" s="22">
        <v>6.4554980000000004</v>
      </c>
      <c r="D1046" s="22">
        <v>3.4045114700000001</v>
      </c>
      <c r="E1046" s="23">
        <f t="shared" si="32"/>
        <v>0.89615986225477462</v>
      </c>
      <c r="F1046" s="24">
        <f t="shared" si="33"/>
        <v>2.6024205831511824E-4</v>
      </c>
      <c r="G1046" s="120"/>
    </row>
    <row r="1047" spans="1:7" x14ac:dyDescent="0.15">
      <c r="A1047" s="25" t="s">
        <v>986</v>
      </c>
      <c r="B1047" s="25" t="s">
        <v>987</v>
      </c>
      <c r="C1047" s="22">
        <v>1.76625E-3</v>
      </c>
      <c r="D1047" s="22">
        <v>1.4100100000000001E-2</v>
      </c>
      <c r="E1047" s="23">
        <f t="shared" si="32"/>
        <v>-0.87473493095793642</v>
      </c>
      <c r="F1047" s="24">
        <f t="shared" si="33"/>
        <v>7.1203265108141557E-8</v>
      </c>
      <c r="G1047" s="120"/>
    </row>
    <row r="1048" spans="1:7" x14ac:dyDescent="0.15">
      <c r="A1048" s="25" t="s">
        <v>988</v>
      </c>
      <c r="B1048" s="25" t="s">
        <v>989</v>
      </c>
      <c r="C1048" s="22">
        <v>2.7246767300000001</v>
      </c>
      <c r="D1048" s="22">
        <v>6.0133302899999999</v>
      </c>
      <c r="E1048" s="23">
        <f t="shared" si="32"/>
        <v>-0.5468938843204636</v>
      </c>
      <c r="F1048" s="24">
        <f t="shared" si="33"/>
        <v>1.0984055458750133E-4</v>
      </c>
      <c r="G1048" s="120"/>
    </row>
    <row r="1049" spans="1:7" x14ac:dyDescent="0.15">
      <c r="A1049" s="25" t="s">
        <v>990</v>
      </c>
      <c r="B1049" s="25" t="s">
        <v>991</v>
      </c>
      <c r="C1049" s="22">
        <v>0.67657231999999989</v>
      </c>
      <c r="D1049" s="22">
        <v>0.51665223999999998</v>
      </c>
      <c r="E1049" s="23">
        <f t="shared" si="32"/>
        <v>0.30953137839874634</v>
      </c>
      <c r="F1049" s="24">
        <f t="shared" si="33"/>
        <v>2.7274824212761714E-5</v>
      </c>
      <c r="G1049" s="120"/>
    </row>
    <row r="1050" spans="1:7" x14ac:dyDescent="0.15">
      <c r="A1050" s="25" t="s">
        <v>993</v>
      </c>
      <c r="B1050" s="25" t="s">
        <v>994</v>
      </c>
      <c r="C1050" s="22">
        <v>4.3664172099999998</v>
      </c>
      <c r="D1050" s="22">
        <v>4.1423227499999999</v>
      </c>
      <c r="E1050" s="23">
        <f t="shared" si="32"/>
        <v>5.4098744478565663E-2</v>
      </c>
      <c r="F1050" s="24">
        <f t="shared" si="33"/>
        <v>1.7602443718408027E-4</v>
      </c>
      <c r="G1050" s="120"/>
    </row>
    <row r="1051" spans="1:7" x14ac:dyDescent="0.15">
      <c r="A1051" s="25" t="s">
        <v>995</v>
      </c>
      <c r="B1051" s="25" t="s">
        <v>996</v>
      </c>
      <c r="C1051" s="22">
        <v>300.87406800000002</v>
      </c>
      <c r="D1051" s="22">
        <v>342.36610150000001</v>
      </c>
      <c r="E1051" s="23">
        <f t="shared" si="32"/>
        <v>-0.12119200270766295</v>
      </c>
      <c r="F1051" s="24">
        <f t="shared" si="33"/>
        <v>1.2129209357661153E-2</v>
      </c>
      <c r="G1051" s="120"/>
    </row>
    <row r="1052" spans="1:7" x14ac:dyDescent="0.15">
      <c r="A1052" s="25" t="s">
        <v>997</v>
      </c>
      <c r="B1052" s="25" t="s">
        <v>998</v>
      </c>
      <c r="C1052" s="22">
        <v>10.04761302</v>
      </c>
      <c r="D1052" s="22">
        <v>7.3976924899999998</v>
      </c>
      <c r="E1052" s="23">
        <f t="shared" si="32"/>
        <v>0.35820906770348881</v>
      </c>
      <c r="F1052" s="24">
        <f t="shared" si="33"/>
        <v>4.0505186330761493E-4</v>
      </c>
      <c r="G1052" s="120"/>
    </row>
    <row r="1053" spans="1:7" x14ac:dyDescent="0.15">
      <c r="A1053" s="25" t="s">
        <v>999</v>
      </c>
      <c r="B1053" s="25" t="s">
        <v>1000</v>
      </c>
      <c r="C1053" s="22">
        <v>113.97912356</v>
      </c>
      <c r="D1053" s="22">
        <v>122.96851812999999</v>
      </c>
      <c r="E1053" s="23">
        <f t="shared" si="32"/>
        <v>-7.3103219480099568E-2</v>
      </c>
      <c r="F1053" s="24">
        <f t="shared" si="33"/>
        <v>4.594868083021262E-3</v>
      </c>
      <c r="G1053" s="120"/>
    </row>
    <row r="1054" spans="1:7" x14ac:dyDescent="0.15">
      <c r="A1054" s="25" t="s">
        <v>1001</v>
      </c>
      <c r="B1054" s="25" t="s">
        <v>1002</v>
      </c>
      <c r="C1054" s="22">
        <v>4.0536695699999994</v>
      </c>
      <c r="D1054" s="22">
        <v>1.14982446</v>
      </c>
      <c r="E1054" s="23">
        <f t="shared" si="32"/>
        <v>2.5254682005982021</v>
      </c>
      <c r="F1054" s="24">
        <f t="shared" si="33"/>
        <v>1.6341656563539485E-4</v>
      </c>
      <c r="G1054" s="120"/>
    </row>
    <row r="1055" spans="1:7" x14ac:dyDescent="0.15">
      <c r="A1055" s="25" t="s">
        <v>1003</v>
      </c>
      <c r="B1055" s="25" t="s">
        <v>1004</v>
      </c>
      <c r="C1055" s="22">
        <v>49.444116130000005</v>
      </c>
      <c r="D1055" s="22">
        <v>62.616394999999997</v>
      </c>
      <c r="E1055" s="23">
        <f t="shared" si="32"/>
        <v>-0.21036469554020143</v>
      </c>
      <c r="F1055" s="24">
        <f t="shared" si="33"/>
        <v>1.9932526589339721E-3</v>
      </c>
      <c r="G1055" s="120"/>
    </row>
    <row r="1056" spans="1:7" x14ac:dyDescent="0.15">
      <c r="A1056" s="25" t="s">
        <v>1313</v>
      </c>
      <c r="B1056" s="25" t="s">
        <v>1006</v>
      </c>
      <c r="C1056" s="22">
        <v>16.72068028</v>
      </c>
      <c r="D1056" s="22">
        <v>7.6878491100000002</v>
      </c>
      <c r="E1056" s="23">
        <f t="shared" si="32"/>
        <v>1.1749490710282684</v>
      </c>
      <c r="F1056" s="24">
        <f t="shared" si="33"/>
        <v>6.7406484402848669E-4</v>
      </c>
      <c r="G1056" s="120"/>
    </row>
    <row r="1057" spans="1:7" x14ac:dyDescent="0.15">
      <c r="A1057" s="25" t="s">
        <v>1314</v>
      </c>
      <c r="B1057" s="25" t="s">
        <v>1008</v>
      </c>
      <c r="C1057" s="22">
        <v>21.455491309999999</v>
      </c>
      <c r="D1057" s="22">
        <v>33.458775860000003</v>
      </c>
      <c r="E1057" s="23">
        <f t="shared" si="32"/>
        <v>-0.35874846707556751</v>
      </c>
      <c r="F1057" s="24">
        <f t="shared" si="33"/>
        <v>8.6494043072688311E-4</v>
      </c>
      <c r="G1057" s="120"/>
    </row>
    <row r="1058" spans="1:7" x14ac:dyDescent="0.15">
      <c r="A1058" s="25" t="s">
        <v>1011</v>
      </c>
      <c r="B1058" s="25" t="s">
        <v>1012</v>
      </c>
      <c r="C1058" s="22">
        <v>9.5936904700000003</v>
      </c>
      <c r="D1058" s="22">
        <v>28.67071284</v>
      </c>
      <c r="E1058" s="23">
        <f t="shared" si="32"/>
        <v>-0.66538360857860002</v>
      </c>
      <c r="F1058" s="24">
        <f t="shared" si="33"/>
        <v>3.8675277333382094E-4</v>
      </c>
      <c r="G1058" s="120"/>
    </row>
    <row r="1059" spans="1:7" x14ac:dyDescent="0.15">
      <c r="A1059" s="25" t="s">
        <v>1013</v>
      </c>
      <c r="B1059" s="25" t="s">
        <v>1014</v>
      </c>
      <c r="C1059" s="22">
        <v>15.750549230000001</v>
      </c>
      <c r="D1059" s="22">
        <v>42.201743649999997</v>
      </c>
      <c r="E1059" s="23">
        <f t="shared" si="32"/>
        <v>-0.6267796572429063</v>
      </c>
      <c r="F1059" s="24">
        <f t="shared" si="33"/>
        <v>6.3495571545507429E-4</v>
      </c>
      <c r="G1059" s="120"/>
    </row>
    <row r="1060" spans="1:7" x14ac:dyDescent="0.15">
      <c r="A1060" s="25" t="s">
        <v>1624</v>
      </c>
      <c r="B1060" s="25" t="s">
        <v>1625</v>
      </c>
      <c r="C1060" s="22">
        <v>30.80387661</v>
      </c>
      <c r="D1060" s="22">
        <v>8.8742353100000013</v>
      </c>
      <c r="E1060" s="23">
        <f t="shared" si="32"/>
        <v>2.4711584191697522</v>
      </c>
      <c r="F1060" s="24">
        <f t="shared" si="33"/>
        <v>1.2418041571806431E-3</v>
      </c>
      <c r="G1060" s="120"/>
    </row>
    <row r="1061" spans="1:7" x14ac:dyDescent="0.15">
      <c r="A1061" s="25" t="s">
        <v>1015</v>
      </c>
      <c r="B1061" s="25" t="s">
        <v>1016</v>
      </c>
      <c r="C1061" s="22">
        <v>0.42326603000000002</v>
      </c>
      <c r="D1061" s="22">
        <v>0.33860125000000002</v>
      </c>
      <c r="E1061" s="23">
        <f t="shared" si="32"/>
        <v>0.25004272724923493</v>
      </c>
      <c r="F1061" s="24">
        <f t="shared" si="33"/>
        <v>1.7063226239411522E-5</v>
      </c>
      <c r="G1061" s="120"/>
    </row>
    <row r="1062" spans="1:7" x14ac:dyDescent="0.15">
      <c r="A1062" s="25" t="s">
        <v>1017</v>
      </c>
      <c r="B1062" s="25" t="s">
        <v>1018</v>
      </c>
      <c r="C1062" s="22">
        <v>0.47558511999999997</v>
      </c>
      <c r="D1062" s="22">
        <v>0.18094939999999998</v>
      </c>
      <c r="E1062" s="23">
        <f t="shared" si="32"/>
        <v>1.6282768552976687</v>
      </c>
      <c r="F1062" s="24">
        <f t="shared" si="33"/>
        <v>1.9172378418031033E-5</v>
      </c>
      <c r="G1062" s="120"/>
    </row>
    <row r="1063" spans="1:7" x14ac:dyDescent="0.15">
      <c r="A1063" s="25" t="s">
        <v>1019</v>
      </c>
      <c r="B1063" s="25" t="s">
        <v>1020</v>
      </c>
      <c r="C1063" s="22">
        <v>0.60544240999999999</v>
      </c>
      <c r="D1063" s="22">
        <v>0.35025728</v>
      </c>
      <c r="E1063" s="23">
        <f t="shared" si="32"/>
        <v>0.7285648138419849</v>
      </c>
      <c r="F1063" s="24">
        <f t="shared" si="33"/>
        <v>2.4407346880080471E-5</v>
      </c>
      <c r="G1063" s="120"/>
    </row>
    <row r="1064" spans="1:7" x14ac:dyDescent="0.15">
      <c r="A1064" s="25" t="s">
        <v>1021</v>
      </c>
      <c r="B1064" s="25" t="s">
        <v>1022</v>
      </c>
      <c r="C1064" s="22">
        <v>0.53748802000000007</v>
      </c>
      <c r="D1064" s="22">
        <v>0.45149972999999999</v>
      </c>
      <c r="E1064" s="23">
        <f t="shared" si="32"/>
        <v>0.19045036859711972</v>
      </c>
      <c r="F1064" s="24">
        <f t="shared" si="33"/>
        <v>2.1667885056198216E-5</v>
      </c>
      <c r="G1064" s="120"/>
    </row>
    <row r="1065" spans="1:7" x14ac:dyDescent="0.15">
      <c r="A1065" s="25" t="s">
        <v>1023</v>
      </c>
      <c r="B1065" s="25" t="s">
        <v>1024</v>
      </c>
      <c r="C1065" s="22">
        <v>6.4469942400000004</v>
      </c>
      <c r="D1065" s="22">
        <v>8.17891133</v>
      </c>
      <c r="E1065" s="23">
        <f t="shared" si="32"/>
        <v>-0.21175398780121013</v>
      </c>
      <c r="F1065" s="24">
        <f t="shared" si="33"/>
        <v>2.598992441734645E-4</v>
      </c>
      <c r="G1065" s="120"/>
    </row>
    <row r="1066" spans="1:7" x14ac:dyDescent="0.15">
      <c r="A1066" s="25" t="s">
        <v>177</v>
      </c>
      <c r="B1066" s="25" t="s">
        <v>1026</v>
      </c>
      <c r="C1066" s="22">
        <v>4.2919885899999999</v>
      </c>
      <c r="D1066" s="22">
        <v>11.518113710000002</v>
      </c>
      <c r="E1066" s="23">
        <f t="shared" si="32"/>
        <v>-0.62737053148956978</v>
      </c>
      <c r="F1066" s="24">
        <f t="shared" si="33"/>
        <v>1.7302397815421863E-4</v>
      </c>
      <c r="G1066" s="120"/>
    </row>
    <row r="1067" spans="1:7" x14ac:dyDescent="0.15">
      <c r="A1067" s="25" t="s">
        <v>1027</v>
      </c>
      <c r="B1067" s="25" t="s">
        <v>1028</v>
      </c>
      <c r="C1067" s="22">
        <v>190.03751825000001</v>
      </c>
      <c r="D1067" s="22">
        <v>263.02592950000002</v>
      </c>
      <c r="E1067" s="23">
        <f t="shared" si="32"/>
        <v>-0.27749511764390522</v>
      </c>
      <c r="F1067" s="24">
        <f t="shared" si="33"/>
        <v>7.6610286156818339E-3</v>
      </c>
      <c r="G1067" s="120"/>
    </row>
    <row r="1068" spans="1:7" x14ac:dyDescent="0.15">
      <c r="A1068" s="25" t="s">
        <v>1540</v>
      </c>
      <c r="B1068" s="25" t="s">
        <v>1029</v>
      </c>
      <c r="C1068" s="22">
        <v>92.500759379999991</v>
      </c>
      <c r="D1068" s="22">
        <v>113.87846419</v>
      </c>
      <c r="E1068" s="23">
        <f t="shared" si="32"/>
        <v>-0.18772385948525327</v>
      </c>
      <c r="F1068" s="24">
        <f t="shared" si="33"/>
        <v>3.7290055727323716E-3</v>
      </c>
      <c r="G1068" s="120"/>
    </row>
    <row r="1069" spans="1:7" x14ac:dyDescent="0.15">
      <c r="A1069" s="25" t="s">
        <v>1030</v>
      </c>
      <c r="B1069" s="25" t="s">
        <v>1031</v>
      </c>
      <c r="C1069" s="22">
        <v>6.6814946299999995</v>
      </c>
      <c r="D1069" s="22">
        <v>2.6363225299999997</v>
      </c>
      <c r="E1069" s="23">
        <f t="shared" si="32"/>
        <v>1.5343995486015136</v>
      </c>
      <c r="F1069" s="24">
        <f t="shared" si="33"/>
        <v>2.693527153339075E-4</v>
      </c>
      <c r="G1069" s="120"/>
    </row>
    <row r="1070" spans="1:7" x14ac:dyDescent="0.15">
      <c r="A1070" s="25" t="s">
        <v>1323</v>
      </c>
      <c r="B1070" s="25" t="s">
        <v>1033</v>
      </c>
      <c r="C1070" s="22">
        <v>3.5874222699999998</v>
      </c>
      <c r="D1070" s="22">
        <v>4.4854930999999993</v>
      </c>
      <c r="E1070" s="23">
        <f t="shared" si="32"/>
        <v>-0.20021674540085677</v>
      </c>
      <c r="F1070" s="24">
        <f t="shared" si="33"/>
        <v>1.4462062502231335E-4</v>
      </c>
      <c r="G1070" s="120"/>
    </row>
    <row r="1071" spans="1:7" x14ac:dyDescent="0.15">
      <c r="A1071" s="25" t="s">
        <v>1034</v>
      </c>
      <c r="B1071" s="25" t="s">
        <v>1035</v>
      </c>
      <c r="C1071" s="22">
        <v>6.4962323600000005</v>
      </c>
      <c r="D1071" s="22">
        <v>4.6091823400000003</v>
      </c>
      <c r="E1071" s="23">
        <f t="shared" si="32"/>
        <v>0.40941101496973986</v>
      </c>
      <c r="F1071" s="24">
        <f t="shared" si="33"/>
        <v>2.6188419246039245E-4</v>
      </c>
      <c r="G1071" s="120"/>
    </row>
    <row r="1072" spans="1:7" x14ac:dyDescent="0.15">
      <c r="A1072" s="25" t="s">
        <v>494</v>
      </c>
      <c r="B1072" s="25" t="s">
        <v>1318</v>
      </c>
      <c r="C1072" s="22">
        <v>4.3053137999999995</v>
      </c>
      <c r="D1072" s="22">
        <v>1.2638405800000001</v>
      </c>
      <c r="E1072" s="23">
        <f t="shared" si="32"/>
        <v>2.4065323333738808</v>
      </c>
      <c r="F1072" s="24">
        <f t="shared" si="33"/>
        <v>1.7356116058040499E-4</v>
      </c>
      <c r="G1072" s="120"/>
    </row>
    <row r="1073" spans="1:7" x14ac:dyDescent="0.15">
      <c r="A1073" s="25" t="s">
        <v>1036</v>
      </c>
      <c r="B1073" s="25" t="s">
        <v>1037</v>
      </c>
      <c r="C1073" s="22">
        <v>5.2265764400000005</v>
      </c>
      <c r="D1073" s="22">
        <v>5.6471629999999999</v>
      </c>
      <c r="E1073" s="23">
        <f t="shared" si="32"/>
        <v>-7.4477496045359359E-2</v>
      </c>
      <c r="F1073" s="24">
        <f t="shared" si="33"/>
        <v>2.1070024507588775E-4</v>
      </c>
      <c r="G1073" s="120"/>
    </row>
    <row r="1074" spans="1:7" x14ac:dyDescent="0.15">
      <c r="A1074" s="25" t="s">
        <v>1038</v>
      </c>
      <c r="B1074" s="25" t="s">
        <v>1039</v>
      </c>
      <c r="C1074" s="22">
        <v>0.59413183999999997</v>
      </c>
      <c r="D1074" s="22">
        <v>0.50788378999999995</v>
      </c>
      <c r="E1074" s="23">
        <f t="shared" si="32"/>
        <v>0.1698184736315369</v>
      </c>
      <c r="F1074" s="24">
        <f t="shared" si="33"/>
        <v>2.3951381125383123E-5</v>
      </c>
      <c r="G1074" s="120"/>
    </row>
    <row r="1075" spans="1:7" x14ac:dyDescent="0.15">
      <c r="A1075" s="25" t="s">
        <v>1040</v>
      </c>
      <c r="B1075" s="25" t="s">
        <v>1041</v>
      </c>
      <c r="C1075" s="22">
        <v>2.31903668</v>
      </c>
      <c r="D1075" s="22">
        <v>2.45434493</v>
      </c>
      <c r="E1075" s="23">
        <f t="shared" si="32"/>
        <v>-5.5130087196016087E-2</v>
      </c>
      <c r="F1075" s="24">
        <f t="shared" si="33"/>
        <v>9.3487888759543914E-5</v>
      </c>
      <c r="G1075" s="120"/>
    </row>
    <row r="1076" spans="1:7" x14ac:dyDescent="0.15">
      <c r="A1076" s="25" t="s">
        <v>1042</v>
      </c>
      <c r="B1076" s="25" t="s">
        <v>1043</v>
      </c>
      <c r="C1076" s="22">
        <v>19.137479339999999</v>
      </c>
      <c r="D1076" s="22">
        <v>19.64266482</v>
      </c>
      <c r="E1076" s="23">
        <f t="shared" si="32"/>
        <v>-2.5718785339432393E-2</v>
      </c>
      <c r="F1076" s="24">
        <f t="shared" si="33"/>
        <v>7.714938513503761E-4</v>
      </c>
      <c r="G1076" s="120"/>
    </row>
    <row r="1077" spans="1:7" x14ac:dyDescent="0.15">
      <c r="A1077" s="25" t="s">
        <v>1044</v>
      </c>
      <c r="B1077" s="25" t="s">
        <v>1045</v>
      </c>
      <c r="C1077" s="22">
        <v>0.4533645</v>
      </c>
      <c r="D1077" s="22">
        <v>0.58172532999999993</v>
      </c>
      <c r="E1077" s="23">
        <f t="shared" si="32"/>
        <v>-0.22065539074944518</v>
      </c>
      <c r="F1077" s="24">
        <f t="shared" si="33"/>
        <v>1.8276593168645461E-5</v>
      </c>
      <c r="G1077" s="120"/>
    </row>
    <row r="1078" spans="1:7" x14ac:dyDescent="0.15">
      <c r="A1078" s="25" t="s">
        <v>1046</v>
      </c>
      <c r="B1078" s="25" t="s">
        <v>1047</v>
      </c>
      <c r="C1078" s="22">
        <v>47.409755130000001</v>
      </c>
      <c r="D1078" s="22">
        <v>24.234950559999998</v>
      </c>
      <c r="E1078" s="23">
        <f t="shared" si="32"/>
        <v>0.95625549194435844</v>
      </c>
      <c r="F1078" s="24">
        <f t="shared" si="33"/>
        <v>1.9112409699835607E-3</v>
      </c>
      <c r="G1078" s="120"/>
    </row>
    <row r="1079" spans="1:7" x14ac:dyDescent="0.15">
      <c r="A1079" s="25" t="s">
        <v>1048</v>
      </c>
      <c r="B1079" s="25" t="s">
        <v>1049</v>
      </c>
      <c r="C1079" s="22">
        <v>2.50852136</v>
      </c>
      <c r="D1079" s="22">
        <v>2.8985491699999999</v>
      </c>
      <c r="E1079" s="23">
        <f t="shared" si="32"/>
        <v>-0.1345596666210771</v>
      </c>
      <c r="F1079" s="24">
        <f t="shared" si="33"/>
        <v>1.0112663067262042E-4</v>
      </c>
      <c r="G1079" s="120"/>
    </row>
    <row r="1080" spans="1:7" x14ac:dyDescent="0.15">
      <c r="A1080" s="25" t="s">
        <v>1430</v>
      </c>
      <c r="B1080" s="25" t="s">
        <v>1325</v>
      </c>
      <c r="C1080" s="22">
        <v>6.4553510000000008E-2</v>
      </c>
      <c r="D1080" s="22">
        <v>0.32662032000000002</v>
      </c>
      <c r="E1080" s="23">
        <f t="shared" si="32"/>
        <v>-0.80235917348926722</v>
      </c>
      <c r="F1080" s="24">
        <f t="shared" si="33"/>
        <v>2.6023613226842565E-6</v>
      </c>
      <c r="G1080" s="120"/>
    </row>
    <row r="1081" spans="1:7" x14ac:dyDescent="0.15">
      <c r="A1081" s="25" t="s">
        <v>1541</v>
      </c>
      <c r="B1081" s="25" t="s">
        <v>1328</v>
      </c>
      <c r="C1081" s="22">
        <v>3.6942732999999999</v>
      </c>
      <c r="D1081" s="22">
        <v>2.9551416000000001</v>
      </c>
      <c r="E1081" s="23">
        <f t="shared" ref="E1081:E1128" si="34">IF(ISERROR(C1081/D1081-1),"",((C1081/D1081-1)))</f>
        <v>0.25011718558596296</v>
      </c>
      <c r="F1081" s="24">
        <f t="shared" ref="F1081:F1128" si="35">C1081/$C$1625</f>
        <v>1.4892813653889821E-4</v>
      </c>
      <c r="G1081" s="120"/>
    </row>
    <row r="1082" spans="1:7" x14ac:dyDescent="0.15">
      <c r="A1082" s="25" t="s">
        <v>1429</v>
      </c>
      <c r="B1082" s="25" t="s">
        <v>1296</v>
      </c>
      <c r="C1082" s="22">
        <v>0.25344228000000002</v>
      </c>
      <c r="D1082" s="22">
        <v>8.1746550000000001E-2</v>
      </c>
      <c r="E1082" s="23">
        <f t="shared" si="34"/>
        <v>2.1003422162770176</v>
      </c>
      <c r="F1082" s="24">
        <f t="shared" si="35"/>
        <v>1.0217080171239544E-5</v>
      </c>
      <c r="G1082" s="120"/>
    </row>
    <row r="1083" spans="1:7" x14ac:dyDescent="0.15">
      <c r="A1083" s="25" t="s">
        <v>1051</v>
      </c>
      <c r="B1083" s="25" t="s">
        <v>1052</v>
      </c>
      <c r="C1083" s="22">
        <v>9.7295827799999994</v>
      </c>
      <c r="D1083" s="22">
        <v>16.165649909999999</v>
      </c>
      <c r="E1083" s="23">
        <f t="shared" si="34"/>
        <v>-0.39813228455595073</v>
      </c>
      <c r="F1083" s="24">
        <f t="shared" si="35"/>
        <v>3.9223103302247635E-4</v>
      </c>
      <c r="G1083" s="120"/>
    </row>
    <row r="1084" spans="1:7" x14ac:dyDescent="0.15">
      <c r="A1084" s="25" t="s">
        <v>1053</v>
      </c>
      <c r="B1084" s="25" t="s">
        <v>1054</v>
      </c>
      <c r="C1084" s="22">
        <v>7.1619197199999993</v>
      </c>
      <c r="D1084" s="22">
        <v>11.770674830000001</v>
      </c>
      <c r="E1084" s="23">
        <f t="shared" si="34"/>
        <v>-0.39154552959475486</v>
      </c>
      <c r="F1084" s="24">
        <f t="shared" si="35"/>
        <v>2.8872020863772788E-4</v>
      </c>
      <c r="G1084" s="120"/>
    </row>
    <row r="1085" spans="1:7" x14ac:dyDescent="0.15">
      <c r="A1085" s="25" t="s">
        <v>1558</v>
      </c>
      <c r="B1085" s="25" t="s">
        <v>1050</v>
      </c>
      <c r="C1085" s="22">
        <v>9.0234401999999996</v>
      </c>
      <c r="D1085" s="22">
        <v>7.5842384200000001</v>
      </c>
      <c r="E1085" s="23">
        <f t="shared" si="34"/>
        <v>0.18976220159492296</v>
      </c>
      <c r="F1085" s="24">
        <f t="shared" si="35"/>
        <v>3.6376413573846391E-4</v>
      </c>
      <c r="G1085" s="120"/>
    </row>
    <row r="1086" spans="1:7" x14ac:dyDescent="0.15">
      <c r="A1086" s="25" t="s">
        <v>1055</v>
      </c>
      <c r="B1086" s="25" t="s">
        <v>1056</v>
      </c>
      <c r="C1086" s="22">
        <v>7.6621984900000006</v>
      </c>
      <c r="D1086" s="22">
        <v>1.97861289</v>
      </c>
      <c r="E1086" s="23">
        <f t="shared" si="34"/>
        <v>2.8725101452260331</v>
      </c>
      <c r="F1086" s="24">
        <f t="shared" si="35"/>
        <v>3.0888806816400396E-4</v>
      </c>
      <c r="G1086" s="120"/>
    </row>
    <row r="1087" spans="1:7" x14ac:dyDescent="0.15">
      <c r="A1087" s="25" t="s">
        <v>642</v>
      </c>
      <c r="B1087" s="25" t="s">
        <v>640</v>
      </c>
      <c r="C1087" s="22">
        <v>0</v>
      </c>
      <c r="D1087" s="22">
        <v>0</v>
      </c>
      <c r="E1087" s="23" t="str">
        <f t="shared" si="34"/>
        <v/>
      </c>
      <c r="F1087" s="24">
        <f t="shared" si="35"/>
        <v>0</v>
      </c>
      <c r="G1087" s="120"/>
    </row>
    <row r="1088" spans="1:7" x14ac:dyDescent="0.15">
      <c r="A1088" s="25" t="s">
        <v>1088</v>
      </c>
      <c r="B1088" s="25" t="s">
        <v>1089</v>
      </c>
      <c r="C1088" s="22">
        <v>0.30621321000000001</v>
      </c>
      <c r="D1088" s="22">
        <v>0.20336136999999999</v>
      </c>
      <c r="E1088" s="23">
        <f t="shared" si="34"/>
        <v>0.50575898460951563</v>
      </c>
      <c r="F1088" s="24">
        <f t="shared" si="35"/>
        <v>1.2344447485489045E-5</v>
      </c>
      <c r="G1088" s="120"/>
    </row>
    <row r="1089" spans="1:7" x14ac:dyDescent="0.15">
      <c r="A1089" s="25" t="s">
        <v>89</v>
      </c>
      <c r="B1089" s="25" t="s">
        <v>90</v>
      </c>
      <c r="C1089" s="22">
        <v>24.17275794</v>
      </c>
      <c r="D1089" s="22">
        <v>19.155095190000001</v>
      </c>
      <c r="E1089" s="23">
        <f t="shared" si="34"/>
        <v>0.26194924641353334</v>
      </c>
      <c r="F1089" s="24">
        <f t="shared" si="35"/>
        <v>9.7448226015385921E-4</v>
      </c>
      <c r="G1089" s="120"/>
    </row>
    <row r="1090" spans="1:7" x14ac:dyDescent="0.15">
      <c r="A1090" s="25" t="s">
        <v>178</v>
      </c>
      <c r="B1090" s="25" t="s">
        <v>179</v>
      </c>
      <c r="C1090" s="22">
        <v>194.9978275</v>
      </c>
      <c r="D1090" s="22">
        <v>172.99204</v>
      </c>
      <c r="E1090" s="23">
        <f t="shared" si="34"/>
        <v>0.12720693680472239</v>
      </c>
      <c r="F1090" s="24">
        <f t="shared" si="35"/>
        <v>7.860994766875672E-3</v>
      </c>
      <c r="G1090" s="120"/>
    </row>
    <row r="1091" spans="1:7" x14ac:dyDescent="0.15">
      <c r="A1091" s="25" t="s">
        <v>1446</v>
      </c>
      <c r="B1091" s="25" t="s">
        <v>1447</v>
      </c>
      <c r="C1091" s="22">
        <v>1.1085433500000001</v>
      </c>
      <c r="D1091" s="22">
        <v>3.0794535199999999</v>
      </c>
      <c r="E1091" s="23">
        <f t="shared" si="34"/>
        <v>-0.64001945708860708</v>
      </c>
      <c r="F1091" s="24">
        <f t="shared" si="35"/>
        <v>4.4688977230809548E-5</v>
      </c>
      <c r="G1091" s="120"/>
    </row>
    <row r="1092" spans="1:7" x14ac:dyDescent="0.15">
      <c r="A1092" s="25" t="s">
        <v>1542</v>
      </c>
      <c r="B1092" s="25" t="s">
        <v>92</v>
      </c>
      <c r="C1092" s="22">
        <v>9.9023823100000001</v>
      </c>
      <c r="D1092" s="22">
        <v>8.7785816199999989</v>
      </c>
      <c r="E1092" s="23">
        <f t="shared" si="34"/>
        <v>0.12801620337386588</v>
      </c>
      <c r="F1092" s="24">
        <f t="shared" si="35"/>
        <v>3.9919714243232907E-4</v>
      </c>
      <c r="G1092" s="120"/>
    </row>
    <row r="1093" spans="1:7" x14ac:dyDescent="0.15">
      <c r="A1093" s="25" t="s">
        <v>93</v>
      </c>
      <c r="B1093" s="25" t="s">
        <v>94</v>
      </c>
      <c r="C1093" s="22">
        <v>8.5480059300000004</v>
      </c>
      <c r="D1093" s="22">
        <v>2.32776117</v>
      </c>
      <c r="E1093" s="23">
        <f t="shared" si="34"/>
        <v>2.672200584907944</v>
      </c>
      <c r="F1093" s="24">
        <f t="shared" si="35"/>
        <v>3.4459783857311035E-4</v>
      </c>
      <c r="G1093" s="120"/>
    </row>
    <row r="1094" spans="1:7" x14ac:dyDescent="0.15">
      <c r="A1094" s="25" t="s">
        <v>1543</v>
      </c>
      <c r="B1094" s="25" t="s">
        <v>1330</v>
      </c>
      <c r="C1094" s="22">
        <v>6.6220420000000002E-2</v>
      </c>
      <c r="D1094" s="22">
        <v>2.395922E-2</v>
      </c>
      <c r="E1094" s="23">
        <f t="shared" si="34"/>
        <v>1.763880460215316</v>
      </c>
      <c r="F1094" s="24">
        <f t="shared" si="35"/>
        <v>2.6695598702519344E-6</v>
      </c>
      <c r="G1094" s="120"/>
    </row>
    <row r="1095" spans="1:7" x14ac:dyDescent="0.15">
      <c r="A1095" s="25" t="s">
        <v>95</v>
      </c>
      <c r="B1095" s="25" t="s">
        <v>96</v>
      </c>
      <c r="C1095" s="22">
        <v>0.67736662999999997</v>
      </c>
      <c r="D1095" s="22">
        <v>0.11760325000000001</v>
      </c>
      <c r="E1095" s="23">
        <f t="shared" si="34"/>
        <v>4.7597611460567624</v>
      </c>
      <c r="F1095" s="24">
        <f t="shared" si="35"/>
        <v>2.7306845424655869E-5</v>
      </c>
      <c r="G1095" s="120"/>
    </row>
    <row r="1096" spans="1:7" x14ac:dyDescent="0.15">
      <c r="A1096" s="25" t="s">
        <v>1472</v>
      </c>
      <c r="B1096" s="25" t="s">
        <v>97</v>
      </c>
      <c r="C1096" s="22">
        <v>0.34415331999999998</v>
      </c>
      <c r="D1096" s="22">
        <v>1.7398213300000001</v>
      </c>
      <c r="E1096" s="23">
        <f t="shared" si="34"/>
        <v>-0.8021904237718479</v>
      </c>
      <c r="F1096" s="24">
        <f t="shared" si="35"/>
        <v>1.38739363520493E-5</v>
      </c>
      <c r="G1096" s="120"/>
    </row>
    <row r="1097" spans="1:7" x14ac:dyDescent="0.15">
      <c r="A1097" s="25" t="s">
        <v>1473</v>
      </c>
      <c r="B1097" s="25" t="s">
        <v>99</v>
      </c>
      <c r="C1097" s="22">
        <v>1.77E-5</v>
      </c>
      <c r="D1097" s="22">
        <v>2.3257600000000001E-3</v>
      </c>
      <c r="E1097" s="23">
        <f t="shared" si="34"/>
        <v>-0.99238958447991199</v>
      </c>
      <c r="F1097" s="24">
        <f t="shared" si="35"/>
        <v>7.1354439768668401E-10</v>
      </c>
      <c r="G1097" s="120"/>
    </row>
    <row r="1098" spans="1:7" x14ac:dyDescent="0.15">
      <c r="A1098" s="25" t="s">
        <v>1477</v>
      </c>
      <c r="B1098" s="25" t="s">
        <v>101</v>
      </c>
      <c r="C1098" s="22">
        <v>0.53332020999999996</v>
      </c>
      <c r="D1098" s="22">
        <v>0.18713945000000001</v>
      </c>
      <c r="E1098" s="23">
        <f t="shared" si="34"/>
        <v>1.8498545336111651</v>
      </c>
      <c r="F1098" s="24">
        <f t="shared" si="35"/>
        <v>2.1499867119694111E-5</v>
      </c>
      <c r="G1098" s="120"/>
    </row>
    <row r="1099" spans="1:7" x14ac:dyDescent="0.15">
      <c r="A1099" s="25" t="s">
        <v>1478</v>
      </c>
      <c r="B1099" s="25" t="s">
        <v>103</v>
      </c>
      <c r="C1099" s="22">
        <v>0.42249411999999997</v>
      </c>
      <c r="D1099" s="22">
        <v>0.11147521000000001</v>
      </c>
      <c r="E1099" s="23">
        <f t="shared" si="34"/>
        <v>2.7900275765347287</v>
      </c>
      <c r="F1099" s="24">
        <f t="shared" si="35"/>
        <v>1.7032108044156245E-5</v>
      </c>
      <c r="G1099" s="120"/>
    </row>
    <row r="1100" spans="1:7" x14ac:dyDescent="0.15">
      <c r="A1100" s="25" t="s">
        <v>1479</v>
      </c>
      <c r="B1100" s="25" t="s">
        <v>105</v>
      </c>
      <c r="C1100" s="22">
        <v>3.4226300000000003E-3</v>
      </c>
      <c r="D1100" s="22">
        <v>5.8659999999999997E-5</v>
      </c>
      <c r="E1100" s="23">
        <f t="shared" si="34"/>
        <v>57.346914422093427</v>
      </c>
      <c r="F1100" s="24">
        <f t="shared" si="35"/>
        <v>1.3797731422906076E-7</v>
      </c>
      <c r="G1100" s="120"/>
    </row>
    <row r="1101" spans="1:7" x14ac:dyDescent="0.15">
      <c r="A1101" s="25" t="s">
        <v>106</v>
      </c>
      <c r="B1101" s="25" t="s">
        <v>107</v>
      </c>
      <c r="C1101" s="22">
        <v>0.21191362</v>
      </c>
      <c r="D1101" s="22">
        <v>1.053602E-2</v>
      </c>
      <c r="E1101" s="23">
        <f t="shared" si="34"/>
        <v>19.113251493448189</v>
      </c>
      <c r="F1101" s="24">
        <f t="shared" si="35"/>
        <v>8.5429252172036617E-6</v>
      </c>
      <c r="G1101" s="120"/>
    </row>
    <row r="1102" spans="1:7" x14ac:dyDescent="0.15">
      <c r="A1102" s="25" t="s">
        <v>1480</v>
      </c>
      <c r="B1102" s="25" t="s">
        <v>109</v>
      </c>
      <c r="C1102" s="22">
        <v>0.32819165</v>
      </c>
      <c r="D1102" s="22">
        <v>9.2545370000000002E-2</v>
      </c>
      <c r="E1102" s="23">
        <f t="shared" si="34"/>
        <v>2.5462784361875692</v>
      </c>
      <c r="F1102" s="24">
        <f t="shared" si="35"/>
        <v>1.3230469673731582E-5</v>
      </c>
      <c r="G1102" s="120"/>
    </row>
    <row r="1103" spans="1:7" x14ac:dyDescent="0.15">
      <c r="A1103" s="25" t="s">
        <v>1481</v>
      </c>
      <c r="B1103" s="25" t="s">
        <v>110</v>
      </c>
      <c r="C1103" s="22">
        <v>0.30346917000000001</v>
      </c>
      <c r="D1103" s="22">
        <v>1.09122454</v>
      </c>
      <c r="E1103" s="23">
        <f t="shared" si="34"/>
        <v>-0.72190034326024222</v>
      </c>
      <c r="F1103" s="24">
        <f t="shared" si="35"/>
        <v>1.2233826334696493E-5</v>
      </c>
      <c r="G1103" s="120"/>
    </row>
    <row r="1104" spans="1:7" x14ac:dyDescent="0.15">
      <c r="A1104" s="25" t="s">
        <v>165</v>
      </c>
      <c r="B1104" s="25" t="s">
        <v>111</v>
      </c>
      <c r="C1104" s="22">
        <v>0.19205643</v>
      </c>
      <c r="D1104" s="22">
        <v>9.9484820000000002E-2</v>
      </c>
      <c r="E1104" s="23">
        <f t="shared" si="34"/>
        <v>0.9305099009074953</v>
      </c>
      <c r="F1104" s="24">
        <f t="shared" si="35"/>
        <v>7.7424174952658076E-6</v>
      </c>
      <c r="G1104" s="120"/>
    </row>
    <row r="1105" spans="1:7" x14ac:dyDescent="0.15">
      <c r="A1105" s="25" t="s">
        <v>112</v>
      </c>
      <c r="B1105" s="25" t="s">
        <v>113</v>
      </c>
      <c r="C1105" s="22">
        <v>0</v>
      </c>
      <c r="D1105" s="22">
        <v>5.4290000000000002E-4</v>
      </c>
      <c r="E1105" s="23">
        <f t="shared" si="34"/>
        <v>-1</v>
      </c>
      <c r="F1105" s="24">
        <f t="shared" si="35"/>
        <v>0</v>
      </c>
      <c r="G1105" s="120"/>
    </row>
    <row r="1106" spans="1:7" x14ac:dyDescent="0.15">
      <c r="A1106" s="25" t="s">
        <v>114</v>
      </c>
      <c r="B1106" s="25" t="s">
        <v>115</v>
      </c>
      <c r="C1106" s="22">
        <v>3.8281050000000004E-2</v>
      </c>
      <c r="D1106" s="22">
        <v>9.8842800000000005E-3</v>
      </c>
      <c r="E1106" s="23">
        <f t="shared" si="34"/>
        <v>2.8729224586919839</v>
      </c>
      <c r="F1106" s="24">
        <f t="shared" si="35"/>
        <v>1.5432332635629285E-6</v>
      </c>
      <c r="G1106" s="120"/>
    </row>
    <row r="1107" spans="1:7" x14ac:dyDescent="0.15">
      <c r="A1107" s="25" t="s">
        <v>116</v>
      </c>
      <c r="B1107" s="25" t="s">
        <v>117</v>
      </c>
      <c r="C1107" s="22">
        <v>1.3344149999999999E-2</v>
      </c>
      <c r="D1107" s="22">
        <v>3.9014899999999996E-3</v>
      </c>
      <c r="E1107" s="23">
        <f t="shared" si="34"/>
        <v>2.4202702044603472</v>
      </c>
      <c r="F1107" s="24">
        <f t="shared" si="35"/>
        <v>5.3794595900512786E-7</v>
      </c>
      <c r="G1107" s="120"/>
    </row>
    <row r="1108" spans="1:7" x14ac:dyDescent="0.15">
      <c r="A1108" s="25" t="s">
        <v>180</v>
      </c>
      <c r="B1108" s="25" t="s">
        <v>181</v>
      </c>
      <c r="C1108" s="22">
        <v>4.5771300000000004E-3</v>
      </c>
      <c r="D1108" s="22">
        <v>1.4410199999999999E-3</v>
      </c>
      <c r="E1108" s="23">
        <f t="shared" si="34"/>
        <v>2.1763126118999048</v>
      </c>
      <c r="F1108" s="24">
        <f t="shared" si="35"/>
        <v>1.8451895304992386E-7</v>
      </c>
      <c r="G1108" s="120"/>
    </row>
    <row r="1109" spans="1:7" x14ac:dyDescent="0.15">
      <c r="A1109" s="25" t="s">
        <v>118</v>
      </c>
      <c r="B1109" s="25" t="s">
        <v>119</v>
      </c>
      <c r="C1109" s="22">
        <v>1.7188056899999999</v>
      </c>
      <c r="D1109" s="22">
        <v>1.11357923</v>
      </c>
      <c r="E1109" s="23">
        <f t="shared" si="34"/>
        <v>0.54349654132827152</v>
      </c>
      <c r="F1109" s="24">
        <f t="shared" si="35"/>
        <v>6.9290631119293513E-5</v>
      </c>
      <c r="G1109" s="120"/>
    </row>
    <row r="1110" spans="1:7" x14ac:dyDescent="0.15">
      <c r="A1110" s="25" t="s">
        <v>120</v>
      </c>
      <c r="B1110" s="25" t="s">
        <v>121</v>
      </c>
      <c r="C1110" s="22">
        <v>32.983588660000002</v>
      </c>
      <c r="D1110" s="22">
        <v>43.162849829999999</v>
      </c>
      <c r="E1110" s="23">
        <f t="shared" si="34"/>
        <v>-0.23583385272501123</v>
      </c>
      <c r="F1110" s="24">
        <f t="shared" si="35"/>
        <v>1.3296754183019796E-3</v>
      </c>
      <c r="G1110" s="120"/>
    </row>
    <row r="1111" spans="1:7" x14ac:dyDescent="0.15">
      <c r="A1111" s="25" t="s">
        <v>566</v>
      </c>
      <c r="B1111" s="25" t="s">
        <v>564</v>
      </c>
      <c r="C1111" s="22">
        <v>30.257626579999997</v>
      </c>
      <c r="D1111" s="22">
        <v>41.998497010000001</v>
      </c>
      <c r="E1111" s="23">
        <f t="shared" si="34"/>
        <v>-0.27955453803988417</v>
      </c>
      <c r="F1111" s="24">
        <f t="shared" si="35"/>
        <v>1.2197830470878359E-3</v>
      </c>
      <c r="G1111" s="120"/>
    </row>
    <row r="1112" spans="1:7" x14ac:dyDescent="0.15">
      <c r="A1112" s="25" t="s">
        <v>122</v>
      </c>
      <c r="B1112" s="25" t="s">
        <v>123</v>
      </c>
      <c r="C1112" s="22">
        <v>6.4000000000000005E-4</v>
      </c>
      <c r="D1112" s="22">
        <v>6.8718500000000005E-3</v>
      </c>
      <c r="E1112" s="23">
        <f t="shared" si="34"/>
        <v>-0.90686641879552088</v>
      </c>
      <c r="F1112" s="24">
        <f t="shared" si="35"/>
        <v>2.5800475396580666E-8</v>
      </c>
      <c r="G1112" s="120"/>
    </row>
    <row r="1113" spans="1:7" x14ac:dyDescent="0.15">
      <c r="A1113" s="25" t="s">
        <v>182</v>
      </c>
      <c r="B1113" s="25" t="s">
        <v>125</v>
      </c>
      <c r="C1113" s="22">
        <v>0</v>
      </c>
      <c r="D1113" s="22">
        <v>2.3766E-4</v>
      </c>
      <c r="E1113" s="23">
        <f t="shared" si="34"/>
        <v>-1</v>
      </c>
      <c r="F1113" s="24">
        <f t="shared" si="35"/>
        <v>0</v>
      </c>
      <c r="G1113" s="120"/>
    </row>
    <row r="1114" spans="1:7" x14ac:dyDescent="0.15">
      <c r="A1114" s="25" t="s">
        <v>126</v>
      </c>
      <c r="B1114" s="25" t="s">
        <v>127</v>
      </c>
      <c r="C1114" s="22">
        <v>0</v>
      </c>
      <c r="D1114" s="22">
        <v>5.6176499999999992E-3</v>
      </c>
      <c r="E1114" s="23">
        <f t="shared" si="34"/>
        <v>-1</v>
      </c>
      <c r="F1114" s="24">
        <f t="shared" si="35"/>
        <v>0</v>
      </c>
      <c r="G1114" s="120"/>
    </row>
    <row r="1115" spans="1:7" x14ac:dyDescent="0.15">
      <c r="A1115" s="25" t="s">
        <v>183</v>
      </c>
      <c r="B1115" s="25" t="s">
        <v>184</v>
      </c>
      <c r="C1115" s="22">
        <v>3.241045E-2</v>
      </c>
      <c r="D1115" s="22">
        <v>0.48027197999999999</v>
      </c>
      <c r="E1115" s="23">
        <f t="shared" si="34"/>
        <v>-0.93251646702353941</v>
      </c>
      <c r="F1115" s="24">
        <f t="shared" si="35"/>
        <v>1.3065703403392309E-6</v>
      </c>
      <c r="G1115" s="120"/>
    </row>
    <row r="1116" spans="1:7" x14ac:dyDescent="0.15">
      <c r="A1116" s="25" t="s">
        <v>128</v>
      </c>
      <c r="B1116" s="25" t="s">
        <v>129</v>
      </c>
      <c r="C1116" s="22">
        <v>0</v>
      </c>
      <c r="D1116" s="22">
        <v>2.9121999999999998E-3</v>
      </c>
      <c r="E1116" s="23">
        <f t="shared" si="34"/>
        <v>-1</v>
      </c>
      <c r="F1116" s="24">
        <f t="shared" si="35"/>
        <v>0</v>
      </c>
      <c r="G1116" s="120"/>
    </row>
    <row r="1117" spans="1:7" x14ac:dyDescent="0.15">
      <c r="A1117" s="25" t="s">
        <v>567</v>
      </c>
      <c r="B1117" s="25" t="s">
        <v>562</v>
      </c>
      <c r="C1117" s="22">
        <v>5.7425790000000004E-2</v>
      </c>
      <c r="D1117" s="22">
        <v>0.47675900999999998</v>
      </c>
      <c r="E1117" s="23">
        <f t="shared" si="34"/>
        <v>-0.87954964920327361</v>
      </c>
      <c r="F1117" s="24">
        <f t="shared" si="35"/>
        <v>2.3150198156628251E-6</v>
      </c>
      <c r="G1117" s="120"/>
    </row>
    <row r="1118" spans="1:7" x14ac:dyDescent="0.15">
      <c r="A1118" s="25" t="s">
        <v>130</v>
      </c>
      <c r="B1118" s="25" t="s">
        <v>131</v>
      </c>
      <c r="C1118" s="22">
        <v>0.48255281</v>
      </c>
      <c r="D1118" s="22">
        <v>0.83849818000000009</v>
      </c>
      <c r="E1118" s="23">
        <f t="shared" si="34"/>
        <v>-0.42450344972722542</v>
      </c>
      <c r="F1118" s="24">
        <f t="shared" si="35"/>
        <v>1.9453268596806036E-5</v>
      </c>
      <c r="G1118" s="120"/>
    </row>
    <row r="1119" spans="1:7" x14ac:dyDescent="0.15">
      <c r="A1119" s="25" t="s">
        <v>132</v>
      </c>
      <c r="B1119" s="25" t="s">
        <v>133</v>
      </c>
      <c r="C1119" s="22">
        <v>2.0219999999999998E-4</v>
      </c>
      <c r="D1119" s="22">
        <v>5.1079999999999999E-5</v>
      </c>
      <c r="E1119" s="23">
        <f t="shared" si="34"/>
        <v>2.9584964761158963</v>
      </c>
      <c r="F1119" s="24">
        <f t="shared" si="35"/>
        <v>8.1513376956072025E-9</v>
      </c>
      <c r="G1119" s="120"/>
    </row>
    <row r="1120" spans="1:7" x14ac:dyDescent="0.15">
      <c r="A1120" s="25" t="s">
        <v>535</v>
      </c>
      <c r="B1120" s="25" t="s">
        <v>536</v>
      </c>
      <c r="C1120" s="22">
        <v>2.6510300000000004E-3</v>
      </c>
      <c r="D1120" s="22">
        <v>0.17546545999999999</v>
      </c>
      <c r="E1120" s="23">
        <f t="shared" si="34"/>
        <v>-0.98489144245254878</v>
      </c>
      <c r="F1120" s="24">
        <f t="shared" si="35"/>
        <v>1.0687161607905819E-7</v>
      </c>
      <c r="G1120" s="120"/>
    </row>
    <row r="1121" spans="1:7" x14ac:dyDescent="0.15">
      <c r="A1121" s="25" t="s">
        <v>134</v>
      </c>
      <c r="B1121" s="25" t="s">
        <v>135</v>
      </c>
      <c r="C1121" s="22">
        <v>0.23759435000000001</v>
      </c>
      <c r="D1121" s="22">
        <v>8.5901899999999989E-2</v>
      </c>
      <c r="E1121" s="23">
        <f t="shared" si="34"/>
        <v>1.7658800329212747</v>
      </c>
      <c r="F1121" s="24">
        <f t="shared" si="35"/>
        <v>9.5781987211587119E-6</v>
      </c>
      <c r="G1121" s="120"/>
    </row>
    <row r="1122" spans="1:7" x14ac:dyDescent="0.15">
      <c r="A1122" s="25" t="s">
        <v>1544</v>
      </c>
      <c r="B1122" s="25" t="s">
        <v>1655</v>
      </c>
      <c r="C1122" s="22">
        <v>0</v>
      </c>
      <c r="D1122" s="22">
        <v>3.4818750000000002E-2</v>
      </c>
      <c r="E1122" s="23">
        <f t="shared" si="34"/>
        <v>-1</v>
      </c>
      <c r="F1122" s="24">
        <f t="shared" si="35"/>
        <v>0</v>
      </c>
      <c r="G1122" s="120"/>
    </row>
    <row r="1123" spans="1:7" x14ac:dyDescent="0.15">
      <c r="A1123" s="25" t="s">
        <v>1545</v>
      </c>
      <c r="B1123" s="25" t="s">
        <v>1656</v>
      </c>
      <c r="C1123" s="22">
        <v>0</v>
      </c>
      <c r="D1123" s="22">
        <v>0</v>
      </c>
      <c r="E1123" s="23" t="str">
        <f t="shared" si="34"/>
        <v/>
      </c>
      <c r="F1123" s="24">
        <f t="shared" si="35"/>
        <v>0</v>
      </c>
      <c r="G1123" s="120"/>
    </row>
    <row r="1124" spans="1:7" x14ac:dyDescent="0.15">
      <c r="A1124" s="25" t="s">
        <v>1546</v>
      </c>
      <c r="B1124" s="25" t="s">
        <v>1657</v>
      </c>
      <c r="C1124" s="22">
        <v>0</v>
      </c>
      <c r="D1124" s="22">
        <v>0</v>
      </c>
      <c r="E1124" s="23" t="str">
        <f t="shared" si="34"/>
        <v/>
      </c>
      <c r="F1124" s="24">
        <f t="shared" si="35"/>
        <v>0</v>
      </c>
      <c r="G1124" s="120"/>
    </row>
    <row r="1125" spans="1:7" x14ac:dyDescent="0.15">
      <c r="A1125" s="25" t="s">
        <v>1547</v>
      </c>
      <c r="B1125" s="25" t="s">
        <v>1658</v>
      </c>
      <c r="C1125" s="22">
        <v>0</v>
      </c>
      <c r="D1125" s="22">
        <v>1.6383000000000002E-2</v>
      </c>
      <c r="E1125" s="23">
        <f t="shared" si="34"/>
        <v>-1</v>
      </c>
      <c r="F1125" s="24">
        <f t="shared" si="35"/>
        <v>0</v>
      </c>
      <c r="G1125" s="120"/>
    </row>
    <row r="1126" spans="1:7" x14ac:dyDescent="0.15">
      <c r="A1126" s="25" t="s">
        <v>1548</v>
      </c>
      <c r="B1126" s="25" t="s">
        <v>1659</v>
      </c>
      <c r="C1126" s="22">
        <v>0</v>
      </c>
      <c r="D1126" s="22">
        <v>0</v>
      </c>
      <c r="E1126" s="23" t="str">
        <f t="shared" si="34"/>
        <v/>
      </c>
      <c r="F1126" s="24">
        <f t="shared" si="35"/>
        <v>0</v>
      </c>
      <c r="G1126" s="120"/>
    </row>
    <row r="1127" spans="1:7" x14ac:dyDescent="0.15">
      <c r="A1127" s="25" t="s">
        <v>1549</v>
      </c>
      <c r="B1127" s="25" t="s">
        <v>1660</v>
      </c>
      <c r="C1127" s="22">
        <v>0</v>
      </c>
      <c r="D1127" s="22">
        <v>1.2837E-3</v>
      </c>
      <c r="E1127" s="23">
        <f t="shared" si="34"/>
        <v>-1</v>
      </c>
      <c r="F1127" s="24">
        <f t="shared" si="35"/>
        <v>0</v>
      </c>
      <c r="G1127" s="120"/>
    </row>
    <row r="1128" spans="1:7" s="4" customFormat="1" x14ac:dyDescent="0.15">
      <c r="A1128" s="111" t="s">
        <v>1637</v>
      </c>
      <c r="B1128" s="26"/>
      <c r="C1128" s="27">
        <f>SUM(C825:C1127)</f>
        <v>3310.0107221400003</v>
      </c>
      <c r="D1128" s="28">
        <f>SUM(D825:D1127)</f>
        <v>3718.0592153100001</v>
      </c>
      <c r="E1128" s="29">
        <f t="shared" si="34"/>
        <v>-0.10974771232522662</v>
      </c>
      <c r="F1128" s="49">
        <f t="shared" si="35"/>
        <v>0.13343726593592387</v>
      </c>
      <c r="G1128" s="120"/>
    </row>
    <row r="1129" spans="1:7" x14ac:dyDescent="0.15">
      <c r="E1129" s="32"/>
      <c r="G1129" s="120"/>
    </row>
    <row r="1130" spans="1:7" s="4" customFormat="1" x14ac:dyDescent="0.15">
      <c r="A1130" s="33" t="s">
        <v>1594</v>
      </c>
      <c r="B1130" s="34" t="s">
        <v>186</v>
      </c>
      <c r="C1130" s="138" t="s">
        <v>1442</v>
      </c>
      <c r="D1130" s="139"/>
      <c r="E1130" s="140"/>
      <c r="F1130" s="35"/>
      <c r="G1130" s="120"/>
    </row>
    <row r="1131" spans="1:7" s="10" customFormat="1" x14ac:dyDescent="0.15">
      <c r="A1131" s="36"/>
      <c r="B1131" s="37"/>
      <c r="C1131" s="7" t="s">
        <v>281</v>
      </c>
      <c r="D1131" s="38" t="s">
        <v>41</v>
      </c>
      <c r="E1131" s="39" t="s">
        <v>154</v>
      </c>
      <c r="F1131" s="40" t="s">
        <v>155</v>
      </c>
      <c r="G1131" s="120"/>
    </row>
    <row r="1132" spans="1:7" x14ac:dyDescent="0.15">
      <c r="A1132" s="20" t="s">
        <v>897</v>
      </c>
      <c r="B1132" s="20" t="s">
        <v>1402</v>
      </c>
      <c r="C1132" s="44">
        <v>4.8588012800000007</v>
      </c>
      <c r="D1132" s="22">
        <v>17.461772230000001</v>
      </c>
      <c r="E1132" s="41">
        <f t="shared" ref="E1132:E1163" si="36">IF(ISERROR(C1132/D1132-1),"",((C1132/D1132-1)))</f>
        <v>-0.72174638312757322</v>
      </c>
      <c r="F1132" s="42">
        <f t="shared" ref="F1132:F1163" si="37">C1132/$C$1625</f>
        <v>1.9587403575236663E-4</v>
      </c>
      <c r="G1132" s="120"/>
    </row>
    <row r="1133" spans="1:7" x14ac:dyDescent="0.15">
      <c r="A1133" s="25" t="s">
        <v>57</v>
      </c>
      <c r="B1133" s="25" t="s">
        <v>198</v>
      </c>
      <c r="C1133" s="21">
        <v>0.51684366000000004</v>
      </c>
      <c r="D1133" s="22">
        <v>0.21528931000000001</v>
      </c>
      <c r="E1133" s="23">
        <f t="shared" si="36"/>
        <v>1.4006935597499011</v>
      </c>
      <c r="F1133" s="24">
        <f t="shared" si="37"/>
        <v>2.0835643958919849E-5</v>
      </c>
      <c r="G1133" s="120"/>
    </row>
    <row r="1134" spans="1:7" x14ac:dyDescent="0.15">
      <c r="A1134" s="25" t="s">
        <v>1499</v>
      </c>
      <c r="B1134" s="25" t="s">
        <v>199</v>
      </c>
      <c r="C1134" s="21">
        <v>1.1249597499999999</v>
      </c>
      <c r="D1134" s="22">
        <v>3.1598051800000002</v>
      </c>
      <c r="E1134" s="23">
        <f t="shared" si="36"/>
        <v>-0.64397812968962853</v>
      </c>
      <c r="F1134" s="24">
        <f t="shared" si="37"/>
        <v>4.5350775550028953E-5</v>
      </c>
      <c r="G1134" s="120"/>
    </row>
    <row r="1135" spans="1:7" x14ac:dyDescent="0.15">
      <c r="A1135" s="25" t="s">
        <v>1499</v>
      </c>
      <c r="B1135" s="25" t="s">
        <v>575</v>
      </c>
      <c r="C1135" s="21">
        <v>3.0119501899999999</v>
      </c>
      <c r="D1135" s="22">
        <v>0</v>
      </c>
      <c r="E1135" s="23" t="str">
        <f t="shared" si="36"/>
        <v/>
      </c>
      <c r="F1135" s="24">
        <f t="shared" si="37"/>
        <v>1.2142147933253352E-4</v>
      </c>
      <c r="G1135" s="120"/>
    </row>
    <row r="1136" spans="1:7" x14ac:dyDescent="0.15">
      <c r="A1136" s="25" t="s">
        <v>1500</v>
      </c>
      <c r="B1136" s="25" t="s">
        <v>200</v>
      </c>
      <c r="C1136" s="21">
        <v>6.4283858399999998</v>
      </c>
      <c r="D1136" s="22">
        <v>13.471763050000002</v>
      </c>
      <c r="E1136" s="23">
        <f t="shared" si="36"/>
        <v>-0.52282519992808218</v>
      </c>
      <c r="F1136" s="24">
        <f t="shared" si="37"/>
        <v>2.5914907922601173E-4</v>
      </c>
      <c r="G1136" s="120"/>
    </row>
    <row r="1137" spans="1:7" x14ac:dyDescent="0.15">
      <c r="A1137" s="25" t="s">
        <v>1501</v>
      </c>
      <c r="B1137" s="25" t="s">
        <v>201</v>
      </c>
      <c r="C1137" s="21">
        <v>3.8745878599999997</v>
      </c>
      <c r="D1137" s="22">
        <v>0.59856761999999997</v>
      </c>
      <c r="E1137" s="23">
        <f t="shared" si="36"/>
        <v>5.4730996641615857</v>
      </c>
      <c r="F1137" s="24">
        <f t="shared" si="37"/>
        <v>1.5619720117784392E-4</v>
      </c>
      <c r="G1137" s="120"/>
    </row>
    <row r="1138" spans="1:7" x14ac:dyDescent="0.15">
      <c r="A1138" s="25" t="s">
        <v>1061</v>
      </c>
      <c r="B1138" s="25" t="s">
        <v>1062</v>
      </c>
      <c r="C1138" s="21">
        <v>0</v>
      </c>
      <c r="D1138" s="22">
        <v>0</v>
      </c>
      <c r="E1138" s="23" t="str">
        <f t="shared" si="36"/>
        <v/>
      </c>
      <c r="F1138" s="24">
        <f t="shared" si="37"/>
        <v>0</v>
      </c>
      <c r="G1138" s="120"/>
    </row>
    <row r="1139" spans="1:7" x14ac:dyDescent="0.15">
      <c r="A1139" s="25" t="s">
        <v>202</v>
      </c>
      <c r="B1139" s="25" t="s">
        <v>203</v>
      </c>
      <c r="C1139" s="21">
        <v>4.0749632400000007</v>
      </c>
      <c r="D1139" s="22">
        <v>1.7128036799999999</v>
      </c>
      <c r="E1139" s="23">
        <f t="shared" si="36"/>
        <v>1.3791186856861497</v>
      </c>
      <c r="F1139" s="24">
        <f t="shared" si="37"/>
        <v>1.6427498252436038E-4</v>
      </c>
      <c r="G1139" s="120"/>
    </row>
    <row r="1140" spans="1:7" x14ac:dyDescent="0.15">
      <c r="A1140" s="25" t="s">
        <v>204</v>
      </c>
      <c r="B1140" s="25" t="s">
        <v>205</v>
      </c>
      <c r="C1140" s="21">
        <v>22.840162460000002</v>
      </c>
      <c r="D1140" s="22">
        <v>13.047128259999999</v>
      </c>
      <c r="E1140" s="23">
        <f t="shared" si="36"/>
        <v>0.75058924882524325</v>
      </c>
      <c r="F1140" s="24">
        <f t="shared" si="37"/>
        <v>9.2076101500489899E-4</v>
      </c>
      <c r="G1140" s="120"/>
    </row>
    <row r="1141" spans="1:7" x14ac:dyDescent="0.15">
      <c r="A1141" s="25" t="s">
        <v>206</v>
      </c>
      <c r="B1141" s="25" t="s">
        <v>207</v>
      </c>
      <c r="C1141" s="21">
        <v>5.2964734500000006</v>
      </c>
      <c r="D1141" s="22">
        <v>4.9318588200000004</v>
      </c>
      <c r="E1141" s="23">
        <f t="shared" si="36"/>
        <v>7.3930467863636107E-2</v>
      </c>
      <c r="F1141" s="24">
        <f t="shared" si="37"/>
        <v>2.1351802021151207E-4</v>
      </c>
      <c r="G1141" s="120"/>
    </row>
    <row r="1142" spans="1:7" x14ac:dyDescent="0.15">
      <c r="A1142" s="25" t="s">
        <v>898</v>
      </c>
      <c r="B1142" s="25" t="s">
        <v>899</v>
      </c>
      <c r="C1142" s="21">
        <v>0.15886808999999999</v>
      </c>
      <c r="D1142" s="22">
        <v>0</v>
      </c>
      <c r="E1142" s="23" t="str">
        <f t="shared" si="36"/>
        <v/>
      </c>
      <c r="F1142" s="24">
        <f t="shared" si="37"/>
        <v>6.4044878864793162E-6</v>
      </c>
      <c r="G1142" s="120"/>
    </row>
    <row r="1143" spans="1:7" x14ac:dyDescent="0.15">
      <c r="A1143" s="25" t="s">
        <v>1527</v>
      </c>
      <c r="B1143" s="25" t="s">
        <v>208</v>
      </c>
      <c r="C1143" s="21">
        <v>0</v>
      </c>
      <c r="D1143" s="22">
        <v>0.41718015999999997</v>
      </c>
      <c r="E1143" s="23">
        <f t="shared" si="36"/>
        <v>-1</v>
      </c>
      <c r="F1143" s="24">
        <f t="shared" si="37"/>
        <v>0</v>
      </c>
      <c r="G1143" s="120"/>
    </row>
    <row r="1144" spans="1:7" x14ac:dyDescent="0.15">
      <c r="A1144" s="25" t="s">
        <v>209</v>
      </c>
      <c r="B1144" s="25" t="s">
        <v>210</v>
      </c>
      <c r="C1144" s="21">
        <v>1.19549503</v>
      </c>
      <c r="D1144" s="22">
        <v>5.1345669999999996E-2</v>
      </c>
      <c r="E1144" s="23">
        <f t="shared" si="36"/>
        <v>22.283268676793973</v>
      </c>
      <c r="F1144" s="24">
        <f t="shared" si="37"/>
        <v>4.8194281419139788E-5</v>
      </c>
      <c r="G1144" s="120"/>
    </row>
    <row r="1145" spans="1:7" x14ac:dyDescent="0.15">
      <c r="A1145" s="25" t="s">
        <v>211</v>
      </c>
      <c r="B1145" s="25" t="s">
        <v>212</v>
      </c>
      <c r="C1145" s="21">
        <v>5.56480861</v>
      </c>
      <c r="D1145" s="22">
        <v>5.6700818699999997</v>
      </c>
      <c r="E1145" s="23">
        <f t="shared" si="36"/>
        <v>-1.8566444438305685E-2</v>
      </c>
      <c r="F1145" s="24">
        <f t="shared" si="37"/>
        <v>2.2433548067028945E-4</v>
      </c>
      <c r="G1145" s="120"/>
    </row>
    <row r="1146" spans="1:7" x14ac:dyDescent="0.15">
      <c r="A1146" s="25" t="s">
        <v>213</v>
      </c>
      <c r="B1146" s="25" t="s">
        <v>214</v>
      </c>
      <c r="C1146" s="21">
        <v>0.50681049</v>
      </c>
      <c r="D1146" s="22">
        <v>0.69326045999999997</v>
      </c>
      <c r="E1146" s="23">
        <f t="shared" si="36"/>
        <v>-0.26894649378965008</v>
      </c>
      <c r="F1146" s="24">
        <f t="shared" si="37"/>
        <v>2.0431174340584359E-5</v>
      </c>
      <c r="G1146" s="120"/>
    </row>
    <row r="1147" spans="1:7" x14ac:dyDescent="0.15">
      <c r="A1147" s="25" t="s">
        <v>215</v>
      </c>
      <c r="B1147" s="25" t="s">
        <v>216</v>
      </c>
      <c r="C1147" s="21">
        <v>0.4999981</v>
      </c>
      <c r="D1147" s="22">
        <v>0.72529286999999998</v>
      </c>
      <c r="E1147" s="23">
        <f t="shared" si="36"/>
        <v>-0.31062592687558055</v>
      </c>
      <c r="F1147" s="24">
        <f t="shared" si="37"/>
        <v>2.0156544808417311E-5</v>
      </c>
      <c r="G1147" s="120"/>
    </row>
    <row r="1148" spans="1:7" x14ac:dyDescent="0.15">
      <c r="A1148" s="25" t="s">
        <v>1528</v>
      </c>
      <c r="B1148" s="25" t="s">
        <v>219</v>
      </c>
      <c r="C1148" s="21">
        <v>1.7785226599999999</v>
      </c>
      <c r="D1148" s="22">
        <v>3.2056010399999999</v>
      </c>
      <c r="E1148" s="23">
        <f t="shared" si="36"/>
        <v>-0.44518277920199323</v>
      </c>
      <c r="F1148" s="24">
        <f t="shared" si="37"/>
        <v>7.169801583061124E-5</v>
      </c>
      <c r="G1148" s="120"/>
    </row>
    <row r="1149" spans="1:7" x14ac:dyDescent="0.15">
      <c r="A1149" s="25" t="s">
        <v>217</v>
      </c>
      <c r="B1149" s="25" t="s">
        <v>218</v>
      </c>
      <c r="C1149" s="21">
        <v>5.4131474400000004</v>
      </c>
      <c r="D1149" s="22">
        <v>0.88514692000000006</v>
      </c>
      <c r="E1149" s="23">
        <f t="shared" si="36"/>
        <v>5.1155355316606652</v>
      </c>
      <c r="F1149" s="24">
        <f t="shared" si="37"/>
        <v>2.182215270996619E-4</v>
      </c>
      <c r="G1149" s="120"/>
    </row>
    <row r="1150" spans="1:7" x14ac:dyDescent="0.15">
      <c r="A1150" s="25" t="s">
        <v>220</v>
      </c>
      <c r="B1150" s="25" t="s">
        <v>221</v>
      </c>
      <c r="C1150" s="21">
        <v>0.15083695000000003</v>
      </c>
      <c r="D1150" s="22">
        <v>0</v>
      </c>
      <c r="E1150" s="23" t="str">
        <f t="shared" si="36"/>
        <v/>
      </c>
      <c r="F1150" s="24">
        <f t="shared" si="37"/>
        <v>6.0807265896410446E-6</v>
      </c>
      <c r="G1150" s="120"/>
    </row>
    <row r="1151" spans="1:7" x14ac:dyDescent="0.15">
      <c r="A1151" s="25" t="s">
        <v>222</v>
      </c>
      <c r="B1151" s="25" t="s">
        <v>223</v>
      </c>
      <c r="C1151" s="21">
        <v>7.2053250499999999</v>
      </c>
      <c r="D1151" s="22">
        <v>2.0804187199999999</v>
      </c>
      <c r="E1151" s="23">
        <f t="shared" si="36"/>
        <v>2.4634013723929575</v>
      </c>
      <c r="F1151" s="24">
        <f t="shared" si="37"/>
        <v>2.9047001824514273E-4</v>
      </c>
      <c r="G1151" s="120"/>
    </row>
    <row r="1152" spans="1:7" x14ac:dyDescent="0.15">
      <c r="A1152" s="25" t="s">
        <v>224</v>
      </c>
      <c r="B1152" s="25" t="s">
        <v>225</v>
      </c>
      <c r="C1152" s="21">
        <v>0.23565082999999998</v>
      </c>
      <c r="D1152" s="22">
        <v>0.38315100000000002</v>
      </c>
      <c r="E1152" s="23">
        <f t="shared" si="36"/>
        <v>-0.38496616216583024</v>
      </c>
      <c r="F1152" s="24">
        <f t="shared" si="37"/>
        <v>9.4998491274981444E-6</v>
      </c>
      <c r="G1152" s="120"/>
    </row>
    <row r="1153" spans="1:7" x14ac:dyDescent="0.15">
      <c r="A1153" s="25" t="s">
        <v>226</v>
      </c>
      <c r="B1153" s="25" t="s">
        <v>227</v>
      </c>
      <c r="C1153" s="21">
        <v>6.8684495500000002</v>
      </c>
      <c r="D1153" s="22">
        <v>1.5423988400000002</v>
      </c>
      <c r="E1153" s="23">
        <f t="shared" si="36"/>
        <v>3.4530956402949577</v>
      </c>
      <c r="F1153" s="24">
        <f t="shared" si="37"/>
        <v>2.7688947441786019E-4</v>
      </c>
      <c r="G1153" s="120"/>
    </row>
    <row r="1154" spans="1:7" x14ac:dyDescent="0.15">
      <c r="A1154" s="25" t="s">
        <v>228</v>
      </c>
      <c r="B1154" s="25" t="s">
        <v>229</v>
      </c>
      <c r="C1154" s="21">
        <v>3.151325E-2</v>
      </c>
      <c r="D1154" s="22">
        <v>0.98797462999999996</v>
      </c>
      <c r="E1154" s="23">
        <f t="shared" si="36"/>
        <v>-0.96810317892474629</v>
      </c>
      <c r="F1154" s="24">
        <f t="shared" si="37"/>
        <v>1.2704012988926493E-6</v>
      </c>
      <c r="G1154" s="120"/>
    </row>
    <row r="1155" spans="1:7" x14ac:dyDescent="0.15">
      <c r="A1155" s="25" t="s">
        <v>230</v>
      </c>
      <c r="B1155" s="25" t="s">
        <v>231</v>
      </c>
      <c r="C1155" s="21">
        <v>0.62028190000000005</v>
      </c>
      <c r="D1155" s="22">
        <v>0.16095265</v>
      </c>
      <c r="E1155" s="23">
        <f t="shared" si="36"/>
        <v>2.8538160135915751</v>
      </c>
      <c r="F1155" s="24">
        <f t="shared" si="37"/>
        <v>2.5005574843584858E-5</v>
      </c>
      <c r="G1155" s="120"/>
    </row>
    <row r="1156" spans="1:7" x14ac:dyDescent="0.15">
      <c r="A1156" s="25" t="s">
        <v>232</v>
      </c>
      <c r="B1156" s="25" t="s">
        <v>233</v>
      </c>
      <c r="C1156" s="21">
        <v>11.545271300000001</v>
      </c>
      <c r="D1156" s="22">
        <v>12.102462839999999</v>
      </c>
      <c r="E1156" s="23">
        <f t="shared" si="36"/>
        <v>-4.6039516697247596E-2</v>
      </c>
      <c r="F1156" s="24">
        <f t="shared" si="37"/>
        <v>4.6542732519140449E-4</v>
      </c>
      <c r="G1156" s="120"/>
    </row>
    <row r="1157" spans="1:7" x14ac:dyDescent="0.15">
      <c r="A1157" s="65" t="s">
        <v>1474</v>
      </c>
      <c r="B1157" s="25" t="s">
        <v>1475</v>
      </c>
      <c r="C1157" s="21">
        <v>23.282578090000001</v>
      </c>
      <c r="D1157" s="22">
        <v>23.22193094</v>
      </c>
      <c r="E1157" s="23">
        <f t="shared" si="36"/>
        <v>2.6116325191345435E-3</v>
      </c>
      <c r="F1157" s="24">
        <f t="shared" si="37"/>
        <v>9.3859622371877038E-4</v>
      </c>
      <c r="G1157" s="120"/>
    </row>
    <row r="1158" spans="1:7" x14ac:dyDescent="0.15">
      <c r="A1158" s="25" t="s">
        <v>234</v>
      </c>
      <c r="B1158" s="25" t="s">
        <v>235</v>
      </c>
      <c r="C1158" s="21">
        <v>0.58992956000000007</v>
      </c>
      <c r="D1158" s="22">
        <v>0.48553000000000002</v>
      </c>
      <c r="E1158" s="23">
        <f t="shared" si="36"/>
        <v>0.21502185240870819</v>
      </c>
      <c r="F1158" s="24">
        <f t="shared" si="37"/>
        <v>2.3781973591399467E-5</v>
      </c>
      <c r="G1158" s="120"/>
    </row>
    <row r="1159" spans="1:7" x14ac:dyDescent="0.15">
      <c r="A1159" s="25" t="s">
        <v>236</v>
      </c>
      <c r="B1159" s="25" t="s">
        <v>237</v>
      </c>
      <c r="C1159" s="21">
        <v>2.4201841900000001</v>
      </c>
      <c r="D1159" s="22">
        <v>3.4466461600000002</v>
      </c>
      <c r="E1159" s="23">
        <f t="shared" si="36"/>
        <v>-0.29781472258817543</v>
      </c>
      <c r="F1159" s="24">
        <f t="shared" si="37"/>
        <v>9.7565472889513292E-5</v>
      </c>
      <c r="G1159" s="120"/>
    </row>
    <row r="1160" spans="1:7" x14ac:dyDescent="0.15">
      <c r="A1160" s="65" t="s">
        <v>1466</v>
      </c>
      <c r="B1160" s="25" t="s">
        <v>1595</v>
      </c>
      <c r="C1160" s="21">
        <v>1.2355170500000001</v>
      </c>
      <c r="D1160" s="22">
        <v>0.66148429000000009</v>
      </c>
      <c r="E1160" s="23">
        <f t="shared" si="36"/>
        <v>0.86779500084574934</v>
      </c>
      <c r="F1160" s="24">
        <f t="shared" si="37"/>
        <v>4.9807698829032693E-5</v>
      </c>
      <c r="G1160" s="120"/>
    </row>
    <row r="1161" spans="1:7" x14ac:dyDescent="0.15">
      <c r="A1161" s="65" t="s">
        <v>238</v>
      </c>
      <c r="B1161" s="25" t="s">
        <v>239</v>
      </c>
      <c r="C1161" s="21">
        <v>1.8474947399999997</v>
      </c>
      <c r="D1161" s="22">
        <v>0.85226449000000004</v>
      </c>
      <c r="E1161" s="23">
        <f t="shared" si="36"/>
        <v>1.1677481130300285</v>
      </c>
      <c r="F1161" s="24">
        <f t="shared" si="37"/>
        <v>7.4478504038565904E-5</v>
      </c>
      <c r="G1161" s="120"/>
    </row>
    <row r="1162" spans="1:7" x14ac:dyDescent="0.15">
      <c r="A1162" s="65" t="s">
        <v>240</v>
      </c>
      <c r="B1162" s="25" t="s">
        <v>241</v>
      </c>
      <c r="C1162" s="21">
        <v>7.0872106600000002</v>
      </c>
      <c r="D1162" s="22">
        <v>7.90570737</v>
      </c>
      <c r="E1162" s="23">
        <f t="shared" si="36"/>
        <v>-0.10353238131555076</v>
      </c>
      <c r="F1162" s="24">
        <f t="shared" si="37"/>
        <v>2.8570844416205346E-4</v>
      </c>
      <c r="G1162" s="120"/>
    </row>
    <row r="1163" spans="1:7" x14ac:dyDescent="0.15">
      <c r="A1163" s="65" t="s">
        <v>1353</v>
      </c>
      <c r="B1163" s="25" t="s">
        <v>1351</v>
      </c>
      <c r="C1163" s="21">
        <v>8.4729033200000003</v>
      </c>
      <c r="D1163" s="22">
        <v>11.0561756</v>
      </c>
      <c r="E1163" s="23">
        <f t="shared" si="36"/>
        <v>-0.23364971518722977</v>
      </c>
      <c r="F1163" s="24">
        <f t="shared" si="37"/>
        <v>3.4157020882072913E-4</v>
      </c>
      <c r="G1163" s="120"/>
    </row>
    <row r="1164" spans="1:7" x14ac:dyDescent="0.15">
      <c r="A1164" s="65" t="s">
        <v>268</v>
      </c>
      <c r="B1164" s="25" t="s">
        <v>269</v>
      </c>
      <c r="C1164" s="21">
        <v>0.14243423999999999</v>
      </c>
      <c r="D1164" s="22">
        <v>3.2834120000000001E-2</v>
      </c>
      <c r="E1164" s="23">
        <f t="shared" ref="E1164:E1195" si="38">IF(ISERROR(C1164/D1164-1),"",((C1164/D1164-1)))</f>
        <v>3.3379947444914002</v>
      </c>
      <c r="F1164" s="24">
        <f t="shared" ref="F1164:F1195" si="39">C1164/$C$1625</f>
        <v>5.7419861011729139E-6</v>
      </c>
      <c r="G1164" s="120"/>
    </row>
    <row r="1165" spans="1:7" x14ac:dyDescent="0.15">
      <c r="A1165" s="25" t="s">
        <v>58</v>
      </c>
      <c r="B1165" s="25" t="s">
        <v>903</v>
      </c>
      <c r="C1165" s="21">
        <v>3.1333783999999998</v>
      </c>
      <c r="D1165" s="22">
        <v>5.1624993699999999</v>
      </c>
      <c r="E1165" s="23">
        <f t="shared" si="38"/>
        <v>-0.39305011479352492</v>
      </c>
      <c r="F1165" s="24">
        <f t="shared" si="39"/>
        <v>1.26316644245902E-4</v>
      </c>
      <c r="G1165" s="120"/>
    </row>
    <row r="1166" spans="1:7" x14ac:dyDescent="0.15">
      <c r="A1166" s="65" t="s">
        <v>270</v>
      </c>
      <c r="B1166" s="25" t="s">
        <v>271</v>
      </c>
      <c r="C1166" s="21">
        <v>15.721071269999999</v>
      </c>
      <c r="D1166" s="22">
        <v>17.305647689999997</v>
      </c>
      <c r="E1166" s="23">
        <f t="shared" si="38"/>
        <v>-9.1564121053708925E-2</v>
      </c>
      <c r="F1166" s="24">
        <f t="shared" si="39"/>
        <v>6.3376736329613453E-4</v>
      </c>
      <c r="G1166" s="120"/>
    </row>
    <row r="1167" spans="1:7" x14ac:dyDescent="0.15">
      <c r="A1167" s="65" t="s">
        <v>272</v>
      </c>
      <c r="B1167" s="25" t="s">
        <v>273</v>
      </c>
      <c r="C1167" s="21">
        <v>6.07772588</v>
      </c>
      <c r="D1167" s="22">
        <v>3.4004839900000001</v>
      </c>
      <c r="E1167" s="23">
        <f t="shared" si="38"/>
        <v>0.78731201142929064</v>
      </c>
      <c r="F1167" s="24">
        <f t="shared" si="39"/>
        <v>2.4501283911578371E-4</v>
      </c>
      <c r="G1167" s="120"/>
    </row>
    <row r="1168" spans="1:7" x14ac:dyDescent="0.15">
      <c r="A1168" s="65" t="s">
        <v>274</v>
      </c>
      <c r="B1168" s="25" t="s">
        <v>275</v>
      </c>
      <c r="C1168" s="21">
        <v>1.52776964</v>
      </c>
      <c r="D1168" s="22">
        <v>2.8703993699999999</v>
      </c>
      <c r="E1168" s="23">
        <f t="shared" si="38"/>
        <v>-0.46775014795240843</v>
      </c>
      <c r="F1168" s="24">
        <f t="shared" si="39"/>
        <v>6.1589348450723282E-5</v>
      </c>
      <c r="G1168" s="120"/>
    </row>
    <row r="1169" spans="1:7" x14ac:dyDescent="0.15">
      <c r="A1169" s="65" t="s">
        <v>276</v>
      </c>
      <c r="B1169" s="25" t="s">
        <v>277</v>
      </c>
      <c r="C1169" s="21">
        <v>6.4341284999999999</v>
      </c>
      <c r="D1169" s="22">
        <v>8.8943083900000008</v>
      </c>
      <c r="E1169" s="23">
        <f t="shared" si="38"/>
        <v>-0.27660159532651429</v>
      </c>
      <c r="F1169" s="24">
        <f t="shared" si="39"/>
        <v>2.593805844729507E-4</v>
      </c>
      <c r="G1169" s="120"/>
    </row>
    <row r="1170" spans="1:7" x14ac:dyDescent="0.15">
      <c r="A1170" s="65" t="s">
        <v>278</v>
      </c>
      <c r="B1170" s="25" t="s">
        <v>279</v>
      </c>
      <c r="C1170" s="21">
        <v>13.08041062</v>
      </c>
      <c r="D1170" s="22">
        <v>10.33528722</v>
      </c>
      <c r="E1170" s="23">
        <f t="shared" si="38"/>
        <v>0.26560688073456373</v>
      </c>
      <c r="F1170" s="24">
        <f t="shared" si="39"/>
        <v>5.2731376934137876E-4</v>
      </c>
      <c r="G1170" s="120"/>
    </row>
    <row r="1171" spans="1:7" x14ac:dyDescent="0.15">
      <c r="A1171" s="25" t="s">
        <v>170</v>
      </c>
      <c r="B1171" s="25" t="s">
        <v>348</v>
      </c>
      <c r="C1171" s="21">
        <v>0</v>
      </c>
      <c r="D1171" s="22">
        <v>0</v>
      </c>
      <c r="E1171" s="23" t="str">
        <f t="shared" si="38"/>
        <v/>
      </c>
      <c r="F1171" s="24">
        <f t="shared" si="39"/>
        <v>0</v>
      </c>
      <c r="G1171" s="120"/>
    </row>
    <row r="1172" spans="1:7" x14ac:dyDescent="0.15">
      <c r="A1172" s="25" t="s">
        <v>1537</v>
      </c>
      <c r="B1172" s="25" t="s">
        <v>350</v>
      </c>
      <c r="C1172" s="21">
        <v>6.7247700000000006E-3</v>
      </c>
      <c r="D1172" s="22">
        <v>0</v>
      </c>
      <c r="E1172" s="23" t="str">
        <f t="shared" si="38"/>
        <v/>
      </c>
      <c r="F1172" s="24">
        <f t="shared" si="39"/>
        <v>2.7109728583228715E-7</v>
      </c>
      <c r="G1172" s="120"/>
    </row>
    <row r="1173" spans="1:7" x14ac:dyDescent="0.15">
      <c r="A1173" s="65" t="s">
        <v>351</v>
      </c>
      <c r="B1173" s="25" t="s">
        <v>352</v>
      </c>
      <c r="C1173" s="21">
        <v>2.0720340400000001</v>
      </c>
      <c r="D1173" s="22">
        <v>4.7637666599999999</v>
      </c>
      <c r="E1173" s="23">
        <f t="shared" si="38"/>
        <v>-0.56504291920964911</v>
      </c>
      <c r="F1173" s="24">
        <f t="shared" si="39"/>
        <v>8.3530411359215064E-5</v>
      </c>
      <c r="G1173" s="120"/>
    </row>
    <row r="1174" spans="1:7" x14ac:dyDescent="0.15">
      <c r="A1174" s="65" t="s">
        <v>353</v>
      </c>
      <c r="B1174" s="25" t="s">
        <v>354</v>
      </c>
      <c r="C1174" s="21">
        <v>5.3388255099999995</v>
      </c>
      <c r="D1174" s="22">
        <v>4.2802744399999995</v>
      </c>
      <c r="E1174" s="23">
        <f t="shared" si="38"/>
        <v>0.24730915852208768</v>
      </c>
      <c r="F1174" s="24">
        <f t="shared" si="39"/>
        <v>2.1522536908967531E-4</v>
      </c>
      <c r="G1174" s="120"/>
    </row>
    <row r="1175" spans="1:7" x14ac:dyDescent="0.15">
      <c r="A1175" s="65" t="s">
        <v>355</v>
      </c>
      <c r="B1175" s="25" t="s">
        <v>356</v>
      </c>
      <c r="C1175" s="21">
        <v>5.5731861699999996</v>
      </c>
      <c r="D1175" s="22">
        <v>5.5789282400000006</v>
      </c>
      <c r="E1175" s="23">
        <f t="shared" si="38"/>
        <v>-1.0292424912067277E-3</v>
      </c>
      <c r="F1175" s="24">
        <f t="shared" si="39"/>
        <v>2.2467320728070095E-4</v>
      </c>
      <c r="G1175" s="120"/>
    </row>
    <row r="1176" spans="1:7" x14ac:dyDescent="0.15">
      <c r="A1176" s="25" t="s">
        <v>59</v>
      </c>
      <c r="B1176" s="25" t="s">
        <v>901</v>
      </c>
      <c r="C1176" s="21">
        <v>5.3705822799999989</v>
      </c>
      <c r="D1176" s="22">
        <v>11.5381131</v>
      </c>
      <c r="E1176" s="23">
        <f t="shared" si="38"/>
        <v>-0.53453547963574755</v>
      </c>
      <c r="F1176" s="24">
        <f t="shared" si="39"/>
        <v>2.1650558746945633E-4</v>
      </c>
      <c r="G1176" s="120"/>
    </row>
    <row r="1177" spans="1:7" x14ac:dyDescent="0.15">
      <c r="A1177" s="65" t="s">
        <v>160</v>
      </c>
      <c r="B1177" s="25" t="s">
        <v>358</v>
      </c>
      <c r="C1177" s="21">
        <v>1.76007881</v>
      </c>
      <c r="D1177" s="22">
        <v>1.0804996800000002</v>
      </c>
      <c r="E1177" s="23">
        <f t="shared" si="38"/>
        <v>0.62894894147492919</v>
      </c>
      <c r="F1177" s="24">
        <f t="shared" si="39"/>
        <v>7.0954484427262463E-5</v>
      </c>
      <c r="G1177" s="120"/>
    </row>
    <row r="1178" spans="1:7" x14ac:dyDescent="0.15">
      <c r="A1178" s="65" t="s">
        <v>359</v>
      </c>
      <c r="B1178" s="25" t="s">
        <v>360</v>
      </c>
      <c r="C1178" s="21">
        <v>6.2541653200000002</v>
      </c>
      <c r="D1178" s="22">
        <v>6.1981354799999995</v>
      </c>
      <c r="E1178" s="23">
        <f t="shared" si="38"/>
        <v>9.0397894948885948E-3</v>
      </c>
      <c r="F1178" s="24">
        <f t="shared" si="39"/>
        <v>2.5212568510126258E-4</v>
      </c>
      <c r="G1178" s="120"/>
    </row>
    <row r="1179" spans="1:7" x14ac:dyDescent="0.15">
      <c r="A1179" s="65" t="s">
        <v>361</v>
      </c>
      <c r="B1179" s="25" t="s">
        <v>362</v>
      </c>
      <c r="C1179" s="21">
        <v>6.5680474800000006</v>
      </c>
      <c r="D1179" s="22">
        <v>3.7820205200000006</v>
      </c>
      <c r="E1179" s="23">
        <f t="shared" si="38"/>
        <v>0.73665040823205263</v>
      </c>
      <c r="F1179" s="24">
        <f t="shared" si="39"/>
        <v>2.6477929283017757E-4</v>
      </c>
      <c r="G1179" s="120"/>
    </row>
    <row r="1180" spans="1:7" x14ac:dyDescent="0.15">
      <c r="A1180" s="65" t="s">
        <v>363</v>
      </c>
      <c r="B1180" s="25" t="s">
        <v>364</v>
      </c>
      <c r="C1180" s="21">
        <v>4.4426545700000002</v>
      </c>
      <c r="D1180" s="22">
        <v>6.6596968700000003</v>
      </c>
      <c r="E1180" s="23">
        <f t="shared" si="38"/>
        <v>-0.33290438638237896</v>
      </c>
      <c r="F1180" s="24">
        <f t="shared" si="39"/>
        <v>1.7909781238873695E-4</v>
      </c>
      <c r="G1180" s="120"/>
    </row>
    <row r="1181" spans="1:7" x14ac:dyDescent="0.15">
      <c r="A1181" s="25" t="s">
        <v>1065</v>
      </c>
      <c r="B1181" s="25" t="s">
        <v>1066</v>
      </c>
      <c r="C1181" s="21">
        <v>0</v>
      </c>
      <c r="D1181" s="22">
        <v>0</v>
      </c>
      <c r="E1181" s="23" t="str">
        <f t="shared" si="38"/>
        <v/>
      </c>
      <c r="F1181" s="24">
        <f t="shared" si="39"/>
        <v>0</v>
      </c>
      <c r="G1181" s="120"/>
    </row>
    <row r="1182" spans="1:7" x14ac:dyDescent="0.15">
      <c r="A1182" s="65" t="s">
        <v>366</v>
      </c>
      <c r="B1182" s="25" t="s">
        <v>367</v>
      </c>
      <c r="C1182" s="21">
        <v>7.2142305499999999</v>
      </c>
      <c r="D1182" s="22">
        <v>21.513092310000001</v>
      </c>
      <c r="E1182" s="23">
        <f t="shared" si="38"/>
        <v>-0.66465859737669675</v>
      </c>
      <c r="F1182" s="24">
        <f t="shared" si="39"/>
        <v>2.9082902782896184E-4</v>
      </c>
      <c r="G1182" s="120"/>
    </row>
    <row r="1183" spans="1:7" x14ac:dyDescent="0.15">
      <c r="A1183" s="65" t="s">
        <v>377</v>
      </c>
      <c r="B1183" s="25" t="s">
        <v>386</v>
      </c>
      <c r="C1183" s="21">
        <v>12.930946710000001</v>
      </c>
      <c r="D1183" s="22">
        <v>6.3978786300000001</v>
      </c>
      <c r="E1183" s="23">
        <f t="shared" si="38"/>
        <v>1.0211303555159814</v>
      </c>
      <c r="F1183" s="24">
        <f t="shared" si="39"/>
        <v>5.2128839444664176E-4</v>
      </c>
      <c r="G1183" s="120"/>
    </row>
    <row r="1184" spans="1:7" x14ac:dyDescent="0.15">
      <c r="A1184" s="65" t="s">
        <v>1552</v>
      </c>
      <c r="B1184" s="25" t="s">
        <v>378</v>
      </c>
      <c r="C1184" s="21">
        <v>12.2056244</v>
      </c>
      <c r="D1184" s="22">
        <v>5.3641472000000006</v>
      </c>
      <c r="E1184" s="23">
        <f t="shared" si="38"/>
        <v>1.2754081767181926</v>
      </c>
      <c r="F1184" s="24">
        <f t="shared" si="39"/>
        <v>4.9204830005016346E-4</v>
      </c>
      <c r="G1184" s="120"/>
    </row>
    <row r="1185" spans="1:7" x14ac:dyDescent="0.15">
      <c r="A1185" s="25" t="s">
        <v>1059</v>
      </c>
      <c r="B1185" s="25" t="s">
        <v>1060</v>
      </c>
      <c r="C1185" s="21">
        <v>0</v>
      </c>
      <c r="D1185" s="22">
        <v>0</v>
      </c>
      <c r="E1185" s="23" t="str">
        <f t="shared" si="38"/>
        <v/>
      </c>
      <c r="F1185" s="24">
        <f t="shared" si="39"/>
        <v>0</v>
      </c>
      <c r="G1185" s="120"/>
    </row>
    <row r="1186" spans="1:7" x14ac:dyDescent="0.15">
      <c r="A1186" s="65" t="s">
        <v>379</v>
      </c>
      <c r="B1186" s="25" t="s">
        <v>380</v>
      </c>
      <c r="C1186" s="21">
        <v>0</v>
      </c>
      <c r="D1186" s="22">
        <v>3.5901410000000002E-2</v>
      </c>
      <c r="E1186" s="23">
        <f t="shared" si="38"/>
        <v>-1</v>
      </c>
      <c r="F1186" s="24">
        <f t="shared" si="39"/>
        <v>0</v>
      </c>
      <c r="G1186" s="120"/>
    </row>
    <row r="1187" spans="1:7" x14ac:dyDescent="0.15">
      <c r="A1187" s="25" t="s">
        <v>1063</v>
      </c>
      <c r="B1187" s="25" t="s">
        <v>1064</v>
      </c>
      <c r="C1187" s="21">
        <v>7.8737269999999998E-2</v>
      </c>
      <c r="D1187" s="22">
        <v>0</v>
      </c>
      <c r="E1187" s="23" t="str">
        <f t="shared" si="38"/>
        <v/>
      </c>
      <c r="F1187" s="24">
        <f t="shared" si="39"/>
        <v>3.1741546834827013E-6</v>
      </c>
      <c r="G1187" s="120"/>
    </row>
    <row r="1188" spans="1:7" x14ac:dyDescent="0.15">
      <c r="A1188" s="65" t="s">
        <v>381</v>
      </c>
      <c r="B1188" s="25" t="s">
        <v>382</v>
      </c>
      <c r="C1188" s="21">
        <v>0.14698194000000001</v>
      </c>
      <c r="D1188" s="22">
        <v>6.5663550000000001E-2</v>
      </c>
      <c r="E1188" s="23">
        <f t="shared" si="38"/>
        <v>1.2384098940736528</v>
      </c>
      <c r="F1188" s="24">
        <f t="shared" si="39"/>
        <v>5.9253186354870242E-6</v>
      </c>
      <c r="G1188" s="120"/>
    </row>
    <row r="1189" spans="1:7" x14ac:dyDescent="0.15">
      <c r="A1189" s="65" t="s">
        <v>383</v>
      </c>
      <c r="B1189" s="25" t="s">
        <v>384</v>
      </c>
      <c r="C1189" s="21">
        <v>0.25059598</v>
      </c>
      <c r="D1189" s="22">
        <v>0.43663504999999997</v>
      </c>
      <c r="E1189" s="23">
        <f t="shared" si="38"/>
        <v>-0.4260745215025683</v>
      </c>
      <c r="F1189" s="24">
        <f t="shared" si="39"/>
        <v>1.0102336588237531E-5</v>
      </c>
      <c r="G1189" s="120"/>
    </row>
    <row r="1190" spans="1:7" x14ac:dyDescent="0.15">
      <c r="A1190" s="65" t="s">
        <v>387</v>
      </c>
      <c r="B1190" s="25" t="s">
        <v>388</v>
      </c>
      <c r="C1190" s="21">
        <v>29.907090409999999</v>
      </c>
      <c r="D1190" s="22">
        <v>18.14179421</v>
      </c>
      <c r="E1190" s="23">
        <f t="shared" si="38"/>
        <v>0.64851888759243059</v>
      </c>
      <c r="F1190" s="24">
        <f t="shared" si="39"/>
        <v>1.2056517973539351E-3</v>
      </c>
      <c r="G1190" s="120"/>
    </row>
    <row r="1191" spans="1:7" x14ac:dyDescent="0.15">
      <c r="A1191" s="65" t="s">
        <v>1352</v>
      </c>
      <c r="B1191" s="25" t="s">
        <v>1350</v>
      </c>
      <c r="C1191" s="21">
        <v>22.31704204</v>
      </c>
      <c r="D1191" s="22">
        <v>19.369173159999999</v>
      </c>
      <c r="E1191" s="23">
        <f t="shared" si="38"/>
        <v>0.15219384202149389</v>
      </c>
      <c r="F1191" s="24">
        <f t="shared" si="39"/>
        <v>8.9967233449605684E-4</v>
      </c>
      <c r="G1191" s="120"/>
    </row>
    <row r="1192" spans="1:7" x14ac:dyDescent="0.15">
      <c r="A1192" s="25" t="s">
        <v>648</v>
      </c>
      <c r="B1192" s="25" t="s">
        <v>649</v>
      </c>
      <c r="C1192" s="21">
        <v>0.94311750000000005</v>
      </c>
      <c r="D1192" s="22">
        <v>3.0377849999999998E-2</v>
      </c>
      <c r="E1192" s="23">
        <f t="shared" si="38"/>
        <v>30.046222823537548</v>
      </c>
      <c r="F1192" s="24">
        <f t="shared" si="39"/>
        <v>3.8020124773179167E-5</v>
      </c>
      <c r="G1192" s="120"/>
    </row>
    <row r="1193" spans="1:7" x14ac:dyDescent="0.15">
      <c r="A1193" s="25" t="s">
        <v>650</v>
      </c>
      <c r="B1193" s="25" t="s">
        <v>651</v>
      </c>
      <c r="C1193" s="21">
        <v>0.42462431</v>
      </c>
      <c r="D1193" s="22">
        <v>0.25291379999999997</v>
      </c>
      <c r="E1193" s="23">
        <f t="shared" si="38"/>
        <v>0.67892898687220726</v>
      </c>
      <c r="F1193" s="24">
        <f t="shared" si="39"/>
        <v>1.7117982910851627E-5</v>
      </c>
      <c r="G1193" s="120"/>
    </row>
    <row r="1194" spans="1:7" x14ac:dyDescent="0.15">
      <c r="A1194" s="25" t="s">
        <v>745</v>
      </c>
      <c r="B1194" s="25" t="s">
        <v>746</v>
      </c>
      <c r="C1194" s="21">
        <v>0.30334246999999998</v>
      </c>
      <c r="D1194" s="22">
        <v>0.25090000000000001</v>
      </c>
      <c r="E1194" s="23">
        <f t="shared" si="38"/>
        <v>0.20901741729772794</v>
      </c>
      <c r="F1194" s="24">
        <f t="shared" si="39"/>
        <v>1.2228718646832824E-5</v>
      </c>
      <c r="G1194" s="120"/>
    </row>
    <row r="1195" spans="1:7" x14ac:dyDescent="0.15">
      <c r="A1195" s="25" t="s">
        <v>652</v>
      </c>
      <c r="B1195" s="25" t="s">
        <v>653</v>
      </c>
      <c r="C1195" s="21">
        <v>1.69952477</v>
      </c>
      <c r="D1195" s="22">
        <v>0.26913739000000003</v>
      </c>
      <c r="E1195" s="23">
        <f t="shared" si="38"/>
        <v>5.3147107505203932</v>
      </c>
      <c r="F1195" s="24">
        <f t="shared" si="39"/>
        <v>6.8513354709788139E-5</v>
      </c>
      <c r="G1195" s="120"/>
    </row>
    <row r="1196" spans="1:7" x14ac:dyDescent="0.15">
      <c r="A1196" s="25" t="s">
        <v>654</v>
      </c>
      <c r="B1196" s="25" t="s">
        <v>655</v>
      </c>
      <c r="C1196" s="21">
        <v>0.33101351000000001</v>
      </c>
      <c r="D1196" s="22">
        <v>6.3054899999999995E-3</v>
      </c>
      <c r="E1196" s="23">
        <f t="shared" ref="E1196:E1227" si="40">IF(ISERROR(C1196/D1196-1),"",((C1196/D1196-1)))</f>
        <v>51.496080399778613</v>
      </c>
      <c r="F1196" s="24">
        <f t="shared" ref="F1196:F1227" si="41">C1196/$C$1625</f>
        <v>1.3344228001079388E-5</v>
      </c>
      <c r="G1196" s="120"/>
    </row>
    <row r="1197" spans="1:7" x14ac:dyDescent="0.15">
      <c r="A1197" s="25" t="s">
        <v>672</v>
      </c>
      <c r="B1197" s="25" t="s">
        <v>554</v>
      </c>
      <c r="C1197" s="21">
        <v>1.17257491</v>
      </c>
      <c r="D1197" s="22">
        <v>0.20125171000000003</v>
      </c>
      <c r="E1197" s="23">
        <f t="shared" si="40"/>
        <v>4.8264096737364364</v>
      </c>
      <c r="F1197" s="24">
        <f t="shared" si="41"/>
        <v>4.7270297056410604E-5</v>
      </c>
      <c r="G1197" s="120"/>
    </row>
    <row r="1198" spans="1:7" x14ac:dyDescent="0.15">
      <c r="A1198" s="25" t="s">
        <v>1518</v>
      </c>
      <c r="B1198" s="25" t="s">
        <v>657</v>
      </c>
      <c r="C1198" s="21">
        <v>1.5590640299999998</v>
      </c>
      <c r="D1198" s="22">
        <v>1.8452594600000001</v>
      </c>
      <c r="E1198" s="23">
        <f t="shared" si="40"/>
        <v>-0.15509766306793527</v>
      </c>
      <c r="F1198" s="24">
        <f t="shared" si="41"/>
        <v>6.285092679329514E-5</v>
      </c>
      <c r="G1198" s="120"/>
    </row>
    <row r="1199" spans="1:7" x14ac:dyDescent="0.15">
      <c r="A1199" s="25" t="s">
        <v>1519</v>
      </c>
      <c r="B1199" s="25" t="s">
        <v>659</v>
      </c>
      <c r="C1199" s="21">
        <v>1.4929626899999999</v>
      </c>
      <c r="D1199" s="22">
        <v>8.1925498300000008</v>
      </c>
      <c r="E1199" s="23">
        <f t="shared" si="40"/>
        <v>-0.81776580906069385</v>
      </c>
      <c r="F1199" s="24">
        <f t="shared" si="41"/>
        <v>6.0186167423996693E-5</v>
      </c>
      <c r="G1199" s="120"/>
    </row>
    <row r="1200" spans="1:7" x14ac:dyDescent="0.15">
      <c r="A1200" s="25" t="s">
        <v>660</v>
      </c>
      <c r="B1200" s="25" t="s">
        <v>661</v>
      </c>
      <c r="C1200" s="21">
        <v>1.3141450000000001E-2</v>
      </c>
      <c r="D1200" s="22">
        <v>6.7350000000000005E-4</v>
      </c>
      <c r="E1200" s="23">
        <f t="shared" si="40"/>
        <v>18.512175204157387</v>
      </c>
      <c r="F1200" s="24">
        <f t="shared" si="41"/>
        <v>5.2977446468811718E-7</v>
      </c>
      <c r="G1200" s="120"/>
    </row>
    <row r="1201" spans="1:7" x14ac:dyDescent="0.15">
      <c r="A1201" s="25" t="s">
        <v>662</v>
      </c>
      <c r="B1201" s="25" t="s">
        <v>663</v>
      </c>
      <c r="C1201" s="21">
        <v>6.5390712500000001</v>
      </c>
      <c r="D1201" s="22">
        <v>1.1285848300000001</v>
      </c>
      <c r="E1201" s="23">
        <f t="shared" si="40"/>
        <v>4.7940449633724027</v>
      </c>
      <c r="F1201" s="24">
        <f t="shared" si="41"/>
        <v>2.6361116703455152E-4</v>
      </c>
      <c r="G1201" s="120"/>
    </row>
    <row r="1202" spans="1:7" x14ac:dyDescent="0.15">
      <c r="A1202" s="25" t="s">
        <v>664</v>
      </c>
      <c r="B1202" s="25" t="s">
        <v>665</v>
      </c>
      <c r="C1202" s="21">
        <v>1.9007396099999998</v>
      </c>
      <c r="D1202" s="22">
        <v>8.9614740000000012E-2</v>
      </c>
      <c r="E1202" s="23">
        <f t="shared" si="40"/>
        <v>20.210122464228537</v>
      </c>
      <c r="F1202" s="24">
        <f t="shared" si="41"/>
        <v>7.6624977411111442E-5</v>
      </c>
      <c r="G1202" s="120"/>
    </row>
    <row r="1203" spans="1:7" x14ac:dyDescent="0.15">
      <c r="A1203" s="25" t="s">
        <v>666</v>
      </c>
      <c r="B1203" s="25" t="s">
        <v>667</v>
      </c>
      <c r="C1203" s="21">
        <v>1.2696868700000001</v>
      </c>
      <c r="D1203" s="22">
        <v>0</v>
      </c>
      <c r="E1203" s="23" t="str">
        <f t="shared" si="40"/>
        <v/>
      </c>
      <c r="F1203" s="24">
        <f t="shared" si="41"/>
        <v>5.1185195079369554E-5</v>
      </c>
      <c r="G1203" s="120"/>
    </row>
    <row r="1204" spans="1:7" x14ac:dyDescent="0.15">
      <c r="A1204" s="25" t="s">
        <v>668</v>
      </c>
      <c r="B1204" s="25" t="s">
        <v>669</v>
      </c>
      <c r="C1204" s="21">
        <v>0.21207183999999998</v>
      </c>
      <c r="D1204" s="22">
        <v>0.32373263000000002</v>
      </c>
      <c r="E1204" s="23">
        <f t="shared" si="40"/>
        <v>-0.34491669869669928</v>
      </c>
      <c r="F1204" s="24">
        <f t="shared" si="41"/>
        <v>8.5493035784806104E-6</v>
      </c>
      <c r="G1204" s="120"/>
    </row>
    <row r="1205" spans="1:7" x14ac:dyDescent="0.15">
      <c r="A1205" s="25" t="s">
        <v>1520</v>
      </c>
      <c r="B1205" s="25" t="s">
        <v>671</v>
      </c>
      <c r="C1205" s="21">
        <v>3.8372807600000001</v>
      </c>
      <c r="D1205" s="22">
        <v>0.19129764000000002</v>
      </c>
      <c r="E1205" s="23">
        <f t="shared" si="40"/>
        <v>19.059216412706398</v>
      </c>
      <c r="F1205" s="24">
        <f t="shared" si="41"/>
        <v>1.5469323099711306E-4</v>
      </c>
      <c r="G1205" s="120"/>
    </row>
    <row r="1206" spans="1:7" x14ac:dyDescent="0.15">
      <c r="A1206" s="65" t="s">
        <v>422</v>
      </c>
      <c r="B1206" s="25" t="s">
        <v>1212</v>
      </c>
      <c r="C1206" s="21">
        <v>22.419770629999999</v>
      </c>
      <c r="D1206" s="22">
        <v>30.336947469999998</v>
      </c>
      <c r="E1206" s="23">
        <f t="shared" si="40"/>
        <v>-0.26097473543866745</v>
      </c>
      <c r="F1206" s="24">
        <f t="shared" si="41"/>
        <v>9.0381365708796363E-4</v>
      </c>
      <c r="G1206" s="120"/>
    </row>
    <row r="1207" spans="1:7" x14ac:dyDescent="0.15">
      <c r="A1207" s="65" t="s">
        <v>424</v>
      </c>
      <c r="B1207" s="25" t="s">
        <v>1213</v>
      </c>
      <c r="C1207" s="21">
        <v>34.975655179999997</v>
      </c>
      <c r="D1207" s="22">
        <v>43.765540099999996</v>
      </c>
      <c r="E1207" s="23">
        <f t="shared" si="40"/>
        <v>-0.20084031637484578</v>
      </c>
      <c r="F1207" s="24">
        <f t="shared" si="41"/>
        <v>1.4099820796107483E-3</v>
      </c>
      <c r="G1207" s="120"/>
    </row>
    <row r="1208" spans="1:7" x14ac:dyDescent="0.15">
      <c r="A1208" s="65" t="s">
        <v>426</v>
      </c>
      <c r="B1208" s="25" t="s">
        <v>1214</v>
      </c>
      <c r="C1208" s="21">
        <v>36.0942753</v>
      </c>
      <c r="D1208" s="22">
        <v>43.583471159999995</v>
      </c>
      <c r="E1208" s="23">
        <f t="shared" si="40"/>
        <v>-0.17183569047325964</v>
      </c>
      <c r="F1208" s="24">
        <f t="shared" si="41"/>
        <v>1.45507728411728E-3</v>
      </c>
      <c r="G1208" s="120"/>
    </row>
    <row r="1209" spans="1:7" x14ac:dyDescent="0.15">
      <c r="A1209" s="25" t="s">
        <v>428</v>
      </c>
      <c r="B1209" s="25" t="s">
        <v>1215</v>
      </c>
      <c r="C1209" s="21">
        <v>31.147536770000002</v>
      </c>
      <c r="D1209" s="22">
        <v>50.233145449999995</v>
      </c>
      <c r="E1209" s="23">
        <f t="shared" si="40"/>
        <v>-0.37994054541133648</v>
      </c>
      <c r="F1209" s="24">
        <f t="shared" si="41"/>
        <v>1.2556582126538698E-3</v>
      </c>
      <c r="G1209" s="120"/>
    </row>
    <row r="1210" spans="1:7" x14ac:dyDescent="0.15">
      <c r="A1210" s="25" t="s">
        <v>1596</v>
      </c>
      <c r="B1210" s="25" t="s">
        <v>1597</v>
      </c>
      <c r="C1210" s="21">
        <v>147.08837837000002</v>
      </c>
      <c r="D1210" s="22">
        <v>160.43614787000001</v>
      </c>
      <c r="E1210" s="23">
        <f t="shared" si="40"/>
        <v>-8.3196771283835513E-2</v>
      </c>
      <c r="F1210" s="24">
        <f t="shared" si="41"/>
        <v>5.9296095113408323E-3</v>
      </c>
      <c r="G1210" s="120"/>
    </row>
    <row r="1211" spans="1:7" x14ac:dyDescent="0.15">
      <c r="A1211" s="25" t="s">
        <v>1598</v>
      </c>
      <c r="B1211" s="25" t="s">
        <v>1599</v>
      </c>
      <c r="C1211" s="21">
        <v>160.57654671</v>
      </c>
      <c r="D1211" s="22">
        <v>76.076246699999999</v>
      </c>
      <c r="E1211" s="23">
        <f t="shared" si="40"/>
        <v>1.1107317155539955</v>
      </c>
      <c r="F1211" s="24">
        <f t="shared" si="41"/>
        <v>6.4733613166550637E-3</v>
      </c>
      <c r="G1211" s="120"/>
    </row>
    <row r="1212" spans="1:7" x14ac:dyDescent="0.15">
      <c r="A1212" s="25" t="s">
        <v>430</v>
      </c>
      <c r="B1212" s="25" t="s">
        <v>1216</v>
      </c>
      <c r="C1212" s="21">
        <v>53.827560249999998</v>
      </c>
      <c r="D1212" s="22">
        <v>162.49382600000001</v>
      </c>
      <c r="E1212" s="23">
        <f t="shared" si="40"/>
        <v>-0.66874088957693689</v>
      </c>
      <c r="F1212" s="24">
        <f t="shared" si="41"/>
        <v>2.169963506075138E-3</v>
      </c>
      <c r="G1212" s="120"/>
    </row>
    <row r="1213" spans="1:7" x14ac:dyDescent="0.15">
      <c r="A1213" s="25" t="s">
        <v>432</v>
      </c>
      <c r="B1213" s="25" t="s">
        <v>1217</v>
      </c>
      <c r="C1213" s="21">
        <v>30.250532839999998</v>
      </c>
      <c r="D1213" s="22">
        <v>27.958733210000002</v>
      </c>
      <c r="E1213" s="23">
        <f t="shared" si="40"/>
        <v>8.1970796487313313E-2</v>
      </c>
      <c r="F1213" s="24">
        <f t="shared" si="41"/>
        <v>1.2194970754248052E-3</v>
      </c>
      <c r="G1213" s="120"/>
    </row>
    <row r="1214" spans="1:7" x14ac:dyDescent="0.15">
      <c r="A1214" s="25" t="s">
        <v>434</v>
      </c>
      <c r="B1214" s="25" t="s">
        <v>1218</v>
      </c>
      <c r="C1214" s="21">
        <v>3.3590874199999998</v>
      </c>
      <c r="D1214" s="22">
        <v>3.5663477700000006</v>
      </c>
      <c r="E1214" s="23">
        <f t="shared" si="40"/>
        <v>-5.8115574634495237E-2</v>
      </c>
      <c r="F1214" s="24">
        <f t="shared" si="41"/>
        <v>1.3541570677292751E-4</v>
      </c>
      <c r="G1214" s="120"/>
    </row>
    <row r="1215" spans="1:7" x14ac:dyDescent="0.15">
      <c r="A1215" s="25" t="s">
        <v>436</v>
      </c>
      <c r="B1215" s="25" t="s">
        <v>1219</v>
      </c>
      <c r="C1215" s="21">
        <v>15.08985068</v>
      </c>
      <c r="D1215" s="22">
        <v>10.863927870000001</v>
      </c>
      <c r="E1215" s="23">
        <f t="shared" si="40"/>
        <v>0.3889866409799716</v>
      </c>
      <c r="F1215" s="24">
        <f t="shared" si="41"/>
        <v>6.0832081438658744E-4</v>
      </c>
      <c r="G1215" s="120"/>
    </row>
    <row r="1216" spans="1:7" x14ac:dyDescent="0.15">
      <c r="A1216" s="25" t="s">
        <v>438</v>
      </c>
      <c r="B1216" s="25" t="s">
        <v>1220</v>
      </c>
      <c r="C1216" s="21">
        <v>11.726378629999999</v>
      </c>
      <c r="D1216" s="22">
        <v>144.93276993999999</v>
      </c>
      <c r="E1216" s="23">
        <f t="shared" si="40"/>
        <v>-0.91909090928949644</v>
      </c>
      <c r="F1216" s="24">
        <f t="shared" si="41"/>
        <v>4.7272834895985039E-4</v>
      </c>
      <c r="G1216" s="120"/>
    </row>
    <row r="1217" spans="1:7" x14ac:dyDescent="0.15">
      <c r="A1217" s="25" t="s">
        <v>440</v>
      </c>
      <c r="B1217" s="25" t="s">
        <v>1222</v>
      </c>
      <c r="C1217" s="21">
        <v>6.8942617199999994</v>
      </c>
      <c r="D1217" s="22">
        <v>24.52155209</v>
      </c>
      <c r="E1217" s="23">
        <f t="shared" si="40"/>
        <v>-0.71884888465883401</v>
      </c>
      <c r="F1217" s="24">
        <f t="shared" si="41"/>
        <v>2.7793004669444981E-4</v>
      </c>
      <c r="G1217" s="120"/>
    </row>
    <row r="1218" spans="1:7" x14ac:dyDescent="0.15">
      <c r="A1218" s="25" t="s">
        <v>1223</v>
      </c>
      <c r="B1218" s="25" t="s">
        <v>1224</v>
      </c>
      <c r="C1218" s="21">
        <v>16.419066000000001</v>
      </c>
      <c r="D1218" s="22">
        <v>8.0351451100000002</v>
      </c>
      <c r="E1218" s="23">
        <f t="shared" si="40"/>
        <v>1.0434062826775756</v>
      </c>
      <c r="F1218" s="24">
        <f t="shared" si="41"/>
        <v>6.6190579432474082E-4</v>
      </c>
      <c r="G1218" s="120"/>
    </row>
    <row r="1219" spans="1:7" x14ac:dyDescent="0.15">
      <c r="A1219" s="25" t="s">
        <v>51</v>
      </c>
      <c r="B1219" s="25" t="s">
        <v>44</v>
      </c>
      <c r="C1219" s="21">
        <v>2.0844794800000002</v>
      </c>
      <c r="D1219" s="22">
        <v>13.137689139999999</v>
      </c>
      <c r="E1219" s="23">
        <f t="shared" si="40"/>
        <v>-0.84133591092108917</v>
      </c>
      <c r="F1219" s="24">
        <f t="shared" si="41"/>
        <v>8.4032127403776966E-5</v>
      </c>
      <c r="G1219" s="120"/>
    </row>
    <row r="1220" spans="1:7" x14ac:dyDescent="0.15">
      <c r="A1220" s="25" t="s">
        <v>55</v>
      </c>
      <c r="B1220" s="25" t="s">
        <v>45</v>
      </c>
      <c r="C1220" s="21">
        <v>9.3137530700000006</v>
      </c>
      <c r="D1220" s="22">
        <v>2.12085663</v>
      </c>
      <c r="E1220" s="23">
        <f t="shared" si="40"/>
        <v>3.3915052711507432</v>
      </c>
      <c r="F1220" s="24">
        <f t="shared" si="41"/>
        <v>3.7546758895681663E-4</v>
      </c>
      <c r="G1220" s="120"/>
    </row>
    <row r="1221" spans="1:7" x14ac:dyDescent="0.15">
      <c r="A1221" s="25" t="s">
        <v>56</v>
      </c>
      <c r="B1221" s="25" t="s">
        <v>42</v>
      </c>
      <c r="C1221" s="21">
        <v>0.25578608000000003</v>
      </c>
      <c r="D1221" s="22">
        <v>0.57581097999999997</v>
      </c>
      <c r="E1221" s="23">
        <f t="shared" si="40"/>
        <v>-0.55578116971649272</v>
      </c>
      <c r="F1221" s="24">
        <f t="shared" si="41"/>
        <v>1.0311566349730959E-5</v>
      </c>
      <c r="G1221" s="120"/>
    </row>
    <row r="1222" spans="1:7" x14ac:dyDescent="0.15">
      <c r="A1222" s="25" t="s">
        <v>54</v>
      </c>
      <c r="B1222" s="25" t="s">
        <v>43</v>
      </c>
      <c r="C1222" s="21">
        <v>7.3334687399999998</v>
      </c>
      <c r="D1222" s="22">
        <v>10.166343980000001</v>
      </c>
      <c r="E1222" s="23">
        <f t="shared" si="40"/>
        <v>-0.27865231056248407</v>
      </c>
      <c r="F1222" s="24">
        <f t="shared" si="41"/>
        <v>2.9563590593431778E-4</v>
      </c>
      <c r="G1222" s="120"/>
    </row>
    <row r="1223" spans="1:7" x14ac:dyDescent="0.15">
      <c r="A1223" s="25" t="s">
        <v>449</v>
      </c>
      <c r="B1223" s="25" t="s">
        <v>1225</v>
      </c>
      <c r="C1223" s="21">
        <v>3.0660775</v>
      </c>
      <c r="D1223" s="22">
        <v>0.82025832999999992</v>
      </c>
      <c r="E1223" s="23">
        <f t="shared" si="40"/>
        <v>2.7379413141711102</v>
      </c>
      <c r="F1223" s="24">
        <f t="shared" si="41"/>
        <v>1.236035267230618E-4</v>
      </c>
      <c r="G1223" s="120"/>
    </row>
    <row r="1224" spans="1:7" x14ac:dyDescent="0.15">
      <c r="A1224" s="25" t="s">
        <v>80</v>
      </c>
      <c r="B1224" s="25" t="s">
        <v>454</v>
      </c>
      <c r="C1224" s="21">
        <v>75.874722819999988</v>
      </c>
      <c r="D1224" s="22">
        <v>81.84553262</v>
      </c>
      <c r="E1224" s="23">
        <f t="shared" si="40"/>
        <v>-7.2952177215607317E-2</v>
      </c>
      <c r="F1224" s="24">
        <f t="shared" si="41"/>
        <v>3.0587561239684173E-3</v>
      </c>
      <c r="G1224" s="120"/>
    </row>
    <row r="1225" spans="1:7" x14ac:dyDescent="0.15">
      <c r="A1225" s="25" t="s">
        <v>1506</v>
      </c>
      <c r="B1225" s="25" t="s">
        <v>1226</v>
      </c>
      <c r="C1225" s="21">
        <v>2.5953562099999998</v>
      </c>
      <c r="D1225" s="22">
        <v>0.70811229000000009</v>
      </c>
      <c r="E1225" s="23">
        <f t="shared" si="40"/>
        <v>2.6651760556224771</v>
      </c>
      <c r="F1225" s="24">
        <f t="shared" si="41"/>
        <v>1.0462722506479349E-4</v>
      </c>
      <c r="G1225" s="120"/>
    </row>
    <row r="1226" spans="1:7" x14ac:dyDescent="0.15">
      <c r="A1226" s="25" t="s">
        <v>81</v>
      </c>
      <c r="B1226" s="25" t="s">
        <v>1227</v>
      </c>
      <c r="C1226" s="21">
        <v>13.07513331</v>
      </c>
      <c r="D1226" s="22">
        <v>5.4598041999999998</v>
      </c>
      <c r="E1226" s="23">
        <f t="shared" si="40"/>
        <v>1.3947989398594185</v>
      </c>
      <c r="F1226" s="24">
        <f t="shared" si="41"/>
        <v>5.2710102386198019E-4</v>
      </c>
      <c r="G1226" s="120"/>
    </row>
    <row r="1227" spans="1:7" x14ac:dyDescent="0.15">
      <c r="A1227" s="25" t="s">
        <v>1508</v>
      </c>
      <c r="B1227" s="25" t="s">
        <v>1228</v>
      </c>
      <c r="C1227" s="21">
        <v>1.54775832</v>
      </c>
      <c r="D1227" s="22">
        <v>2.1936079900000003</v>
      </c>
      <c r="E1227" s="23">
        <f t="shared" si="40"/>
        <v>-0.29442346715741141</v>
      </c>
      <c r="F1227" s="24">
        <f t="shared" si="41"/>
        <v>6.239515696095785E-5</v>
      </c>
      <c r="G1227" s="120"/>
    </row>
    <row r="1228" spans="1:7" x14ac:dyDescent="0.15">
      <c r="A1228" s="25" t="s">
        <v>82</v>
      </c>
      <c r="B1228" s="25" t="s">
        <v>1229</v>
      </c>
      <c r="C1228" s="21">
        <v>8.8766337200000009</v>
      </c>
      <c r="D1228" s="22">
        <v>0.55193848000000001</v>
      </c>
      <c r="E1228" s="23">
        <f t="shared" ref="E1228:E1259" si="42">IF(ISERROR(C1228/D1228-1),"",((C1228/D1228-1)))</f>
        <v>15.082650588159755</v>
      </c>
      <c r="F1228" s="24">
        <f t="shared" ref="F1228:F1259" si="43">C1228/$C$1625</f>
        <v>3.5784589046455986E-4</v>
      </c>
      <c r="G1228" s="120"/>
    </row>
    <row r="1229" spans="1:7" x14ac:dyDescent="0.15">
      <c r="A1229" s="25" t="s">
        <v>1512</v>
      </c>
      <c r="B1229" s="25" t="s">
        <v>1230</v>
      </c>
      <c r="C1229" s="21">
        <v>1.6814719599999999</v>
      </c>
      <c r="D1229" s="22">
        <v>1.63142107</v>
      </c>
      <c r="E1229" s="23">
        <f t="shared" si="42"/>
        <v>3.0679320575404789E-2</v>
      </c>
      <c r="F1229" s="24">
        <f t="shared" si="43"/>
        <v>6.7785587396906657E-5</v>
      </c>
      <c r="G1229" s="120"/>
    </row>
    <row r="1230" spans="1:7" x14ac:dyDescent="0.15">
      <c r="A1230" s="25" t="s">
        <v>470</v>
      </c>
      <c r="B1230" s="25" t="s">
        <v>471</v>
      </c>
      <c r="C1230" s="21">
        <v>38.559899899999998</v>
      </c>
      <c r="D1230" s="22">
        <v>53.082755540000001</v>
      </c>
      <c r="E1230" s="23">
        <f t="shared" si="42"/>
        <v>-0.2735889554387666</v>
      </c>
      <c r="F1230" s="24">
        <f t="shared" si="43"/>
        <v>1.5544746072883799E-3</v>
      </c>
      <c r="G1230" s="120"/>
    </row>
    <row r="1231" spans="1:7" x14ac:dyDescent="0.15">
      <c r="A1231" s="25" t="s">
        <v>1231</v>
      </c>
      <c r="B1231" s="25" t="s">
        <v>1232</v>
      </c>
      <c r="C1231" s="21">
        <v>1151.5701692</v>
      </c>
      <c r="D1231" s="22">
        <v>1609.2060128000001</v>
      </c>
      <c r="E1231" s="23">
        <f t="shared" si="42"/>
        <v>-0.28438611337507924</v>
      </c>
      <c r="F1231" s="24">
        <f t="shared" si="43"/>
        <v>4.6423527840438801E-2</v>
      </c>
      <c r="G1231" s="120"/>
    </row>
    <row r="1232" spans="1:7" x14ac:dyDescent="0.15">
      <c r="A1232" s="25" t="s">
        <v>1600</v>
      </c>
      <c r="B1232" s="25" t="s">
        <v>1601</v>
      </c>
      <c r="C1232" s="21">
        <v>104.9276612</v>
      </c>
      <c r="D1232" s="22">
        <v>101.8675228</v>
      </c>
      <c r="E1232" s="23">
        <f t="shared" si="42"/>
        <v>3.0040373181628111E-2</v>
      </c>
      <c r="F1232" s="24">
        <f t="shared" si="43"/>
        <v>4.2299742831427367E-3</v>
      </c>
      <c r="G1232" s="120"/>
    </row>
    <row r="1233" spans="1:7" x14ac:dyDescent="0.15">
      <c r="A1233" s="25" t="s">
        <v>761</v>
      </c>
      <c r="B1233" s="25" t="s">
        <v>1234</v>
      </c>
      <c r="C1233" s="21">
        <v>34.751810710000001</v>
      </c>
      <c r="D1233" s="22">
        <v>14.790934199999999</v>
      </c>
      <c r="E1233" s="23">
        <f t="shared" si="42"/>
        <v>1.3495345351478885</v>
      </c>
      <c r="F1233" s="24">
        <f t="shared" si="43"/>
        <v>1.4009581831405991E-3</v>
      </c>
      <c r="G1233" s="120"/>
    </row>
    <row r="1234" spans="1:7" x14ac:dyDescent="0.15">
      <c r="A1234" s="25" t="s">
        <v>763</v>
      </c>
      <c r="B1234" s="25" t="s">
        <v>1236</v>
      </c>
      <c r="C1234" s="21">
        <v>10.242644210000002</v>
      </c>
      <c r="D1234" s="22">
        <v>0.96148948000000001</v>
      </c>
      <c r="E1234" s="23">
        <f t="shared" si="42"/>
        <v>9.6528926452736652</v>
      </c>
      <c r="F1234" s="24">
        <f t="shared" si="43"/>
        <v>4.1291420302505381E-4</v>
      </c>
      <c r="G1234" s="120"/>
    </row>
    <row r="1235" spans="1:7" x14ac:dyDescent="0.15">
      <c r="A1235" s="25" t="s">
        <v>765</v>
      </c>
      <c r="B1235" s="25" t="s">
        <v>1238</v>
      </c>
      <c r="C1235" s="21">
        <v>15.67038505</v>
      </c>
      <c r="D1235" s="22">
        <v>10.381016280000001</v>
      </c>
      <c r="E1235" s="23">
        <f t="shared" si="42"/>
        <v>0.50952321307793946</v>
      </c>
      <c r="F1235" s="24">
        <f t="shared" si="43"/>
        <v>6.3172403740229758E-4</v>
      </c>
      <c r="G1235" s="120"/>
    </row>
    <row r="1236" spans="1:7" x14ac:dyDescent="0.15">
      <c r="A1236" s="25" t="s">
        <v>1602</v>
      </c>
      <c r="B1236" s="25" t="s">
        <v>1603</v>
      </c>
      <c r="C1236" s="21">
        <v>30.9168591</v>
      </c>
      <c r="D1236" s="22">
        <v>10.26808411</v>
      </c>
      <c r="E1236" s="23">
        <f t="shared" si="42"/>
        <v>2.0109666777943835</v>
      </c>
      <c r="F1236" s="24">
        <f t="shared" si="43"/>
        <v>1.2463588477329703E-3</v>
      </c>
      <c r="G1236" s="120"/>
    </row>
    <row r="1237" spans="1:7" x14ac:dyDescent="0.15">
      <c r="A1237" s="25" t="s">
        <v>767</v>
      </c>
      <c r="B1237" s="25" t="s">
        <v>1240</v>
      </c>
      <c r="C1237" s="21">
        <v>14.500592169999997</v>
      </c>
      <c r="D1237" s="22">
        <v>10.62243685</v>
      </c>
      <c r="E1237" s="23">
        <f t="shared" si="42"/>
        <v>0.36509092732332871</v>
      </c>
      <c r="F1237" s="24">
        <f t="shared" si="43"/>
        <v>5.8456589299677364E-4</v>
      </c>
      <c r="G1237" s="120"/>
    </row>
    <row r="1238" spans="1:7" x14ac:dyDescent="0.15">
      <c r="A1238" s="25" t="s">
        <v>1605</v>
      </c>
      <c r="B1238" s="25" t="s">
        <v>1606</v>
      </c>
      <c r="C1238" s="21">
        <v>92.860588590000006</v>
      </c>
      <c r="D1238" s="22">
        <v>146.95582659999999</v>
      </c>
      <c r="E1238" s="23">
        <f t="shared" si="42"/>
        <v>-0.36810543182640976</v>
      </c>
      <c r="F1238" s="24">
        <f t="shared" si="43"/>
        <v>3.7435114550442099E-3</v>
      </c>
      <c r="G1238" s="120"/>
    </row>
    <row r="1239" spans="1:7" x14ac:dyDescent="0.15">
      <c r="A1239" s="25" t="s">
        <v>769</v>
      </c>
      <c r="B1239" s="25" t="s">
        <v>1607</v>
      </c>
      <c r="C1239" s="21">
        <v>35.768835889999998</v>
      </c>
      <c r="D1239" s="22">
        <v>30.24452638</v>
      </c>
      <c r="E1239" s="23">
        <f t="shared" si="42"/>
        <v>0.18265485266957571</v>
      </c>
      <c r="F1239" s="24">
        <f t="shared" si="43"/>
        <v>1.4419577661629319E-3</v>
      </c>
      <c r="G1239" s="120"/>
    </row>
    <row r="1240" spans="1:7" x14ac:dyDescent="0.15">
      <c r="A1240" s="25" t="s">
        <v>771</v>
      </c>
      <c r="B1240" s="25" t="s">
        <v>1242</v>
      </c>
      <c r="C1240" s="21">
        <v>6.6942665300000002</v>
      </c>
      <c r="D1240" s="22">
        <v>3.1732613999999999</v>
      </c>
      <c r="E1240" s="23">
        <f t="shared" si="42"/>
        <v>1.1095855922868503</v>
      </c>
      <c r="F1240" s="24">
        <f t="shared" si="43"/>
        <v>2.6986759203971627E-4</v>
      </c>
      <c r="G1240" s="120"/>
    </row>
    <row r="1241" spans="1:7" x14ac:dyDescent="0.15">
      <c r="A1241" s="25" t="s">
        <v>773</v>
      </c>
      <c r="B1241" s="25" t="s">
        <v>1244</v>
      </c>
      <c r="C1241" s="21">
        <v>21.62005345</v>
      </c>
      <c r="D1241" s="22">
        <v>4.1818022700000004</v>
      </c>
      <c r="E1241" s="23">
        <f t="shared" si="42"/>
        <v>4.1700324534952244</v>
      </c>
      <c r="F1241" s="24">
        <f t="shared" si="43"/>
        <v>8.7157446423356865E-4</v>
      </c>
      <c r="G1241" s="120"/>
    </row>
    <row r="1242" spans="1:7" x14ac:dyDescent="0.15">
      <c r="A1242" s="25" t="s">
        <v>780</v>
      </c>
      <c r="B1242" s="25" t="s">
        <v>1245</v>
      </c>
      <c r="C1242" s="21">
        <v>39.710784780000004</v>
      </c>
      <c r="D1242" s="22">
        <v>31.659266710000001</v>
      </c>
      <c r="E1242" s="23">
        <f t="shared" si="42"/>
        <v>0.25431789509694558</v>
      </c>
      <c r="F1242" s="24">
        <f t="shared" si="43"/>
        <v>1.6008705088989062E-3</v>
      </c>
      <c r="G1242" s="120"/>
    </row>
    <row r="1243" spans="1:7" x14ac:dyDescent="0.15">
      <c r="A1243" s="25" t="s">
        <v>782</v>
      </c>
      <c r="B1243" s="25" t="s">
        <v>1246</v>
      </c>
      <c r="C1243" s="21">
        <v>1.5310718400000001</v>
      </c>
      <c r="D1243" s="22">
        <v>0.53654168000000002</v>
      </c>
      <c r="E1243" s="23">
        <f t="shared" si="42"/>
        <v>1.8535934803797534</v>
      </c>
      <c r="F1243" s="24">
        <f t="shared" si="43"/>
        <v>6.1722470841121073E-5</v>
      </c>
      <c r="G1243" s="120"/>
    </row>
    <row r="1244" spans="1:7" x14ac:dyDescent="0.15">
      <c r="A1244" s="25" t="s">
        <v>784</v>
      </c>
      <c r="B1244" s="25" t="s">
        <v>1247</v>
      </c>
      <c r="C1244" s="21">
        <v>7.8718298200000003</v>
      </c>
      <c r="D1244" s="22">
        <v>4.9232624800000009</v>
      </c>
      <c r="E1244" s="23">
        <f t="shared" si="42"/>
        <v>0.59890516745310696</v>
      </c>
      <c r="F1244" s="24">
        <f t="shared" si="43"/>
        <v>3.1733898687028126E-4</v>
      </c>
      <c r="G1244" s="120"/>
    </row>
    <row r="1245" spans="1:7" x14ac:dyDescent="0.15">
      <c r="A1245" s="25" t="s">
        <v>1521</v>
      </c>
      <c r="B1245" s="25" t="s">
        <v>1074</v>
      </c>
      <c r="C1245" s="21">
        <v>0.55179141999999992</v>
      </c>
      <c r="D1245" s="22">
        <v>4.3499117500000004</v>
      </c>
      <c r="E1245" s="23">
        <f t="shared" si="42"/>
        <v>-0.8731488242261467</v>
      </c>
      <c r="F1245" s="24">
        <f t="shared" si="43"/>
        <v>2.2244501493366103E-5</v>
      </c>
      <c r="G1245" s="120"/>
    </row>
    <row r="1246" spans="1:7" x14ac:dyDescent="0.15">
      <c r="A1246" s="25" t="s">
        <v>1522</v>
      </c>
      <c r="B1246" s="25" t="s">
        <v>1075</v>
      </c>
      <c r="C1246" s="21">
        <v>0.12028097</v>
      </c>
      <c r="D1246" s="22">
        <v>1.1650559899999999</v>
      </c>
      <c r="E1246" s="23">
        <f t="shared" si="42"/>
        <v>-0.89675949393642451</v>
      </c>
      <c r="F1246" s="24">
        <f t="shared" si="43"/>
        <v>4.8489159486904014E-6</v>
      </c>
      <c r="G1246" s="120"/>
    </row>
    <row r="1247" spans="1:7" x14ac:dyDescent="0.15">
      <c r="A1247" s="25" t="s">
        <v>158</v>
      </c>
      <c r="B1247" s="25" t="s">
        <v>1608</v>
      </c>
      <c r="C1247" s="21">
        <v>10.130635030000001</v>
      </c>
      <c r="D1247" s="22">
        <v>8.86017981</v>
      </c>
      <c r="E1247" s="23">
        <f t="shared" si="42"/>
        <v>0.14338932699380513</v>
      </c>
      <c r="F1247" s="24">
        <f t="shared" si="43"/>
        <v>4.0839874975508319E-4</v>
      </c>
      <c r="G1247" s="120"/>
    </row>
    <row r="1248" spans="1:7" x14ac:dyDescent="0.15">
      <c r="A1248" s="25" t="s">
        <v>1667</v>
      </c>
      <c r="B1248" s="25" t="s">
        <v>1254</v>
      </c>
      <c r="C1248" s="21">
        <v>49.216993700000003</v>
      </c>
      <c r="D1248" s="22">
        <v>49.191715309999999</v>
      </c>
      <c r="E1248" s="23">
        <f t="shared" si="42"/>
        <v>5.1387494501264896E-4</v>
      </c>
      <c r="F1248" s="24">
        <f t="shared" si="43"/>
        <v>1.9840966172664305E-3</v>
      </c>
      <c r="G1248" s="120"/>
    </row>
    <row r="1249" spans="1:9" x14ac:dyDescent="0.15">
      <c r="A1249" s="25" t="s">
        <v>1467</v>
      </c>
      <c r="B1249" s="25" t="s">
        <v>1358</v>
      </c>
      <c r="C1249" s="21">
        <v>0.44423955999999998</v>
      </c>
      <c r="D1249" s="22">
        <v>8.2671959999999989E-2</v>
      </c>
      <c r="E1249" s="23">
        <f t="shared" si="42"/>
        <v>4.3735215664416334</v>
      </c>
      <c r="F1249" s="24">
        <f t="shared" si="43"/>
        <v>1.7908737246824718E-5</v>
      </c>
      <c r="G1249" s="120"/>
    </row>
    <row r="1250" spans="1:9" x14ac:dyDescent="0.15">
      <c r="A1250" s="25" t="s">
        <v>796</v>
      </c>
      <c r="B1250" s="25" t="s">
        <v>1255</v>
      </c>
      <c r="C1250" s="21">
        <v>95.653257230000008</v>
      </c>
      <c r="D1250" s="22">
        <v>65.159898740000003</v>
      </c>
      <c r="E1250" s="23">
        <f t="shared" si="42"/>
        <v>0.46797737687828711</v>
      </c>
      <c r="F1250" s="24">
        <f t="shared" si="43"/>
        <v>3.8560929840084635E-3</v>
      </c>
      <c r="G1250" s="120"/>
    </row>
    <row r="1251" spans="1:9" x14ac:dyDescent="0.15">
      <c r="A1251" s="25" t="s">
        <v>1609</v>
      </c>
      <c r="B1251" s="25" t="s">
        <v>1272</v>
      </c>
      <c r="C1251" s="21">
        <v>11.85952039</v>
      </c>
      <c r="D1251" s="22">
        <v>6.6070668000000001</v>
      </c>
      <c r="E1251" s="23">
        <f t="shared" si="42"/>
        <v>0.79497509999444826</v>
      </c>
      <c r="F1251" s="24">
        <f t="shared" si="43"/>
        <v>4.7809572505850271E-4</v>
      </c>
      <c r="G1251" s="120"/>
    </row>
    <row r="1252" spans="1:9" x14ac:dyDescent="0.15">
      <c r="A1252" s="25" t="s">
        <v>800</v>
      </c>
      <c r="B1252" s="25" t="s">
        <v>1273</v>
      </c>
      <c r="C1252" s="21">
        <v>139.78930905999999</v>
      </c>
      <c r="D1252" s="22">
        <v>197.71022563</v>
      </c>
      <c r="E1252" s="23">
        <f t="shared" si="42"/>
        <v>-0.29295862864672817</v>
      </c>
      <c r="F1252" s="24">
        <f t="shared" si="43"/>
        <v>5.6353603579805314E-3</v>
      </c>
      <c r="G1252" s="120"/>
    </row>
    <row r="1253" spans="1:9" x14ac:dyDescent="0.15">
      <c r="A1253" s="25" t="s">
        <v>1610</v>
      </c>
      <c r="B1253" s="25" t="s">
        <v>1249</v>
      </c>
      <c r="C1253" s="21">
        <v>0.56558158999999997</v>
      </c>
      <c r="D1253" s="22">
        <v>0.10666753999999999</v>
      </c>
      <c r="E1253" s="23">
        <f t="shared" si="42"/>
        <v>4.3022839937998008</v>
      </c>
      <c r="F1253" s="24">
        <f t="shared" si="43"/>
        <v>2.2800427964928082E-5</v>
      </c>
      <c r="G1253" s="120"/>
    </row>
    <row r="1254" spans="1:9" x14ac:dyDescent="0.15">
      <c r="A1254" s="25" t="s">
        <v>53</v>
      </c>
      <c r="B1254" s="25" t="s">
        <v>46</v>
      </c>
      <c r="C1254" s="21">
        <v>1.8657126400000001</v>
      </c>
      <c r="D1254" s="22">
        <v>4.1828299999999999E-2</v>
      </c>
      <c r="E1254" s="23">
        <f t="shared" si="42"/>
        <v>43.604075231362501</v>
      </c>
      <c r="F1254" s="24">
        <f t="shared" si="43"/>
        <v>7.5212926664702435E-5</v>
      </c>
      <c r="G1254" s="120"/>
    </row>
    <row r="1255" spans="1:9" x14ac:dyDescent="0.15">
      <c r="A1255" s="25" t="s">
        <v>802</v>
      </c>
      <c r="B1255" s="25" t="s">
        <v>1275</v>
      </c>
      <c r="C1255" s="21">
        <v>3.68101498</v>
      </c>
      <c r="D1255" s="22">
        <v>23.791210739999997</v>
      </c>
      <c r="E1255" s="23">
        <f t="shared" si="42"/>
        <v>-0.84527836686297197</v>
      </c>
      <c r="F1255" s="24">
        <f t="shared" si="43"/>
        <v>1.4839365066552322E-4</v>
      </c>
      <c r="G1255" s="120"/>
    </row>
    <row r="1256" spans="1:9" x14ac:dyDescent="0.15">
      <c r="A1256" s="25" t="s">
        <v>804</v>
      </c>
      <c r="B1256" s="25" t="s">
        <v>1276</v>
      </c>
      <c r="C1256" s="21">
        <v>48.60031583</v>
      </c>
      <c r="D1256" s="22">
        <v>65.071774320000003</v>
      </c>
      <c r="E1256" s="23">
        <f t="shared" si="42"/>
        <v>-0.25312754511655378</v>
      </c>
      <c r="F1256" s="24">
        <f t="shared" si="43"/>
        <v>1.95923633255932E-3</v>
      </c>
      <c r="G1256" s="120"/>
    </row>
    <row r="1257" spans="1:9" x14ac:dyDescent="0.15">
      <c r="A1257" s="25" t="s">
        <v>52</v>
      </c>
      <c r="B1257" s="25" t="s">
        <v>47</v>
      </c>
      <c r="C1257" s="21">
        <v>0.12878588999999999</v>
      </c>
      <c r="D1257" s="22">
        <v>3.9765799999999995E-3</v>
      </c>
      <c r="E1257" s="23">
        <f t="shared" si="42"/>
        <v>31.386093074953855</v>
      </c>
      <c r="F1257" s="24">
        <f t="shared" si="43"/>
        <v>5.1917768537058493E-6</v>
      </c>
      <c r="G1257" s="120"/>
    </row>
    <row r="1258" spans="1:9" x14ac:dyDescent="0.15">
      <c r="A1258" s="25" t="s">
        <v>820</v>
      </c>
      <c r="B1258" s="25" t="s">
        <v>1277</v>
      </c>
      <c r="C1258" s="21">
        <v>87.47132873999999</v>
      </c>
      <c r="D1258" s="22">
        <v>72.965825879999997</v>
      </c>
      <c r="E1258" s="23">
        <f t="shared" si="42"/>
        <v>0.19879858392688954</v>
      </c>
      <c r="F1258" s="24">
        <f t="shared" si="43"/>
        <v>3.5262529141602949E-3</v>
      </c>
      <c r="G1258" s="120"/>
    </row>
    <row r="1259" spans="1:9" x14ac:dyDescent="0.15">
      <c r="A1259" s="65" t="s">
        <v>1373</v>
      </c>
      <c r="B1259" s="25" t="s">
        <v>1374</v>
      </c>
      <c r="C1259" s="21">
        <v>7.5597708299999997</v>
      </c>
      <c r="D1259" s="22">
        <v>2.5062067300000002</v>
      </c>
      <c r="E1259" s="23">
        <f t="shared" si="42"/>
        <v>2.0164194914599083</v>
      </c>
      <c r="F1259" s="24">
        <f t="shared" si="43"/>
        <v>3.0475887703625495E-4</v>
      </c>
      <c r="G1259" s="120"/>
    </row>
    <row r="1260" spans="1:9" x14ac:dyDescent="0.15">
      <c r="A1260" s="25" t="s">
        <v>822</v>
      </c>
      <c r="B1260" s="25" t="s">
        <v>1278</v>
      </c>
      <c r="C1260" s="21">
        <v>11.23251065</v>
      </c>
      <c r="D1260" s="22">
        <v>9.6756906699999998</v>
      </c>
      <c r="E1260" s="23">
        <f t="shared" ref="E1260:E1291" si="44">IF(ISERROR(C1260/D1260-1),"",((C1260/D1260-1)))</f>
        <v>0.16090013964863559</v>
      </c>
      <c r="F1260" s="24">
        <f t="shared" ref="F1260:F1291" si="45">C1260/$C$1625</f>
        <v>4.5281892916743013E-4</v>
      </c>
      <c r="G1260" s="120"/>
    </row>
    <row r="1261" spans="1:9" x14ac:dyDescent="0.15">
      <c r="A1261" s="25" t="s">
        <v>824</v>
      </c>
      <c r="B1261" s="25" t="s">
        <v>1280</v>
      </c>
      <c r="C1261" s="21">
        <v>21.685582670000002</v>
      </c>
      <c r="D1261" s="22">
        <v>9.6977837499999993</v>
      </c>
      <c r="E1261" s="23">
        <f t="shared" si="44"/>
        <v>1.2361379908064052</v>
      </c>
      <c r="F1261" s="24">
        <f t="shared" si="45"/>
        <v>8.7421615959039226E-4</v>
      </c>
      <c r="G1261" s="120"/>
    </row>
    <row r="1262" spans="1:9" x14ac:dyDescent="0.15">
      <c r="A1262" s="25" t="s">
        <v>1281</v>
      </c>
      <c r="B1262" s="25" t="s">
        <v>1282</v>
      </c>
      <c r="C1262" s="21">
        <v>38.679923299999999</v>
      </c>
      <c r="D1262" s="22">
        <v>19.974526090000001</v>
      </c>
      <c r="E1262" s="23">
        <f t="shared" si="44"/>
        <v>0.93646262873613928</v>
      </c>
      <c r="F1262" s="24">
        <f t="shared" si="45"/>
        <v>1.5593131397551206E-3</v>
      </c>
      <c r="G1262" s="120"/>
    </row>
    <row r="1263" spans="1:9" x14ac:dyDescent="0.15">
      <c r="A1263" s="25" t="s">
        <v>828</v>
      </c>
      <c r="B1263" s="25" t="s">
        <v>1283</v>
      </c>
      <c r="C1263" s="21">
        <v>54.350928909999993</v>
      </c>
      <c r="D1263" s="22">
        <v>17.348701370000001</v>
      </c>
      <c r="E1263" s="23">
        <f t="shared" si="44"/>
        <v>2.132852871857347</v>
      </c>
      <c r="F1263" s="24">
        <f t="shared" si="45"/>
        <v>2.1910621939433741E-3</v>
      </c>
      <c r="G1263" s="120"/>
      <c r="I1263" s="135"/>
    </row>
    <row r="1264" spans="1:9" x14ac:dyDescent="0.15">
      <c r="A1264" s="25" t="s">
        <v>830</v>
      </c>
      <c r="B1264" s="25" t="s">
        <v>1285</v>
      </c>
      <c r="C1264" s="21">
        <v>18.440874489999999</v>
      </c>
      <c r="D1264" s="22">
        <v>4.5310790599999997</v>
      </c>
      <c r="E1264" s="23">
        <f t="shared" si="44"/>
        <v>3.0698637666233966</v>
      </c>
      <c r="F1264" s="24">
        <f t="shared" si="45"/>
        <v>7.4341145089168274E-4</v>
      </c>
      <c r="G1264" s="120"/>
      <c r="I1264" s="135"/>
    </row>
    <row r="1265" spans="1:9" x14ac:dyDescent="0.15">
      <c r="A1265" s="25" t="s">
        <v>1611</v>
      </c>
      <c r="B1265" s="25" t="s">
        <v>1251</v>
      </c>
      <c r="C1265" s="21">
        <v>4.74861705</v>
      </c>
      <c r="D1265" s="22">
        <v>2.35582337</v>
      </c>
      <c r="E1265" s="23">
        <f t="shared" si="44"/>
        <v>1.0156931586938116</v>
      </c>
      <c r="F1265" s="24">
        <f t="shared" si="45"/>
        <v>1.9143215213485696E-4</v>
      </c>
      <c r="G1265" s="120"/>
      <c r="I1265" s="134"/>
    </row>
    <row r="1266" spans="1:9" x14ac:dyDescent="0.15">
      <c r="A1266" s="25" t="s">
        <v>834</v>
      </c>
      <c r="B1266" s="25" t="s">
        <v>1286</v>
      </c>
      <c r="C1266" s="21">
        <v>135.36635863000001</v>
      </c>
      <c r="D1266" s="22">
        <v>100.21321528</v>
      </c>
      <c r="E1266" s="23">
        <f t="shared" si="44"/>
        <v>0.35078350945811509</v>
      </c>
      <c r="F1266" s="24">
        <f t="shared" si="45"/>
        <v>5.4570568833719217E-3</v>
      </c>
      <c r="G1266" s="120"/>
      <c r="I1266" s="134"/>
    </row>
    <row r="1267" spans="1:9" x14ac:dyDescent="0.15">
      <c r="A1267" s="25" t="s">
        <v>1612</v>
      </c>
      <c r="B1267" s="25" t="s">
        <v>1253</v>
      </c>
      <c r="C1267" s="21">
        <v>0.67306685999999993</v>
      </c>
      <c r="D1267" s="22">
        <v>0.25653618</v>
      </c>
      <c r="E1267" s="23">
        <f t="shared" si="44"/>
        <v>1.6236722633041465</v>
      </c>
      <c r="F1267" s="24">
        <f t="shared" si="45"/>
        <v>2.7133507752630938E-5</v>
      </c>
      <c r="G1267" s="120"/>
      <c r="I1267" s="134"/>
    </row>
    <row r="1268" spans="1:9" x14ac:dyDescent="0.15">
      <c r="A1268" s="25" t="s">
        <v>841</v>
      </c>
      <c r="B1268" s="25" t="s">
        <v>1287</v>
      </c>
      <c r="C1268" s="21">
        <v>311.89672508000001</v>
      </c>
      <c r="D1268" s="22">
        <v>420.52403974999999</v>
      </c>
      <c r="E1268" s="23">
        <f t="shared" si="44"/>
        <v>-0.25831416138439678</v>
      </c>
      <c r="F1268" s="24">
        <f t="shared" si="45"/>
        <v>1.2573568408907224E-2</v>
      </c>
      <c r="G1268" s="120"/>
      <c r="I1268" s="134"/>
    </row>
    <row r="1269" spans="1:9" x14ac:dyDescent="0.15">
      <c r="A1269" s="25" t="s">
        <v>159</v>
      </c>
      <c r="B1269" s="25" t="s">
        <v>1613</v>
      </c>
      <c r="C1269" s="21">
        <v>2.77358284</v>
      </c>
      <c r="D1269" s="22">
        <v>1.52487602</v>
      </c>
      <c r="E1269" s="23">
        <f t="shared" si="44"/>
        <v>0.81889071873528452</v>
      </c>
      <c r="F1269" s="24">
        <f t="shared" si="45"/>
        <v>1.1181211847468488E-4</v>
      </c>
      <c r="G1269" s="120"/>
      <c r="I1269" s="134"/>
    </row>
    <row r="1270" spans="1:9" x14ac:dyDescent="0.15">
      <c r="A1270" s="25" t="s">
        <v>843</v>
      </c>
      <c r="B1270" s="25" t="s">
        <v>1289</v>
      </c>
      <c r="C1270" s="21">
        <v>8.9225699499999997</v>
      </c>
      <c r="D1270" s="22">
        <v>8.3870739200000006</v>
      </c>
      <c r="E1270" s="23">
        <f t="shared" si="44"/>
        <v>6.3847777557205498E-2</v>
      </c>
      <c r="F1270" s="24">
        <f t="shared" si="45"/>
        <v>3.5969772885819523E-4</v>
      </c>
      <c r="G1270" s="120"/>
      <c r="I1270" s="134"/>
    </row>
    <row r="1271" spans="1:9" x14ac:dyDescent="0.15">
      <c r="A1271" s="25" t="s">
        <v>846</v>
      </c>
      <c r="B1271" s="25" t="s">
        <v>1291</v>
      </c>
      <c r="C1271" s="21">
        <v>6.6785958900000004</v>
      </c>
      <c r="D1271" s="22">
        <v>4.1212754699999996</v>
      </c>
      <c r="E1271" s="23">
        <f t="shared" si="44"/>
        <v>0.62051674017315839</v>
      </c>
      <c r="F1271" s="24">
        <f t="shared" si="45"/>
        <v>2.6923585772445271E-4</v>
      </c>
      <c r="G1271" s="120"/>
      <c r="I1271" s="134"/>
    </row>
    <row r="1272" spans="1:9" x14ac:dyDescent="0.15">
      <c r="A1272" s="25" t="s">
        <v>848</v>
      </c>
      <c r="B1272" s="25" t="s">
        <v>1293</v>
      </c>
      <c r="C1272" s="21">
        <v>0.75558982000000008</v>
      </c>
      <c r="D1272" s="22">
        <v>1.14054601</v>
      </c>
      <c r="E1272" s="23">
        <f t="shared" si="44"/>
        <v>-0.33751921152220765</v>
      </c>
      <c r="F1272" s="24">
        <f t="shared" si="45"/>
        <v>3.0460275876276271E-5</v>
      </c>
      <c r="G1272" s="120"/>
      <c r="I1272" s="134"/>
    </row>
    <row r="1273" spans="1:9" x14ac:dyDescent="0.15">
      <c r="A1273" s="25" t="s">
        <v>1360</v>
      </c>
      <c r="B1273" s="25" t="s">
        <v>1359</v>
      </c>
      <c r="C1273" s="21">
        <v>0.21231986999999999</v>
      </c>
      <c r="D1273" s="22">
        <v>0.45687897</v>
      </c>
      <c r="E1273" s="23">
        <f t="shared" si="44"/>
        <v>-0.53528202447138251</v>
      </c>
      <c r="F1273" s="24">
        <f t="shared" si="45"/>
        <v>8.5593024720940706E-6</v>
      </c>
      <c r="G1273" s="120"/>
      <c r="I1273" s="134"/>
    </row>
    <row r="1274" spans="1:9" x14ac:dyDescent="0.15">
      <c r="A1274" s="25" t="s">
        <v>1614</v>
      </c>
      <c r="B1274" s="25" t="s">
        <v>1294</v>
      </c>
      <c r="C1274" s="21">
        <v>2.1770776499999998</v>
      </c>
      <c r="D1274" s="22">
        <v>2.62266654</v>
      </c>
      <c r="E1274" s="23">
        <f t="shared" si="44"/>
        <v>-0.16989917826152623</v>
      </c>
      <c r="F1274" s="24">
        <f t="shared" si="45"/>
        <v>8.7765059914485385E-5</v>
      </c>
      <c r="G1274" s="120"/>
      <c r="I1274" s="134"/>
    </row>
    <row r="1275" spans="1:9" x14ac:dyDescent="0.15">
      <c r="A1275" s="25" t="s">
        <v>1615</v>
      </c>
      <c r="B1275" s="25" t="s">
        <v>1616</v>
      </c>
      <c r="C1275" s="21">
        <v>0.12627841000000001</v>
      </c>
      <c r="D1275" s="22">
        <v>2.385396E-2</v>
      </c>
      <c r="E1275" s="23">
        <f t="shared" si="44"/>
        <v>4.2938132704171554</v>
      </c>
      <c r="F1275" s="24">
        <f t="shared" si="45"/>
        <v>5.0906922036317587E-6</v>
      </c>
      <c r="G1275" s="120"/>
      <c r="I1275" s="134"/>
    </row>
    <row r="1276" spans="1:9" x14ac:dyDescent="0.15">
      <c r="A1276" s="25" t="s">
        <v>855</v>
      </c>
      <c r="B1276" s="25" t="s">
        <v>1618</v>
      </c>
      <c r="C1276" s="21">
        <v>0.39828647</v>
      </c>
      <c r="D1276" s="22">
        <v>0.96082208999999996</v>
      </c>
      <c r="E1276" s="23">
        <f t="shared" si="44"/>
        <v>-0.58547323781866845</v>
      </c>
      <c r="F1276" s="24">
        <f t="shared" si="45"/>
        <v>1.6056219171915568E-5</v>
      </c>
      <c r="G1276" s="120"/>
      <c r="I1276" s="134"/>
    </row>
    <row r="1277" spans="1:9" x14ac:dyDescent="0.15">
      <c r="A1277" s="25" t="s">
        <v>857</v>
      </c>
      <c r="B1277" s="25" t="s">
        <v>1617</v>
      </c>
      <c r="C1277" s="21">
        <v>1.51197699</v>
      </c>
      <c r="D1277" s="22">
        <v>1.3971260000000001</v>
      </c>
      <c r="E1277" s="23">
        <f t="shared" si="44"/>
        <v>8.2205176913177302E-2</v>
      </c>
      <c r="F1277" s="24">
        <f t="shared" si="45"/>
        <v>6.0952695516704826E-5</v>
      </c>
      <c r="G1277" s="120"/>
      <c r="I1277" s="135"/>
    </row>
    <row r="1278" spans="1:9" x14ac:dyDescent="0.15">
      <c r="A1278" s="25" t="s">
        <v>156</v>
      </c>
      <c r="B1278" s="25" t="s">
        <v>1619</v>
      </c>
      <c r="C1278" s="21">
        <v>7.1246829499999995</v>
      </c>
      <c r="D1278" s="22">
        <v>4.9425390499999997</v>
      </c>
      <c r="E1278" s="23">
        <f t="shared" si="44"/>
        <v>0.441502611901468</v>
      </c>
      <c r="F1278" s="24">
        <f t="shared" si="45"/>
        <v>2.8721907368736363E-4</v>
      </c>
      <c r="G1278" s="120"/>
      <c r="I1278" s="135"/>
    </row>
    <row r="1279" spans="1:9" x14ac:dyDescent="0.15">
      <c r="A1279" s="25" t="s">
        <v>157</v>
      </c>
      <c r="B1279" s="25" t="s">
        <v>1620</v>
      </c>
      <c r="C1279" s="21">
        <v>7.7629483399999994</v>
      </c>
      <c r="D1279" s="22">
        <v>1.16678488</v>
      </c>
      <c r="E1279" s="23">
        <f t="shared" si="44"/>
        <v>5.6532815714924238</v>
      </c>
      <c r="F1279" s="24">
        <f t="shared" si="45"/>
        <v>3.1294962132983857E-4</v>
      </c>
      <c r="G1279" s="120"/>
      <c r="I1279" s="135"/>
    </row>
    <row r="1280" spans="1:9" x14ac:dyDescent="0.15">
      <c r="A1280" s="25" t="s">
        <v>1309</v>
      </c>
      <c r="B1280" s="25" t="s">
        <v>1621</v>
      </c>
      <c r="C1280" s="21">
        <v>0.97715419000000003</v>
      </c>
      <c r="D1280" s="22">
        <v>2.9281950600000002</v>
      </c>
      <c r="E1280" s="23">
        <f t="shared" si="44"/>
        <v>-0.66629470715656491</v>
      </c>
      <c r="F1280" s="24">
        <f t="shared" si="45"/>
        <v>3.9392254121501103E-5</v>
      </c>
      <c r="G1280" s="120"/>
    </row>
    <row r="1281" spans="1:7" x14ac:dyDescent="0.15">
      <c r="A1281" s="25" t="s">
        <v>1550</v>
      </c>
      <c r="B1281" s="25" t="s">
        <v>1622</v>
      </c>
      <c r="C1281" s="21">
        <v>0.21400895</v>
      </c>
      <c r="D1281" s="22">
        <v>0.37659920000000002</v>
      </c>
      <c r="E1281" s="23">
        <f t="shared" si="44"/>
        <v>-0.43173286082392104</v>
      </c>
      <c r="F1281" s="24">
        <f t="shared" si="45"/>
        <v>8.627394764254784E-6</v>
      </c>
      <c r="G1281" s="120"/>
    </row>
    <row r="1282" spans="1:7" x14ac:dyDescent="0.15">
      <c r="A1282" s="25" t="s">
        <v>993</v>
      </c>
      <c r="B1282" s="25" t="s">
        <v>1623</v>
      </c>
      <c r="C1282" s="21">
        <v>0.58599133000000003</v>
      </c>
      <c r="D1282" s="22">
        <v>1.1269839799999999</v>
      </c>
      <c r="E1282" s="23">
        <f t="shared" si="44"/>
        <v>-0.480035794297626</v>
      </c>
      <c r="F1282" s="24">
        <f t="shared" si="45"/>
        <v>2.3623210769179034E-5</v>
      </c>
      <c r="G1282" s="120"/>
    </row>
    <row r="1283" spans="1:7" x14ac:dyDescent="0.15">
      <c r="A1283" s="25" t="s">
        <v>1624</v>
      </c>
      <c r="B1283" s="25" t="s">
        <v>1625</v>
      </c>
      <c r="C1283" s="21">
        <v>50.859434790000002</v>
      </c>
      <c r="D1283" s="22">
        <v>36.669245400000001</v>
      </c>
      <c r="E1283" s="23">
        <f t="shared" si="44"/>
        <v>0.38697794937443675</v>
      </c>
      <c r="F1283" s="24">
        <f t="shared" si="45"/>
        <v>2.0503087437240526E-3</v>
      </c>
      <c r="G1283" s="120"/>
    </row>
    <row r="1284" spans="1:7" x14ac:dyDescent="0.15">
      <c r="A1284" s="25" t="s">
        <v>1626</v>
      </c>
      <c r="B1284" s="25" t="s">
        <v>1627</v>
      </c>
      <c r="C1284" s="21">
        <v>3.6129079500000003</v>
      </c>
      <c r="D1284" s="22">
        <v>0.88640803000000001</v>
      </c>
      <c r="E1284" s="23">
        <f t="shared" si="44"/>
        <v>3.0758971350925153</v>
      </c>
      <c r="F1284" s="24">
        <f t="shared" si="45"/>
        <v>1.4564803542825889E-4</v>
      </c>
      <c r="G1284" s="120"/>
    </row>
    <row r="1285" spans="1:7" x14ac:dyDescent="0.15">
      <c r="A1285" s="25" t="s">
        <v>1628</v>
      </c>
      <c r="B1285" s="25" t="s">
        <v>1629</v>
      </c>
      <c r="C1285" s="21">
        <v>5.0894988200000002</v>
      </c>
      <c r="D1285" s="22">
        <v>9.8416626899999997</v>
      </c>
      <c r="E1285" s="23">
        <f t="shared" si="44"/>
        <v>-0.48286189231303556</v>
      </c>
      <c r="F1285" s="24">
        <f t="shared" si="45"/>
        <v>2.0517420169740051E-4</v>
      </c>
      <c r="G1285" s="120"/>
    </row>
    <row r="1286" spans="1:7" x14ac:dyDescent="0.15">
      <c r="A1286" s="25" t="s">
        <v>1015</v>
      </c>
      <c r="B1286" s="25" t="s">
        <v>1630</v>
      </c>
      <c r="C1286" s="21">
        <v>5.9566899999999997E-3</v>
      </c>
      <c r="D1286" s="22">
        <v>0</v>
      </c>
      <c r="E1286" s="23" t="str">
        <f t="shared" si="44"/>
        <v/>
      </c>
      <c r="F1286" s="24">
        <f t="shared" si="45"/>
        <v>2.401334902969657E-7</v>
      </c>
      <c r="G1286" s="120"/>
    </row>
    <row r="1287" spans="1:7" x14ac:dyDescent="0.15">
      <c r="A1287" s="25" t="s">
        <v>1017</v>
      </c>
      <c r="B1287" s="25" t="s">
        <v>1631</v>
      </c>
      <c r="C1287" s="21">
        <v>9.8235059999999999E-2</v>
      </c>
      <c r="D1287" s="22">
        <v>0</v>
      </c>
      <c r="E1287" s="23" t="str">
        <f t="shared" si="44"/>
        <v/>
      </c>
      <c r="F1287" s="24">
        <f t="shared" si="45"/>
        <v>3.9601738259556641E-6</v>
      </c>
      <c r="G1287" s="120"/>
    </row>
    <row r="1288" spans="1:7" x14ac:dyDescent="0.15">
      <c r="A1288" s="25" t="s">
        <v>1019</v>
      </c>
      <c r="B1288" s="25" t="s">
        <v>1632</v>
      </c>
      <c r="C1288" s="21">
        <v>0.18747829000000002</v>
      </c>
      <c r="D1288" s="22">
        <v>5.7002479999999994E-2</v>
      </c>
      <c r="E1288" s="23">
        <f t="shared" si="44"/>
        <v>2.2889497088547732</v>
      </c>
      <c r="F1288" s="24">
        <f t="shared" si="45"/>
        <v>7.5578578258406487E-6</v>
      </c>
      <c r="G1288" s="120"/>
    </row>
    <row r="1289" spans="1:7" x14ac:dyDescent="0.15">
      <c r="A1289" s="25" t="s">
        <v>1021</v>
      </c>
      <c r="B1289" s="25" t="s">
        <v>1633</v>
      </c>
      <c r="C1289" s="21">
        <v>5.3791510000000001E-2</v>
      </c>
      <c r="D1289" s="22">
        <v>0</v>
      </c>
      <c r="E1289" s="23" t="str">
        <f t="shared" si="44"/>
        <v/>
      </c>
      <c r="F1289" s="24">
        <f t="shared" si="45"/>
        <v>2.1685102035936294E-6</v>
      </c>
      <c r="G1289" s="120"/>
    </row>
    <row r="1290" spans="1:7" x14ac:dyDescent="0.15">
      <c r="A1290" s="25" t="s">
        <v>1023</v>
      </c>
      <c r="B1290" s="25" t="s">
        <v>1634</v>
      </c>
      <c r="C1290" s="21">
        <v>0.84889154</v>
      </c>
      <c r="D1290" s="22">
        <v>2.00991396</v>
      </c>
      <c r="E1290" s="23">
        <f t="shared" si="44"/>
        <v>-0.57764782130275871</v>
      </c>
      <c r="F1290" s="24">
        <f t="shared" si="45"/>
        <v>3.4221570768961672E-5</v>
      </c>
      <c r="G1290" s="120"/>
    </row>
    <row r="1291" spans="1:7" x14ac:dyDescent="0.15">
      <c r="A1291" s="25" t="s">
        <v>1320</v>
      </c>
      <c r="B1291" s="25" t="s">
        <v>1635</v>
      </c>
      <c r="C1291" s="21">
        <v>2.8878139799999998</v>
      </c>
      <c r="D1291" s="22">
        <v>2.7909505399999999</v>
      </c>
      <c r="E1291" s="23">
        <f t="shared" si="44"/>
        <v>3.4706254593820152E-2</v>
      </c>
      <c r="F1291" s="24">
        <f t="shared" si="45"/>
        <v>1.1641714615764325E-4</v>
      </c>
      <c r="G1291" s="120"/>
    </row>
    <row r="1292" spans="1:7" x14ac:dyDescent="0.15">
      <c r="A1292" s="25" t="s">
        <v>1321</v>
      </c>
      <c r="B1292" s="25" t="s">
        <v>1636</v>
      </c>
      <c r="C1292" s="21">
        <v>1.4149083600000001</v>
      </c>
      <c r="D1292" s="22">
        <v>0.55520535999999998</v>
      </c>
      <c r="E1292" s="23">
        <f t="shared" ref="E1292:E1323" si="46">IF(ISERROR(C1292/D1292-1),"",((C1292/D1292-1)))</f>
        <v>1.5484414631731944</v>
      </c>
      <c r="F1292" s="24">
        <f t="shared" ref="F1292:F1326" si="47">C1292/$C$1625</f>
        <v>5.7039544266556717E-5</v>
      </c>
      <c r="G1292" s="120"/>
    </row>
    <row r="1293" spans="1:7" x14ac:dyDescent="0.15">
      <c r="A1293" s="25" t="s">
        <v>1342</v>
      </c>
      <c r="B1293" s="25" t="s">
        <v>1437</v>
      </c>
      <c r="C1293" s="21">
        <v>2.8183959999999997E-2</v>
      </c>
      <c r="D1293" s="22">
        <v>7.5519420000000018E-2</v>
      </c>
      <c r="E1293" s="23">
        <f t="shared" si="46"/>
        <v>-0.62679851089958061</v>
      </c>
      <c r="F1293" s="24">
        <f t="shared" si="47"/>
        <v>1.1361868227472085E-6</v>
      </c>
      <c r="G1293" s="120"/>
    </row>
    <row r="1294" spans="1:7" x14ac:dyDescent="0.15">
      <c r="A1294" s="25" t="s">
        <v>1032</v>
      </c>
      <c r="B1294" s="25" t="s">
        <v>1639</v>
      </c>
      <c r="C1294" s="21">
        <v>0.51351267999999994</v>
      </c>
      <c r="D1294" s="22">
        <v>0.47043706999999996</v>
      </c>
      <c r="E1294" s="23">
        <f t="shared" si="46"/>
        <v>9.1565084358679494E-2</v>
      </c>
      <c r="F1294" s="24">
        <f t="shared" si="47"/>
        <v>2.070136135339406E-5</v>
      </c>
      <c r="G1294" s="120"/>
    </row>
    <row r="1295" spans="1:7" x14ac:dyDescent="0.15">
      <c r="A1295" s="25" t="s">
        <v>1034</v>
      </c>
      <c r="B1295" s="25" t="s">
        <v>1640</v>
      </c>
      <c r="C1295" s="21">
        <v>0.92162299999999997</v>
      </c>
      <c r="D1295" s="22">
        <v>2.2452456700000001</v>
      </c>
      <c r="E1295" s="23">
        <f t="shared" si="46"/>
        <v>-0.58952242406506905</v>
      </c>
      <c r="F1295" s="24">
        <f t="shared" si="47"/>
        <v>3.7153611775660717E-5</v>
      </c>
      <c r="G1295" s="120"/>
    </row>
    <row r="1296" spans="1:7" x14ac:dyDescent="0.15">
      <c r="A1296" s="25" t="s">
        <v>1048</v>
      </c>
      <c r="B1296" s="25" t="s">
        <v>1641</v>
      </c>
      <c r="C1296" s="21">
        <v>0.10479455</v>
      </c>
      <c r="D1296" s="22">
        <v>0.45979886999999997</v>
      </c>
      <c r="E1296" s="23">
        <f t="shared" si="46"/>
        <v>-0.77208610799761201</v>
      </c>
      <c r="F1296" s="24">
        <f t="shared" si="47"/>
        <v>4.224608139016785E-6</v>
      </c>
      <c r="G1296" s="120"/>
    </row>
    <row r="1297" spans="1:7" x14ac:dyDescent="0.15">
      <c r="A1297" s="25" t="s">
        <v>1051</v>
      </c>
      <c r="B1297" s="25" t="s">
        <v>1642</v>
      </c>
      <c r="C1297" s="21">
        <v>1.1678927400000001</v>
      </c>
      <c r="D1297" s="22">
        <v>0.62048192000000002</v>
      </c>
      <c r="E1297" s="23">
        <f t="shared" si="46"/>
        <v>0.88223492475010401</v>
      </c>
      <c r="F1297" s="24">
        <f t="shared" si="47"/>
        <v>4.7081543600336218E-5</v>
      </c>
      <c r="G1297" s="120"/>
    </row>
    <row r="1298" spans="1:7" x14ac:dyDescent="0.15">
      <c r="A1298" s="25" t="s">
        <v>1053</v>
      </c>
      <c r="B1298" s="25" t="s">
        <v>1643</v>
      </c>
      <c r="C1298" s="21">
        <v>0.41769590999999995</v>
      </c>
      <c r="D1298" s="22">
        <v>1.3438396499999998</v>
      </c>
      <c r="E1298" s="23">
        <f t="shared" si="46"/>
        <v>-0.68917726902908394</v>
      </c>
      <c r="F1298" s="24">
        <f t="shared" si="47"/>
        <v>1.6838676639386516E-5</v>
      </c>
      <c r="G1298" s="120"/>
    </row>
    <row r="1299" spans="1:7" x14ac:dyDescent="0.15">
      <c r="A1299" s="25" t="s">
        <v>1558</v>
      </c>
      <c r="B1299" s="25" t="s">
        <v>1644</v>
      </c>
      <c r="C1299" s="21">
        <v>0.65818133000000001</v>
      </c>
      <c r="D1299" s="22">
        <v>2.5340203899999998</v>
      </c>
      <c r="E1299" s="23">
        <f t="shared" si="46"/>
        <v>-0.7402620229113468</v>
      </c>
      <c r="F1299" s="24">
        <f t="shared" si="47"/>
        <v>2.6533423767427715E-5</v>
      </c>
      <c r="G1299" s="120"/>
    </row>
    <row r="1300" spans="1:7" x14ac:dyDescent="0.15">
      <c r="A1300" s="25" t="s">
        <v>1055</v>
      </c>
      <c r="B1300" s="25" t="s">
        <v>1645</v>
      </c>
      <c r="C1300" s="21">
        <v>4.3898380000000008E-2</v>
      </c>
      <c r="D1300" s="22">
        <v>2.4404229999999999E-2</v>
      </c>
      <c r="E1300" s="23">
        <f t="shared" si="46"/>
        <v>0.79880209291585969</v>
      </c>
      <c r="F1300" s="24">
        <f t="shared" si="47"/>
        <v>1.7696860517808575E-6</v>
      </c>
      <c r="G1300" s="120"/>
    </row>
    <row r="1301" spans="1:7" x14ac:dyDescent="0.15">
      <c r="A1301" s="25" t="s">
        <v>1326</v>
      </c>
      <c r="B1301" s="25" t="s">
        <v>1646</v>
      </c>
      <c r="C1301" s="21">
        <v>2.6548667300000002</v>
      </c>
      <c r="D1301" s="22">
        <v>1.3597344</v>
      </c>
      <c r="E1301" s="23">
        <f t="shared" si="46"/>
        <v>0.95248919936128718</v>
      </c>
      <c r="F1301" s="24">
        <f t="shared" si="47"/>
        <v>1.070262871071337E-4</v>
      </c>
      <c r="G1301" s="120"/>
    </row>
    <row r="1302" spans="1:7" x14ac:dyDescent="0.15">
      <c r="A1302" s="25" t="s">
        <v>89</v>
      </c>
      <c r="B1302" s="25" t="s">
        <v>1647</v>
      </c>
      <c r="C1302" s="21">
        <v>1.0683643700000001</v>
      </c>
      <c r="D1302" s="22">
        <v>1.65591862</v>
      </c>
      <c r="E1302" s="23">
        <f t="shared" si="46"/>
        <v>-0.35482072784470531</v>
      </c>
      <c r="F1302" s="24">
        <f t="shared" si="47"/>
        <v>4.3069232254325625E-5</v>
      </c>
      <c r="G1302" s="120"/>
    </row>
    <row r="1303" spans="1:7" x14ac:dyDescent="0.15">
      <c r="A1303" s="25" t="s">
        <v>1551</v>
      </c>
      <c r="B1303" s="25" t="s">
        <v>1648</v>
      </c>
      <c r="C1303" s="21">
        <v>0.24503409000000001</v>
      </c>
      <c r="D1303" s="22">
        <v>0.46168815000000002</v>
      </c>
      <c r="E1303" s="23">
        <f t="shared" si="46"/>
        <v>-0.46926493564974536</v>
      </c>
      <c r="F1303" s="24">
        <f t="shared" si="47"/>
        <v>9.8781187662008324E-6</v>
      </c>
      <c r="G1303" s="120"/>
    </row>
    <row r="1304" spans="1:7" x14ac:dyDescent="0.15">
      <c r="A1304" s="25" t="s">
        <v>95</v>
      </c>
      <c r="B1304" s="25" t="s">
        <v>1649</v>
      </c>
      <c r="C1304" s="21">
        <v>1.0628530000000001E-2</v>
      </c>
      <c r="D1304" s="22">
        <v>2.1319319999999999E-2</v>
      </c>
      <c r="E1304" s="23">
        <f t="shared" si="46"/>
        <v>-0.50146017790436082</v>
      </c>
      <c r="F1304" s="24">
        <f t="shared" si="47"/>
        <v>4.2847051057315545E-7</v>
      </c>
      <c r="G1304" s="120"/>
    </row>
    <row r="1305" spans="1:7" x14ac:dyDescent="0.15">
      <c r="A1305" s="25" t="s">
        <v>1468</v>
      </c>
      <c r="B1305" s="25" t="s">
        <v>1650</v>
      </c>
      <c r="C1305" s="21">
        <v>7.8416326600000001</v>
      </c>
      <c r="D1305" s="22">
        <v>1.66686815</v>
      </c>
      <c r="E1305" s="23">
        <f t="shared" si="46"/>
        <v>3.7044108797687452</v>
      </c>
      <c r="F1305" s="24">
        <f t="shared" si="47"/>
        <v>3.1612164142711465E-4</v>
      </c>
      <c r="G1305" s="120"/>
    </row>
    <row r="1306" spans="1:7" x14ac:dyDescent="0.15">
      <c r="A1306" s="25" t="s">
        <v>114</v>
      </c>
      <c r="B1306" s="25" t="s">
        <v>115</v>
      </c>
      <c r="C1306" s="21">
        <v>4.7201499999999993E-3</v>
      </c>
      <c r="D1306" s="22">
        <v>0</v>
      </c>
      <c r="E1306" s="23" t="str">
        <f t="shared" si="46"/>
        <v/>
      </c>
      <c r="F1306" s="24">
        <f t="shared" si="47"/>
        <v>1.9028455303620344E-7</v>
      </c>
      <c r="G1306" s="120"/>
    </row>
    <row r="1307" spans="1:7" x14ac:dyDescent="0.15">
      <c r="A1307" s="25" t="s">
        <v>116</v>
      </c>
      <c r="B1307" s="25" t="s">
        <v>117</v>
      </c>
      <c r="C1307" s="21">
        <v>5.3678199999999997E-3</v>
      </c>
      <c r="D1307" s="22">
        <v>0</v>
      </c>
      <c r="E1307" s="23" t="str">
        <f t="shared" si="46"/>
        <v/>
      </c>
      <c r="F1307" s="24">
        <f t="shared" si="47"/>
        <v>2.1639423100511501E-7</v>
      </c>
      <c r="G1307" s="120"/>
    </row>
    <row r="1308" spans="1:7" x14ac:dyDescent="0.15">
      <c r="A1308" s="25" t="s">
        <v>1523</v>
      </c>
      <c r="B1308" s="25" t="s">
        <v>555</v>
      </c>
      <c r="C1308" s="21">
        <v>2.1008759999999998E-2</v>
      </c>
      <c r="D1308" s="22">
        <v>0</v>
      </c>
      <c r="E1308" s="23" t="str">
        <f t="shared" si="46"/>
        <v/>
      </c>
      <c r="F1308" s="24">
        <f t="shared" si="47"/>
        <v>8.4693124295729359E-7</v>
      </c>
      <c r="G1308" s="120"/>
    </row>
    <row r="1309" spans="1:7" x14ac:dyDescent="0.15">
      <c r="A1309" s="25" t="s">
        <v>1651</v>
      </c>
      <c r="B1309" s="25" t="s">
        <v>1652</v>
      </c>
      <c r="C1309" s="21">
        <v>3.8389989999999999E-2</v>
      </c>
      <c r="D1309" s="22">
        <v>1.3157479999999999E-2</v>
      </c>
      <c r="E1309" s="23">
        <f t="shared" si="46"/>
        <v>1.9177312068876411</v>
      </c>
      <c r="F1309" s="24">
        <f t="shared" si="47"/>
        <v>1.5476249882343402E-6</v>
      </c>
      <c r="G1309" s="120"/>
    </row>
    <row r="1310" spans="1:7" x14ac:dyDescent="0.15">
      <c r="A1310" s="25" t="s">
        <v>118</v>
      </c>
      <c r="B1310" s="25" t="s">
        <v>119</v>
      </c>
      <c r="C1310" s="21">
        <v>0.7664669300000001</v>
      </c>
      <c r="D1310" s="22">
        <v>0.82872442000000002</v>
      </c>
      <c r="E1310" s="23">
        <f t="shared" si="46"/>
        <v>-7.5124478653591398E-2</v>
      </c>
      <c r="F1310" s="24">
        <f t="shared" si="47"/>
        <v>3.0898767452746435E-5</v>
      </c>
      <c r="G1310" s="120"/>
    </row>
    <row r="1311" spans="1:7" x14ac:dyDescent="0.15">
      <c r="A1311" s="25" t="s">
        <v>120</v>
      </c>
      <c r="B1311" s="25" t="s">
        <v>121</v>
      </c>
      <c r="C1311" s="21">
        <v>3.0047189100000002</v>
      </c>
      <c r="D1311" s="22">
        <v>7.5129323099999992</v>
      </c>
      <c r="E1311" s="23">
        <f t="shared" si="46"/>
        <v>-0.60006043099834605</v>
      </c>
      <c r="F1311" s="24">
        <f t="shared" si="47"/>
        <v>1.2112996298608699E-4</v>
      </c>
      <c r="G1311" s="120"/>
    </row>
    <row r="1312" spans="1:7" x14ac:dyDescent="0.15">
      <c r="A1312" s="25" t="s">
        <v>122</v>
      </c>
      <c r="B1312" s="25" t="s">
        <v>123</v>
      </c>
      <c r="C1312" s="21">
        <v>0.93817194999999998</v>
      </c>
      <c r="D1312" s="22">
        <v>0</v>
      </c>
      <c r="E1312" s="23" t="str">
        <f t="shared" si="46"/>
        <v/>
      </c>
      <c r="F1312" s="24">
        <f t="shared" si="47"/>
        <v>3.7820753615214226E-5</v>
      </c>
      <c r="G1312" s="120"/>
    </row>
    <row r="1313" spans="1:8" x14ac:dyDescent="0.15">
      <c r="A1313" s="25" t="s">
        <v>124</v>
      </c>
      <c r="B1313" s="25" t="s">
        <v>125</v>
      </c>
      <c r="C1313" s="21">
        <v>4.585492E-2</v>
      </c>
      <c r="D1313" s="22">
        <v>0</v>
      </c>
      <c r="E1313" s="23" t="str">
        <f t="shared" si="46"/>
        <v/>
      </c>
      <c r="F1313" s="24">
        <f t="shared" si="47"/>
        <v>1.8485605238627727E-6</v>
      </c>
      <c r="G1313" s="120"/>
    </row>
    <row r="1314" spans="1:8" x14ac:dyDescent="0.15">
      <c r="A1314" s="25" t="s">
        <v>126</v>
      </c>
      <c r="B1314" s="25" t="s">
        <v>127</v>
      </c>
      <c r="C1314" s="21">
        <v>3.1857610000000001E-2</v>
      </c>
      <c r="D1314" s="22">
        <v>2.9583509999999997E-2</v>
      </c>
      <c r="E1314" s="23">
        <f t="shared" si="46"/>
        <v>7.6870526857699017E-2</v>
      </c>
      <c r="F1314" s="24">
        <f t="shared" si="47"/>
        <v>1.2842835671857221E-6</v>
      </c>
      <c r="G1314" s="120"/>
    </row>
    <row r="1315" spans="1:8" x14ac:dyDescent="0.15">
      <c r="A1315" s="25" t="s">
        <v>1653</v>
      </c>
      <c r="B1315" s="25" t="s">
        <v>1654</v>
      </c>
      <c r="C1315" s="21">
        <v>0.28193871000000004</v>
      </c>
      <c r="D1315" s="22">
        <v>5.7622390000000002E-2</v>
      </c>
      <c r="E1315" s="23">
        <f t="shared" si="46"/>
        <v>3.8928673385467008</v>
      </c>
      <c r="F1315" s="24">
        <f t="shared" si="47"/>
        <v>1.1365863672966705E-5</v>
      </c>
      <c r="G1315" s="120"/>
    </row>
    <row r="1316" spans="1:8" x14ac:dyDescent="0.15">
      <c r="A1316" s="25" t="s">
        <v>128</v>
      </c>
      <c r="B1316" s="25" t="s">
        <v>129</v>
      </c>
      <c r="C1316" s="21">
        <v>0.21429492999999999</v>
      </c>
      <c r="D1316" s="22">
        <v>5.5184690000000002E-2</v>
      </c>
      <c r="E1316" s="23">
        <f t="shared" si="46"/>
        <v>2.8832315629570444</v>
      </c>
      <c r="F1316" s="24">
        <f t="shared" si="47"/>
        <v>8.6389235454327743E-6</v>
      </c>
      <c r="G1316" s="120"/>
    </row>
    <row r="1317" spans="1:8" x14ac:dyDescent="0.15">
      <c r="A1317" s="25" t="s">
        <v>567</v>
      </c>
      <c r="B1317" s="25" t="s">
        <v>562</v>
      </c>
      <c r="C1317" s="21">
        <v>2.1057104799999999</v>
      </c>
      <c r="D1317" s="22">
        <v>0.57005929</v>
      </c>
      <c r="E1317" s="23">
        <f t="shared" si="46"/>
        <v>2.6938446876288955</v>
      </c>
      <c r="F1317" s="24">
        <f t="shared" si="47"/>
        <v>8.4888017861815709E-5</v>
      </c>
      <c r="G1317" s="120"/>
    </row>
    <row r="1318" spans="1:8" x14ac:dyDescent="0.15">
      <c r="A1318" s="25" t="s">
        <v>130</v>
      </c>
      <c r="B1318" s="25" t="s">
        <v>131</v>
      </c>
      <c r="C1318" s="21">
        <v>0</v>
      </c>
      <c r="D1318" s="22">
        <v>1.53434E-2</v>
      </c>
      <c r="E1318" s="23">
        <f t="shared" si="46"/>
        <v>-1</v>
      </c>
      <c r="F1318" s="24">
        <f t="shared" si="47"/>
        <v>0</v>
      </c>
      <c r="G1318" s="120"/>
    </row>
    <row r="1319" spans="1:8" x14ac:dyDescent="0.15">
      <c r="A1319" s="25" t="s">
        <v>132</v>
      </c>
      <c r="B1319" s="25" t="s">
        <v>133</v>
      </c>
      <c r="C1319" s="21">
        <v>0</v>
      </c>
      <c r="D1319" s="22">
        <v>0</v>
      </c>
      <c r="E1319" s="23" t="str">
        <f t="shared" si="46"/>
        <v/>
      </c>
      <c r="F1319" s="24">
        <f t="shared" si="47"/>
        <v>0</v>
      </c>
      <c r="G1319" s="120"/>
    </row>
    <row r="1320" spans="1:8" x14ac:dyDescent="0.15">
      <c r="A1320" s="25" t="s">
        <v>134</v>
      </c>
      <c r="B1320" s="25" t="s">
        <v>135</v>
      </c>
      <c r="C1320" s="21">
        <v>0</v>
      </c>
      <c r="D1320" s="22">
        <v>1.13936E-2</v>
      </c>
      <c r="E1320" s="23">
        <f t="shared" si="46"/>
        <v>-1</v>
      </c>
      <c r="F1320" s="24">
        <f t="shared" si="47"/>
        <v>0</v>
      </c>
      <c r="G1320" s="120"/>
    </row>
    <row r="1321" spans="1:8" x14ac:dyDescent="0.15">
      <c r="A1321" s="25" t="s">
        <v>1544</v>
      </c>
      <c r="B1321" s="25" t="s">
        <v>1655</v>
      </c>
      <c r="C1321" s="21">
        <v>3.3372900000000001E-3</v>
      </c>
      <c r="D1321" s="22">
        <v>0</v>
      </c>
      <c r="E1321" s="23" t="str">
        <f t="shared" si="46"/>
        <v/>
      </c>
      <c r="F1321" s="24">
        <f t="shared" si="47"/>
        <v>1.3453698208789796E-7</v>
      </c>
      <c r="G1321" s="120"/>
    </row>
    <row r="1322" spans="1:8" x14ac:dyDescent="0.15">
      <c r="A1322" s="25" t="s">
        <v>1545</v>
      </c>
      <c r="B1322" s="25" t="s">
        <v>1656</v>
      </c>
      <c r="C1322" s="21">
        <v>0</v>
      </c>
      <c r="D1322" s="22">
        <v>0</v>
      </c>
      <c r="E1322" s="23" t="str">
        <f t="shared" si="46"/>
        <v/>
      </c>
      <c r="F1322" s="24">
        <f t="shared" si="47"/>
        <v>0</v>
      </c>
      <c r="G1322" s="120"/>
    </row>
    <row r="1323" spans="1:8" x14ac:dyDescent="0.15">
      <c r="A1323" s="25" t="s">
        <v>1546</v>
      </c>
      <c r="B1323" s="25" t="s">
        <v>1657</v>
      </c>
      <c r="C1323" s="21">
        <v>0</v>
      </c>
      <c r="D1323" s="22">
        <v>0</v>
      </c>
      <c r="E1323" s="23" t="str">
        <f t="shared" si="46"/>
        <v/>
      </c>
      <c r="F1323" s="24">
        <f t="shared" si="47"/>
        <v>0</v>
      </c>
      <c r="G1323" s="120"/>
    </row>
    <row r="1324" spans="1:8" x14ac:dyDescent="0.15">
      <c r="A1324" s="25" t="s">
        <v>1547</v>
      </c>
      <c r="B1324" s="25" t="s">
        <v>1658</v>
      </c>
      <c r="C1324" s="21">
        <v>0</v>
      </c>
      <c r="D1324" s="22">
        <v>0.50693869999999996</v>
      </c>
      <c r="E1324" s="23">
        <f>IF(ISERROR(C1324/D1324-1),"",((C1324/D1324-1)))</f>
        <v>-1</v>
      </c>
      <c r="F1324" s="24">
        <f t="shared" si="47"/>
        <v>0</v>
      </c>
      <c r="G1324" s="120"/>
    </row>
    <row r="1325" spans="1:8" x14ac:dyDescent="0.15">
      <c r="A1325" s="25" t="s">
        <v>1548</v>
      </c>
      <c r="B1325" s="25" t="s">
        <v>1659</v>
      </c>
      <c r="C1325" s="21">
        <v>0</v>
      </c>
      <c r="D1325" s="22">
        <v>0</v>
      </c>
      <c r="E1325" s="23" t="str">
        <f>IF(ISERROR(C1325/D1325-1),"",((C1325/D1325-1)))</f>
        <v/>
      </c>
      <c r="F1325" s="24">
        <f t="shared" si="47"/>
        <v>0</v>
      </c>
      <c r="G1325" s="120"/>
    </row>
    <row r="1326" spans="1:8" x14ac:dyDescent="0.15">
      <c r="A1326" s="25" t="s">
        <v>1549</v>
      </c>
      <c r="B1326" s="25" t="s">
        <v>1660</v>
      </c>
      <c r="C1326" s="133">
        <v>0</v>
      </c>
      <c r="D1326" s="22">
        <v>0</v>
      </c>
      <c r="E1326" s="23" t="str">
        <f>IF(ISERROR(C1326/D1326-1),"",((C1326/D1326-1)))</f>
        <v/>
      </c>
      <c r="F1326" s="24">
        <f t="shared" si="47"/>
        <v>0</v>
      </c>
      <c r="G1326" s="120"/>
    </row>
    <row r="1327" spans="1:8" s="4" customFormat="1" x14ac:dyDescent="0.15">
      <c r="A1327" s="111" t="s">
        <v>1637</v>
      </c>
      <c r="B1327" s="26"/>
      <c r="C1327" s="28">
        <f>SUM(C1132:C1326)</f>
        <v>3814.8928550299979</v>
      </c>
      <c r="D1327" s="28">
        <f>SUM(D1132:D1326)</f>
        <v>4434.7121270899988</v>
      </c>
      <c r="E1327" s="29">
        <f>IF(ISERROR(C1327/D1327-1),"",((C1327/D1327-1)))</f>
        <v>-0.13976539046892278</v>
      </c>
      <c r="F1327" s="48">
        <f>C1327/C$1625</f>
        <v>0.15379070194811378</v>
      </c>
      <c r="G1327" s="120"/>
      <c r="H1327"/>
    </row>
    <row r="1328" spans="1:8" x14ac:dyDescent="0.15">
      <c r="C1328" s="113"/>
      <c r="E1328" s="32"/>
      <c r="F1328" s="31">
        <f>C1328/C$1625</f>
        <v>0</v>
      </c>
      <c r="G1328" s="120"/>
    </row>
    <row r="1329" spans="1:8" s="4" customFormat="1" x14ac:dyDescent="0.15">
      <c r="A1329" s="33" t="s">
        <v>1661</v>
      </c>
      <c r="B1329" s="34" t="s">
        <v>186</v>
      </c>
      <c r="C1329" s="138" t="s">
        <v>1344</v>
      </c>
      <c r="D1329" s="139"/>
      <c r="E1329" s="140"/>
      <c r="F1329" s="35"/>
      <c r="G1329" s="120"/>
      <c r="H1329"/>
    </row>
    <row r="1330" spans="1:8" s="10" customFormat="1" x14ac:dyDescent="0.15">
      <c r="A1330" s="36"/>
      <c r="B1330" s="37"/>
      <c r="C1330" s="7" t="s">
        <v>281</v>
      </c>
      <c r="D1330" s="38" t="s">
        <v>41</v>
      </c>
      <c r="E1330" s="39" t="s">
        <v>154</v>
      </c>
      <c r="F1330" s="40" t="s">
        <v>155</v>
      </c>
      <c r="G1330" s="120"/>
      <c r="H1330"/>
    </row>
    <row r="1331" spans="1:8" x14ac:dyDescent="0.15">
      <c r="A1331" s="20" t="s">
        <v>195</v>
      </c>
      <c r="B1331" s="20" t="s">
        <v>196</v>
      </c>
      <c r="C1331" s="21">
        <v>10.7260941413977</v>
      </c>
      <c r="D1331" s="45">
        <v>3.3699055789721495</v>
      </c>
      <c r="E1331" s="41">
        <f t="shared" ref="E1331:E1362" si="48">IF(ISERROR(C1331/D1331-1),"",((C1331/D1331-1)))</f>
        <v>2.1829064316600979</v>
      </c>
      <c r="F1331" s="42">
        <f t="shared" ref="F1331:F1362" si="49">C1331/$C$1625</f>
        <v>4.3240363749459275E-4</v>
      </c>
      <c r="G1331" s="120"/>
    </row>
    <row r="1332" spans="1:8" x14ac:dyDescent="0.15">
      <c r="A1332" s="25" t="s">
        <v>1499</v>
      </c>
      <c r="B1332" s="25" t="s">
        <v>199</v>
      </c>
      <c r="C1332" s="21">
        <v>0.99828441085203112</v>
      </c>
      <c r="D1332" s="22">
        <v>0.18642776776238001</v>
      </c>
      <c r="E1332" s="23">
        <f t="shared" si="48"/>
        <v>4.3548053642118374</v>
      </c>
      <c r="F1332" s="24">
        <f t="shared" si="49"/>
        <v>4.0244081845277893E-5</v>
      </c>
      <c r="G1332" s="120"/>
    </row>
    <row r="1333" spans="1:8" x14ac:dyDescent="0.15">
      <c r="A1333" s="25" t="s">
        <v>1500</v>
      </c>
      <c r="B1333" s="25" t="s">
        <v>200</v>
      </c>
      <c r="C1333" s="21">
        <v>6.2600996768779202</v>
      </c>
      <c r="D1333" s="22">
        <v>2.1940241043554898</v>
      </c>
      <c r="E1333" s="23">
        <f t="shared" si="48"/>
        <v>1.8532501828264412</v>
      </c>
      <c r="F1333" s="24">
        <f t="shared" si="49"/>
        <v>2.5236491827098647E-4</v>
      </c>
      <c r="G1333" s="120"/>
    </row>
    <row r="1334" spans="1:8" x14ac:dyDescent="0.15">
      <c r="A1334" s="25" t="s">
        <v>1501</v>
      </c>
      <c r="B1334" s="25" t="s">
        <v>201</v>
      </c>
      <c r="C1334" s="21">
        <v>0.92732507493900307</v>
      </c>
      <c r="D1334" s="22">
        <v>4.2105773725003598E-2</v>
      </c>
      <c r="E1334" s="23">
        <f t="shared" si="48"/>
        <v>21.023703471059392</v>
      </c>
      <c r="F1334" s="24">
        <f t="shared" si="49"/>
        <v>3.7383480907181357E-5</v>
      </c>
      <c r="G1334" s="120"/>
    </row>
    <row r="1335" spans="1:8" x14ac:dyDescent="0.15">
      <c r="A1335" s="25" t="s">
        <v>230</v>
      </c>
      <c r="B1335" s="25" t="s">
        <v>231</v>
      </c>
      <c r="C1335" s="21">
        <v>0.96737267661031712</v>
      </c>
      <c r="D1335" s="22">
        <v>6.4290777396967508E-2</v>
      </c>
      <c r="E1335" s="23">
        <f t="shared" si="48"/>
        <v>14.046834332663499</v>
      </c>
      <c r="F1335" s="24">
        <f t="shared" si="49"/>
        <v>3.899792959720136E-5</v>
      </c>
      <c r="G1335" s="120"/>
    </row>
    <row r="1336" spans="1:8" x14ac:dyDescent="0.15">
      <c r="A1336" s="25" t="s">
        <v>1067</v>
      </c>
      <c r="B1336" s="25" t="s">
        <v>1475</v>
      </c>
      <c r="C1336" s="21">
        <v>1.5758309526901302E-2</v>
      </c>
      <c r="D1336" s="22">
        <v>0.19290882168346501</v>
      </c>
      <c r="E1336" s="23">
        <f t="shared" si="48"/>
        <v>-0.91831213632750108</v>
      </c>
      <c r="F1336" s="24">
        <f t="shared" si="49"/>
        <v>6.3526855818831211E-7</v>
      </c>
      <c r="G1336" s="120"/>
    </row>
    <row r="1337" spans="1:8" x14ac:dyDescent="0.15">
      <c r="A1337" s="25" t="s">
        <v>238</v>
      </c>
      <c r="B1337" s="25" t="s">
        <v>239</v>
      </c>
      <c r="C1337" s="21">
        <v>0.10742129556653601</v>
      </c>
      <c r="D1337" s="22">
        <v>8.5181625057442492E-2</v>
      </c>
      <c r="E1337" s="23">
        <f t="shared" si="48"/>
        <v>0.26108530441977518</v>
      </c>
      <c r="F1337" s="24">
        <f t="shared" si="49"/>
        <v>4.330500770833175E-6</v>
      </c>
      <c r="G1337" s="120"/>
    </row>
    <row r="1338" spans="1:8" x14ac:dyDescent="0.15">
      <c r="A1338" s="25" t="s">
        <v>240</v>
      </c>
      <c r="B1338" s="25" t="s">
        <v>241</v>
      </c>
      <c r="C1338" s="21">
        <v>6.7657615757051905</v>
      </c>
      <c r="D1338" s="22">
        <v>4.5624255857639904</v>
      </c>
      <c r="E1338" s="23">
        <f t="shared" si="48"/>
        <v>0.48293083328662023</v>
      </c>
      <c r="F1338" s="24">
        <f t="shared" si="49"/>
        <v>2.7274978917673842E-4</v>
      </c>
      <c r="G1338" s="120"/>
    </row>
    <row r="1339" spans="1:8" x14ac:dyDescent="0.15">
      <c r="A1339" s="25" t="s">
        <v>270</v>
      </c>
      <c r="B1339" s="25" t="s">
        <v>271</v>
      </c>
      <c r="C1339" s="21">
        <v>1.68374218691366</v>
      </c>
      <c r="D1339" s="22">
        <v>0.27973952728883306</v>
      </c>
      <c r="E1339" s="23">
        <f t="shared" si="48"/>
        <v>5.0189641529464089</v>
      </c>
      <c r="F1339" s="24">
        <f t="shared" si="49"/>
        <v>6.7877107605704377E-5</v>
      </c>
      <c r="G1339" s="120"/>
    </row>
    <row r="1340" spans="1:8" x14ac:dyDescent="0.15">
      <c r="A1340" s="25" t="s">
        <v>1662</v>
      </c>
      <c r="B1340" s="25" t="s">
        <v>273</v>
      </c>
      <c r="C1340" s="21">
        <v>1.6388724437720898</v>
      </c>
      <c r="D1340" s="22">
        <v>0.19517090534654399</v>
      </c>
      <c r="E1340" s="23">
        <f t="shared" si="48"/>
        <v>7.3971145231002549</v>
      </c>
      <c r="F1340" s="24">
        <f t="shared" si="49"/>
        <v>6.6068262755743492E-5</v>
      </c>
      <c r="G1340" s="120"/>
    </row>
    <row r="1341" spans="1:8" x14ac:dyDescent="0.15">
      <c r="A1341" s="25" t="s">
        <v>274</v>
      </c>
      <c r="B1341" s="25" t="s">
        <v>275</v>
      </c>
      <c r="C1341" s="21">
        <v>0.48358021056618306</v>
      </c>
      <c r="D1341" s="22">
        <v>7.1006351351351408E-4</v>
      </c>
      <c r="E1341" s="23">
        <f t="shared" si="48"/>
        <v>680.03796542558086</v>
      </c>
      <c r="F1341" s="24">
        <f t="shared" si="49"/>
        <v>1.9494686445290784E-5</v>
      </c>
      <c r="G1341" s="120"/>
    </row>
    <row r="1342" spans="1:8" x14ac:dyDescent="0.15">
      <c r="A1342" s="25" t="s">
        <v>276</v>
      </c>
      <c r="B1342" s="25" t="s">
        <v>277</v>
      </c>
      <c r="C1342" s="21">
        <v>0.67587983521303097</v>
      </c>
      <c r="D1342" s="22">
        <v>7.1730331203415404E-2</v>
      </c>
      <c r="E1342" s="23">
        <f t="shared" si="48"/>
        <v>8.4225110057884311</v>
      </c>
      <c r="F1342" s="24">
        <f t="shared" si="49"/>
        <v>2.7246907905404374E-5</v>
      </c>
      <c r="G1342" s="120"/>
    </row>
    <row r="1343" spans="1:8" x14ac:dyDescent="0.15">
      <c r="A1343" s="25" t="s">
        <v>278</v>
      </c>
      <c r="B1343" s="25" t="s">
        <v>279</v>
      </c>
      <c r="C1343" s="21">
        <v>7.4125018100583704</v>
      </c>
      <c r="D1343" s="22">
        <v>4.9477385713104702</v>
      </c>
      <c r="E1343" s="23">
        <f t="shared" si="48"/>
        <v>0.49815955374842624</v>
      </c>
      <c r="F1343" s="24">
        <f t="shared" si="49"/>
        <v>2.9882198527737597E-4</v>
      </c>
      <c r="G1343" s="120"/>
    </row>
    <row r="1344" spans="1:8" x14ac:dyDescent="0.15">
      <c r="A1344" s="25" t="s">
        <v>777</v>
      </c>
      <c r="B1344" s="25" t="s">
        <v>348</v>
      </c>
      <c r="C1344" s="21">
        <v>6.8463576158940402E-4</v>
      </c>
      <c r="D1344" s="22">
        <v>4.5648979591836709E-3</v>
      </c>
      <c r="E1344" s="23">
        <f t="shared" si="48"/>
        <v>-0.85002167239860149</v>
      </c>
      <c r="F1344" s="24">
        <f t="shared" si="49"/>
        <v>2.7599887691416692E-8</v>
      </c>
      <c r="G1344" s="120"/>
    </row>
    <row r="1345" spans="1:7" x14ac:dyDescent="0.15">
      <c r="A1345" s="25" t="s">
        <v>778</v>
      </c>
      <c r="B1345" s="25" t="s">
        <v>350</v>
      </c>
      <c r="C1345" s="21">
        <v>1.03157894736842E-2</v>
      </c>
      <c r="D1345" s="22">
        <v>0</v>
      </c>
      <c r="E1345" s="23" t="str">
        <f t="shared" si="48"/>
        <v/>
      </c>
      <c r="F1345" s="24">
        <f t="shared" si="49"/>
        <v>4.1586292580014844E-7</v>
      </c>
      <c r="G1345" s="120"/>
    </row>
    <row r="1346" spans="1:7" x14ac:dyDescent="0.15">
      <c r="A1346" s="25" t="s">
        <v>351</v>
      </c>
      <c r="B1346" s="25" t="s">
        <v>352</v>
      </c>
      <c r="C1346" s="21">
        <v>2.2073101506166197</v>
      </c>
      <c r="D1346" s="22">
        <v>0.14674706967961201</v>
      </c>
      <c r="E1346" s="23">
        <f t="shared" si="48"/>
        <v>14.04159609752867</v>
      </c>
      <c r="F1346" s="24">
        <f t="shared" si="49"/>
        <v>8.8983830052510719E-5</v>
      </c>
      <c r="G1346" s="120"/>
    </row>
    <row r="1347" spans="1:7" x14ac:dyDescent="0.15">
      <c r="A1347" s="25" t="s">
        <v>353</v>
      </c>
      <c r="B1347" s="25" t="s">
        <v>354</v>
      </c>
      <c r="C1347" s="21">
        <v>8.3493738594493703</v>
      </c>
      <c r="D1347" s="22">
        <v>1.48191727992115</v>
      </c>
      <c r="E1347" s="23">
        <f t="shared" si="48"/>
        <v>4.6341699854485974</v>
      </c>
      <c r="F1347" s="24">
        <f t="shared" si="49"/>
        <v>3.3659033568371439E-4</v>
      </c>
      <c r="G1347" s="120"/>
    </row>
    <row r="1348" spans="1:7" x14ac:dyDescent="0.15">
      <c r="A1348" s="25" t="s">
        <v>355</v>
      </c>
      <c r="B1348" s="25" t="s">
        <v>356</v>
      </c>
      <c r="C1348" s="21">
        <v>2.3885941704711899</v>
      </c>
      <c r="D1348" s="22">
        <v>6.4776288641582797E-3</v>
      </c>
      <c r="E1348" s="23">
        <f t="shared" si="48"/>
        <v>367.7451412487755</v>
      </c>
      <c r="F1348" s="24">
        <f t="shared" si="49"/>
        <v>9.629197676196553E-5</v>
      </c>
      <c r="G1348" s="120"/>
    </row>
    <row r="1349" spans="1:7" x14ac:dyDescent="0.15">
      <c r="A1349" s="25" t="s">
        <v>359</v>
      </c>
      <c r="B1349" s="25" t="s">
        <v>360</v>
      </c>
      <c r="C1349" s="21">
        <v>0.68848274819547206</v>
      </c>
      <c r="D1349" s="22">
        <v>0.262620223303208</v>
      </c>
      <c r="E1349" s="23">
        <f t="shared" si="48"/>
        <v>1.6215907500793829</v>
      </c>
      <c r="F1349" s="24">
        <f t="shared" si="49"/>
        <v>2.7754972196542995E-5</v>
      </c>
      <c r="G1349" s="120"/>
    </row>
    <row r="1350" spans="1:7" x14ac:dyDescent="0.15">
      <c r="A1350" s="25" t="s">
        <v>361</v>
      </c>
      <c r="B1350" s="25" t="s">
        <v>362</v>
      </c>
      <c r="C1350" s="21">
        <v>13.294773526218099</v>
      </c>
      <c r="D1350" s="22">
        <v>5.0337834864327098</v>
      </c>
      <c r="E1350" s="23">
        <f t="shared" si="48"/>
        <v>1.6411095276645886</v>
      </c>
      <c r="F1350" s="24">
        <f t="shared" si="49"/>
        <v>5.3595543322859695E-4</v>
      </c>
      <c r="G1350" s="120"/>
    </row>
    <row r="1351" spans="1:7" x14ac:dyDescent="0.15">
      <c r="A1351" s="25" t="s">
        <v>363</v>
      </c>
      <c r="B1351" s="25" t="s">
        <v>364</v>
      </c>
      <c r="C1351" s="21">
        <v>1.8598366869197098</v>
      </c>
      <c r="D1351" s="22">
        <v>4.61040088089295</v>
      </c>
      <c r="E1351" s="23">
        <f t="shared" si="48"/>
        <v>-0.59659978926615742</v>
      </c>
      <c r="F1351" s="24">
        <f t="shared" si="49"/>
        <v>7.4976047941453225E-5</v>
      </c>
      <c r="G1351" s="120"/>
    </row>
    <row r="1352" spans="1:7" x14ac:dyDescent="0.15">
      <c r="A1352" s="25" t="s">
        <v>377</v>
      </c>
      <c r="B1352" s="25" t="s">
        <v>378</v>
      </c>
      <c r="C1352" s="21">
        <v>2.8086803925618398</v>
      </c>
      <c r="D1352" s="22">
        <v>0.20069355838609401</v>
      </c>
      <c r="E1352" s="23">
        <f t="shared" si="48"/>
        <v>12.99487066325519</v>
      </c>
      <c r="F1352" s="24">
        <f t="shared" si="49"/>
        <v>1.1322701463304729E-4</v>
      </c>
      <c r="G1352" s="120"/>
    </row>
    <row r="1353" spans="1:7" x14ac:dyDescent="0.15">
      <c r="A1353" s="25" t="s">
        <v>379</v>
      </c>
      <c r="B1353" s="25" t="s">
        <v>380</v>
      </c>
      <c r="C1353" s="21">
        <v>0.13892509901106501</v>
      </c>
      <c r="D1353" s="22">
        <v>3.3386953055662895E-2</v>
      </c>
      <c r="E1353" s="23">
        <f t="shared" si="48"/>
        <v>3.1610595246427069</v>
      </c>
      <c r="F1353" s="24">
        <f t="shared" si="49"/>
        <v>5.6005212484414304E-6</v>
      </c>
      <c r="G1353" s="120"/>
    </row>
    <row r="1354" spans="1:7" x14ac:dyDescent="0.15">
      <c r="A1354" s="25" t="s">
        <v>381</v>
      </c>
      <c r="B1354" s="25" t="s">
        <v>382</v>
      </c>
      <c r="C1354" s="21">
        <v>4.7182153392587405E-2</v>
      </c>
      <c r="D1354" s="22">
        <v>0</v>
      </c>
      <c r="E1354" s="23" t="str">
        <f t="shared" si="48"/>
        <v/>
      </c>
      <c r="F1354" s="24">
        <f t="shared" si="49"/>
        <v>1.9020656058799159E-6</v>
      </c>
      <c r="G1354" s="120"/>
    </row>
    <row r="1355" spans="1:7" x14ac:dyDescent="0.15">
      <c r="A1355" s="25" t="s">
        <v>385</v>
      </c>
      <c r="B1355" s="25" t="s">
        <v>386</v>
      </c>
      <c r="C1355" s="21">
        <v>0</v>
      </c>
      <c r="D1355" s="22">
        <v>0.19564478764478802</v>
      </c>
      <c r="E1355" s="23">
        <f t="shared" si="48"/>
        <v>-1</v>
      </c>
      <c r="F1355" s="24">
        <f t="shared" si="49"/>
        <v>0</v>
      </c>
      <c r="G1355" s="120"/>
    </row>
    <row r="1356" spans="1:7" x14ac:dyDescent="0.15">
      <c r="A1356" s="25" t="s">
        <v>387</v>
      </c>
      <c r="B1356" s="25" t="s">
        <v>388</v>
      </c>
      <c r="C1356" s="21">
        <v>24.027501045570197</v>
      </c>
      <c r="D1356" s="22">
        <v>12.7171867083003</v>
      </c>
      <c r="E1356" s="23">
        <f t="shared" si="48"/>
        <v>0.88937235858052155</v>
      </c>
      <c r="F1356" s="24">
        <f t="shared" si="49"/>
        <v>9.6862648369929697E-4</v>
      </c>
      <c r="G1356" s="120"/>
    </row>
    <row r="1357" spans="1:7" x14ac:dyDescent="0.15">
      <c r="A1357" s="25" t="s">
        <v>389</v>
      </c>
      <c r="B1357" s="25" t="s">
        <v>390</v>
      </c>
      <c r="C1357" s="21">
        <v>6.9045428720808599E-2</v>
      </c>
      <c r="D1357" s="22">
        <v>0.114758201069619</v>
      </c>
      <c r="E1357" s="23">
        <f t="shared" si="48"/>
        <v>-0.39833991751995457</v>
      </c>
      <c r="F1357" s="24">
        <f t="shared" si="49"/>
        <v>2.7834451327462285E-6</v>
      </c>
      <c r="G1357" s="120"/>
    </row>
    <row r="1358" spans="1:7" x14ac:dyDescent="0.15">
      <c r="A1358" s="25" t="s">
        <v>391</v>
      </c>
      <c r="B1358" s="25" t="s">
        <v>392</v>
      </c>
      <c r="C1358" s="21">
        <v>11.673657744002099</v>
      </c>
      <c r="D1358" s="22">
        <v>5.5176934733039209</v>
      </c>
      <c r="E1358" s="23">
        <f t="shared" si="48"/>
        <v>1.1156771032103148</v>
      </c>
      <c r="F1358" s="24">
        <f t="shared" si="49"/>
        <v>4.706029990816086E-4</v>
      </c>
      <c r="G1358" s="120"/>
    </row>
    <row r="1359" spans="1:7" x14ac:dyDescent="0.15">
      <c r="A1359" s="25" t="s">
        <v>1663</v>
      </c>
      <c r="B1359" s="25" t="s">
        <v>1664</v>
      </c>
      <c r="C1359" s="21">
        <v>1.57554580501023</v>
      </c>
      <c r="D1359" s="22">
        <v>1.6841838646543401</v>
      </c>
      <c r="E1359" s="23">
        <f t="shared" si="48"/>
        <v>-6.4504869049085034E-2</v>
      </c>
      <c r="F1359" s="24">
        <f t="shared" si="49"/>
        <v>6.3515360591175494E-5</v>
      </c>
      <c r="G1359" s="120"/>
    </row>
    <row r="1360" spans="1:7" x14ac:dyDescent="0.15">
      <c r="A1360" s="25" t="s">
        <v>401</v>
      </c>
      <c r="B1360" s="25" t="s">
        <v>1665</v>
      </c>
      <c r="C1360" s="21">
        <v>23.9772576733906</v>
      </c>
      <c r="D1360" s="22">
        <v>17.051074164681399</v>
      </c>
      <c r="E1360" s="23">
        <f t="shared" si="48"/>
        <v>0.4062021806846452</v>
      </c>
      <c r="F1360" s="24">
        <f t="shared" si="49"/>
        <v>9.6660101043717043E-4</v>
      </c>
      <c r="G1360" s="120"/>
    </row>
    <row r="1361" spans="1:8" x14ac:dyDescent="0.15">
      <c r="A1361" s="25" t="s">
        <v>422</v>
      </c>
      <c r="B1361" s="25" t="s">
        <v>1212</v>
      </c>
      <c r="C1361" s="21">
        <v>1.26302903913762</v>
      </c>
      <c r="D1361" s="22">
        <v>1.3447271142141801</v>
      </c>
      <c r="E1361" s="23">
        <f t="shared" si="48"/>
        <v>-6.0754389654961383E-2</v>
      </c>
      <c r="F1361" s="24">
        <f t="shared" si="49"/>
        <v>5.0916796327245435E-5</v>
      </c>
      <c r="G1361" s="120"/>
    </row>
    <row r="1362" spans="1:8" x14ac:dyDescent="0.15">
      <c r="A1362" s="25" t="s">
        <v>424</v>
      </c>
      <c r="B1362" s="25" t="s">
        <v>1213</v>
      </c>
      <c r="C1362" s="21">
        <v>8.5438125826991804</v>
      </c>
      <c r="D1362" s="22">
        <v>10.842324514467201</v>
      </c>
      <c r="E1362" s="23">
        <f t="shared" si="48"/>
        <v>-0.21199438632380496</v>
      </c>
      <c r="F1362" s="24">
        <f t="shared" si="49"/>
        <v>3.4442879114519767E-4</v>
      </c>
      <c r="G1362" s="120"/>
    </row>
    <row r="1363" spans="1:8" x14ac:dyDescent="0.15">
      <c r="A1363" s="25" t="s">
        <v>426</v>
      </c>
      <c r="B1363" s="25" t="s">
        <v>1214</v>
      </c>
      <c r="C1363" s="21">
        <v>2.8945701980585401</v>
      </c>
      <c r="D1363" s="22">
        <v>5.4679739053162209</v>
      </c>
      <c r="E1363" s="23">
        <f t="shared" ref="E1363:E1394" si="50">IF(ISERROR(C1363/D1363-1),"",((C1363/D1363-1)))</f>
        <v>-0.47063203881710136</v>
      </c>
      <c r="F1363" s="24">
        <f t="shared" ref="F1363:F1394" si="51">C1363/$C$1625</f>
        <v>1.1668951121669529E-4</v>
      </c>
      <c r="G1363" s="120"/>
    </row>
    <row r="1364" spans="1:8" x14ac:dyDescent="0.15">
      <c r="A1364" s="25" t="s">
        <v>428</v>
      </c>
      <c r="B1364" s="25" t="s">
        <v>1215</v>
      </c>
      <c r="C1364" s="21">
        <v>2.1744478433794203</v>
      </c>
      <c r="D1364" s="22">
        <v>6.9848725700492995</v>
      </c>
      <c r="E1364" s="23">
        <f t="shared" si="50"/>
        <v>-0.68869183774328002</v>
      </c>
      <c r="F1364" s="24">
        <f t="shared" si="51"/>
        <v>8.7659043881654084E-5</v>
      </c>
      <c r="G1364" s="120"/>
    </row>
    <row r="1365" spans="1:8" x14ac:dyDescent="0.15">
      <c r="A1365" s="25" t="s">
        <v>430</v>
      </c>
      <c r="B1365" s="25" t="s">
        <v>1216</v>
      </c>
      <c r="C1365" s="21">
        <v>1.26238734974863</v>
      </c>
      <c r="D1365" s="22">
        <v>3.02328232427501</v>
      </c>
      <c r="E1365" s="23">
        <f t="shared" si="50"/>
        <v>-0.58244476884858798</v>
      </c>
      <c r="F1365" s="24">
        <f t="shared" si="51"/>
        <v>5.089092774710031E-5</v>
      </c>
      <c r="G1365" s="120"/>
      <c r="H1365" s="4"/>
    </row>
    <row r="1366" spans="1:8" x14ac:dyDescent="0.15">
      <c r="A1366" s="25" t="s">
        <v>432</v>
      </c>
      <c r="B1366" s="25" t="s">
        <v>1217</v>
      </c>
      <c r="C1366" s="21">
        <v>5.9226391038871701E-2</v>
      </c>
      <c r="D1366" s="22">
        <v>0.30841110816521</v>
      </c>
      <c r="E1366" s="23">
        <f t="shared" si="50"/>
        <v>-0.80796284741097835</v>
      </c>
      <c r="F1366" s="24">
        <f t="shared" si="51"/>
        <v>2.3876078825416795E-6</v>
      </c>
      <c r="G1366" s="120"/>
    </row>
    <row r="1367" spans="1:8" x14ac:dyDescent="0.15">
      <c r="A1367" s="25" t="s">
        <v>434</v>
      </c>
      <c r="B1367" s="25" t="s">
        <v>1218</v>
      </c>
      <c r="C1367" s="21">
        <v>1.5242483660130699E-2</v>
      </c>
      <c r="D1367" s="22">
        <v>0</v>
      </c>
      <c r="E1367" s="23" t="str">
        <f t="shared" si="50"/>
        <v/>
      </c>
      <c r="F1367" s="24">
        <f t="shared" si="51"/>
        <v>6.1447394477497642E-7</v>
      </c>
      <c r="G1367" s="120"/>
      <c r="H1367" s="4"/>
    </row>
    <row r="1368" spans="1:8" x14ac:dyDescent="0.15">
      <c r="A1368" s="25" t="s">
        <v>436</v>
      </c>
      <c r="B1368" s="25" t="s">
        <v>1219</v>
      </c>
      <c r="C1368" s="21">
        <v>0.54244891249153104</v>
      </c>
      <c r="D1368" s="22">
        <v>0.16446224958216998</v>
      </c>
      <c r="E1368" s="23">
        <f t="shared" si="50"/>
        <v>2.2983186954432862</v>
      </c>
      <c r="F1368" s="24">
        <f t="shared" si="51"/>
        <v>2.1867874719749506E-5</v>
      </c>
      <c r="G1368" s="120"/>
      <c r="H1368" s="4"/>
    </row>
    <row r="1369" spans="1:8" x14ac:dyDescent="0.15">
      <c r="A1369" s="25" t="s">
        <v>438</v>
      </c>
      <c r="B1369" s="25" t="s">
        <v>1220</v>
      </c>
      <c r="C1369" s="21">
        <v>1.2214838358312999E-2</v>
      </c>
      <c r="D1369" s="22">
        <v>1.8167801120448197E-2</v>
      </c>
      <c r="E1369" s="23">
        <f t="shared" si="50"/>
        <v>-0.32766556187336437</v>
      </c>
      <c r="F1369" s="24">
        <f t="shared" si="51"/>
        <v>4.9241974458885041E-7</v>
      </c>
      <c r="G1369" s="120"/>
    </row>
    <row r="1370" spans="1:8" x14ac:dyDescent="0.15">
      <c r="A1370" s="25" t="s">
        <v>440</v>
      </c>
      <c r="B1370" s="25" t="s">
        <v>1222</v>
      </c>
      <c r="C1370" s="21">
        <v>0.88648451205926804</v>
      </c>
      <c r="D1370" s="22">
        <v>2.6962333807626502</v>
      </c>
      <c r="E1370" s="23">
        <f t="shared" si="50"/>
        <v>-0.67121373157670827</v>
      </c>
      <c r="F1370" s="24">
        <f t="shared" si="51"/>
        <v>3.5737065379429626E-5</v>
      </c>
      <c r="G1370" s="120"/>
    </row>
    <row r="1371" spans="1:8" x14ac:dyDescent="0.15">
      <c r="A1371" s="25" t="s">
        <v>449</v>
      </c>
      <c r="B1371" s="25" t="s">
        <v>1225</v>
      </c>
      <c r="C1371" s="21">
        <v>0.182244630258801</v>
      </c>
      <c r="D1371" s="22">
        <v>0.89383251621302295</v>
      </c>
      <c r="E1371" s="23">
        <f t="shared" si="50"/>
        <v>-0.79610874861553205</v>
      </c>
      <c r="F1371" s="24">
        <f t="shared" si="51"/>
        <v>7.3468720299236488E-6</v>
      </c>
      <c r="G1371" s="120"/>
    </row>
    <row r="1372" spans="1:8" x14ac:dyDescent="0.15">
      <c r="A1372" s="25" t="s">
        <v>80</v>
      </c>
      <c r="B1372" s="25" t="s">
        <v>454</v>
      </c>
      <c r="C1372" s="21">
        <v>9.5487139244037582</v>
      </c>
      <c r="D1372" s="22">
        <v>6.4266023596575499</v>
      </c>
      <c r="E1372" s="23">
        <f t="shared" si="50"/>
        <v>0.4858106025580482</v>
      </c>
      <c r="F1372" s="24">
        <f t="shared" si="51"/>
        <v>3.8493962293057241E-4</v>
      </c>
      <c r="G1372" s="120"/>
    </row>
    <row r="1373" spans="1:8" x14ac:dyDescent="0.15">
      <c r="A1373" s="25" t="s">
        <v>1504</v>
      </c>
      <c r="B1373" s="25" t="s">
        <v>455</v>
      </c>
      <c r="C1373" s="21">
        <v>20.959546710000001</v>
      </c>
      <c r="D1373" s="22">
        <v>11.319328720000001</v>
      </c>
      <c r="E1373" s="23">
        <f t="shared" si="50"/>
        <v>0.85165986680524619</v>
      </c>
      <c r="F1373" s="24">
        <f t="shared" si="51"/>
        <v>8.4494729564818473E-4</v>
      </c>
      <c r="G1373" s="120"/>
    </row>
    <row r="1374" spans="1:8" x14ac:dyDescent="0.15">
      <c r="A1374" s="25" t="s">
        <v>1506</v>
      </c>
      <c r="B1374" s="25" t="s">
        <v>1226</v>
      </c>
      <c r="C1374" s="21">
        <v>0.21494718434835297</v>
      </c>
      <c r="D1374" s="22">
        <v>4.5757722007722006E-3</v>
      </c>
      <c r="E1374" s="23">
        <f t="shared" si="50"/>
        <v>45.975062332010062</v>
      </c>
      <c r="F1374" s="24">
        <f t="shared" si="51"/>
        <v>8.665218033349951E-6</v>
      </c>
      <c r="G1374" s="120"/>
    </row>
    <row r="1375" spans="1:8" x14ac:dyDescent="0.15">
      <c r="A1375" s="25" t="s">
        <v>81</v>
      </c>
      <c r="B1375" s="25" t="s">
        <v>1227</v>
      </c>
      <c r="C1375" s="21">
        <v>6.0995761719257198E-2</v>
      </c>
      <c r="D1375" s="22">
        <v>3.8623707279562505E-2</v>
      </c>
      <c r="E1375" s="23">
        <f t="shared" si="50"/>
        <v>0.57923115142115655</v>
      </c>
      <c r="F1375" s="24">
        <f t="shared" si="51"/>
        <v>2.4589369523959249E-6</v>
      </c>
      <c r="G1375" s="120"/>
    </row>
    <row r="1376" spans="1:8" x14ac:dyDescent="0.15">
      <c r="A1376" s="25" t="s">
        <v>1508</v>
      </c>
      <c r="B1376" s="25" t="s">
        <v>1228</v>
      </c>
      <c r="C1376" s="21">
        <v>0.56798580327372605</v>
      </c>
      <c r="D1376" s="22">
        <v>0.38584972723668803</v>
      </c>
      <c r="E1376" s="23">
        <f t="shared" si="50"/>
        <v>0.47203888762972235</v>
      </c>
      <c r="F1376" s="24">
        <f t="shared" si="51"/>
        <v>2.2897349598391991E-5</v>
      </c>
      <c r="G1376" s="120"/>
    </row>
    <row r="1377" spans="1:7" x14ac:dyDescent="0.15">
      <c r="A1377" s="25" t="s">
        <v>82</v>
      </c>
      <c r="B1377" s="25" t="s">
        <v>1229</v>
      </c>
      <c r="C1377" s="21">
        <v>1.31037438155104</v>
      </c>
      <c r="D1377" s="22">
        <v>1.29177753461745E-2</v>
      </c>
      <c r="E1377" s="23">
        <f t="shared" si="50"/>
        <v>100.43963232330847</v>
      </c>
      <c r="F1377" s="24">
        <f t="shared" si="51"/>
        <v>5.282544061174564E-5</v>
      </c>
      <c r="G1377" s="120"/>
    </row>
    <row r="1378" spans="1:7" x14ac:dyDescent="0.15">
      <c r="A1378" s="25" t="s">
        <v>1512</v>
      </c>
      <c r="B1378" s="25" t="s">
        <v>1230</v>
      </c>
      <c r="C1378" s="21">
        <v>6.0599006622516598E-2</v>
      </c>
      <c r="D1378" s="22">
        <v>6.4793418359662514E-2</v>
      </c>
      <c r="E1378" s="23">
        <f t="shared" si="50"/>
        <v>-6.4735151244268541E-2</v>
      </c>
      <c r="F1378" s="24">
        <f t="shared" si="51"/>
        <v>2.442942467846044E-6</v>
      </c>
      <c r="G1378" s="120"/>
    </row>
    <row r="1379" spans="1:7" x14ac:dyDescent="0.15">
      <c r="A1379" s="25" t="s">
        <v>470</v>
      </c>
      <c r="B1379" s="25" t="s">
        <v>471</v>
      </c>
      <c r="C1379" s="21">
        <v>8.3461414282173099</v>
      </c>
      <c r="D1379" s="22">
        <v>9.590396121378939</v>
      </c>
      <c r="E1379" s="23">
        <f t="shared" si="50"/>
        <v>-0.12973965594475634</v>
      </c>
      <c r="F1379" s="24">
        <f t="shared" si="51"/>
        <v>3.3646002589859893E-4</v>
      </c>
      <c r="G1379" s="120"/>
    </row>
    <row r="1380" spans="1:7" x14ac:dyDescent="0.15">
      <c r="A1380" s="25" t="s">
        <v>472</v>
      </c>
      <c r="B1380" s="25" t="s">
        <v>473</v>
      </c>
      <c r="C1380" s="21">
        <v>0.24658729999999998</v>
      </c>
      <c r="D1380" s="22">
        <v>1.1185340100000001</v>
      </c>
      <c r="E1380" s="23">
        <f t="shared" si="50"/>
        <v>-0.77954420894184528</v>
      </c>
      <c r="F1380" s="24">
        <f t="shared" si="51"/>
        <v>9.9407336980613358E-6</v>
      </c>
      <c r="G1380" s="120"/>
    </row>
    <row r="1381" spans="1:7" x14ac:dyDescent="0.15">
      <c r="A1381" s="25" t="s">
        <v>761</v>
      </c>
      <c r="B1381" s="25" t="s">
        <v>1234</v>
      </c>
      <c r="C1381" s="21">
        <v>4.8796028083788707</v>
      </c>
      <c r="D1381" s="22">
        <v>0.52235778983256098</v>
      </c>
      <c r="E1381" s="23">
        <f t="shared" si="50"/>
        <v>8.3414952420696196</v>
      </c>
      <c r="F1381" s="24">
        <f t="shared" si="51"/>
        <v>1.9671261281666401E-4</v>
      </c>
      <c r="G1381" s="120"/>
    </row>
    <row r="1382" spans="1:7" x14ac:dyDescent="0.15">
      <c r="A1382" s="25" t="s">
        <v>763</v>
      </c>
      <c r="B1382" s="25" t="s">
        <v>1236</v>
      </c>
      <c r="C1382" s="21">
        <v>1.4480608061648199</v>
      </c>
      <c r="D1382" s="22">
        <v>0.34256291961628099</v>
      </c>
      <c r="E1382" s="23">
        <f t="shared" si="50"/>
        <v>3.2271382080315441</v>
      </c>
      <c r="F1382" s="24">
        <f t="shared" si="51"/>
        <v>5.837602687845031E-5</v>
      </c>
      <c r="G1382" s="120"/>
    </row>
    <row r="1383" spans="1:7" x14ac:dyDescent="0.15">
      <c r="A1383" s="25" t="s">
        <v>765</v>
      </c>
      <c r="B1383" s="25" t="s">
        <v>1238</v>
      </c>
      <c r="C1383" s="21">
        <v>1.1613951687867299</v>
      </c>
      <c r="D1383" s="22">
        <v>1.0052719019862</v>
      </c>
      <c r="E1383" s="23">
        <f t="shared" si="50"/>
        <v>0.1553045166109428</v>
      </c>
      <c r="F1383" s="24">
        <f t="shared" si="51"/>
        <v>4.6819605434358863E-5</v>
      </c>
      <c r="G1383" s="120"/>
    </row>
    <row r="1384" spans="1:7" x14ac:dyDescent="0.15">
      <c r="A1384" s="25" t="s">
        <v>1666</v>
      </c>
      <c r="B1384" s="25" t="s">
        <v>1603</v>
      </c>
      <c r="C1384" s="21">
        <v>0.43560379990750803</v>
      </c>
      <c r="D1384" s="22">
        <v>1.2113710984234201E-2</v>
      </c>
      <c r="E1384" s="23">
        <f t="shared" si="50"/>
        <v>34.959566847387997</v>
      </c>
      <c r="F1384" s="24">
        <f t="shared" si="51"/>
        <v>1.7560601753391729E-5</v>
      </c>
      <c r="G1384" s="120"/>
    </row>
    <row r="1385" spans="1:7" x14ac:dyDescent="0.15">
      <c r="A1385" s="25" t="s">
        <v>767</v>
      </c>
      <c r="B1385" s="25" t="s">
        <v>1240</v>
      </c>
      <c r="C1385" s="21">
        <v>0.64248466073887489</v>
      </c>
      <c r="D1385" s="22">
        <v>1.8442528811828698</v>
      </c>
      <c r="E1385" s="23">
        <f t="shared" si="50"/>
        <v>-0.65162876127551606</v>
      </c>
      <c r="F1385" s="24">
        <f t="shared" si="51"/>
        <v>2.5900640128240338E-5</v>
      </c>
      <c r="G1385" s="120"/>
    </row>
    <row r="1386" spans="1:7" x14ac:dyDescent="0.15">
      <c r="A1386" s="25" t="s">
        <v>769</v>
      </c>
      <c r="B1386" s="25" t="s">
        <v>1607</v>
      </c>
      <c r="C1386" s="21">
        <v>0.43002438481502703</v>
      </c>
      <c r="D1386" s="22">
        <v>3.3851526400000803E-2</v>
      </c>
      <c r="E1386" s="23">
        <f t="shared" si="50"/>
        <v>11.703249470458644</v>
      </c>
      <c r="F1386" s="24">
        <f t="shared" si="51"/>
        <v>1.7335677438046627E-5</v>
      </c>
      <c r="G1386" s="120"/>
    </row>
    <row r="1387" spans="1:7" x14ac:dyDescent="0.15">
      <c r="A1387" s="25" t="s">
        <v>771</v>
      </c>
      <c r="B1387" s="25" t="s">
        <v>1242</v>
      </c>
      <c r="C1387" s="21">
        <v>3.7379486114887301</v>
      </c>
      <c r="D1387" s="22">
        <v>0.69048279189983897</v>
      </c>
      <c r="E1387" s="23">
        <f t="shared" si="50"/>
        <v>4.4135289906413115</v>
      </c>
      <c r="F1387" s="24">
        <f t="shared" si="51"/>
        <v>1.5068882997562163E-4</v>
      </c>
      <c r="G1387" s="120"/>
    </row>
    <row r="1388" spans="1:7" x14ac:dyDescent="0.15">
      <c r="A1388" s="25" t="s">
        <v>773</v>
      </c>
      <c r="B1388" s="25" t="s">
        <v>1244</v>
      </c>
      <c r="C1388" s="21">
        <v>2.9810185283156194</v>
      </c>
      <c r="D1388" s="22">
        <v>2.24816108887268</v>
      </c>
      <c r="E1388" s="23">
        <f t="shared" si="50"/>
        <v>0.32598083966057079</v>
      </c>
      <c r="F1388" s="24">
        <f t="shared" si="51"/>
        <v>1.2017452374462225E-4</v>
      </c>
      <c r="G1388" s="120"/>
    </row>
    <row r="1389" spans="1:7" x14ac:dyDescent="0.15">
      <c r="A1389" s="25" t="s">
        <v>780</v>
      </c>
      <c r="B1389" s="25" t="s">
        <v>1245</v>
      </c>
      <c r="C1389" s="21">
        <v>10.9617426000652</v>
      </c>
      <c r="D1389" s="22">
        <v>4.0672587011928494</v>
      </c>
      <c r="E1389" s="23">
        <f t="shared" si="50"/>
        <v>1.6951181140384137</v>
      </c>
      <c r="F1389" s="24">
        <f t="shared" si="51"/>
        <v>4.4190339102598807E-4</v>
      </c>
      <c r="G1389" s="120"/>
    </row>
    <row r="1390" spans="1:7" x14ac:dyDescent="0.15">
      <c r="A1390" s="25" t="s">
        <v>782</v>
      </c>
      <c r="B1390" s="25" t="s">
        <v>1246</v>
      </c>
      <c r="C1390" s="21">
        <v>8.0592750000000005E-2</v>
      </c>
      <c r="D1390" s="22">
        <v>1.0568783783783802E-2</v>
      </c>
      <c r="E1390" s="23">
        <f t="shared" si="50"/>
        <v>6.6255462926261561</v>
      </c>
      <c r="F1390" s="24">
        <f t="shared" si="51"/>
        <v>3.2489550992465256E-6</v>
      </c>
      <c r="G1390" s="120"/>
    </row>
    <row r="1391" spans="1:7" x14ac:dyDescent="0.15">
      <c r="A1391" s="25" t="s">
        <v>784</v>
      </c>
      <c r="B1391" s="25" t="s">
        <v>1247</v>
      </c>
      <c r="C1391" s="21">
        <v>6.8769834437086105E-2</v>
      </c>
      <c r="D1391" s="22">
        <v>6.8453947368421102E-3</v>
      </c>
      <c r="E1391" s="23">
        <f t="shared" si="50"/>
        <v>9.0461459244950309</v>
      </c>
      <c r="F1391" s="24">
        <f t="shared" si="51"/>
        <v>2.7723350334702588E-6</v>
      </c>
      <c r="G1391" s="120"/>
    </row>
    <row r="1392" spans="1:7" x14ac:dyDescent="0.15">
      <c r="A1392" s="25" t="s">
        <v>1667</v>
      </c>
      <c r="B1392" s="25" t="s">
        <v>1254</v>
      </c>
      <c r="C1392" s="21">
        <v>13.484028730242999</v>
      </c>
      <c r="D1392" s="22">
        <v>14.583764844470698</v>
      </c>
      <c r="E1392" s="23">
        <f t="shared" si="50"/>
        <v>-7.5408245124348294E-2</v>
      </c>
      <c r="F1392" s="24">
        <f t="shared" si="51"/>
        <v>5.4358492422097076E-4</v>
      </c>
      <c r="G1392" s="120"/>
    </row>
    <row r="1393" spans="1:8" x14ac:dyDescent="0.15">
      <c r="A1393" s="25" t="s">
        <v>796</v>
      </c>
      <c r="B1393" s="25" t="s">
        <v>1255</v>
      </c>
      <c r="C1393" s="21">
        <v>8.4387175201980806</v>
      </c>
      <c r="D1393" s="22">
        <v>6.09971607490243</v>
      </c>
      <c r="E1393" s="23">
        <f t="shared" si="50"/>
        <v>0.38346070810075616</v>
      </c>
      <c r="F1393" s="24">
        <f t="shared" si="51"/>
        <v>3.4019206837275745E-4</v>
      </c>
      <c r="G1393" s="120"/>
    </row>
    <row r="1394" spans="1:8" x14ac:dyDescent="0.15">
      <c r="A1394" s="25" t="s">
        <v>798</v>
      </c>
      <c r="B1394" s="25" t="s">
        <v>1272</v>
      </c>
      <c r="C1394" s="21">
        <v>0.52860508302133802</v>
      </c>
      <c r="D1394" s="22">
        <v>1.10560355847239</v>
      </c>
      <c r="E1394" s="23">
        <f t="shared" si="50"/>
        <v>-0.52188550862507133</v>
      </c>
      <c r="F1394" s="24">
        <f t="shared" si="51"/>
        <v>2.1309785060936736E-5</v>
      </c>
      <c r="G1394" s="120"/>
    </row>
    <row r="1395" spans="1:8" x14ac:dyDescent="0.15">
      <c r="A1395" s="25" t="s">
        <v>800</v>
      </c>
      <c r="B1395" s="25" t="s">
        <v>1273</v>
      </c>
      <c r="C1395" s="21">
        <v>22.431120051873101</v>
      </c>
      <c r="D1395" s="22">
        <v>11.530231413592</v>
      </c>
      <c r="E1395" s="23">
        <f t="shared" ref="E1395:E1426" si="52">IF(ISERROR(C1395/D1395-1),"",((C1395/D1395-1)))</f>
        <v>0.94541802738069758</v>
      </c>
      <c r="F1395" s="24">
        <f t="shared" ref="F1395:F1426" si="53">C1395/$C$1625</f>
        <v>9.0427118908765493E-4</v>
      </c>
      <c r="G1395" s="120"/>
    </row>
    <row r="1396" spans="1:8" x14ac:dyDescent="0.15">
      <c r="A1396" s="25" t="s">
        <v>802</v>
      </c>
      <c r="B1396" s="25" t="s">
        <v>1275</v>
      </c>
      <c r="C1396" s="21">
        <v>2.3117071718198501</v>
      </c>
      <c r="D1396" s="22">
        <v>2.2446879493286302</v>
      </c>
      <c r="E1396" s="23">
        <f t="shared" si="52"/>
        <v>2.9856810391513333E-2</v>
      </c>
      <c r="F1396" s="24">
        <f t="shared" si="53"/>
        <v>9.3192412516620484E-5</v>
      </c>
      <c r="G1396" s="120"/>
    </row>
    <row r="1397" spans="1:8" x14ac:dyDescent="0.15">
      <c r="A1397" s="25" t="s">
        <v>804</v>
      </c>
      <c r="B1397" s="25" t="s">
        <v>1276</v>
      </c>
      <c r="C1397" s="21">
        <v>0.23929656857790199</v>
      </c>
      <c r="D1397" s="22">
        <v>5.7620069455573297E-2</v>
      </c>
      <c r="E1397" s="23">
        <f t="shared" si="52"/>
        <v>3.1530072913641041</v>
      </c>
      <c r="F1397" s="24">
        <f t="shared" si="53"/>
        <v>9.6468206720005278E-6</v>
      </c>
      <c r="G1397" s="120"/>
    </row>
    <row r="1398" spans="1:8" x14ac:dyDescent="0.15">
      <c r="A1398" s="25" t="s">
        <v>820</v>
      </c>
      <c r="B1398" s="25" t="s">
        <v>1277</v>
      </c>
      <c r="C1398" s="21">
        <v>2.23446960345527</v>
      </c>
      <c r="D1398" s="22">
        <v>1.5207086970701</v>
      </c>
      <c r="E1398" s="23">
        <f t="shared" si="52"/>
        <v>0.46936070515040118</v>
      </c>
      <c r="F1398" s="24">
        <f t="shared" si="53"/>
        <v>9.0078715669304757E-5</v>
      </c>
      <c r="G1398" s="120"/>
    </row>
    <row r="1399" spans="1:8" x14ac:dyDescent="0.15">
      <c r="A1399" s="25" t="s">
        <v>822</v>
      </c>
      <c r="B1399" s="25" t="s">
        <v>1278</v>
      </c>
      <c r="C1399" s="21">
        <v>0.597397248760132</v>
      </c>
      <c r="D1399" s="22">
        <v>1.6676865192249599</v>
      </c>
      <c r="E1399" s="23">
        <f t="shared" si="52"/>
        <v>-0.64178084917436029</v>
      </c>
      <c r="F1399" s="24">
        <f t="shared" si="53"/>
        <v>2.4083020341594945E-5</v>
      </c>
      <c r="G1399" s="120"/>
      <c r="H1399" s="4"/>
    </row>
    <row r="1400" spans="1:8" x14ac:dyDescent="0.15">
      <c r="A1400" s="25" t="s">
        <v>1281</v>
      </c>
      <c r="B1400" s="25" t="s">
        <v>1282</v>
      </c>
      <c r="C1400" s="21">
        <v>3.9540925959036799</v>
      </c>
      <c r="D1400" s="22">
        <v>4.9106308126765397</v>
      </c>
      <c r="E1400" s="23">
        <f t="shared" si="52"/>
        <v>-0.1947892751993503</v>
      </c>
      <c r="F1400" s="24">
        <f t="shared" si="53"/>
        <v>1.594022949006479E-4</v>
      </c>
      <c r="G1400" s="120"/>
    </row>
    <row r="1401" spans="1:8" x14ac:dyDescent="0.15">
      <c r="A1401" s="25" t="s">
        <v>828</v>
      </c>
      <c r="B1401" s="25" t="s">
        <v>1283</v>
      </c>
      <c r="C1401" s="21">
        <v>1.65535314046878</v>
      </c>
      <c r="D1401" s="22">
        <v>2.1176403981919898</v>
      </c>
      <c r="E1401" s="23">
        <f t="shared" si="52"/>
        <v>-0.21830300277511883</v>
      </c>
      <c r="F1401" s="24">
        <f t="shared" si="53"/>
        <v>6.6732653083308269E-5</v>
      </c>
      <c r="G1401" s="120"/>
      <c r="H1401" s="4"/>
    </row>
    <row r="1402" spans="1:8" x14ac:dyDescent="0.15">
      <c r="A1402" s="25" t="s">
        <v>830</v>
      </c>
      <c r="B1402" s="25" t="s">
        <v>1285</v>
      </c>
      <c r="C1402" s="21">
        <v>9.130478161180941E-2</v>
      </c>
      <c r="D1402" s="22">
        <v>0.14781794591306902</v>
      </c>
      <c r="E1402" s="23">
        <f t="shared" si="52"/>
        <v>-0.38231598979527637</v>
      </c>
      <c r="F1402" s="24">
        <f t="shared" si="53"/>
        <v>3.6807918305713426E-6</v>
      </c>
      <c r="G1402" s="120"/>
      <c r="H1402" s="4"/>
    </row>
    <row r="1403" spans="1:8" x14ac:dyDescent="0.15">
      <c r="A1403" s="25" t="s">
        <v>834</v>
      </c>
      <c r="B1403" s="25" t="s">
        <v>1286</v>
      </c>
      <c r="C1403" s="21">
        <v>30.317466593208298</v>
      </c>
      <c r="D1403" s="22">
        <v>39.756158956461896</v>
      </c>
      <c r="E1403" s="23">
        <f t="shared" si="52"/>
        <v>-0.23741459464406955</v>
      </c>
      <c r="F1403" s="24">
        <f t="shared" si="53"/>
        <v>1.2221953920698858E-3</v>
      </c>
      <c r="G1403" s="120"/>
    </row>
    <row r="1404" spans="1:8" x14ac:dyDescent="0.15">
      <c r="A1404" s="25" t="s">
        <v>841</v>
      </c>
      <c r="B1404" s="25" t="s">
        <v>1287</v>
      </c>
      <c r="C1404" s="21">
        <v>90.39613704206019</v>
      </c>
      <c r="D1404" s="22">
        <v>95.074314664264207</v>
      </c>
      <c r="E1404" s="23">
        <f t="shared" si="52"/>
        <v>-4.9205483507549386E-2</v>
      </c>
      <c r="F1404" s="24">
        <f t="shared" si="53"/>
        <v>3.6441614214056373E-3</v>
      </c>
      <c r="G1404" s="120"/>
    </row>
    <row r="1405" spans="1:8" x14ac:dyDescent="0.15">
      <c r="A1405" s="25" t="s">
        <v>843</v>
      </c>
      <c r="B1405" s="25" t="s">
        <v>1289</v>
      </c>
      <c r="C1405" s="21">
        <v>3.0505149685206701</v>
      </c>
      <c r="D1405" s="22">
        <v>6.1256017890751293</v>
      </c>
      <c r="E1405" s="23">
        <f t="shared" si="52"/>
        <v>-0.50200566841266214</v>
      </c>
      <c r="F1405" s="24">
        <f t="shared" si="53"/>
        <v>1.2297615061284154E-4</v>
      </c>
      <c r="G1405" s="120"/>
    </row>
    <row r="1406" spans="1:8" x14ac:dyDescent="0.15">
      <c r="A1406" s="25" t="s">
        <v>846</v>
      </c>
      <c r="B1406" s="25" t="s">
        <v>1291</v>
      </c>
      <c r="C1406" s="21">
        <v>0.41637948512397505</v>
      </c>
      <c r="D1406" s="22">
        <v>0.33817225602655898</v>
      </c>
      <c r="E1406" s="23">
        <f t="shared" si="52"/>
        <v>0.23126447455013555</v>
      </c>
      <c r="F1406" s="24">
        <f t="shared" si="53"/>
        <v>1.6785607283721942E-5</v>
      </c>
      <c r="G1406" s="120"/>
    </row>
    <row r="1407" spans="1:8" x14ac:dyDescent="0.15">
      <c r="A1407" s="25" t="s">
        <v>848</v>
      </c>
      <c r="B1407" s="25" t="s">
        <v>1293</v>
      </c>
      <c r="C1407" s="21">
        <v>9.6607009279211897E-2</v>
      </c>
      <c r="D1407" s="22">
        <v>1.6521220905290897E-2</v>
      </c>
      <c r="E1407" s="23">
        <f t="shared" si="52"/>
        <v>4.8474497637322695</v>
      </c>
      <c r="F1407" s="24">
        <f t="shared" si="53"/>
        <v>3.894541821946166E-6</v>
      </c>
      <c r="G1407" s="120"/>
    </row>
    <row r="1408" spans="1:8" x14ac:dyDescent="0.15">
      <c r="A1408" s="25" t="s">
        <v>850</v>
      </c>
      <c r="B1408" s="25" t="s">
        <v>851</v>
      </c>
      <c r="C1408" s="21">
        <v>3.9493023714638</v>
      </c>
      <c r="D1408" s="22">
        <v>8.9274224185467705</v>
      </c>
      <c r="E1408" s="23">
        <f t="shared" si="52"/>
        <v>-0.55762120505700485</v>
      </c>
      <c r="F1408" s="24">
        <f t="shared" si="53"/>
        <v>1.5920918541970224E-4</v>
      </c>
      <c r="G1408" s="120"/>
    </row>
    <row r="1409" spans="1:8" x14ac:dyDescent="0.15">
      <c r="A1409" s="25" t="s">
        <v>806</v>
      </c>
      <c r="B1409" s="25" t="s">
        <v>812</v>
      </c>
      <c r="C1409" s="21">
        <v>47.088106088893397</v>
      </c>
      <c r="D1409" s="22">
        <v>61.819693284265199</v>
      </c>
      <c r="E1409" s="23">
        <f t="shared" si="52"/>
        <v>-0.23829926052255901</v>
      </c>
      <c r="F1409" s="24">
        <f t="shared" si="53"/>
        <v>1.898274254090741E-3</v>
      </c>
      <c r="G1409" s="120"/>
    </row>
    <row r="1410" spans="1:8" x14ac:dyDescent="0.15">
      <c r="A1410" s="25" t="s">
        <v>807</v>
      </c>
      <c r="B1410" s="25" t="s">
        <v>813</v>
      </c>
      <c r="C1410" s="21">
        <v>10.622278509203799</v>
      </c>
      <c r="D1410" s="22">
        <v>4.1854980968484599</v>
      </c>
      <c r="E1410" s="23">
        <f t="shared" si="52"/>
        <v>1.5378767982721149</v>
      </c>
      <c r="F1410" s="24">
        <f t="shared" si="53"/>
        <v>4.2821849270678147E-4</v>
      </c>
      <c r="G1410" s="120"/>
    </row>
    <row r="1411" spans="1:8" x14ac:dyDescent="0.15">
      <c r="A1411" s="25" t="s">
        <v>808</v>
      </c>
      <c r="B1411" s="25" t="s">
        <v>814</v>
      </c>
      <c r="C1411" s="21">
        <v>54.608261970000001</v>
      </c>
      <c r="D1411" s="22">
        <v>48.581013749999997</v>
      </c>
      <c r="E1411" s="23">
        <f t="shared" si="52"/>
        <v>0.12406592112335257</v>
      </c>
      <c r="F1411" s="24">
        <f t="shared" si="53"/>
        <v>2.2014361240734635E-3</v>
      </c>
      <c r="G1411" s="120"/>
    </row>
    <row r="1412" spans="1:8" x14ac:dyDescent="0.15">
      <c r="A1412" s="25" t="s">
        <v>809</v>
      </c>
      <c r="B1412" s="25" t="s">
        <v>815</v>
      </c>
      <c r="C1412" s="21">
        <v>12.87893809</v>
      </c>
      <c r="D1412" s="22">
        <v>4.9048621500000005</v>
      </c>
      <c r="E1412" s="23">
        <f t="shared" si="52"/>
        <v>1.625749245572579</v>
      </c>
      <c r="F1412" s="24">
        <f t="shared" si="53"/>
        <v>5.1919175832051653E-4</v>
      </c>
      <c r="G1412" s="120"/>
    </row>
    <row r="1413" spans="1:8" x14ac:dyDescent="0.15">
      <c r="A1413" s="25" t="s">
        <v>810</v>
      </c>
      <c r="B1413" s="25" t="s">
        <v>816</v>
      </c>
      <c r="C1413" s="21">
        <v>35.871431205648896</v>
      </c>
      <c r="D1413" s="22">
        <v>41.324244746712701</v>
      </c>
      <c r="E1413" s="23">
        <f t="shared" si="52"/>
        <v>-0.13195192252116283</v>
      </c>
      <c r="F1413" s="24">
        <f t="shared" si="53"/>
        <v>1.4460937160335628E-3</v>
      </c>
      <c r="G1413" s="120"/>
    </row>
    <row r="1414" spans="1:8" x14ac:dyDescent="0.15">
      <c r="A1414" s="25" t="s">
        <v>811</v>
      </c>
      <c r="B1414" s="25" t="s">
        <v>817</v>
      </c>
      <c r="C1414" s="21">
        <v>23.115929191171901</v>
      </c>
      <c r="D1414" s="22">
        <v>5.8579420799282502</v>
      </c>
      <c r="E1414" s="23">
        <f t="shared" si="52"/>
        <v>2.9460836033829532</v>
      </c>
      <c r="F1414" s="24">
        <f t="shared" si="53"/>
        <v>9.3187806619676782E-4</v>
      </c>
      <c r="G1414" s="120"/>
    </row>
    <row r="1415" spans="1:8" x14ac:dyDescent="0.15">
      <c r="A1415" s="25" t="s">
        <v>855</v>
      </c>
      <c r="B1415" s="25" t="s">
        <v>1668</v>
      </c>
      <c r="C1415" s="21">
        <v>3.1761574161626398</v>
      </c>
      <c r="D1415" s="22">
        <v>3.8244381832349199</v>
      </c>
      <c r="E1415" s="23">
        <f t="shared" si="52"/>
        <v>-0.16951006553436532</v>
      </c>
      <c r="F1415" s="24">
        <f t="shared" si="53"/>
        <v>1.2804120511151782E-4</v>
      </c>
      <c r="G1415" s="120"/>
    </row>
    <row r="1416" spans="1:8" x14ac:dyDescent="0.15">
      <c r="A1416" s="25" t="s">
        <v>1076</v>
      </c>
      <c r="B1416" s="25" t="s">
        <v>1083</v>
      </c>
      <c r="C1416" s="21">
        <v>2.4708710421983096</v>
      </c>
      <c r="D1416" s="22">
        <v>0.58931306776611914</v>
      </c>
      <c r="E1416" s="23">
        <f t="shared" si="52"/>
        <v>3.19279866228747</v>
      </c>
      <c r="F1416" s="24">
        <f t="shared" si="53"/>
        <v>9.9608824269314234E-5</v>
      </c>
      <c r="G1416" s="120"/>
    </row>
    <row r="1417" spans="1:8" x14ac:dyDescent="0.15">
      <c r="A1417" s="25" t="s">
        <v>1303</v>
      </c>
      <c r="B1417" s="25" t="s">
        <v>1669</v>
      </c>
      <c r="C1417" s="21">
        <v>13.7699094245697</v>
      </c>
      <c r="D1417" s="22">
        <v>6.7214395817325805</v>
      </c>
      <c r="E1417" s="23">
        <f t="shared" si="52"/>
        <v>1.0486547944272737</v>
      </c>
      <c r="F1417" s="24">
        <f t="shared" si="53"/>
        <v>5.551097020652418E-4</v>
      </c>
      <c r="G1417" s="120"/>
      <c r="H1417" s="4"/>
    </row>
    <row r="1418" spans="1:8" x14ac:dyDescent="0.15">
      <c r="A1418" s="25" t="s">
        <v>1304</v>
      </c>
      <c r="B1418" s="25" t="s">
        <v>1670</v>
      </c>
      <c r="C1418" s="21">
        <v>0.70302020837687718</v>
      </c>
      <c r="D1418" s="22">
        <v>0.69485562968332704</v>
      </c>
      <c r="E1418" s="23">
        <f t="shared" si="52"/>
        <v>1.1750036043128853E-2</v>
      </c>
      <c r="F1418" s="24">
        <f t="shared" si="53"/>
        <v>2.834102435863536E-5</v>
      </c>
      <c r="G1418" s="120"/>
    </row>
    <row r="1419" spans="1:8" x14ac:dyDescent="0.15">
      <c r="A1419" s="25" t="s">
        <v>863</v>
      </c>
      <c r="B1419" s="25" t="s">
        <v>864</v>
      </c>
      <c r="C1419" s="21">
        <v>11.973230900000001</v>
      </c>
      <c r="D1419" s="22">
        <v>4.6364613499999994</v>
      </c>
      <c r="E1419" s="23">
        <f t="shared" si="52"/>
        <v>1.5824071411702811</v>
      </c>
      <c r="F1419" s="24">
        <f t="shared" si="53"/>
        <v>4.8267976445785842E-4</v>
      </c>
      <c r="G1419" s="120"/>
      <c r="H1419" s="4"/>
    </row>
    <row r="1420" spans="1:8" x14ac:dyDescent="0.15">
      <c r="A1420" s="25" t="s">
        <v>1514</v>
      </c>
      <c r="B1420" s="25" t="s">
        <v>952</v>
      </c>
      <c r="C1420" s="21">
        <v>28.033940010000002</v>
      </c>
      <c r="D1420" s="22">
        <v>16.104218929999998</v>
      </c>
      <c r="E1420" s="23">
        <f t="shared" si="52"/>
        <v>0.74078234603334492</v>
      </c>
      <c r="F1420" s="24">
        <f t="shared" si="53"/>
        <v>1.1301390304644114E-3</v>
      </c>
      <c r="G1420" s="120"/>
      <c r="H1420" s="10"/>
    </row>
    <row r="1421" spans="1:8" x14ac:dyDescent="0.15">
      <c r="A1421" s="25" t="s">
        <v>953</v>
      </c>
      <c r="B1421" s="25" t="s">
        <v>954</v>
      </c>
      <c r="C1421" s="21">
        <v>1.63237E-2</v>
      </c>
      <c r="D1421" s="22">
        <v>3.5081339999999996E-2</v>
      </c>
      <c r="E1421" s="23">
        <f t="shared" si="52"/>
        <v>-0.53468995198016944</v>
      </c>
      <c r="F1421" s="24">
        <f t="shared" si="53"/>
        <v>6.580612816111934E-7</v>
      </c>
      <c r="G1421" s="120"/>
    </row>
    <row r="1422" spans="1:8" x14ac:dyDescent="0.15">
      <c r="A1422" s="25" t="s">
        <v>1307</v>
      </c>
      <c r="B1422" s="25" t="s">
        <v>1308</v>
      </c>
      <c r="C1422" s="21">
        <v>0.12566450000000001</v>
      </c>
      <c r="D1422" s="22">
        <v>3.325885E-2</v>
      </c>
      <c r="E1422" s="23">
        <f t="shared" si="52"/>
        <v>2.7783777851609424</v>
      </c>
      <c r="F1422" s="24">
        <f t="shared" si="53"/>
        <v>5.065943500740017E-6</v>
      </c>
      <c r="G1422" s="120"/>
    </row>
    <row r="1423" spans="1:8" x14ac:dyDescent="0.15">
      <c r="A1423" s="25" t="s">
        <v>1309</v>
      </c>
      <c r="B1423" s="25" t="s">
        <v>992</v>
      </c>
      <c r="C1423" s="21">
        <v>0.28001628000000001</v>
      </c>
      <c r="D1423" s="22">
        <v>0.70345694999999997</v>
      </c>
      <c r="E1423" s="23">
        <f t="shared" si="52"/>
        <v>-0.60194254957606153</v>
      </c>
      <c r="F1423" s="24">
        <f t="shared" si="53"/>
        <v>1.1288364285596942E-5</v>
      </c>
      <c r="G1423" s="120"/>
    </row>
    <row r="1424" spans="1:8" x14ac:dyDescent="0.15">
      <c r="A1424" s="25" t="s">
        <v>990</v>
      </c>
      <c r="B1424" s="25" t="s">
        <v>991</v>
      </c>
      <c r="C1424" s="21">
        <v>0.17140151000000001</v>
      </c>
      <c r="D1424" s="22">
        <v>6.7006750000000004E-2</v>
      </c>
      <c r="E1424" s="23">
        <f t="shared" si="52"/>
        <v>1.5579737862230298</v>
      </c>
      <c r="F1424" s="24">
        <f t="shared" si="53"/>
        <v>6.9097506901433984E-6</v>
      </c>
      <c r="G1424" s="120"/>
    </row>
    <row r="1425" spans="1:8" x14ac:dyDescent="0.15">
      <c r="A1425" s="25" t="s">
        <v>948</v>
      </c>
      <c r="B1425" s="25" t="s">
        <v>996</v>
      </c>
      <c r="C1425" s="21">
        <v>1.4398480200000001</v>
      </c>
      <c r="D1425" s="22">
        <v>7.7534797500000003</v>
      </c>
      <c r="E1425" s="23">
        <f t="shared" si="52"/>
        <v>-0.81429653956341341</v>
      </c>
      <c r="F1425" s="24">
        <f t="shared" si="53"/>
        <v>5.8044942835664666E-5</v>
      </c>
      <c r="G1425" s="120"/>
    </row>
    <row r="1426" spans="1:8" x14ac:dyDescent="0.15">
      <c r="A1426" s="25" t="s">
        <v>999</v>
      </c>
      <c r="B1426" s="25" t="s">
        <v>1000</v>
      </c>
      <c r="C1426" s="21">
        <v>5.8147499999999998E-2</v>
      </c>
      <c r="D1426" s="22"/>
      <c r="E1426" s="23" t="str">
        <f t="shared" si="52"/>
        <v/>
      </c>
      <c r="F1426" s="24">
        <f t="shared" si="53"/>
        <v>2.3441142861291781E-6</v>
      </c>
      <c r="G1426" s="120"/>
    </row>
    <row r="1427" spans="1:8" x14ac:dyDescent="0.15">
      <c r="A1427" s="25" t="s">
        <v>1003</v>
      </c>
      <c r="B1427" s="25" t="s">
        <v>1004</v>
      </c>
      <c r="C1427" s="21">
        <v>0.18043842999999998</v>
      </c>
      <c r="D1427" s="22"/>
      <c r="E1427" s="23" t="str">
        <f t="shared" ref="E1427:E1458" si="54">IF(ISERROR(C1427/D1427-1),"",((C1427/D1427-1)))</f>
        <v/>
      </c>
      <c r="F1427" s="24">
        <f t="shared" ref="F1427:F1458" si="55">C1427/$C$1625</f>
        <v>7.2740582403322526E-6</v>
      </c>
      <c r="G1427" s="120"/>
    </row>
    <row r="1428" spans="1:8" x14ac:dyDescent="0.15">
      <c r="A1428" s="25" t="s">
        <v>1011</v>
      </c>
      <c r="B1428" s="25" t="s">
        <v>1012</v>
      </c>
      <c r="C1428" s="21">
        <v>2.5200000000000001E-3</v>
      </c>
      <c r="D1428" s="22"/>
      <c r="E1428" s="23" t="str">
        <f t="shared" si="54"/>
        <v/>
      </c>
      <c r="F1428" s="24">
        <f t="shared" si="55"/>
        <v>1.0158937187403636E-7</v>
      </c>
      <c r="G1428" s="120"/>
    </row>
    <row r="1429" spans="1:8" x14ac:dyDescent="0.15">
      <c r="A1429" s="25" t="s">
        <v>1013</v>
      </c>
      <c r="B1429" s="25" t="s">
        <v>1014</v>
      </c>
      <c r="C1429" s="21">
        <v>0.40014474999999999</v>
      </c>
      <c r="D1429" s="22"/>
      <c r="E1429" s="23" t="str">
        <f t="shared" si="54"/>
        <v/>
      </c>
      <c r="F1429" s="24">
        <f t="shared" si="55"/>
        <v>1.6131132464759249E-5</v>
      </c>
      <c r="G1429" s="120"/>
    </row>
    <row r="1430" spans="1:8" x14ac:dyDescent="0.15">
      <c r="A1430" s="25" t="s">
        <v>1023</v>
      </c>
      <c r="B1430" s="25" t="s">
        <v>643</v>
      </c>
      <c r="C1430" s="21">
        <v>0.257649557902766</v>
      </c>
      <c r="D1430" s="22">
        <v>0.324278557111361</v>
      </c>
      <c r="E1430" s="23">
        <f t="shared" si="54"/>
        <v>-0.20546840901883567</v>
      </c>
      <c r="F1430" s="24">
        <f t="shared" si="55"/>
        <v>1.0386689186890937E-5</v>
      </c>
      <c r="G1430" s="120"/>
    </row>
    <row r="1431" spans="1:8" x14ac:dyDescent="0.15">
      <c r="A1431" s="25" t="s">
        <v>1259</v>
      </c>
      <c r="B1431" s="25" t="s">
        <v>644</v>
      </c>
      <c r="C1431" s="21">
        <v>3.9407810587044398</v>
      </c>
      <c r="D1431" s="22">
        <v>0.30177095927341802</v>
      </c>
      <c r="E1431" s="23">
        <f t="shared" si="54"/>
        <v>12.058847903034684</v>
      </c>
      <c r="F1431" s="24">
        <f t="shared" si="55"/>
        <v>1.5886566366939844E-4</v>
      </c>
      <c r="G1431" s="120"/>
    </row>
    <row r="1432" spans="1:8" x14ac:dyDescent="0.15">
      <c r="A1432" s="25" t="s">
        <v>1671</v>
      </c>
      <c r="B1432" s="25" t="s">
        <v>994</v>
      </c>
      <c r="C1432" s="21">
        <v>0.63266692000000002</v>
      </c>
      <c r="D1432" s="22">
        <v>0.36324964000000004</v>
      </c>
      <c r="E1432" s="23">
        <f t="shared" si="54"/>
        <v>0.74168629595888924</v>
      </c>
      <c r="F1432" s="24">
        <f t="shared" si="55"/>
        <v>2.5504855162016356E-5</v>
      </c>
      <c r="G1432" s="120"/>
    </row>
    <row r="1433" spans="1:8" x14ac:dyDescent="0.15">
      <c r="A1433" s="25" t="s">
        <v>1032</v>
      </c>
      <c r="B1433" s="25" t="s">
        <v>776</v>
      </c>
      <c r="C1433" s="21">
        <v>0.86513446870948096</v>
      </c>
      <c r="D1433" s="22">
        <v>0.85062441056885307</v>
      </c>
      <c r="E1433" s="23">
        <f t="shared" si="54"/>
        <v>1.705812572545895E-2</v>
      </c>
      <c r="F1433" s="24">
        <f t="shared" si="55"/>
        <v>3.4876375897926321E-5</v>
      </c>
      <c r="G1433" s="120"/>
    </row>
    <row r="1434" spans="1:8" x14ac:dyDescent="0.15">
      <c r="A1434" s="25" t="s">
        <v>1034</v>
      </c>
      <c r="B1434" s="25" t="s">
        <v>645</v>
      </c>
      <c r="C1434" s="21">
        <v>0.54655842179688408</v>
      </c>
      <c r="D1434" s="22">
        <v>0.69923750084927505</v>
      </c>
      <c r="E1434" s="23">
        <f t="shared" si="54"/>
        <v>-0.21835081623475727</v>
      </c>
      <c r="F1434" s="24">
        <f t="shared" si="55"/>
        <v>2.2033542366194474E-5</v>
      </c>
      <c r="G1434" s="120"/>
    </row>
    <row r="1435" spans="1:8" x14ac:dyDescent="0.15">
      <c r="A1435" s="25" t="s">
        <v>494</v>
      </c>
      <c r="B1435" s="25" t="s">
        <v>1318</v>
      </c>
      <c r="C1435" s="21">
        <v>1.5427500000000001E-3</v>
      </c>
      <c r="D1435" s="22"/>
      <c r="E1435" s="23" t="str">
        <f t="shared" si="54"/>
        <v/>
      </c>
      <c r="F1435" s="24">
        <f t="shared" si="55"/>
        <v>6.2193255340741904E-8</v>
      </c>
      <c r="G1435" s="120"/>
    </row>
    <row r="1436" spans="1:8" x14ac:dyDescent="0.15">
      <c r="A1436" s="25" t="s">
        <v>1036</v>
      </c>
      <c r="B1436" s="25" t="s">
        <v>1037</v>
      </c>
      <c r="C1436" s="21">
        <v>0.90546000000000004</v>
      </c>
      <c r="D1436" s="22">
        <v>0.96963171999999997</v>
      </c>
      <c r="E1436" s="23">
        <f t="shared" si="54"/>
        <v>-6.618153952306749E-2</v>
      </c>
      <c r="F1436" s="24">
        <f t="shared" si="55"/>
        <v>3.6502028832168638E-5</v>
      </c>
      <c r="G1436" s="120"/>
    </row>
    <row r="1437" spans="1:8" x14ac:dyDescent="0.15">
      <c r="A1437" s="25" t="s">
        <v>1038</v>
      </c>
      <c r="B1437" s="25" t="s">
        <v>1039</v>
      </c>
      <c r="C1437" s="21">
        <v>0.39165915000000001</v>
      </c>
      <c r="D1437" s="22">
        <v>0.19224725000000001</v>
      </c>
      <c r="E1437" s="23">
        <f t="shared" si="54"/>
        <v>1.0372678932988637</v>
      </c>
      <c r="F1437" s="24">
        <f t="shared" si="55"/>
        <v>1.5789050411594838E-5</v>
      </c>
      <c r="G1437" s="120"/>
    </row>
    <row r="1438" spans="1:8" x14ac:dyDescent="0.15">
      <c r="A1438" s="25" t="s">
        <v>1040</v>
      </c>
      <c r="B1438" s="25" t="s">
        <v>1041</v>
      </c>
      <c r="C1438" s="21">
        <v>0.10818621</v>
      </c>
      <c r="D1438" s="22">
        <v>0.11799477</v>
      </c>
      <c r="E1438" s="23">
        <f t="shared" si="54"/>
        <v>-8.3127074191508554E-2</v>
      </c>
      <c r="F1438" s="24">
        <f t="shared" si="55"/>
        <v>4.3613369521161082E-6</v>
      </c>
      <c r="G1438" s="120"/>
    </row>
    <row r="1439" spans="1:8" x14ac:dyDescent="0.15">
      <c r="A1439" s="25" t="s">
        <v>1042</v>
      </c>
      <c r="B1439" s="25" t="s">
        <v>1043</v>
      </c>
      <c r="C1439" s="21">
        <v>8.1502693099999988</v>
      </c>
      <c r="D1439" s="22">
        <v>5.6473114299999994</v>
      </c>
      <c r="E1439" s="23">
        <f t="shared" si="54"/>
        <v>0.44321229863535261</v>
      </c>
      <c r="F1439" s="24">
        <f t="shared" si="55"/>
        <v>3.2856378563775221E-4</v>
      </c>
      <c r="G1439" s="120"/>
    </row>
    <row r="1440" spans="1:8" x14ac:dyDescent="0.15">
      <c r="A1440" s="25" t="s">
        <v>1046</v>
      </c>
      <c r="B1440" s="25" t="s">
        <v>1672</v>
      </c>
      <c r="C1440" s="21">
        <v>3.1842074895346499</v>
      </c>
      <c r="D1440" s="22">
        <v>2.5573909388462597</v>
      </c>
      <c r="E1440" s="23">
        <f t="shared" si="54"/>
        <v>0.24510001234741696</v>
      </c>
      <c r="F1440" s="24">
        <f t="shared" si="55"/>
        <v>1.2836572967397908E-4</v>
      </c>
      <c r="G1440" s="120"/>
      <c r="H1440" s="4"/>
    </row>
    <row r="1441" spans="1:8" x14ac:dyDescent="0.15">
      <c r="A1441" s="25" t="s">
        <v>1673</v>
      </c>
      <c r="B1441" s="25" t="s">
        <v>1674</v>
      </c>
      <c r="C1441" s="21">
        <v>1.4338968114419701</v>
      </c>
      <c r="D1441" s="22">
        <v>1.2370838743918899</v>
      </c>
      <c r="E1441" s="23">
        <f t="shared" si="54"/>
        <v>0.15909425474228822</v>
      </c>
      <c r="F1441" s="24">
        <f t="shared" si="55"/>
        <v>5.7805030320068768E-5</v>
      </c>
      <c r="G1441" s="120"/>
    </row>
    <row r="1442" spans="1:8" x14ac:dyDescent="0.15">
      <c r="A1442" s="25" t="s">
        <v>1048</v>
      </c>
      <c r="B1442" s="25" t="s">
        <v>568</v>
      </c>
      <c r="C1442" s="21">
        <v>0.12657590711049102</v>
      </c>
      <c r="D1442" s="22">
        <v>1.8900839304643899</v>
      </c>
      <c r="E1442" s="23">
        <f t="shared" si="54"/>
        <v>-0.93303159448618156</v>
      </c>
      <c r="F1442" s="24">
        <f t="shared" si="55"/>
        <v>5.1026852768814113E-6</v>
      </c>
      <c r="G1442" s="120"/>
      <c r="H1442" s="4"/>
    </row>
    <row r="1443" spans="1:8" x14ac:dyDescent="0.15">
      <c r="A1443" s="25" t="s">
        <v>493</v>
      </c>
      <c r="B1443" s="25" t="s">
        <v>949</v>
      </c>
      <c r="C1443" s="21">
        <v>9.2872629139072807E-2</v>
      </c>
      <c r="D1443" s="22">
        <v>0.101320540540541</v>
      </c>
      <c r="E1443" s="23">
        <f t="shared" si="54"/>
        <v>-8.337807276193876E-2</v>
      </c>
      <c r="F1443" s="24">
        <f t="shared" si="55"/>
        <v>3.743996848622513E-6</v>
      </c>
      <c r="G1443" s="120"/>
      <c r="H1443" s="4"/>
    </row>
    <row r="1444" spans="1:8" x14ac:dyDescent="0.15">
      <c r="A1444" s="25" t="s">
        <v>1051</v>
      </c>
      <c r="B1444" s="25" t="s">
        <v>1675</v>
      </c>
      <c r="C1444" s="21">
        <v>2.0951947304783403</v>
      </c>
      <c r="D1444" s="22">
        <v>3.1673429356929197</v>
      </c>
      <c r="E1444" s="23">
        <f t="shared" si="54"/>
        <v>-0.33850082765983325</v>
      </c>
      <c r="F1444" s="24">
        <f t="shared" si="55"/>
        <v>8.44640938980498E-5</v>
      </c>
      <c r="G1444" s="120"/>
    </row>
    <row r="1445" spans="1:8" x14ac:dyDescent="0.15">
      <c r="A1445" s="25" t="s">
        <v>1053</v>
      </c>
      <c r="B1445" s="25" t="s">
        <v>1676</v>
      </c>
      <c r="C1445" s="21">
        <v>3.0264694042697298</v>
      </c>
      <c r="D1445" s="22">
        <v>4.0906563207060795</v>
      </c>
      <c r="E1445" s="23">
        <f t="shared" si="54"/>
        <v>-0.26015065383265024</v>
      </c>
      <c r="F1445" s="24">
        <f t="shared" si="55"/>
        <v>1.2200679594275829E-4</v>
      </c>
      <c r="G1445" s="120"/>
    </row>
    <row r="1446" spans="1:8" x14ac:dyDescent="0.15">
      <c r="A1446" s="25" t="s">
        <v>1055</v>
      </c>
      <c r="B1446" s="25" t="s">
        <v>1056</v>
      </c>
      <c r="C1446" s="21">
        <v>0.16919320999999998</v>
      </c>
      <c r="D1446" s="22">
        <v>4.8378060000000001E-2</v>
      </c>
      <c r="E1446" s="23">
        <f t="shared" si="54"/>
        <v>2.4973128314777395</v>
      </c>
      <c r="F1446" s="24">
        <f t="shared" si="55"/>
        <v>6.8207269560523514E-6</v>
      </c>
      <c r="G1446" s="120"/>
    </row>
    <row r="1447" spans="1:8" x14ac:dyDescent="0.15">
      <c r="A1447" s="25" t="s">
        <v>1088</v>
      </c>
      <c r="B1447" s="25" t="s">
        <v>1089</v>
      </c>
      <c r="C1447" s="21">
        <v>0.47560449999999999</v>
      </c>
      <c r="D1447" s="22">
        <v>0.4153635</v>
      </c>
      <c r="E1447" s="23">
        <f t="shared" si="54"/>
        <v>0.14503200208973577</v>
      </c>
      <c r="F1447" s="24">
        <f t="shared" si="55"/>
        <v>1.9173159688676637E-5</v>
      </c>
      <c r="G1447" s="120"/>
    </row>
    <row r="1448" spans="1:8" x14ac:dyDescent="0.15">
      <c r="A1448" s="25" t="s">
        <v>89</v>
      </c>
      <c r="B1448" s="25" t="s">
        <v>1677</v>
      </c>
      <c r="C1448" s="21">
        <v>4.88647023377741</v>
      </c>
      <c r="D1448" s="22">
        <v>6.9631490691728599</v>
      </c>
      <c r="E1448" s="23">
        <f t="shared" si="54"/>
        <v>-0.29823845716434372</v>
      </c>
      <c r="F1448" s="24">
        <f t="shared" si="55"/>
        <v>1.9698946100421536E-4</v>
      </c>
      <c r="G1448" s="120"/>
    </row>
    <row r="1449" spans="1:8" x14ac:dyDescent="0.15">
      <c r="A1449" s="25" t="s">
        <v>569</v>
      </c>
      <c r="B1449" s="25" t="s">
        <v>92</v>
      </c>
      <c r="C1449" s="21">
        <v>0.47072491</v>
      </c>
      <c r="D1449" s="22">
        <v>0.27262999999999998</v>
      </c>
      <c r="E1449" s="23">
        <f t="shared" si="54"/>
        <v>0.72660715988702651</v>
      </c>
      <c r="F1449" s="24">
        <f t="shared" si="55"/>
        <v>1.8976447592207261E-5</v>
      </c>
      <c r="G1449" s="120"/>
    </row>
    <row r="1450" spans="1:8" x14ac:dyDescent="0.15">
      <c r="A1450" s="25" t="s">
        <v>93</v>
      </c>
      <c r="B1450" s="25" t="s">
        <v>94</v>
      </c>
      <c r="C1450" s="21">
        <v>1.907646E-2</v>
      </c>
      <c r="D1450" s="22">
        <v>2.3608199999999999E-2</v>
      </c>
      <c r="E1450" s="23">
        <f t="shared" si="54"/>
        <v>-0.19195618471548015</v>
      </c>
      <c r="F1450" s="24">
        <f t="shared" si="55"/>
        <v>7.6903396388102367E-7</v>
      </c>
      <c r="G1450" s="120"/>
    </row>
    <row r="1451" spans="1:8" x14ac:dyDescent="0.15">
      <c r="A1451" s="25" t="s">
        <v>95</v>
      </c>
      <c r="B1451" s="25" t="s">
        <v>96</v>
      </c>
      <c r="C1451" s="21">
        <v>0.22610415</v>
      </c>
      <c r="D1451" s="22">
        <v>2.3388200000000001E-2</v>
      </c>
      <c r="E1451" s="23">
        <f t="shared" si="54"/>
        <v>8.6674455494651141</v>
      </c>
      <c r="F1451" s="24">
        <f t="shared" si="55"/>
        <v>9.1149914986559129E-6</v>
      </c>
      <c r="G1451" s="120"/>
    </row>
    <row r="1452" spans="1:8" x14ac:dyDescent="0.15">
      <c r="A1452" s="25" t="s">
        <v>1678</v>
      </c>
      <c r="B1452" s="25" t="s">
        <v>97</v>
      </c>
      <c r="C1452" s="21">
        <v>2.3808757797469902</v>
      </c>
      <c r="D1452" s="22">
        <v>3.0487030213282402</v>
      </c>
      <c r="E1452" s="23">
        <f t="shared" si="54"/>
        <v>-0.2190529011547655</v>
      </c>
      <c r="F1452" s="24">
        <f t="shared" si="55"/>
        <v>9.5980823402620351E-5</v>
      </c>
      <c r="G1452" s="120"/>
    </row>
    <row r="1453" spans="1:8" x14ac:dyDescent="0.15">
      <c r="A1453" s="25" t="s">
        <v>98</v>
      </c>
      <c r="B1453" s="25" t="s">
        <v>99</v>
      </c>
      <c r="C1453" s="21">
        <v>0.17804245243011502</v>
      </c>
      <c r="D1453" s="22">
        <v>3.6665402113233297E-2</v>
      </c>
      <c r="E1453" s="23">
        <f t="shared" si="54"/>
        <v>3.855870716493679</v>
      </c>
      <c r="F1453" s="24">
        <f t="shared" si="55"/>
        <v>7.1774686147969777E-6</v>
      </c>
      <c r="G1453" s="120"/>
    </row>
    <row r="1454" spans="1:8" x14ac:dyDescent="0.15">
      <c r="A1454" s="25" t="s">
        <v>100</v>
      </c>
      <c r="B1454" s="25" t="s">
        <v>101</v>
      </c>
      <c r="C1454" s="21">
        <v>0.14366631064831001</v>
      </c>
      <c r="D1454" s="22">
        <v>0.196329557781773</v>
      </c>
      <c r="E1454" s="23">
        <f t="shared" si="54"/>
        <v>-0.26823901468774247</v>
      </c>
      <c r="F1454" s="24">
        <f t="shared" si="55"/>
        <v>5.7916548643738081E-6</v>
      </c>
      <c r="G1454" s="120"/>
    </row>
    <row r="1455" spans="1:8" x14ac:dyDescent="0.15">
      <c r="A1455" s="25" t="s">
        <v>102</v>
      </c>
      <c r="B1455" s="25" t="s">
        <v>103</v>
      </c>
      <c r="C1455" s="21">
        <v>8.72248808827117E-2</v>
      </c>
      <c r="D1455" s="22">
        <v>0.54832936664474097</v>
      </c>
      <c r="E1455" s="23">
        <f t="shared" si="54"/>
        <v>-0.84092611815331764</v>
      </c>
      <c r="F1455" s="24">
        <f t="shared" si="55"/>
        <v>3.5163178018501286E-6</v>
      </c>
      <c r="G1455" s="120"/>
    </row>
    <row r="1456" spans="1:8" x14ac:dyDescent="0.15">
      <c r="A1456" s="25" t="s">
        <v>104</v>
      </c>
      <c r="B1456" s="25" t="s">
        <v>105</v>
      </c>
      <c r="C1456" s="21">
        <v>0</v>
      </c>
      <c r="D1456" s="22">
        <v>0</v>
      </c>
      <c r="E1456" s="23" t="str">
        <f t="shared" si="54"/>
        <v/>
      </c>
      <c r="F1456" s="24">
        <f t="shared" si="55"/>
        <v>0</v>
      </c>
      <c r="G1456" s="120"/>
    </row>
    <row r="1457" spans="1:8" x14ac:dyDescent="0.15">
      <c r="A1457" s="25" t="s">
        <v>106</v>
      </c>
      <c r="B1457" s="25" t="s">
        <v>107</v>
      </c>
      <c r="C1457" s="21">
        <v>8.2266907894736809E-3</v>
      </c>
      <c r="D1457" s="22">
        <v>4.94651724751067E-3</v>
      </c>
      <c r="E1457" s="23">
        <f t="shared" si="54"/>
        <v>0.66312788934755162</v>
      </c>
      <c r="F1457" s="24">
        <f t="shared" si="55"/>
        <v>3.3164458329545698E-7</v>
      </c>
      <c r="G1457" s="120"/>
    </row>
    <row r="1458" spans="1:8" x14ac:dyDescent="0.15">
      <c r="A1458" s="25" t="s">
        <v>108</v>
      </c>
      <c r="B1458" s="25" t="s">
        <v>109</v>
      </c>
      <c r="C1458" s="21">
        <v>1.4879719696778999</v>
      </c>
      <c r="D1458" s="22">
        <v>1.38311647233422</v>
      </c>
      <c r="E1458" s="23">
        <f t="shared" si="54"/>
        <v>7.5811039374522382E-2</v>
      </c>
      <c r="F1458" s="24">
        <f t="shared" si="55"/>
        <v>5.9984975303869256E-5</v>
      </c>
      <c r="G1458" s="120"/>
    </row>
    <row r="1459" spans="1:8" x14ac:dyDescent="0.15">
      <c r="A1459" s="25" t="s">
        <v>1560</v>
      </c>
      <c r="B1459" s="25" t="s">
        <v>110</v>
      </c>
      <c r="C1459" s="21">
        <v>1.8167511556957101</v>
      </c>
      <c r="D1459" s="22">
        <v>0.34951393405995401</v>
      </c>
      <c r="E1459" s="23">
        <f t="shared" ref="E1459:E1490" si="56">IF(ISERROR(C1459/D1459-1),"",((C1459/D1459-1)))</f>
        <v>4.1979362727898364</v>
      </c>
      <c r="F1459" s="24">
        <f t="shared" ref="F1459:F1489" si="57">C1459/$C$1625</f>
        <v>7.3239130459744768E-5</v>
      </c>
      <c r="G1459" s="120"/>
    </row>
    <row r="1460" spans="1:8" x14ac:dyDescent="0.15">
      <c r="A1460" s="25" t="s">
        <v>1561</v>
      </c>
      <c r="B1460" s="25" t="s">
        <v>111</v>
      </c>
      <c r="C1460" s="21">
        <v>7.0423586275705802E-2</v>
      </c>
      <c r="D1460" s="22">
        <v>0.14080176551368401</v>
      </c>
      <c r="E1460" s="23">
        <f t="shared" si="56"/>
        <v>-0.49983875543903178</v>
      </c>
      <c r="F1460" s="24">
        <f t="shared" si="57"/>
        <v>2.8390031328833175E-6</v>
      </c>
      <c r="G1460" s="120"/>
    </row>
    <row r="1461" spans="1:8" x14ac:dyDescent="0.15">
      <c r="A1461" s="25" t="s">
        <v>112</v>
      </c>
      <c r="B1461" s="25" t="s">
        <v>113</v>
      </c>
      <c r="C1461" s="21">
        <v>2.4740300000000003E-3</v>
      </c>
      <c r="D1461" s="22">
        <v>1.9692500000000001E-3</v>
      </c>
      <c r="E1461" s="23">
        <f t="shared" si="56"/>
        <v>0.25633109051669423</v>
      </c>
      <c r="F1461" s="24">
        <f t="shared" si="57"/>
        <v>9.9736172102191351E-8</v>
      </c>
      <c r="G1461" s="120"/>
    </row>
    <row r="1462" spans="1:8" x14ac:dyDescent="0.15">
      <c r="A1462" s="25" t="s">
        <v>120</v>
      </c>
      <c r="B1462" s="25" t="s">
        <v>121</v>
      </c>
      <c r="C1462" s="21">
        <v>10.751144153190301</v>
      </c>
      <c r="D1462" s="22">
        <v>6.1539589801488708</v>
      </c>
      <c r="E1462" s="23">
        <f t="shared" si="56"/>
        <v>0.74702889438665387</v>
      </c>
      <c r="F1462" s="24">
        <f t="shared" si="57"/>
        <v>4.3341348470231003E-4</v>
      </c>
      <c r="G1462" s="120"/>
    </row>
    <row r="1463" spans="1:8" x14ac:dyDescent="0.15">
      <c r="A1463" s="25" t="s">
        <v>567</v>
      </c>
      <c r="B1463" s="25" t="s">
        <v>562</v>
      </c>
      <c r="C1463" s="21">
        <v>7.7096068356836802E-3</v>
      </c>
      <c r="D1463" s="22">
        <v>3.1125657894736799E-3</v>
      </c>
      <c r="E1463" s="23">
        <f t="shared" si="56"/>
        <v>1.4769297605713705</v>
      </c>
      <c r="F1463" s="24">
        <f t="shared" si="57"/>
        <v>3.1079925231463578E-7</v>
      </c>
      <c r="G1463" s="120"/>
    </row>
    <row r="1464" spans="1:8" x14ac:dyDescent="0.15">
      <c r="A1464" s="25" t="s">
        <v>137</v>
      </c>
      <c r="B1464" s="25" t="s">
        <v>136</v>
      </c>
      <c r="C1464" s="21">
        <v>30.995940019999999</v>
      </c>
      <c r="D1464" s="22">
        <v>33.359028979999998</v>
      </c>
      <c r="E1464" s="23">
        <f t="shared" si="56"/>
        <v>-7.0838061905721506E-2</v>
      </c>
      <c r="F1464" s="24">
        <f t="shared" si="57"/>
        <v>1.2495468560623437E-3</v>
      </c>
      <c r="G1464" s="120"/>
    </row>
    <row r="1465" spans="1:8" x14ac:dyDescent="0.15">
      <c r="A1465" s="25" t="s">
        <v>1679</v>
      </c>
      <c r="B1465" s="25" t="s">
        <v>138</v>
      </c>
      <c r="C1465" s="21">
        <v>1.5304970600000001</v>
      </c>
      <c r="D1465" s="22">
        <v>1.46268536</v>
      </c>
      <c r="E1465" s="23">
        <f t="shared" si="56"/>
        <v>4.6361098466179973E-2</v>
      </c>
      <c r="F1465" s="24">
        <f t="shared" si="57"/>
        <v>6.1699299595420378E-5</v>
      </c>
      <c r="G1465" s="120"/>
    </row>
    <row r="1466" spans="1:8" x14ac:dyDescent="0.15">
      <c r="A1466" s="25" t="s">
        <v>142</v>
      </c>
      <c r="B1466" s="25" t="s">
        <v>143</v>
      </c>
      <c r="C1466" s="21">
        <v>1.08687704452862</v>
      </c>
      <c r="D1466" s="22">
        <v>4.6301703885238297</v>
      </c>
      <c r="E1466" s="23">
        <f t="shared" si="56"/>
        <v>-0.76526197670338147</v>
      </c>
      <c r="F1466" s="24">
        <f t="shared" si="57"/>
        <v>4.3815538197607757E-5</v>
      </c>
      <c r="G1466" s="120"/>
    </row>
    <row r="1467" spans="1:8" x14ac:dyDescent="0.15">
      <c r="A1467" s="25" t="s">
        <v>1438</v>
      </c>
      <c r="B1467" s="25" t="s">
        <v>139</v>
      </c>
      <c r="C1467" s="21">
        <v>6.6632682999999995</v>
      </c>
      <c r="D1467" s="22">
        <v>13.926423949999998</v>
      </c>
      <c r="E1467" s="23">
        <f t="shared" si="56"/>
        <v>-0.52153773833662442</v>
      </c>
      <c r="F1467" s="24">
        <f t="shared" si="57"/>
        <v>2.6861795286713412E-4</v>
      </c>
      <c r="G1467" s="120"/>
    </row>
    <row r="1468" spans="1:8" x14ac:dyDescent="0.15">
      <c r="A1468" s="25" t="s">
        <v>1371</v>
      </c>
      <c r="B1468" s="25" t="s">
        <v>141</v>
      </c>
      <c r="C1468" s="21">
        <v>3.7154194953872901</v>
      </c>
      <c r="D1468" s="22">
        <v>7.8958429267952006</v>
      </c>
      <c r="E1468" s="23">
        <f t="shared" si="56"/>
        <v>-0.52944612375979461</v>
      </c>
      <c r="F1468" s="24">
        <f t="shared" si="57"/>
        <v>1.4978060824799363E-4</v>
      </c>
      <c r="G1468" s="120"/>
    </row>
    <row r="1469" spans="1:8" x14ac:dyDescent="0.15">
      <c r="A1469" s="25" t="s">
        <v>1476</v>
      </c>
      <c r="B1469" s="25" t="s">
        <v>1680</v>
      </c>
      <c r="C1469" s="21">
        <v>0.48077791291174304</v>
      </c>
      <c r="D1469" s="22">
        <v>0.46498558802217704</v>
      </c>
      <c r="E1469" s="23">
        <f t="shared" si="56"/>
        <v>3.3963041643374048E-2</v>
      </c>
      <c r="F1469" s="24">
        <f t="shared" si="57"/>
        <v>1.9381716739529418E-5</v>
      </c>
      <c r="G1469" s="120"/>
    </row>
    <row r="1470" spans="1:8" x14ac:dyDescent="0.15">
      <c r="A1470" s="25" t="s">
        <v>1372</v>
      </c>
      <c r="B1470" s="25" t="s">
        <v>140</v>
      </c>
      <c r="C1470" s="21">
        <v>7.0742701091746705</v>
      </c>
      <c r="D1470" s="22">
        <v>6.4491418307173198</v>
      </c>
      <c r="E1470" s="23">
        <f t="shared" si="56"/>
        <v>9.6932009694663313E-2</v>
      </c>
      <c r="F1470" s="24">
        <f t="shared" si="57"/>
        <v>2.8518676859457356E-4</v>
      </c>
      <c r="G1470" s="120"/>
    </row>
    <row r="1471" spans="1:8" x14ac:dyDescent="0.15">
      <c r="A1471" s="25" t="s">
        <v>1439</v>
      </c>
      <c r="B1471" s="25" t="s">
        <v>1440</v>
      </c>
      <c r="C1471" s="21">
        <v>0.67772527034681107</v>
      </c>
      <c r="D1471" s="22">
        <v>1.6008633605868199</v>
      </c>
      <c r="E1471" s="23">
        <f t="shared" si="56"/>
        <v>-0.57665014576985452</v>
      </c>
      <c r="F1471" s="24">
        <f t="shared" si="57"/>
        <v>2.7321303380037311E-5</v>
      </c>
      <c r="G1471" s="120"/>
      <c r="H1471" s="4"/>
    </row>
    <row r="1472" spans="1:8" x14ac:dyDescent="0.15">
      <c r="A1472" s="25" t="s">
        <v>1688</v>
      </c>
      <c r="B1472" s="25" t="s">
        <v>1689</v>
      </c>
      <c r="C1472" s="21">
        <v>6.2871640003578895</v>
      </c>
      <c r="D1472" s="22">
        <v>5.0834342216376696</v>
      </c>
      <c r="E1472" s="23">
        <f t="shared" si="56"/>
        <v>0.2367946010979225</v>
      </c>
      <c r="F1472" s="24">
        <f t="shared" si="57"/>
        <v>2.534559689148459E-4</v>
      </c>
      <c r="G1472" s="120"/>
    </row>
    <row r="1473" spans="1:8" x14ac:dyDescent="0.15">
      <c r="A1473" s="25" t="s">
        <v>1690</v>
      </c>
      <c r="B1473" s="25" t="s">
        <v>1691</v>
      </c>
      <c r="C1473" s="21">
        <v>35.473564594265902</v>
      </c>
      <c r="D1473" s="22">
        <v>57.773040816259801</v>
      </c>
      <c r="E1473" s="23">
        <f t="shared" si="56"/>
        <v>-0.38598411831765433</v>
      </c>
      <c r="F1473" s="24">
        <f t="shared" si="57"/>
        <v>1.4300544227240192E-3</v>
      </c>
      <c r="G1473" s="120"/>
      <c r="H1473" s="4"/>
    </row>
    <row r="1474" spans="1:8" x14ac:dyDescent="0.15">
      <c r="A1474" s="25" t="s">
        <v>1692</v>
      </c>
      <c r="B1474" s="25" t="s">
        <v>1693</v>
      </c>
      <c r="C1474" s="21">
        <v>1.5763474499999999</v>
      </c>
      <c r="D1474" s="22">
        <v>0.50264090000000006</v>
      </c>
      <c r="E1474" s="23">
        <f t="shared" si="56"/>
        <v>2.1361304859990495</v>
      </c>
      <c r="F1474" s="24">
        <f t="shared" si="57"/>
        <v>6.3547677500293219E-5</v>
      </c>
      <c r="G1474" s="120"/>
      <c r="H1474" s="4"/>
    </row>
    <row r="1475" spans="1:8" x14ac:dyDescent="0.15">
      <c r="A1475" s="25" t="s">
        <v>1694</v>
      </c>
      <c r="B1475" s="25" t="s">
        <v>1695</v>
      </c>
      <c r="C1475" s="21">
        <v>8.1174764609147196</v>
      </c>
      <c r="D1475" s="22">
        <v>3.9494373650124599</v>
      </c>
      <c r="E1475" s="23">
        <f t="shared" si="56"/>
        <v>1.0553500943770784</v>
      </c>
      <c r="F1475" s="24">
        <f t="shared" si="57"/>
        <v>3.2724179955023893E-4</v>
      </c>
      <c r="G1475" s="120"/>
    </row>
    <row r="1476" spans="1:8" x14ac:dyDescent="0.15">
      <c r="A1476" s="25" t="s">
        <v>1696</v>
      </c>
      <c r="B1476" s="25" t="s">
        <v>145</v>
      </c>
      <c r="C1476" s="21">
        <v>65.609218080000005</v>
      </c>
      <c r="D1476" s="22">
        <v>69.31586870000001</v>
      </c>
      <c r="E1476" s="23">
        <f t="shared" si="56"/>
        <v>-5.347477698133507E-2</v>
      </c>
      <c r="F1476" s="24">
        <f t="shared" si="57"/>
        <v>2.6449203388467738E-3</v>
      </c>
      <c r="G1476" s="120"/>
    </row>
    <row r="1477" spans="1:8" x14ac:dyDescent="0.15">
      <c r="A1477" s="25" t="s">
        <v>1697</v>
      </c>
      <c r="B1477" s="25" t="s">
        <v>1698</v>
      </c>
      <c r="C1477" s="21">
        <v>22.299059526925699</v>
      </c>
      <c r="D1477" s="22">
        <v>28.980128718498896</v>
      </c>
      <c r="E1477" s="23">
        <f t="shared" si="56"/>
        <v>-0.2305396658679596</v>
      </c>
      <c r="F1477" s="24">
        <f t="shared" si="57"/>
        <v>8.9894740108020961E-4</v>
      </c>
      <c r="G1477" s="120"/>
      <c r="H1477" s="4"/>
    </row>
    <row r="1478" spans="1:8" x14ac:dyDescent="0.15">
      <c r="A1478" s="25" t="s">
        <v>64</v>
      </c>
      <c r="B1478" s="25" t="s">
        <v>65</v>
      </c>
      <c r="C1478" s="21">
        <v>2.86433267653927</v>
      </c>
      <c r="D1478" s="22">
        <v>2.0540332028814299</v>
      </c>
      <c r="E1478" s="23">
        <f t="shared" si="56"/>
        <v>0.39449190622680264</v>
      </c>
      <c r="F1478" s="24">
        <f t="shared" si="57"/>
        <v>1.154705386698023E-4</v>
      </c>
      <c r="G1478" s="120"/>
    </row>
    <row r="1479" spans="1:8" x14ac:dyDescent="0.15">
      <c r="A1479" s="25" t="s">
        <v>66</v>
      </c>
      <c r="B1479" s="25" t="s">
        <v>67</v>
      </c>
      <c r="C1479" s="21">
        <v>31.399747077952899</v>
      </c>
      <c r="D1479" s="22">
        <v>22.952836528228499</v>
      </c>
      <c r="E1479" s="23">
        <f t="shared" si="56"/>
        <v>0.36801161979853703</v>
      </c>
      <c r="F1479" s="24">
        <f t="shared" si="57"/>
        <v>1.2658256280368427E-3</v>
      </c>
      <c r="G1479" s="120"/>
      <c r="H1479" s="4"/>
    </row>
    <row r="1480" spans="1:8" x14ac:dyDescent="0.15">
      <c r="A1480" s="25" t="s">
        <v>68</v>
      </c>
      <c r="B1480" s="25" t="s">
        <v>69</v>
      </c>
      <c r="C1480" s="21">
        <v>514.26469403236399</v>
      </c>
      <c r="D1480" s="22">
        <v>410.65006164516598</v>
      </c>
      <c r="E1480" s="23">
        <f t="shared" si="56"/>
        <v>0.25231856041149037</v>
      </c>
      <c r="F1480" s="24">
        <f t="shared" si="57"/>
        <v>2.0731677477675139E-2</v>
      </c>
      <c r="G1480" s="120"/>
      <c r="H1480" s="4"/>
    </row>
    <row r="1481" spans="1:8" x14ac:dyDescent="0.15">
      <c r="A1481" s="25" t="s">
        <v>70</v>
      </c>
      <c r="B1481" s="25" t="s">
        <v>71</v>
      </c>
      <c r="C1481" s="21">
        <v>35.715013254177293</v>
      </c>
      <c r="D1481" s="22">
        <v>24.6228059539961</v>
      </c>
      <c r="E1481" s="23">
        <f t="shared" si="56"/>
        <v>0.45048510396846186</v>
      </c>
      <c r="F1481" s="24">
        <f t="shared" si="57"/>
        <v>1.4397880011764899E-3</v>
      </c>
      <c r="G1481" s="120"/>
    </row>
    <row r="1482" spans="1:8" x14ac:dyDescent="0.15">
      <c r="A1482" s="25" t="s">
        <v>72</v>
      </c>
      <c r="B1482" s="25" t="s">
        <v>73</v>
      </c>
      <c r="C1482" s="21">
        <v>243.97831403865101</v>
      </c>
      <c r="D1482" s="22">
        <v>375.48830098877801</v>
      </c>
      <c r="E1482" s="23">
        <f t="shared" si="56"/>
        <v>-0.3502372420227744</v>
      </c>
      <c r="F1482" s="24">
        <f t="shared" si="57"/>
        <v>9.8355570135210089E-3</v>
      </c>
      <c r="G1482" s="120"/>
    </row>
    <row r="1483" spans="1:8" x14ac:dyDescent="0.15">
      <c r="A1483" s="25" t="s">
        <v>1137</v>
      </c>
      <c r="B1483" s="25" t="s">
        <v>1141</v>
      </c>
      <c r="C1483" s="21">
        <v>42.696720970000001</v>
      </c>
      <c r="D1483" s="22">
        <v>59.052518689999999</v>
      </c>
      <c r="E1483" s="23">
        <f t="shared" si="56"/>
        <v>-0.27697036608820724</v>
      </c>
      <c r="F1483" s="24">
        <f t="shared" si="57"/>
        <v>1.7212432795330542E-3</v>
      </c>
      <c r="G1483" s="120"/>
      <c r="H1483" s="4"/>
    </row>
    <row r="1484" spans="1:8" x14ac:dyDescent="0.15">
      <c r="A1484" s="25" t="s">
        <v>1138</v>
      </c>
      <c r="B1484" s="25" t="s">
        <v>1142</v>
      </c>
      <c r="C1484" s="21">
        <v>63.633693599296798</v>
      </c>
      <c r="D1484" s="22">
        <v>89.480912544680407</v>
      </c>
      <c r="E1484" s="23">
        <f t="shared" si="56"/>
        <v>-0.28885734633603954</v>
      </c>
      <c r="F1484" s="24">
        <f t="shared" si="57"/>
        <v>2.5652805407847023E-3</v>
      </c>
      <c r="G1484" s="120"/>
    </row>
    <row r="1485" spans="1:8" x14ac:dyDescent="0.15">
      <c r="A1485" s="25" t="s">
        <v>74</v>
      </c>
      <c r="B1485" s="25" t="s">
        <v>75</v>
      </c>
      <c r="C1485" s="21">
        <v>7.4403431559403295</v>
      </c>
      <c r="D1485" s="22">
        <v>5.1313454607997802</v>
      </c>
      <c r="E1485" s="23">
        <f t="shared" si="56"/>
        <v>0.44997899922736151</v>
      </c>
      <c r="F1485" s="24">
        <f t="shared" si="57"/>
        <v>2.9994436021399341E-4</v>
      </c>
      <c r="G1485" s="120"/>
      <c r="H1485" s="4"/>
    </row>
    <row r="1486" spans="1:8" x14ac:dyDescent="0.15">
      <c r="A1486" s="25" t="s">
        <v>76</v>
      </c>
      <c r="B1486" s="25" t="s">
        <v>77</v>
      </c>
      <c r="C1486" s="21">
        <v>25.074484709657199</v>
      </c>
      <c r="D1486" s="22">
        <v>21.013667929859601</v>
      </c>
      <c r="E1486" s="23">
        <f t="shared" si="56"/>
        <v>0.19324645242096627</v>
      </c>
      <c r="F1486" s="24">
        <f t="shared" si="57"/>
        <v>1.0108337903647635E-3</v>
      </c>
      <c r="G1486" s="120"/>
      <c r="H1486" s="4"/>
    </row>
    <row r="1487" spans="1:8" x14ac:dyDescent="0.15">
      <c r="A1487" s="25" t="s">
        <v>78</v>
      </c>
      <c r="B1487" s="25" t="s">
        <v>79</v>
      </c>
      <c r="C1487" s="21">
        <v>37.4282742562268</v>
      </c>
      <c r="D1487" s="22">
        <v>58.050574538916095</v>
      </c>
      <c r="E1487" s="23">
        <f t="shared" si="56"/>
        <v>-0.35524713487313486</v>
      </c>
      <c r="F1487" s="24">
        <f t="shared" si="57"/>
        <v>1.5088551079441453E-3</v>
      </c>
      <c r="G1487" s="120"/>
    </row>
    <row r="1488" spans="1:8" x14ac:dyDescent="0.15">
      <c r="A1488" s="25" t="s">
        <v>1139</v>
      </c>
      <c r="B1488" s="25" t="s">
        <v>1143</v>
      </c>
      <c r="C1488" s="21">
        <v>8.64414792</v>
      </c>
      <c r="D1488" s="22">
        <v>13.971741679999999</v>
      </c>
      <c r="E1488" s="23">
        <f t="shared" si="56"/>
        <v>-0.38131207132366618</v>
      </c>
      <c r="F1488" s="24">
        <f t="shared" si="57"/>
        <v>3.4847363395994365E-4</v>
      </c>
      <c r="G1488" s="120"/>
      <c r="H1488" s="4"/>
    </row>
    <row r="1489" spans="1:8" x14ac:dyDescent="0.15">
      <c r="A1489" s="25" t="s">
        <v>1140</v>
      </c>
      <c r="B1489" s="25" t="s">
        <v>1144</v>
      </c>
      <c r="C1489" s="21">
        <v>5.1130197380013902</v>
      </c>
      <c r="D1489" s="22">
        <v>11.8123632733253</v>
      </c>
      <c r="E1489" s="23">
        <f t="shared" si="56"/>
        <v>-0.56714675804564685</v>
      </c>
      <c r="F1489" s="24">
        <f t="shared" si="57"/>
        <v>2.0612240617583777E-4</v>
      </c>
      <c r="G1489" s="120"/>
    </row>
    <row r="1490" spans="1:8" s="4" customFormat="1" x14ac:dyDescent="0.15">
      <c r="A1490" s="111" t="s">
        <v>1637</v>
      </c>
      <c r="B1490" s="26"/>
      <c r="C1490" s="27">
        <f>SUM(C1331:C1489)</f>
        <v>1907.7193831553618</v>
      </c>
      <c r="D1490" s="28">
        <f>SUM(D1331:D1489)</f>
        <v>1912.6027374596565</v>
      </c>
      <c r="E1490" s="29">
        <f t="shared" si="56"/>
        <v>-2.5532507136222238E-3</v>
      </c>
      <c r="F1490" s="48">
        <f>C1490/$C1625</f>
        <v>7.6906354701062427E-2</v>
      </c>
      <c r="G1490" s="120"/>
    </row>
    <row r="1491" spans="1:8" x14ac:dyDescent="0.15">
      <c r="C1491" s="136"/>
      <c r="D1491" s="113"/>
      <c r="E1491" s="32" t="str">
        <f>IF(ISERROR(C1491/D1491-1),"",((C1491/D1491-1)))</f>
        <v/>
      </c>
      <c r="H1491" s="4"/>
    </row>
    <row r="1492" spans="1:8" s="4" customFormat="1" x14ac:dyDescent="0.15">
      <c r="A1492" s="33" t="s">
        <v>1121</v>
      </c>
      <c r="B1492" s="33" t="s">
        <v>186</v>
      </c>
      <c r="C1492" s="138" t="s">
        <v>1344</v>
      </c>
      <c r="D1492" s="139"/>
      <c r="E1492" s="140"/>
      <c r="F1492" s="112"/>
      <c r="G1492"/>
      <c r="H1492"/>
    </row>
    <row r="1493" spans="1:8" s="4" customFormat="1" x14ac:dyDescent="0.15">
      <c r="A1493" s="36"/>
      <c r="B1493" s="36"/>
      <c r="C1493" s="7" t="s">
        <v>281</v>
      </c>
      <c r="D1493" s="38" t="s">
        <v>41</v>
      </c>
      <c r="E1493" s="38" t="s">
        <v>154</v>
      </c>
      <c r="F1493" s="40" t="s">
        <v>155</v>
      </c>
      <c r="G1493"/>
    </row>
    <row r="1494" spans="1:8" x14ac:dyDescent="0.15">
      <c r="A1494" s="20" t="s">
        <v>1557</v>
      </c>
      <c r="B1494" s="61" t="s">
        <v>1122</v>
      </c>
      <c r="C1494" s="44">
        <v>22.492731089999999</v>
      </c>
      <c r="D1494" s="45">
        <v>45.39028184</v>
      </c>
      <c r="E1494" s="41">
        <f t="shared" ref="E1494:E1524" si="58">IF(ISERROR(C1494/D1494-1),"",((C1494/D1494-1)))</f>
        <v>-0.50445932084567113</v>
      </c>
      <c r="F1494" s="42">
        <f t="shared" ref="F1494:F1524" si="59">C1494/$C$1625</f>
        <v>9.067549298272656E-4</v>
      </c>
    </row>
    <row r="1495" spans="1:8" x14ac:dyDescent="0.15">
      <c r="A1495" s="25" t="s">
        <v>1123</v>
      </c>
      <c r="B1495" s="64" t="s">
        <v>1124</v>
      </c>
      <c r="C1495" s="21">
        <v>1.6338138400000002</v>
      </c>
      <c r="D1495" s="22">
        <v>1.2591488500000001</v>
      </c>
      <c r="E1495" s="23">
        <f t="shared" si="58"/>
        <v>0.29755416923106437</v>
      </c>
      <c r="F1495" s="24">
        <f t="shared" si="59"/>
        <v>6.5864334033614034E-5</v>
      </c>
      <c r="H1495" s="4"/>
    </row>
    <row r="1496" spans="1:8" x14ac:dyDescent="0.15">
      <c r="A1496" s="25" t="s">
        <v>1125</v>
      </c>
      <c r="B1496" s="64" t="s">
        <v>1126</v>
      </c>
      <c r="C1496" s="21">
        <v>0.8731139</v>
      </c>
      <c r="D1496" s="22">
        <v>1.2329019999999999</v>
      </c>
      <c r="E1496" s="23">
        <f t="shared" si="58"/>
        <v>-0.29182213995921813</v>
      </c>
      <c r="F1496" s="24">
        <f t="shared" si="59"/>
        <v>3.5198052649004044E-5</v>
      </c>
      <c r="H1496" s="4"/>
    </row>
    <row r="1497" spans="1:8" x14ac:dyDescent="0.15">
      <c r="A1497" s="25" t="s">
        <v>1127</v>
      </c>
      <c r="B1497" s="64" t="s">
        <v>1128</v>
      </c>
      <c r="C1497" s="21">
        <v>58.893781750000002</v>
      </c>
      <c r="D1497" s="22">
        <v>25.145811649999999</v>
      </c>
      <c r="E1497" s="23">
        <f t="shared" si="58"/>
        <v>1.3420911032712679</v>
      </c>
      <c r="F1497" s="24">
        <f t="shared" si="59"/>
        <v>2.3741993235194786E-3</v>
      </c>
    </row>
    <row r="1498" spans="1:8" x14ac:dyDescent="0.15">
      <c r="A1498" s="25" t="s">
        <v>1129</v>
      </c>
      <c r="B1498" s="64" t="s">
        <v>1130</v>
      </c>
      <c r="C1498" s="21">
        <v>2.1421590000000001E-2</v>
      </c>
      <c r="D1498" s="22">
        <v>1.2326709999999999E-2</v>
      </c>
      <c r="E1498" s="23">
        <f t="shared" si="58"/>
        <v>0.73781893140992216</v>
      </c>
      <c r="F1498" s="24">
        <f t="shared" si="59"/>
        <v>8.6357375898537246E-7</v>
      </c>
      <c r="H1498" s="4"/>
    </row>
    <row r="1499" spans="1:8" x14ac:dyDescent="0.15">
      <c r="A1499" s="25" t="s">
        <v>1131</v>
      </c>
      <c r="B1499" s="64" t="s">
        <v>1132</v>
      </c>
      <c r="C1499" s="21">
        <v>21.35221138</v>
      </c>
      <c r="D1499" s="22">
        <v>1.65057297</v>
      </c>
      <c r="E1499" s="23">
        <f t="shared" si="58"/>
        <v>11.936242000861071</v>
      </c>
      <c r="F1499" s="24">
        <f t="shared" si="59"/>
        <v>8.6077688183168694E-4</v>
      </c>
    </row>
    <row r="1500" spans="1:8" x14ac:dyDescent="0.15">
      <c r="A1500" s="25" t="s">
        <v>1133</v>
      </c>
      <c r="B1500" s="64" t="s">
        <v>1134</v>
      </c>
      <c r="C1500" s="21">
        <v>36.042790459999999</v>
      </c>
      <c r="D1500" s="22">
        <v>9.9054819900000002</v>
      </c>
      <c r="E1500" s="23">
        <f t="shared" si="58"/>
        <v>2.6386710405800251</v>
      </c>
      <c r="F1500" s="24">
        <f t="shared" si="59"/>
        <v>1.4530017632614722E-3</v>
      </c>
      <c r="H1500" s="4"/>
    </row>
    <row r="1501" spans="1:8" x14ac:dyDescent="0.15">
      <c r="A1501" s="65" t="s">
        <v>646</v>
      </c>
      <c r="B1501" s="59" t="s">
        <v>647</v>
      </c>
      <c r="C1501" s="21">
        <v>0.1045191</v>
      </c>
      <c r="D1501" s="22">
        <v>7.2130739999999999E-2</v>
      </c>
      <c r="E1501" s="23">
        <f t="shared" si="58"/>
        <v>0.44902298243439631</v>
      </c>
      <c r="F1501" s="24">
        <f t="shared" si="59"/>
        <v>4.2135038562855534E-6</v>
      </c>
      <c r="H1501" s="4"/>
    </row>
    <row r="1502" spans="1:8" x14ac:dyDescent="0.15">
      <c r="A1502" s="65" t="s">
        <v>1369</v>
      </c>
      <c r="B1502" s="59" t="s">
        <v>856</v>
      </c>
      <c r="C1502" s="21">
        <v>0.38617834000000001</v>
      </c>
      <c r="D1502" s="22">
        <v>4.3648059999999995E-2</v>
      </c>
      <c r="E1502" s="23">
        <f t="shared" si="58"/>
        <v>7.847548779945777</v>
      </c>
      <c r="F1502" s="24">
        <f t="shared" si="59"/>
        <v>1.5568101187284941E-5</v>
      </c>
    </row>
    <row r="1503" spans="1:8" x14ac:dyDescent="0.15">
      <c r="A1503" s="65" t="s">
        <v>857</v>
      </c>
      <c r="B1503" s="59" t="s">
        <v>858</v>
      </c>
      <c r="C1503" s="21">
        <v>1.86741055</v>
      </c>
      <c r="D1503" s="22">
        <v>1.5498850399999999</v>
      </c>
      <c r="E1503" s="23">
        <f t="shared" si="58"/>
        <v>0.20487036251411261</v>
      </c>
      <c r="F1503" s="24">
        <f t="shared" si="59"/>
        <v>7.5281374922797127E-5</v>
      </c>
      <c r="H1503" s="4"/>
    </row>
    <row r="1504" spans="1:8" x14ac:dyDescent="0.15">
      <c r="A1504" s="65" t="s">
        <v>1514</v>
      </c>
      <c r="B1504" s="59" t="s">
        <v>952</v>
      </c>
      <c r="C1504" s="21">
        <v>20.276947979999999</v>
      </c>
      <c r="D1504" s="22">
        <v>26.25098337</v>
      </c>
      <c r="E1504" s="23">
        <f t="shared" si="58"/>
        <v>-0.22757377526768063</v>
      </c>
      <c r="F1504" s="24">
        <f t="shared" si="59"/>
        <v>8.1742952730583739E-4</v>
      </c>
    </row>
    <row r="1505" spans="1:8" x14ac:dyDescent="0.15">
      <c r="A1505" s="65" t="s">
        <v>1309</v>
      </c>
      <c r="B1505" s="59" t="s">
        <v>992</v>
      </c>
      <c r="C1505" s="21">
        <v>0.48640295</v>
      </c>
      <c r="D1505" s="22">
        <v>0.14528315</v>
      </c>
      <c r="E1505" s="23">
        <f t="shared" si="58"/>
        <v>2.3479653352780416</v>
      </c>
      <c r="F1505" s="24">
        <f t="shared" si="59"/>
        <v>1.9608480225467586E-5</v>
      </c>
      <c r="H1505" s="4"/>
    </row>
    <row r="1506" spans="1:8" x14ac:dyDescent="0.15">
      <c r="A1506" s="65" t="s">
        <v>1375</v>
      </c>
      <c r="B1506" s="59" t="s">
        <v>958</v>
      </c>
      <c r="C1506" s="21">
        <v>0.20622768</v>
      </c>
      <c r="D1506" s="22">
        <v>1.1175228000000001</v>
      </c>
      <c r="E1506" s="23">
        <f t="shared" si="58"/>
        <v>-0.81545997987692065</v>
      </c>
      <c r="F1506" s="24">
        <f t="shared" si="59"/>
        <v>8.3137065373967342E-6</v>
      </c>
      <c r="H1506" s="4"/>
    </row>
    <row r="1507" spans="1:8" x14ac:dyDescent="0.15">
      <c r="A1507" s="59" t="s">
        <v>990</v>
      </c>
      <c r="B1507" s="59" t="s">
        <v>991</v>
      </c>
      <c r="C1507" s="21">
        <v>1.1995759999999999E-2</v>
      </c>
      <c r="D1507" s="22">
        <v>2.755755E-2</v>
      </c>
      <c r="E1507" s="23">
        <f t="shared" si="58"/>
        <v>-0.56470150648370421</v>
      </c>
      <c r="F1507" s="24">
        <f t="shared" si="59"/>
        <v>4.8358798553638504E-7</v>
      </c>
    </row>
    <row r="1508" spans="1:8" x14ac:dyDescent="0.15">
      <c r="A1508" s="65" t="s">
        <v>993</v>
      </c>
      <c r="B1508" s="59" t="s">
        <v>994</v>
      </c>
      <c r="C1508" s="21">
        <v>3.1881E-2</v>
      </c>
      <c r="D1508" s="22">
        <v>1.5636500000000001E-2</v>
      </c>
      <c r="E1508" s="23">
        <f t="shared" si="58"/>
        <v>1.0388833818309724</v>
      </c>
      <c r="F1508" s="24">
        <f t="shared" si="59"/>
        <v>1.2852264939349815E-6</v>
      </c>
      <c r="H1508" s="4"/>
    </row>
    <row r="1509" spans="1:8" x14ac:dyDescent="0.15">
      <c r="A1509" s="65" t="s">
        <v>995</v>
      </c>
      <c r="B1509" s="59" t="s">
        <v>996</v>
      </c>
      <c r="C1509" s="21">
        <v>0.40495535999999999</v>
      </c>
      <c r="D1509" s="22">
        <v>11.55941043</v>
      </c>
      <c r="E1509" s="23">
        <f t="shared" si="58"/>
        <v>-0.96496747282638018</v>
      </c>
      <c r="F1509" s="24">
        <f t="shared" si="59"/>
        <v>1.6325063753739789E-5</v>
      </c>
    </row>
    <row r="1510" spans="1:8" x14ac:dyDescent="0.15">
      <c r="A1510" s="65" t="s">
        <v>1145</v>
      </c>
      <c r="B1510" s="59" t="s">
        <v>1146</v>
      </c>
      <c r="C1510" s="21">
        <v>27.831349850000002</v>
      </c>
      <c r="D1510" s="22">
        <v>11.491091119999998</v>
      </c>
      <c r="E1510" s="23">
        <f t="shared" si="58"/>
        <v>1.4219936609466211</v>
      </c>
      <c r="F1510" s="24">
        <f t="shared" si="59"/>
        <v>1.1219719641539906E-3</v>
      </c>
    </row>
    <row r="1511" spans="1:8" x14ac:dyDescent="0.15">
      <c r="A1511" s="59" t="s">
        <v>1025</v>
      </c>
      <c r="B1511" s="59" t="s">
        <v>1026</v>
      </c>
      <c r="C1511" s="21">
        <v>0.90652170999999993</v>
      </c>
      <c r="D1511" s="22">
        <v>0.2406826</v>
      </c>
      <c r="E1511" s="23">
        <f t="shared" si="58"/>
        <v>2.7664613478498237</v>
      </c>
      <c r="F1511" s="24">
        <f t="shared" si="59"/>
        <v>3.654482980518942E-5</v>
      </c>
      <c r="H1511" s="4"/>
    </row>
    <row r="1512" spans="1:8" x14ac:dyDescent="0.15">
      <c r="A1512" s="59" t="s">
        <v>1540</v>
      </c>
      <c r="B1512" s="59" t="s">
        <v>1029</v>
      </c>
      <c r="C1512" s="21">
        <v>8.8634317300000003</v>
      </c>
      <c r="D1512" s="22">
        <v>7.1301698299999998</v>
      </c>
      <c r="E1512" s="23">
        <f t="shared" si="58"/>
        <v>0.24308844548237096</v>
      </c>
      <c r="F1512" s="24">
        <f t="shared" si="59"/>
        <v>3.5731367543615216E-4</v>
      </c>
    </row>
    <row r="1513" spans="1:8" x14ac:dyDescent="0.15">
      <c r="A1513" s="65" t="s">
        <v>1032</v>
      </c>
      <c r="B1513" s="59" t="s">
        <v>1033</v>
      </c>
      <c r="C1513" s="21">
        <v>0.70104005000000003</v>
      </c>
      <c r="D1513" s="22">
        <v>0.16201339000000001</v>
      </c>
      <c r="E1513" s="23">
        <f t="shared" si="58"/>
        <v>3.3270500666642429</v>
      </c>
      <c r="F1513" s="24">
        <f t="shared" si="59"/>
        <v>2.8261197753191686E-5</v>
      </c>
    </row>
    <row r="1514" spans="1:8" x14ac:dyDescent="0.15">
      <c r="A1514" s="65" t="s">
        <v>1034</v>
      </c>
      <c r="B1514" s="59" t="s">
        <v>1035</v>
      </c>
      <c r="C1514" s="21">
        <v>1.27428816</v>
      </c>
      <c r="D1514" s="22">
        <v>0.15924968</v>
      </c>
      <c r="E1514" s="23">
        <f t="shared" si="58"/>
        <v>7.0018255609681592</v>
      </c>
      <c r="F1514" s="24">
        <f t="shared" si="59"/>
        <v>5.1370688000365694E-5</v>
      </c>
      <c r="H1514" s="4"/>
    </row>
    <row r="1515" spans="1:8" x14ac:dyDescent="0.15">
      <c r="A1515" s="65" t="s">
        <v>1036</v>
      </c>
      <c r="B1515" s="59" t="s">
        <v>1037</v>
      </c>
      <c r="C1515" s="21">
        <v>0</v>
      </c>
      <c r="D1515" s="22">
        <v>2.0444E-3</v>
      </c>
      <c r="E1515" s="23">
        <f t="shared" si="58"/>
        <v>-1</v>
      </c>
      <c r="F1515" s="24">
        <f t="shared" si="59"/>
        <v>0</v>
      </c>
      <c r="H1515" s="4"/>
    </row>
    <row r="1516" spans="1:8" x14ac:dyDescent="0.15">
      <c r="A1516" s="65" t="s">
        <v>1038</v>
      </c>
      <c r="B1516" s="59" t="s">
        <v>1039</v>
      </c>
      <c r="C1516" s="21">
        <v>4.2200000000000001E-4</v>
      </c>
      <c r="D1516" s="22">
        <v>0.38255415000000004</v>
      </c>
      <c r="E1516" s="23">
        <f t="shared" si="58"/>
        <v>-0.99889688819216838</v>
      </c>
      <c r="F1516" s="24">
        <f t="shared" si="59"/>
        <v>1.7012188464620376E-8</v>
      </c>
      <c r="H1516" s="4"/>
    </row>
    <row r="1517" spans="1:8" x14ac:dyDescent="0.15">
      <c r="A1517" s="65" t="s">
        <v>1040</v>
      </c>
      <c r="B1517" s="59" t="s">
        <v>1041</v>
      </c>
      <c r="C1517" s="21">
        <v>3.1704749999999997E-2</v>
      </c>
      <c r="D1517" s="22">
        <v>6.7784999999999998E-2</v>
      </c>
      <c r="E1517" s="23">
        <f t="shared" si="58"/>
        <v>-0.53227483956627575</v>
      </c>
      <c r="F1517" s="24">
        <f t="shared" si="59"/>
        <v>1.2781212848902198E-6</v>
      </c>
      <c r="H1517" s="4"/>
    </row>
    <row r="1518" spans="1:8" x14ac:dyDescent="0.15">
      <c r="A1518" s="65" t="s">
        <v>1046</v>
      </c>
      <c r="B1518" s="59" t="s">
        <v>1047</v>
      </c>
      <c r="C1518" s="21">
        <v>0.45350258000000004</v>
      </c>
      <c r="D1518" s="22">
        <v>0.11040950999999999</v>
      </c>
      <c r="E1518" s="23">
        <f t="shared" si="58"/>
        <v>3.1074594027271756</v>
      </c>
      <c r="F1518" s="24">
        <f t="shared" si="59"/>
        <v>1.8282159621212273E-5</v>
      </c>
      <c r="H1518" s="4"/>
    </row>
    <row r="1519" spans="1:8" x14ac:dyDescent="0.15">
      <c r="A1519" s="65" t="s">
        <v>1147</v>
      </c>
      <c r="B1519" s="59" t="s">
        <v>90</v>
      </c>
      <c r="C1519" s="21">
        <v>0.21266495999999999</v>
      </c>
      <c r="D1519" s="22">
        <v>1.6932279999999997E-2</v>
      </c>
      <c r="E1519" s="23">
        <f t="shared" si="58"/>
        <v>11.559735605600665</v>
      </c>
      <c r="F1519" s="24">
        <f t="shared" si="59"/>
        <v>8.5732141690543909E-6</v>
      </c>
      <c r="H1519" s="4"/>
    </row>
    <row r="1520" spans="1:8" x14ac:dyDescent="0.15">
      <c r="A1520" s="65" t="s">
        <v>1558</v>
      </c>
      <c r="B1520" s="59" t="s">
        <v>1050</v>
      </c>
      <c r="C1520" s="21">
        <v>13.929867890000001</v>
      </c>
      <c r="D1520" s="22">
        <v>0.21959154</v>
      </c>
      <c r="E1520" s="23">
        <f t="shared" si="58"/>
        <v>62.435357710046574</v>
      </c>
      <c r="F1520" s="24">
        <f t="shared" si="59"/>
        <v>5.6155814652119381E-4</v>
      </c>
      <c r="H1520" s="4"/>
    </row>
    <row r="1521" spans="1:8" x14ac:dyDescent="0.15">
      <c r="A1521" s="59" t="s">
        <v>1055</v>
      </c>
      <c r="B1521" s="59" t="s">
        <v>1056</v>
      </c>
      <c r="C1521" s="21">
        <v>0.10344574000000001</v>
      </c>
      <c r="D1521" s="22">
        <v>2.26343E-2</v>
      </c>
      <c r="E1521" s="23">
        <f t="shared" si="58"/>
        <v>3.5703087791537627</v>
      </c>
      <c r="F1521" s="24">
        <f t="shared" si="59"/>
        <v>4.1702332339860633E-6</v>
      </c>
      <c r="H1521" s="4"/>
    </row>
    <row r="1522" spans="1:8" x14ac:dyDescent="0.15">
      <c r="A1522" s="59" t="s">
        <v>1699</v>
      </c>
      <c r="B1522" s="59" t="s">
        <v>1447</v>
      </c>
      <c r="C1522" s="21">
        <v>7.6330587300000001</v>
      </c>
      <c r="D1522" s="22">
        <v>5.0274555699999999</v>
      </c>
      <c r="E1522" s="23">
        <f t="shared" si="58"/>
        <v>0.51827472639405148</v>
      </c>
      <c r="F1522" s="24">
        <f t="shared" si="59"/>
        <v>3.0771334994378162E-4</v>
      </c>
    </row>
    <row r="1523" spans="1:8" x14ac:dyDescent="0.15">
      <c r="A1523" s="82" t="s">
        <v>95</v>
      </c>
      <c r="B1523" s="60" t="s">
        <v>96</v>
      </c>
      <c r="C1523" s="133">
        <v>2.4920000000000002E-5</v>
      </c>
      <c r="D1523" s="46">
        <v>4.1310499999999998E-3</v>
      </c>
      <c r="E1523" s="23">
        <f t="shared" si="58"/>
        <v>-0.99396763534694565</v>
      </c>
      <c r="F1523" s="43">
        <f t="shared" si="59"/>
        <v>1.0046060107543597E-9</v>
      </c>
      <c r="H1523" s="19"/>
    </row>
    <row r="1524" spans="1:8" s="4" customFormat="1" x14ac:dyDescent="0.15">
      <c r="A1524" s="111" t="s">
        <v>1637</v>
      </c>
      <c r="B1524" s="26"/>
      <c r="C1524" s="28">
        <f>SUM(C1494:C1523)</f>
        <v>227.02770579999995</v>
      </c>
      <c r="D1524" s="28">
        <f>SUM(D1494:D1523)</f>
        <v>150.41532807000002</v>
      </c>
      <c r="E1524" s="29">
        <f t="shared" si="58"/>
        <v>0.50933889991814008</v>
      </c>
      <c r="F1524" s="49">
        <f t="shared" si="59"/>
        <v>9.1522230278672685E-3</v>
      </c>
      <c r="G1524"/>
      <c r="H1524" s="19"/>
    </row>
    <row r="1525" spans="1:8" x14ac:dyDescent="0.15">
      <c r="E1525" s="32"/>
      <c r="H1525" s="19"/>
    </row>
    <row r="1526" spans="1:8" s="4" customFormat="1" x14ac:dyDescent="0.15">
      <c r="A1526" s="110" t="s">
        <v>1095</v>
      </c>
      <c r="B1526" s="33" t="s">
        <v>186</v>
      </c>
      <c r="C1526" s="138" t="s">
        <v>1344</v>
      </c>
      <c r="D1526" s="139"/>
      <c r="E1526" s="140"/>
      <c r="F1526" s="112"/>
      <c r="G1526"/>
      <c r="H1526" s="19"/>
    </row>
    <row r="1527" spans="1:8" s="4" customFormat="1" x14ac:dyDescent="0.15">
      <c r="A1527" s="37"/>
      <c r="B1527" s="36"/>
      <c r="C1527" s="7" t="s">
        <v>281</v>
      </c>
      <c r="D1527" s="38" t="s">
        <v>41</v>
      </c>
      <c r="E1527" s="38" t="s">
        <v>154</v>
      </c>
      <c r="F1527" s="40" t="s">
        <v>155</v>
      </c>
      <c r="G1527"/>
      <c r="H1527" s="19"/>
    </row>
    <row r="1528" spans="1:8" ht="12.75" customHeight="1" x14ac:dyDescent="0.15">
      <c r="A1528" s="65" t="s">
        <v>1566</v>
      </c>
      <c r="B1528" s="58" t="s">
        <v>1100</v>
      </c>
      <c r="C1528" s="44">
        <v>3.6543947299999999</v>
      </c>
      <c r="D1528" s="45">
        <v>4.0478385399999999</v>
      </c>
      <c r="E1528" s="41">
        <f t="shared" ref="E1528:E1535" si="60">IF(ISERROR(C1528/D1528-1),"",((C1528/D1528-1)))</f>
        <v>-9.7198493989337775E-2</v>
      </c>
      <c r="F1528" s="42">
        <f t="shared" ref="F1528:F1536" si="61">C1528/$C$1625</f>
        <v>1.47320502063686E-4</v>
      </c>
    </row>
    <row r="1529" spans="1:8" x14ac:dyDescent="0.15">
      <c r="A1529" s="65" t="s">
        <v>1096</v>
      </c>
      <c r="B1529" s="59" t="s">
        <v>1097</v>
      </c>
      <c r="C1529" s="21">
        <v>46.153711130000005</v>
      </c>
      <c r="D1529" s="22">
        <v>61.163578780000002</v>
      </c>
      <c r="E1529" s="23">
        <f t="shared" si="60"/>
        <v>-0.24540532044387342</v>
      </c>
      <c r="F1529" s="24">
        <f t="shared" si="61"/>
        <v>1.860605763235088E-3</v>
      </c>
    </row>
    <row r="1530" spans="1:8" x14ac:dyDescent="0.15">
      <c r="A1530" s="65" t="s">
        <v>1565</v>
      </c>
      <c r="B1530" s="59" t="s">
        <v>1104</v>
      </c>
      <c r="C1530" s="21">
        <v>19.552487980000002</v>
      </c>
      <c r="D1530" s="22">
        <v>16.974263050000001</v>
      </c>
      <c r="E1530" s="23">
        <f t="shared" si="60"/>
        <v>0.15189024244560656</v>
      </c>
      <c r="F1530" s="24">
        <f t="shared" si="61"/>
        <v>7.882241954217644E-4</v>
      </c>
    </row>
    <row r="1531" spans="1:8" x14ac:dyDescent="0.15">
      <c r="A1531" s="65" t="s">
        <v>1098</v>
      </c>
      <c r="B1531" s="59" t="s">
        <v>1099</v>
      </c>
      <c r="C1531" s="21">
        <v>2.7391617799999999</v>
      </c>
      <c r="D1531" s="22">
        <v>1.1252318400000001</v>
      </c>
      <c r="E1531" s="23">
        <f t="shared" si="60"/>
        <v>1.4343088087518034</v>
      </c>
      <c r="F1531" s="24">
        <f t="shared" si="61"/>
        <v>1.1042449392522514E-4</v>
      </c>
    </row>
    <row r="1532" spans="1:8" x14ac:dyDescent="0.15">
      <c r="A1532" s="65" t="s">
        <v>1568</v>
      </c>
      <c r="B1532" s="59" t="s">
        <v>1101</v>
      </c>
      <c r="C1532" s="21">
        <v>195.4254933</v>
      </c>
      <c r="D1532" s="22">
        <v>165.77129965999998</v>
      </c>
      <c r="E1532" s="23">
        <f t="shared" si="60"/>
        <v>0.17888617451163924</v>
      </c>
      <c r="F1532" s="24">
        <f t="shared" si="61"/>
        <v>7.8782353621113903E-3</v>
      </c>
    </row>
    <row r="1533" spans="1:8" x14ac:dyDescent="0.15">
      <c r="A1533" s="65" t="s">
        <v>1567</v>
      </c>
      <c r="B1533" s="59" t="s">
        <v>1102</v>
      </c>
      <c r="C1533" s="21">
        <v>81.916162069999999</v>
      </c>
      <c r="D1533" s="22">
        <v>70.665410980000004</v>
      </c>
      <c r="E1533" s="23">
        <f t="shared" si="60"/>
        <v>0.1592115708940578</v>
      </c>
      <c r="F1533" s="24">
        <f t="shared" si="61"/>
        <v>3.3023061313583579E-3</v>
      </c>
    </row>
    <row r="1534" spans="1:8" x14ac:dyDescent="0.15">
      <c r="A1534" s="65" t="s">
        <v>1105</v>
      </c>
      <c r="B1534" s="59" t="s">
        <v>1106</v>
      </c>
      <c r="C1534" s="21">
        <v>0.11820178999999999</v>
      </c>
      <c r="D1534" s="22">
        <v>3.1221200000000001E-2</v>
      </c>
      <c r="E1534" s="23">
        <f t="shared" si="60"/>
        <v>2.7859464082098055</v>
      </c>
      <c r="F1534" s="24">
        <f t="shared" si="61"/>
        <v>4.7650974605106152E-6</v>
      </c>
    </row>
    <row r="1535" spans="1:8" x14ac:dyDescent="0.15">
      <c r="A1535" s="65" t="s">
        <v>1469</v>
      </c>
      <c r="B1535" s="60" t="s">
        <v>1103</v>
      </c>
      <c r="C1535" s="133">
        <v>10.055314560000001</v>
      </c>
      <c r="D1535" s="46">
        <v>12.34363999</v>
      </c>
      <c r="E1535" s="47">
        <f t="shared" si="60"/>
        <v>-0.18538497816315513</v>
      </c>
      <c r="F1535" s="43">
        <f t="shared" si="61"/>
        <v>4.05362337359624E-4</v>
      </c>
    </row>
    <row r="1536" spans="1:8" s="4" customFormat="1" x14ac:dyDescent="0.15">
      <c r="A1536" s="111" t="s">
        <v>1637</v>
      </c>
      <c r="B1536" s="57"/>
      <c r="C1536" s="27">
        <f>SUM(C1528:C1535)</f>
        <v>359.61492734000001</v>
      </c>
      <c r="D1536" s="28">
        <f>SUM(D1528:D1535)</f>
        <v>332.12248403999996</v>
      </c>
      <c r="E1536" s="49">
        <f>C1536/D1536-1</f>
        <v>8.2778025039367487E-2</v>
      </c>
      <c r="F1536" s="49">
        <f t="shared" si="61"/>
        <v>1.4497243882935646E-2</v>
      </c>
      <c r="G1536"/>
      <c r="H1536"/>
    </row>
    <row r="1537" spans="1:8" x14ac:dyDescent="0.15">
      <c r="E1537" s="32"/>
    </row>
    <row r="1538" spans="1:8" s="4" customFormat="1" x14ac:dyDescent="0.15">
      <c r="A1538" s="33" t="s">
        <v>1638</v>
      </c>
      <c r="B1538" s="34" t="s">
        <v>186</v>
      </c>
      <c r="C1538" s="138" t="s">
        <v>1344</v>
      </c>
      <c r="D1538" s="139"/>
      <c r="E1538" s="140"/>
      <c r="F1538" s="35"/>
      <c r="G1538"/>
      <c r="H1538"/>
    </row>
    <row r="1539" spans="1:8" s="10" customFormat="1" x14ac:dyDescent="0.15">
      <c r="A1539" s="36"/>
      <c r="B1539" s="37"/>
      <c r="C1539" s="7" t="s">
        <v>281</v>
      </c>
      <c r="D1539" s="38" t="s">
        <v>41</v>
      </c>
      <c r="E1539" s="39" t="s">
        <v>154</v>
      </c>
      <c r="F1539" s="40" t="s">
        <v>155</v>
      </c>
      <c r="G1539"/>
      <c r="H1539"/>
    </row>
    <row r="1540" spans="1:8" x14ac:dyDescent="0.15">
      <c r="A1540" s="20" t="s">
        <v>1269</v>
      </c>
      <c r="B1540" s="20" t="s">
        <v>1489</v>
      </c>
      <c r="C1540" s="21">
        <v>0</v>
      </c>
      <c r="D1540" s="45">
        <v>0</v>
      </c>
      <c r="E1540" s="23" t="str">
        <f t="shared" ref="E1540:E1560" si="62">IF(ISERROR(C1540/D1540-1),"",((C1540/D1540-1)))</f>
        <v/>
      </c>
      <c r="F1540" s="42">
        <f t="shared" ref="F1540:F1559" si="63">C1540/$C$1625</f>
        <v>0</v>
      </c>
    </row>
    <row r="1541" spans="1:8" x14ac:dyDescent="0.15">
      <c r="A1541" s="25" t="s">
        <v>1268</v>
      </c>
      <c r="B1541" s="25" t="s">
        <v>1490</v>
      </c>
      <c r="C1541" s="21">
        <v>0</v>
      </c>
      <c r="D1541" s="22">
        <v>0</v>
      </c>
      <c r="E1541" s="23" t="str">
        <f t="shared" si="62"/>
        <v/>
      </c>
      <c r="F1541" s="24">
        <f t="shared" si="63"/>
        <v>0</v>
      </c>
    </row>
    <row r="1542" spans="1:8" x14ac:dyDescent="0.15">
      <c r="A1542" s="25" t="s">
        <v>80</v>
      </c>
      <c r="B1542" s="25" t="s">
        <v>454</v>
      </c>
      <c r="C1542" s="21">
        <v>20.056617890000002</v>
      </c>
      <c r="D1542" s="22">
        <v>11.21828314</v>
      </c>
      <c r="E1542" s="23">
        <f t="shared" si="62"/>
        <v>0.78785092511045329</v>
      </c>
      <c r="F1542" s="24">
        <f t="shared" si="63"/>
        <v>8.0854730688994473E-4</v>
      </c>
    </row>
    <row r="1543" spans="1:8" x14ac:dyDescent="0.15">
      <c r="A1543" s="25" t="s">
        <v>81</v>
      </c>
      <c r="B1543" s="25" t="s">
        <v>1227</v>
      </c>
      <c r="C1543" s="21">
        <v>0.19510549999999999</v>
      </c>
      <c r="D1543" s="22">
        <v>7.1239200000000003E-2</v>
      </c>
      <c r="E1543" s="23">
        <f t="shared" si="62"/>
        <v>1.7387379420319147</v>
      </c>
      <c r="F1543" s="24">
        <f t="shared" si="63"/>
        <v>7.8653353945118258E-6</v>
      </c>
    </row>
    <row r="1544" spans="1:8" x14ac:dyDescent="0.15">
      <c r="A1544" s="25" t="s">
        <v>82</v>
      </c>
      <c r="B1544" s="25" t="s">
        <v>1229</v>
      </c>
      <c r="C1544" s="21">
        <v>0.55442369999999996</v>
      </c>
      <c r="D1544" s="22">
        <v>2.0469016600000001</v>
      </c>
      <c r="E1544" s="23">
        <f t="shared" si="62"/>
        <v>-0.72914004085569994</v>
      </c>
      <c r="F1544" s="24">
        <f t="shared" si="63"/>
        <v>2.2350617236142529E-5</v>
      </c>
    </row>
    <row r="1545" spans="1:8" x14ac:dyDescent="0.15">
      <c r="A1545" s="25" t="s">
        <v>470</v>
      </c>
      <c r="B1545" s="25" t="s">
        <v>471</v>
      </c>
      <c r="C1545" s="21">
        <v>7.6942024800000004</v>
      </c>
      <c r="D1545" s="22">
        <v>4.3348711699999996</v>
      </c>
      <c r="E1545" s="23">
        <f t="shared" si="62"/>
        <v>0.7749552820043788</v>
      </c>
      <c r="F1545" s="24">
        <f t="shared" si="63"/>
        <v>3.101782527836718E-4</v>
      </c>
    </row>
    <row r="1546" spans="1:8" x14ac:dyDescent="0.15">
      <c r="A1546" s="25" t="s">
        <v>1231</v>
      </c>
      <c r="B1546" s="25" t="s">
        <v>1232</v>
      </c>
      <c r="C1546" s="21">
        <v>11.65618825</v>
      </c>
      <c r="D1546" s="22">
        <v>8.8883291599999996</v>
      </c>
      <c r="E1546" s="23">
        <f t="shared" si="62"/>
        <v>0.311403756563849</v>
      </c>
      <c r="F1546" s="24">
        <f t="shared" si="63"/>
        <v>4.6989874712818376E-4</v>
      </c>
    </row>
    <row r="1547" spans="1:8" x14ac:dyDescent="0.15">
      <c r="A1547" s="25" t="s">
        <v>780</v>
      </c>
      <c r="B1547" s="25" t="s">
        <v>1245</v>
      </c>
      <c r="C1547" s="21">
        <v>6.5246921267339903</v>
      </c>
      <c r="D1547" s="22">
        <v>1.56267045750871</v>
      </c>
      <c r="E1547" s="23">
        <f t="shared" si="62"/>
        <v>3.1753474607410137</v>
      </c>
      <c r="F1547" s="24">
        <f t="shared" si="63"/>
        <v>2.6303149794697483E-4</v>
      </c>
    </row>
    <row r="1548" spans="1:8" x14ac:dyDescent="0.15">
      <c r="A1548" s="25" t="s">
        <v>782</v>
      </c>
      <c r="B1548" s="25" t="s">
        <v>1246</v>
      </c>
      <c r="C1548" s="21">
        <v>0</v>
      </c>
      <c r="D1548" s="22">
        <v>0</v>
      </c>
      <c r="E1548" s="23" t="str">
        <f t="shared" si="62"/>
        <v/>
      </c>
      <c r="F1548" s="24">
        <f t="shared" si="63"/>
        <v>0</v>
      </c>
    </row>
    <row r="1549" spans="1:8" x14ac:dyDescent="0.15">
      <c r="A1549" s="25" t="s">
        <v>784</v>
      </c>
      <c r="B1549" s="25" t="s">
        <v>1247</v>
      </c>
      <c r="C1549" s="21">
        <v>6.8489850000000005E-2</v>
      </c>
      <c r="D1549" s="22">
        <v>0.37386000000000003</v>
      </c>
      <c r="E1549" s="23">
        <f t="shared" si="62"/>
        <v>-0.8168034825870647</v>
      </c>
      <c r="F1549" s="24">
        <f t="shared" si="63"/>
        <v>2.7610479528757819E-6</v>
      </c>
    </row>
    <row r="1550" spans="1:8" x14ac:dyDescent="0.15">
      <c r="A1550" s="25" t="s">
        <v>820</v>
      </c>
      <c r="B1550" s="25" t="s">
        <v>1277</v>
      </c>
      <c r="C1550" s="21">
        <v>3.1234998161149301</v>
      </c>
      <c r="D1550" s="22">
        <v>4.8203929895640103</v>
      </c>
      <c r="E1550" s="23">
        <f t="shared" si="62"/>
        <v>-0.35202382401658894</v>
      </c>
      <c r="F1550" s="24">
        <f t="shared" si="63"/>
        <v>1.2591840649515233E-4</v>
      </c>
    </row>
    <row r="1551" spans="1:8" x14ac:dyDescent="0.15">
      <c r="A1551" s="25" t="s">
        <v>841</v>
      </c>
      <c r="B1551" s="25" t="s">
        <v>1287</v>
      </c>
      <c r="C1551" s="21">
        <v>16.351761587881199</v>
      </c>
      <c r="D1551" s="22">
        <v>10.0990483943933</v>
      </c>
      <c r="E1551" s="23">
        <f t="shared" si="62"/>
        <v>0.61913884846410139</v>
      </c>
      <c r="F1551" s="24">
        <f t="shared" si="63"/>
        <v>6.5919253521700262E-4</v>
      </c>
    </row>
    <row r="1552" spans="1:8" x14ac:dyDescent="0.15">
      <c r="A1552" s="25" t="s">
        <v>120</v>
      </c>
      <c r="B1552" s="25" t="s">
        <v>121</v>
      </c>
      <c r="C1552" s="21">
        <v>3.0784834621949897</v>
      </c>
      <c r="D1552" s="22">
        <v>0.89302514638253494</v>
      </c>
      <c r="E1552" s="23">
        <f t="shared" si="62"/>
        <v>2.4472528289548245</v>
      </c>
      <c r="F1552" s="24">
        <f t="shared" si="63"/>
        <v>1.2410365128928482E-4</v>
      </c>
    </row>
    <row r="1553" spans="1:8" x14ac:dyDescent="0.15">
      <c r="A1553" s="25" t="s">
        <v>137</v>
      </c>
      <c r="B1553" s="25" t="s">
        <v>136</v>
      </c>
      <c r="C1553" s="21">
        <v>4.2569333443999104</v>
      </c>
      <c r="D1553" s="22">
        <v>7.0732337080316601</v>
      </c>
      <c r="E1553" s="23">
        <f t="shared" si="62"/>
        <v>-0.39816305806972552</v>
      </c>
      <c r="F1553" s="24">
        <f t="shared" si="63"/>
        <v>1.7161078752667771E-4</v>
      </c>
    </row>
    <row r="1554" spans="1:8" x14ac:dyDescent="0.15">
      <c r="A1554" s="25" t="s">
        <v>142</v>
      </c>
      <c r="B1554" s="25" t="s">
        <v>143</v>
      </c>
      <c r="C1554" s="21">
        <v>6.6615460650207501</v>
      </c>
      <c r="D1554" s="22">
        <v>8.6988956135508104</v>
      </c>
      <c r="E1554" s="23">
        <f t="shared" si="62"/>
        <v>-0.23420783959705804</v>
      </c>
      <c r="F1554" s="24">
        <f t="shared" si="63"/>
        <v>2.6854852399024466E-4</v>
      </c>
    </row>
    <row r="1555" spans="1:8" x14ac:dyDescent="0.15">
      <c r="A1555" s="25" t="s">
        <v>1370</v>
      </c>
      <c r="B1555" s="25" t="s">
        <v>139</v>
      </c>
      <c r="C1555" s="21">
        <v>3.32735099337748E-2</v>
      </c>
      <c r="D1555" s="22">
        <v>0.41534880618914199</v>
      </c>
      <c r="E1555" s="23">
        <f t="shared" si="62"/>
        <v>-0.91989019966359875</v>
      </c>
      <c r="F1555" s="24">
        <f t="shared" si="63"/>
        <v>1.3413630850066236E-6</v>
      </c>
    </row>
    <row r="1556" spans="1:8" x14ac:dyDescent="0.15">
      <c r="A1556" s="25" t="s">
        <v>1371</v>
      </c>
      <c r="B1556" s="25" t="s">
        <v>141</v>
      </c>
      <c r="C1556" s="21">
        <v>5.1391331385739401</v>
      </c>
      <c r="D1556" s="22">
        <v>2.9502498383412097</v>
      </c>
      <c r="E1556" s="23">
        <f t="shared" si="62"/>
        <v>0.74193150416828391</v>
      </c>
      <c r="F1556" s="24">
        <f t="shared" si="63"/>
        <v>2.0717512203363955E-4</v>
      </c>
    </row>
    <row r="1557" spans="1:8" x14ac:dyDescent="0.15">
      <c r="A1557" s="25" t="s">
        <v>1372</v>
      </c>
      <c r="B1557" s="25" t="s">
        <v>140</v>
      </c>
      <c r="C1557" s="21">
        <v>30.747638226025099</v>
      </c>
      <c r="D1557" s="22">
        <v>14.9209485513085</v>
      </c>
      <c r="E1557" s="23">
        <f t="shared" si="62"/>
        <v>1.0607026503907266</v>
      </c>
      <c r="F1557" s="24">
        <f t="shared" si="63"/>
        <v>1.2395370055523808E-3</v>
      </c>
    </row>
    <row r="1558" spans="1:8" x14ac:dyDescent="0.15">
      <c r="A1558" s="25" t="s">
        <v>1439</v>
      </c>
      <c r="B1558" s="25" t="s">
        <v>1440</v>
      </c>
      <c r="C1558" s="21">
        <v>0.85388435078091396</v>
      </c>
      <c r="D1558" s="22">
        <v>0.350256388501205</v>
      </c>
      <c r="E1558" s="23">
        <f t="shared" si="62"/>
        <v>1.437883729786634</v>
      </c>
      <c r="F1558" s="24">
        <f t="shared" si="63"/>
        <v>3.4422847162262849E-5</v>
      </c>
    </row>
    <row r="1559" spans="1:8" s="4" customFormat="1" x14ac:dyDescent="0.15">
      <c r="A1559" s="111" t="s">
        <v>1637</v>
      </c>
      <c r="B1559" s="26"/>
      <c r="C1559" s="27">
        <f>SUM(C1540:C1558)</f>
        <v>116.99587329765951</v>
      </c>
      <c r="D1559" s="28">
        <f>SUM(D1540:D1558)</f>
        <v>78.717554223771089</v>
      </c>
      <c r="E1559" s="29">
        <f t="shared" si="62"/>
        <v>0.48627424278292875</v>
      </c>
      <c r="F1559" s="48">
        <f t="shared" si="63"/>
        <v>4.716483047683958E-3</v>
      </c>
      <c r="G1559"/>
      <c r="H1559"/>
    </row>
    <row r="1560" spans="1:8" x14ac:dyDescent="0.15">
      <c r="E1560" s="32" t="str">
        <f t="shared" si="62"/>
        <v/>
      </c>
    </row>
    <row r="1561" spans="1:8" s="4" customFormat="1" x14ac:dyDescent="0.15">
      <c r="A1561" s="33" t="s">
        <v>1090</v>
      </c>
      <c r="B1561" s="33" t="s">
        <v>186</v>
      </c>
      <c r="C1561" s="138" t="s">
        <v>1344</v>
      </c>
      <c r="D1561" s="139"/>
      <c r="E1561" s="140"/>
      <c r="F1561" s="112"/>
      <c r="G1561"/>
      <c r="H1561"/>
    </row>
    <row r="1562" spans="1:8" s="4" customFormat="1" x14ac:dyDescent="0.15">
      <c r="A1562" s="36"/>
      <c r="B1562" s="36"/>
      <c r="C1562" s="7" t="s">
        <v>281</v>
      </c>
      <c r="D1562" s="38" t="s">
        <v>41</v>
      </c>
      <c r="E1562" s="38" t="s">
        <v>154</v>
      </c>
      <c r="F1562" s="40" t="s">
        <v>155</v>
      </c>
      <c r="G1562"/>
      <c r="H1562"/>
    </row>
    <row r="1563" spans="1:8" x14ac:dyDescent="0.15">
      <c r="A1563" s="25" t="s">
        <v>1091</v>
      </c>
      <c r="B1563" s="25" t="s">
        <v>1092</v>
      </c>
      <c r="C1563" s="21">
        <v>0</v>
      </c>
      <c r="D1563" s="22">
        <v>0</v>
      </c>
      <c r="E1563" s="23" t="str">
        <f t="shared" ref="E1563:E1586" si="64">IF(ISERROR(C1563/D1563-1),"",((C1563/D1563-1)))</f>
        <v/>
      </c>
      <c r="F1563" s="24">
        <f t="shared" ref="F1563:F1585" si="65">C1563/$C$1625</f>
        <v>0</v>
      </c>
    </row>
    <row r="1564" spans="1:8" x14ac:dyDescent="0.15">
      <c r="A1564" s="25" t="s">
        <v>442</v>
      </c>
      <c r="B1564" s="25" t="s">
        <v>443</v>
      </c>
      <c r="C1564" s="21">
        <v>1.6942461200000001</v>
      </c>
      <c r="D1564" s="22">
        <v>3.8870866500000001</v>
      </c>
      <c r="E1564" s="23">
        <f t="shared" si="64"/>
        <v>-0.56413471770689749</v>
      </c>
      <c r="F1564" s="24">
        <f t="shared" si="65"/>
        <v>6.8300555210644149E-5</v>
      </c>
    </row>
    <row r="1565" spans="1:8" x14ac:dyDescent="0.15">
      <c r="A1565" s="25" t="s">
        <v>444</v>
      </c>
      <c r="B1565" s="25" t="s">
        <v>445</v>
      </c>
      <c r="C1565" s="21">
        <v>0.11663505</v>
      </c>
      <c r="D1565" s="22">
        <v>8.1287899999999996E-2</v>
      </c>
      <c r="E1565" s="23">
        <f t="shared" si="64"/>
        <v>0.43483901048003459</v>
      </c>
      <c r="F1565" s="24">
        <f t="shared" si="65"/>
        <v>4.7019370904749309E-6</v>
      </c>
    </row>
    <row r="1566" spans="1:8" x14ac:dyDescent="0.15">
      <c r="A1566" s="25" t="s">
        <v>446</v>
      </c>
      <c r="B1566" s="25" t="s">
        <v>447</v>
      </c>
      <c r="C1566" s="21">
        <v>0</v>
      </c>
      <c r="D1566" s="22">
        <v>1.86746E-2</v>
      </c>
      <c r="E1566" s="23">
        <f t="shared" si="64"/>
        <v>-1</v>
      </c>
      <c r="F1566" s="24">
        <f t="shared" si="65"/>
        <v>0</v>
      </c>
    </row>
    <row r="1567" spans="1:8" x14ac:dyDescent="0.15">
      <c r="A1567" s="25" t="s">
        <v>1504</v>
      </c>
      <c r="B1567" s="25" t="s">
        <v>455</v>
      </c>
      <c r="C1567" s="21">
        <v>0.34080309999999997</v>
      </c>
      <c r="D1567" s="22">
        <v>2.3391999999999996E-3</v>
      </c>
      <c r="E1567" s="23">
        <f t="shared" si="64"/>
        <v>144.69215971272232</v>
      </c>
      <c r="F1567" s="24">
        <f t="shared" si="65"/>
        <v>1.3738878119731905E-5</v>
      </c>
    </row>
    <row r="1568" spans="1:8" x14ac:dyDescent="0.15">
      <c r="A1568" s="25" t="s">
        <v>1509</v>
      </c>
      <c r="B1568" s="25" t="s">
        <v>461</v>
      </c>
      <c r="C1568" s="21">
        <v>1.1133179999999999E-2</v>
      </c>
      <c r="D1568" s="22">
        <v>5.13E-3</v>
      </c>
      <c r="E1568" s="23">
        <f t="shared" si="64"/>
        <v>1.1702105263157891</v>
      </c>
      <c r="F1568" s="24">
        <f t="shared" si="65"/>
        <v>4.4881458855578737E-7</v>
      </c>
    </row>
    <row r="1569" spans="1:6" x14ac:dyDescent="0.15">
      <c r="A1569" s="25" t="s">
        <v>732</v>
      </c>
      <c r="B1569" s="25" t="s">
        <v>733</v>
      </c>
      <c r="C1569" s="21">
        <v>0</v>
      </c>
      <c r="D1569" s="22">
        <v>3.9044000000000001E-3</v>
      </c>
      <c r="E1569" s="23">
        <f t="shared" si="64"/>
        <v>-1</v>
      </c>
      <c r="F1569" s="24">
        <f t="shared" si="65"/>
        <v>0</v>
      </c>
    </row>
    <row r="1570" spans="1:6" x14ac:dyDescent="0.15">
      <c r="A1570" s="25" t="s">
        <v>734</v>
      </c>
      <c r="B1570" s="25" t="s">
        <v>735</v>
      </c>
      <c r="C1570" s="21">
        <v>5.3017200000000002E-3</v>
      </c>
      <c r="D1570" s="22">
        <v>4.9744999999999998E-3</v>
      </c>
      <c r="E1570" s="23">
        <f t="shared" si="64"/>
        <v>6.577947532415318E-2</v>
      </c>
      <c r="F1570" s="24">
        <f t="shared" si="65"/>
        <v>2.1372952565556194E-7</v>
      </c>
    </row>
    <row r="1571" spans="1:6" x14ac:dyDescent="0.15">
      <c r="A1571" s="25" t="s">
        <v>1514</v>
      </c>
      <c r="B1571" s="25" t="s">
        <v>952</v>
      </c>
      <c r="C1571" s="21">
        <v>0</v>
      </c>
      <c r="D1571" s="22">
        <v>1.939E-3</v>
      </c>
      <c r="E1571" s="23">
        <f t="shared" si="64"/>
        <v>-1</v>
      </c>
      <c r="F1571" s="24">
        <f t="shared" si="65"/>
        <v>0</v>
      </c>
    </row>
    <row r="1572" spans="1:6" x14ac:dyDescent="0.15">
      <c r="A1572" s="25" t="s">
        <v>1307</v>
      </c>
      <c r="B1572" s="25" t="s">
        <v>1308</v>
      </c>
      <c r="C1572" s="21">
        <v>0</v>
      </c>
      <c r="D1572" s="22">
        <v>2.5360000000000001E-3</v>
      </c>
      <c r="E1572" s="23">
        <f t="shared" si="64"/>
        <v>-1</v>
      </c>
      <c r="F1572" s="24">
        <f t="shared" si="65"/>
        <v>0</v>
      </c>
    </row>
    <row r="1573" spans="1:6" x14ac:dyDescent="0.15">
      <c r="A1573" s="25" t="s">
        <v>1309</v>
      </c>
      <c r="B1573" s="25" t="s">
        <v>992</v>
      </c>
      <c r="C1573" s="21">
        <v>1.17157472</v>
      </c>
      <c r="D1573" s="22">
        <v>0.89789174999999999</v>
      </c>
      <c r="E1573" s="23">
        <f t="shared" si="64"/>
        <v>0.30480619740631321</v>
      </c>
      <c r="F1573" s="24">
        <f t="shared" si="65"/>
        <v>4.7229976154087309E-5</v>
      </c>
    </row>
    <row r="1574" spans="1:6" x14ac:dyDescent="0.15">
      <c r="A1574" s="25" t="s">
        <v>993</v>
      </c>
      <c r="B1574" s="25" t="s">
        <v>994</v>
      </c>
      <c r="C1574" s="21">
        <v>0</v>
      </c>
      <c r="D1574" s="22">
        <v>0</v>
      </c>
      <c r="E1574" s="23" t="str">
        <f t="shared" si="64"/>
        <v/>
      </c>
      <c r="F1574" s="24">
        <f t="shared" si="65"/>
        <v>0</v>
      </c>
    </row>
    <row r="1575" spans="1:6" x14ac:dyDescent="0.15">
      <c r="A1575" s="25" t="s">
        <v>1678</v>
      </c>
      <c r="B1575" s="25" t="s">
        <v>97</v>
      </c>
      <c r="C1575" s="21">
        <v>1.47225932</v>
      </c>
      <c r="D1575" s="22">
        <v>1.32047041</v>
      </c>
      <c r="E1575" s="23">
        <f t="shared" si="64"/>
        <v>0.11495063338829392</v>
      </c>
      <c r="F1575" s="24">
        <f t="shared" si="65"/>
        <v>5.935154744226028E-5</v>
      </c>
    </row>
    <row r="1576" spans="1:6" x14ac:dyDescent="0.15">
      <c r="A1576" s="25" t="s">
        <v>98</v>
      </c>
      <c r="B1576" s="25" t="s">
        <v>99</v>
      </c>
      <c r="C1576" s="21">
        <v>4.0153800000000003E-2</v>
      </c>
      <c r="D1576" s="22">
        <v>0</v>
      </c>
      <c r="E1576" s="23" t="str">
        <f t="shared" si="64"/>
        <v/>
      </c>
      <c r="F1576" s="24">
        <f t="shared" si="65"/>
        <v>1.6187298890300324E-6</v>
      </c>
    </row>
    <row r="1577" spans="1:6" x14ac:dyDescent="0.15">
      <c r="A1577" s="25" t="s">
        <v>100</v>
      </c>
      <c r="B1577" s="25" t="s">
        <v>101</v>
      </c>
      <c r="C1577" s="21">
        <v>0</v>
      </c>
      <c r="D1577" s="22">
        <v>0</v>
      </c>
      <c r="E1577" s="23" t="str">
        <f t="shared" si="64"/>
        <v/>
      </c>
      <c r="F1577" s="24">
        <f t="shared" si="65"/>
        <v>0</v>
      </c>
    </row>
    <row r="1578" spans="1:6" x14ac:dyDescent="0.15">
      <c r="A1578" s="25" t="s">
        <v>102</v>
      </c>
      <c r="B1578" s="25" t="s">
        <v>103</v>
      </c>
      <c r="C1578" s="21">
        <v>3.7801399999999999E-2</v>
      </c>
      <c r="D1578" s="22">
        <v>2.0179999999999998E-3</v>
      </c>
      <c r="E1578" s="23">
        <f t="shared" si="64"/>
        <v>17.732111000991083</v>
      </c>
      <c r="F1578" s="24">
        <f t="shared" si="65"/>
        <v>1.5238970166504755E-6</v>
      </c>
    </row>
    <row r="1579" spans="1:6" x14ac:dyDescent="0.15">
      <c r="A1579" s="25" t="s">
        <v>104</v>
      </c>
      <c r="B1579" s="25" t="s">
        <v>105</v>
      </c>
      <c r="C1579" s="21">
        <v>0</v>
      </c>
      <c r="D1579" s="22">
        <v>0</v>
      </c>
      <c r="E1579" s="23" t="str">
        <f t="shared" si="64"/>
        <v/>
      </c>
      <c r="F1579" s="24">
        <f t="shared" si="65"/>
        <v>0</v>
      </c>
    </row>
    <row r="1580" spans="1:6" x14ac:dyDescent="0.15">
      <c r="A1580" s="25" t="s">
        <v>106</v>
      </c>
      <c r="B1580" s="25" t="s">
        <v>107</v>
      </c>
      <c r="C1580" s="21">
        <v>0</v>
      </c>
      <c r="D1580" s="22">
        <v>0</v>
      </c>
      <c r="E1580" s="23" t="str">
        <f t="shared" si="64"/>
        <v/>
      </c>
      <c r="F1580" s="24">
        <f t="shared" si="65"/>
        <v>0</v>
      </c>
    </row>
    <row r="1581" spans="1:6" x14ac:dyDescent="0.15">
      <c r="A1581" s="25" t="s">
        <v>108</v>
      </c>
      <c r="B1581" s="25" t="s">
        <v>109</v>
      </c>
      <c r="C1581" s="21">
        <v>1.2378780000000001E-2</v>
      </c>
      <c r="D1581" s="22">
        <v>2.0712499999999998E-2</v>
      </c>
      <c r="E1581" s="23">
        <f t="shared" si="64"/>
        <v>-0.40235220277610129</v>
      </c>
      <c r="F1581" s="24">
        <f t="shared" si="65"/>
        <v>4.9902876379638255E-7</v>
      </c>
    </row>
    <row r="1582" spans="1:6" x14ac:dyDescent="0.15">
      <c r="A1582" s="25" t="s">
        <v>1560</v>
      </c>
      <c r="B1582" s="25" t="s">
        <v>110</v>
      </c>
      <c r="C1582" s="21">
        <v>0</v>
      </c>
      <c r="D1582" s="22">
        <v>6.4713900000000005E-3</v>
      </c>
      <c r="E1582" s="23">
        <f t="shared" si="64"/>
        <v>-1</v>
      </c>
      <c r="F1582" s="24">
        <f t="shared" si="65"/>
        <v>0</v>
      </c>
    </row>
    <row r="1583" spans="1:6" x14ac:dyDescent="0.15">
      <c r="A1583" s="25" t="s">
        <v>1561</v>
      </c>
      <c r="B1583" s="25" t="s">
        <v>111</v>
      </c>
      <c r="C1583" s="21">
        <v>9.8410000000000008E-3</v>
      </c>
      <c r="D1583" s="22">
        <v>0</v>
      </c>
      <c r="E1583" s="23" t="str">
        <f t="shared" si="64"/>
        <v/>
      </c>
      <c r="F1583" s="24">
        <f t="shared" si="65"/>
        <v>3.9672262246523491E-7</v>
      </c>
    </row>
    <row r="1584" spans="1:6" x14ac:dyDescent="0.15">
      <c r="A1584" s="25" t="s">
        <v>112</v>
      </c>
      <c r="B1584" s="25" t="s">
        <v>113</v>
      </c>
      <c r="C1584" s="21">
        <v>0</v>
      </c>
      <c r="D1584" s="22">
        <v>0</v>
      </c>
      <c r="E1584" s="23" t="str">
        <f t="shared" si="64"/>
        <v/>
      </c>
      <c r="F1584" s="24">
        <f t="shared" si="65"/>
        <v>0</v>
      </c>
    </row>
    <row r="1585" spans="1:8" s="4" customFormat="1" x14ac:dyDescent="0.15">
      <c r="A1585" s="111" t="s">
        <v>1637</v>
      </c>
      <c r="B1585" s="26"/>
      <c r="C1585" s="27">
        <f>SUM(C1563:C1584)</f>
        <v>4.9121281899999989</v>
      </c>
      <c r="D1585" s="28">
        <f>SUM(D1563:D1584)</f>
        <v>6.2554363000000013</v>
      </c>
      <c r="E1585" s="29">
        <f t="shared" si="64"/>
        <v>-0.21474251284438817</v>
      </c>
      <c r="F1585" s="49">
        <f t="shared" si="65"/>
        <v>1.9802381642335199E-4</v>
      </c>
      <c r="G1585"/>
      <c r="H1585"/>
    </row>
    <row r="1586" spans="1:8" x14ac:dyDescent="0.15">
      <c r="E1586" s="32" t="str">
        <f t="shared" si="64"/>
        <v/>
      </c>
    </row>
    <row r="1587" spans="1:8" s="4" customFormat="1" x14ac:dyDescent="0.15">
      <c r="A1587" s="33" t="s">
        <v>1093</v>
      </c>
      <c r="B1587" s="33" t="s">
        <v>186</v>
      </c>
      <c r="C1587" s="138" t="s">
        <v>1344</v>
      </c>
      <c r="D1587" s="139"/>
      <c r="E1587" s="140"/>
      <c r="F1587" s="112"/>
      <c r="G1587"/>
      <c r="H1587"/>
    </row>
    <row r="1588" spans="1:8" s="4" customFormat="1" x14ac:dyDescent="0.15">
      <c r="A1588" s="36"/>
      <c r="B1588" s="36"/>
      <c r="C1588" s="7" t="s">
        <v>281</v>
      </c>
      <c r="D1588" s="38" t="s">
        <v>41</v>
      </c>
      <c r="E1588" s="38" t="s">
        <v>154</v>
      </c>
      <c r="F1588" s="40" t="s">
        <v>155</v>
      </c>
      <c r="G1588"/>
      <c r="H1588"/>
    </row>
    <row r="1589" spans="1:8" x14ac:dyDescent="0.15">
      <c r="A1589" s="25" t="s">
        <v>1340</v>
      </c>
      <c r="B1589" s="25" t="s">
        <v>1341</v>
      </c>
      <c r="C1589" s="21">
        <v>68.611163849999997</v>
      </c>
      <c r="D1589" s="22">
        <v>51.534454029999999</v>
      </c>
      <c r="E1589" s="23">
        <f>IF(ISERROR(C1589/D1589-1),"",((C1589/D1589-1)))</f>
        <v>0.33136491191037076</v>
      </c>
      <c r="F1589" s="24">
        <f>C1589/$C$1625</f>
        <v>2.7659385075667025E-3</v>
      </c>
    </row>
    <row r="1590" spans="1:8" x14ac:dyDescent="0.15">
      <c r="A1590" s="25" t="s">
        <v>1441</v>
      </c>
      <c r="B1590" s="25" t="s">
        <v>1094</v>
      </c>
      <c r="C1590" s="21">
        <v>0</v>
      </c>
      <c r="D1590" s="22">
        <v>0</v>
      </c>
      <c r="E1590" s="23" t="str">
        <f>IF(ISERROR(C1590/D1590-1),"",((C1590/D1590-1)))</f>
        <v/>
      </c>
      <c r="F1590" s="24">
        <f>C1590/$C$1625</f>
        <v>0</v>
      </c>
    </row>
    <row r="1591" spans="1:8" s="4" customFormat="1" x14ac:dyDescent="0.15">
      <c r="A1591" s="111" t="s">
        <v>1637</v>
      </c>
      <c r="B1591" s="26"/>
      <c r="C1591" s="27">
        <f>SUM(C1589:C1590)</f>
        <v>68.611163849999997</v>
      </c>
      <c r="D1591" s="28">
        <f>SUM(D1589:D1590)</f>
        <v>51.534454029999999</v>
      </c>
      <c r="E1591" s="49">
        <f>C1591/D1591-1</f>
        <v>0.33136491191037076</v>
      </c>
      <c r="F1591" s="49">
        <f>C1591/$C$1625</f>
        <v>2.7659385075667025E-3</v>
      </c>
      <c r="G1591"/>
      <c r="H1591"/>
    </row>
    <row r="1593" spans="1:8" s="4" customFormat="1" x14ac:dyDescent="0.15">
      <c r="A1593" s="33" t="s">
        <v>1107</v>
      </c>
      <c r="B1593" s="33" t="s">
        <v>186</v>
      </c>
      <c r="C1593" s="138" t="s">
        <v>1344</v>
      </c>
      <c r="D1593" s="139"/>
      <c r="E1593" s="140"/>
      <c r="F1593" s="112"/>
      <c r="G1593"/>
      <c r="H1593"/>
    </row>
    <row r="1594" spans="1:8" s="4" customFormat="1" x14ac:dyDescent="0.15">
      <c r="A1594" s="36"/>
      <c r="B1594" s="36"/>
      <c r="C1594" s="7" t="s">
        <v>281</v>
      </c>
      <c r="D1594" s="38" t="s">
        <v>41</v>
      </c>
      <c r="E1594" s="38" t="s">
        <v>154</v>
      </c>
      <c r="F1594" s="40" t="s">
        <v>155</v>
      </c>
      <c r="G1594"/>
      <c r="H1594"/>
    </row>
    <row r="1595" spans="1:8" x14ac:dyDescent="0.15">
      <c r="A1595" s="20" t="s">
        <v>1108</v>
      </c>
      <c r="B1595" s="61" t="s">
        <v>1109</v>
      </c>
      <c r="C1595" s="44">
        <v>80.919026510000009</v>
      </c>
      <c r="D1595" s="45">
        <v>85.260438620000002</v>
      </c>
      <c r="E1595" s="41">
        <f>IF(ISERROR(C1595/D1595-1),"",((C1595/D1595-1)))</f>
        <v>-5.0919420311093755E-2</v>
      </c>
      <c r="F1595" s="42">
        <f>C1595/$C$1625</f>
        <v>3.2621083634164277E-3</v>
      </c>
    </row>
    <row r="1596" spans="1:8" x14ac:dyDescent="0.15">
      <c r="A1596" s="25" t="s">
        <v>1110</v>
      </c>
      <c r="B1596" s="64" t="s">
        <v>1111</v>
      </c>
      <c r="C1596" s="133">
        <v>14.43845269</v>
      </c>
      <c r="D1596" s="22">
        <v>22.518651550000001</v>
      </c>
      <c r="E1596" s="23">
        <f>IF(ISERROR(C1596/D1596-1),"",((C1596/D1596-1)))</f>
        <v>-0.35882250063059395</v>
      </c>
      <c r="F1596" s="24">
        <f>C1596/$C$1625</f>
        <v>5.820608490516233E-4</v>
      </c>
    </row>
    <row r="1597" spans="1:8" s="4" customFormat="1" x14ac:dyDescent="0.15">
      <c r="A1597" s="111" t="s">
        <v>1637</v>
      </c>
      <c r="B1597" s="26"/>
      <c r="C1597" s="27">
        <f>SUM(C1595:C1596)</f>
        <v>95.357479200000014</v>
      </c>
      <c r="D1597" s="28">
        <f>SUM(D1595:D1596)</f>
        <v>107.77909017</v>
      </c>
      <c r="E1597" s="49">
        <f>C1597/D1597-1</f>
        <v>-0.11525065715814986</v>
      </c>
      <c r="F1597" s="48">
        <f>C1597/$C$1625</f>
        <v>3.8441692124680511E-3</v>
      </c>
      <c r="G1597"/>
      <c r="H1597"/>
    </row>
    <row r="1599" spans="1:8" s="4" customFormat="1" x14ac:dyDescent="0.15">
      <c r="A1599" s="33" t="s">
        <v>1112</v>
      </c>
      <c r="B1599" s="33" t="s">
        <v>186</v>
      </c>
      <c r="C1599" s="138" t="s">
        <v>1344</v>
      </c>
      <c r="D1599" s="139"/>
      <c r="E1599" s="140"/>
      <c r="F1599" s="112"/>
      <c r="G1599"/>
      <c r="H1599"/>
    </row>
    <row r="1600" spans="1:8" s="4" customFormat="1" x14ac:dyDescent="0.15">
      <c r="A1600" s="36"/>
      <c r="B1600" s="36"/>
      <c r="C1600" s="7" t="s">
        <v>281</v>
      </c>
      <c r="D1600" s="38" t="s">
        <v>41</v>
      </c>
      <c r="E1600" s="38" t="s">
        <v>154</v>
      </c>
      <c r="F1600" s="40" t="s">
        <v>155</v>
      </c>
      <c r="G1600"/>
      <c r="H1600"/>
    </row>
    <row r="1601" spans="1:8" x14ac:dyDescent="0.15">
      <c r="A1601" s="25" t="s">
        <v>1113</v>
      </c>
      <c r="B1601" s="25" t="s">
        <v>1114</v>
      </c>
      <c r="C1601" s="21">
        <v>3.89441419</v>
      </c>
      <c r="D1601" s="22">
        <v>2.1216361400000001</v>
      </c>
      <c r="E1601" s="23">
        <f>IF(ISERROR(C1601/D1601-1),"",((C1601/D1601-1)))</f>
        <v>0.83557119742502106</v>
      </c>
      <c r="F1601" s="24">
        <f>C1601/$C$1625</f>
        <v>1.5699646483310876E-4</v>
      </c>
    </row>
    <row r="1602" spans="1:8" s="4" customFormat="1" x14ac:dyDescent="0.15">
      <c r="A1602" s="111" t="s">
        <v>1637</v>
      </c>
      <c r="B1602" s="62"/>
      <c r="C1602" s="27">
        <f>SUM(C1601:C1601)</f>
        <v>3.89441419</v>
      </c>
      <c r="D1602" s="28">
        <f>SUM(D1601:D1601)</f>
        <v>2.1216361400000001</v>
      </c>
      <c r="E1602" s="49">
        <f>C1602/D1602-1</f>
        <v>0.83557119742502106</v>
      </c>
      <c r="F1602" s="49">
        <f>C1602/$C$1625</f>
        <v>1.5699646483310876E-4</v>
      </c>
      <c r="G1602"/>
      <c r="H1602"/>
    </row>
    <row r="1604" spans="1:8" s="4" customFormat="1" x14ac:dyDescent="0.15">
      <c r="A1604" s="33" t="s">
        <v>1115</v>
      </c>
      <c r="B1604" s="33" t="s">
        <v>186</v>
      </c>
      <c r="C1604" s="138" t="s">
        <v>1344</v>
      </c>
      <c r="D1604" s="139"/>
      <c r="E1604" s="140"/>
      <c r="F1604" s="112"/>
      <c r="G1604"/>
      <c r="H1604"/>
    </row>
    <row r="1605" spans="1:8" s="4" customFormat="1" x14ac:dyDescent="0.15">
      <c r="A1605" s="36"/>
      <c r="B1605" s="36"/>
      <c r="C1605" s="7" t="s">
        <v>281</v>
      </c>
      <c r="D1605" s="38" t="s">
        <v>41</v>
      </c>
      <c r="E1605" s="38" t="s">
        <v>154</v>
      </c>
      <c r="F1605" s="40" t="s">
        <v>155</v>
      </c>
      <c r="G1605"/>
      <c r="H1605"/>
    </row>
    <row r="1606" spans="1:8" x14ac:dyDescent="0.15">
      <c r="A1606" s="51" t="s">
        <v>1116</v>
      </c>
      <c r="B1606" s="31" t="s">
        <v>1117</v>
      </c>
      <c r="C1606" s="53">
        <v>2.2316700000000003E-3</v>
      </c>
      <c r="D1606" s="54">
        <v>6.1319599999999997E-3</v>
      </c>
      <c r="E1606" s="55">
        <f>IF(ISERROR(C1606/D1606-1),"",((C1606/D1606-1)))</f>
        <v>-0.63605926979301874</v>
      </c>
      <c r="F1606" s="56">
        <f>C1606/$C$1625</f>
        <v>8.9965854575448707E-8</v>
      </c>
    </row>
    <row r="1607" spans="1:8" s="4" customFormat="1" x14ac:dyDescent="0.15">
      <c r="A1607" s="111" t="s">
        <v>1637</v>
      </c>
      <c r="B1607" s="62"/>
      <c r="C1607" s="27">
        <f>SUM(C1606)</f>
        <v>2.2316700000000003E-3</v>
      </c>
      <c r="D1607" s="28">
        <f>SUM(D1606)</f>
        <v>6.1319599999999997E-3</v>
      </c>
      <c r="E1607" s="63">
        <f>IF(ISERROR(C1607/D1607-1),0,(C1607/D1607-1))</f>
        <v>-0.63605926979301874</v>
      </c>
      <c r="F1607" s="49">
        <f>C1607/$C$1625</f>
        <v>8.9965854575448707E-8</v>
      </c>
      <c r="G1607"/>
      <c r="H1607"/>
    </row>
    <row r="1609" spans="1:8" s="4" customFormat="1" x14ac:dyDescent="0.15">
      <c r="A1609" s="33" t="s">
        <v>1148</v>
      </c>
      <c r="B1609" s="33" t="s">
        <v>186</v>
      </c>
      <c r="C1609" s="138" t="s">
        <v>1344</v>
      </c>
      <c r="D1609" s="139"/>
      <c r="E1609" s="140"/>
      <c r="F1609" s="112"/>
      <c r="G1609"/>
      <c r="H1609"/>
    </row>
    <row r="1610" spans="1:8" s="4" customFormat="1" x14ac:dyDescent="0.15">
      <c r="A1610" s="36"/>
      <c r="B1610" s="36"/>
      <c r="C1610" s="7" t="s">
        <v>281</v>
      </c>
      <c r="D1610" s="38" t="s">
        <v>41</v>
      </c>
      <c r="E1610" s="38" t="s">
        <v>154</v>
      </c>
      <c r="F1610" s="40" t="s">
        <v>155</v>
      </c>
      <c r="G1610"/>
      <c r="H1610"/>
    </row>
    <row r="1611" spans="1:8" x14ac:dyDescent="0.15">
      <c r="A1611" s="51" t="s">
        <v>1149</v>
      </c>
      <c r="B1611" s="51" t="s">
        <v>1150</v>
      </c>
      <c r="C1611" s="53">
        <v>0.21422727999999999</v>
      </c>
      <c r="D1611" s="54">
        <v>7.8927200000000003E-2</v>
      </c>
      <c r="E1611" s="55">
        <f>IF(ISERROR(C1611/D1611-1),"",((C1611/D1611-1)))</f>
        <v>1.7142389442422887</v>
      </c>
      <c r="F1611" s="56">
        <f>C1611/$C$1625</f>
        <v>8.6361963545568696E-6</v>
      </c>
    </row>
    <row r="1612" spans="1:8" s="4" customFormat="1" x14ac:dyDescent="0.15">
      <c r="A1612" s="111" t="s">
        <v>1637</v>
      </c>
      <c r="B1612" s="62"/>
      <c r="C1612" s="27">
        <f>SUM(C1611)</f>
        <v>0.21422727999999999</v>
      </c>
      <c r="D1612" s="28">
        <f>SUM(D1611)</f>
        <v>7.8927200000000003E-2</v>
      </c>
      <c r="E1612" s="49">
        <f>C1612/D1612-1</f>
        <v>1.7142389442422887</v>
      </c>
      <c r="F1612" s="49">
        <f>C1612/$C$1625</f>
        <v>8.6361963545568696E-6</v>
      </c>
      <c r="G1612"/>
      <c r="H1612"/>
    </row>
    <row r="1614" spans="1:8" s="4" customFormat="1" x14ac:dyDescent="0.15">
      <c r="A1614" s="33" t="s">
        <v>1151</v>
      </c>
      <c r="B1614" s="33" t="s">
        <v>186</v>
      </c>
      <c r="C1614" s="138" t="s">
        <v>1344</v>
      </c>
      <c r="D1614" s="139"/>
      <c r="E1614" s="140"/>
      <c r="F1614" s="112"/>
      <c r="G1614"/>
      <c r="H1614"/>
    </row>
    <row r="1615" spans="1:8" s="4" customFormat="1" x14ac:dyDescent="0.15">
      <c r="A1615" s="36"/>
      <c r="B1615" s="36"/>
      <c r="C1615" s="7" t="s">
        <v>281</v>
      </c>
      <c r="D1615" s="38" t="s">
        <v>41</v>
      </c>
      <c r="E1615" s="38" t="s">
        <v>154</v>
      </c>
      <c r="F1615" s="40" t="s">
        <v>155</v>
      </c>
      <c r="G1615"/>
      <c r="H1615"/>
    </row>
    <row r="1616" spans="1:8" x14ac:dyDescent="0.15">
      <c r="A1616" s="51" t="s">
        <v>1569</v>
      </c>
      <c r="B1616" s="52" t="s">
        <v>1152</v>
      </c>
      <c r="C1616" s="53">
        <v>2.85132846</v>
      </c>
      <c r="D1616" s="54">
        <v>2.7171215200000001</v>
      </c>
      <c r="E1616" s="55">
        <f>IF(ISERROR(C1616/D1616-1),"",((C1616/D1616-1)))</f>
        <v>4.9393057694379516E-2</v>
      </c>
      <c r="F1616" s="56">
        <f>C1616/$C$1625</f>
        <v>1.1494629653093786E-4</v>
      </c>
    </row>
    <row r="1617" spans="1:8" s="4" customFormat="1" x14ac:dyDescent="0.15">
      <c r="A1617" s="111" t="s">
        <v>1637</v>
      </c>
      <c r="B1617" s="57"/>
      <c r="C1617" s="27">
        <f>SUM(C1616)</f>
        <v>2.85132846</v>
      </c>
      <c r="D1617" s="28">
        <f>SUM(D1616)</f>
        <v>2.7171215200000001</v>
      </c>
      <c r="E1617" s="49">
        <f>IF(ISERROR(C1617/D1617-1),"",(C1617/D1617-1))</f>
        <v>4.9393057694379516E-2</v>
      </c>
      <c r="F1617" s="49">
        <f>C1617/$C$1625</f>
        <v>1.1494629653093786E-4</v>
      </c>
      <c r="G1617"/>
      <c r="H1617"/>
    </row>
    <row r="1619" spans="1:8" s="4" customFormat="1" x14ac:dyDescent="0.15">
      <c r="A1619" s="33" t="s">
        <v>1118</v>
      </c>
      <c r="B1619" s="33" t="s">
        <v>186</v>
      </c>
      <c r="C1619" s="138" t="s">
        <v>1344</v>
      </c>
      <c r="D1619" s="139"/>
      <c r="E1619" s="140"/>
      <c r="F1619" s="112"/>
      <c r="G1619"/>
      <c r="H1619"/>
    </row>
    <row r="1620" spans="1:8" s="4" customFormat="1" x14ac:dyDescent="0.15">
      <c r="A1620" s="36"/>
      <c r="B1620" s="36"/>
      <c r="C1620" s="7" t="s">
        <v>281</v>
      </c>
      <c r="D1620" s="38" t="s">
        <v>41</v>
      </c>
      <c r="E1620" s="38" t="s">
        <v>154</v>
      </c>
      <c r="F1620" s="40" t="s">
        <v>155</v>
      </c>
      <c r="G1620"/>
      <c r="H1620"/>
    </row>
    <row r="1621" spans="1:8" x14ac:dyDescent="0.15">
      <c r="A1621" s="51" t="s">
        <v>1119</v>
      </c>
      <c r="B1621" s="52" t="s">
        <v>1120</v>
      </c>
      <c r="C1621" s="53">
        <v>5.0309700000000001E-3</v>
      </c>
      <c r="D1621" s="54">
        <v>2.0355E-3</v>
      </c>
      <c r="E1621" s="55">
        <f>IF(ISERROR(C1621/D1621-1),"",((C1621/D1621-1)))</f>
        <v>1.4716138540899042</v>
      </c>
      <c r="F1621" s="56">
        <f>C1621/$C$1625</f>
        <v>2.0281471516552409E-7</v>
      </c>
    </row>
    <row r="1622" spans="1:8" s="4" customFormat="1" x14ac:dyDescent="0.15">
      <c r="A1622" s="111" t="s">
        <v>1637</v>
      </c>
      <c r="B1622" s="57"/>
      <c r="C1622" s="27">
        <f>SUM(C1621)</f>
        <v>5.0309700000000001E-3</v>
      </c>
      <c r="D1622" s="28">
        <f>SUM(D1621)</f>
        <v>2.0355E-3</v>
      </c>
      <c r="E1622" s="49">
        <f>IF(ISERROR(C1622/D1622-1),"",(C1622/D1622-1))</f>
        <v>1.4716138540899042</v>
      </c>
      <c r="F1622" s="49">
        <f>C1622/$C$1625</f>
        <v>2.0281471516552409E-7</v>
      </c>
      <c r="G1622"/>
      <c r="H1622"/>
    </row>
    <row r="1625" spans="1:8" s="4" customFormat="1" ht="14" thickBot="1" x14ac:dyDescent="0.2">
      <c r="A1625" s="66" t="s">
        <v>1153</v>
      </c>
      <c r="B1625" s="66"/>
      <c r="C1625" s="67">
        <f>C451+C821+C1128+C1327+C1490+C1559+C1585+C1591+C1536+C1597+C1602+C1607+C1524+C1612+C1617+C1622</f>
        <v>24805.744474182022</v>
      </c>
      <c r="D1625" s="67">
        <f>D451+D821+D1128+D1327+D1490+D1559+D1585+D1591+D1536+D1597+D1602+D1607+D1524+D1612+D1617+D1622</f>
        <v>25914.260862301438</v>
      </c>
      <c r="E1625" s="108">
        <f>IF(ISERROR(C1625/D1625-1),"",((C1625/D1625-1)))</f>
        <v>-4.2776307377997536E-2</v>
      </c>
      <c r="F1625" s="108">
        <f>F451+F821+F1128+F1327+F1490+F1559+F1585+F1536+F1597+F1602+F1591+F1607+F1524+F1612+F1617+F1622</f>
        <v>0.99999999999999978</v>
      </c>
      <c r="G1625"/>
      <c r="H1625"/>
    </row>
    <row r="1626" spans="1:8" ht="14" thickTop="1" x14ac:dyDescent="0.15">
      <c r="D1626" s="68"/>
    </row>
    <row r="1627" spans="1:8" x14ac:dyDescent="0.15">
      <c r="D1627" s="69"/>
    </row>
    <row r="1628" spans="1:8" s="4" customFormat="1" x14ac:dyDescent="0.15">
      <c r="A1628" s="70" t="s">
        <v>162</v>
      </c>
      <c r="B1628" s="70" t="s">
        <v>186</v>
      </c>
      <c r="C1628" s="144" t="s">
        <v>166</v>
      </c>
      <c r="D1628" s="145"/>
      <c r="E1628" s="146"/>
      <c r="F1628" s="71"/>
      <c r="G1628"/>
      <c r="H1628"/>
    </row>
    <row r="1629" spans="1:8" s="4" customFormat="1" x14ac:dyDescent="0.15">
      <c r="A1629" s="72"/>
      <c r="B1629" s="72"/>
      <c r="C1629" s="73" t="s">
        <v>281</v>
      </c>
      <c r="D1629" s="73" t="s">
        <v>41</v>
      </c>
      <c r="E1629" s="74" t="s">
        <v>154</v>
      </c>
      <c r="F1629" s="75" t="s">
        <v>155</v>
      </c>
      <c r="G1629"/>
      <c r="H1629"/>
    </row>
    <row r="1630" spans="1:8" s="4" customFormat="1" x14ac:dyDescent="0.15">
      <c r="A1630" s="76" t="s">
        <v>1154</v>
      </c>
      <c r="B1630" s="76" t="s">
        <v>1155</v>
      </c>
      <c r="C1630" s="131">
        <v>1034.1358104999999</v>
      </c>
      <c r="D1630" s="131">
        <v>1088.4152329000001</v>
      </c>
      <c r="E1630" s="77">
        <f t="shared" ref="E1630:E1635" si="66">IF(ISERROR(C1630/D1630-1),"",((C1630/D1630-1)))</f>
        <v>-4.9870142165666653E-2</v>
      </c>
      <c r="F1630" s="78"/>
      <c r="G1630"/>
      <c r="H1630"/>
    </row>
    <row r="1631" spans="1:8" s="4" customFormat="1" x14ac:dyDescent="0.15">
      <c r="A1631" s="79" t="s">
        <v>1156</v>
      </c>
      <c r="B1631" s="79" t="s">
        <v>1157</v>
      </c>
      <c r="C1631" s="131">
        <v>673.07142377000002</v>
      </c>
      <c r="D1631" s="131">
        <v>559.02847752000002</v>
      </c>
      <c r="E1631" s="77">
        <f t="shared" si="66"/>
        <v>0.20400203359214375</v>
      </c>
      <c r="F1631" s="80"/>
      <c r="G1631"/>
      <c r="H1631"/>
    </row>
    <row r="1632" spans="1:8" s="4" customFormat="1" x14ac:dyDescent="0.15">
      <c r="A1632" s="65" t="s">
        <v>1158</v>
      </c>
      <c r="B1632" s="65" t="s">
        <v>1159</v>
      </c>
      <c r="C1632" s="131">
        <v>419.71648922000003</v>
      </c>
      <c r="D1632" s="131">
        <v>208.14107184</v>
      </c>
      <c r="E1632" s="77">
        <f t="shared" si="66"/>
        <v>1.0165000857814359</v>
      </c>
      <c r="F1632" s="81"/>
      <c r="G1632"/>
      <c r="H1632"/>
    </row>
    <row r="1633" spans="1:10" s="4" customFormat="1" x14ac:dyDescent="0.15">
      <c r="A1633" s="65" t="s">
        <v>1162</v>
      </c>
      <c r="B1633" s="65" t="s">
        <v>1163</v>
      </c>
      <c r="C1633" s="131">
        <v>51.522475010000001</v>
      </c>
      <c r="D1633" s="131">
        <v>87.077588879999993</v>
      </c>
      <c r="E1633" s="77">
        <f t="shared" si="66"/>
        <v>-0.40831532346397226</v>
      </c>
      <c r="F1633" s="81"/>
      <c r="G1633"/>
      <c r="H1633"/>
    </row>
    <row r="1634" spans="1:10" s="4" customFormat="1" x14ac:dyDescent="0.15">
      <c r="A1634" s="82" t="s">
        <v>1160</v>
      </c>
      <c r="B1634" s="82" t="s">
        <v>1161</v>
      </c>
      <c r="C1634" s="131">
        <v>71.099147680000002</v>
      </c>
      <c r="D1634" s="131">
        <v>35.04875371</v>
      </c>
      <c r="E1634" s="77">
        <f t="shared" si="66"/>
        <v>1.0285784843674546</v>
      </c>
      <c r="F1634" s="83"/>
      <c r="G1634"/>
      <c r="H1634"/>
    </row>
    <row r="1635" spans="1:10" s="4" customFormat="1" x14ac:dyDescent="0.15">
      <c r="A1635" s="84"/>
      <c r="B1635" s="84"/>
      <c r="C1635" s="85">
        <f>SUM(C1630:C1634)</f>
        <v>2249.5453461799998</v>
      </c>
      <c r="D1635" s="126">
        <f>SUM(D1630:D1634)</f>
        <v>1977.71112485</v>
      </c>
      <c r="E1635" s="86">
        <f t="shared" si="66"/>
        <v>0.13744890136602583</v>
      </c>
      <c r="F1635" s="86"/>
      <c r="G1635"/>
      <c r="H1635"/>
    </row>
    <row r="1637" spans="1:10" s="4" customFormat="1" x14ac:dyDescent="0.15">
      <c r="A1637" s="87" t="s">
        <v>167</v>
      </c>
      <c r="B1637" s="87"/>
      <c r="C1637" s="50"/>
      <c r="D1637" s="50"/>
      <c r="E1637" s="88"/>
      <c r="F1637" s="50"/>
      <c r="G1637"/>
      <c r="H1637"/>
      <c r="I1637" s="18"/>
      <c r="J1637" s="14"/>
    </row>
    <row r="1638" spans="1:10" s="4" customFormat="1" x14ac:dyDescent="0.15">
      <c r="A1638" s="87" t="s">
        <v>1345</v>
      </c>
      <c r="B1638" s="87"/>
      <c r="C1638" s="50"/>
      <c r="D1638" s="50"/>
      <c r="E1638" s="88"/>
      <c r="F1638" s="50"/>
      <c r="G1638"/>
      <c r="H1638"/>
      <c r="I1638" s="18"/>
      <c r="J1638" s="14"/>
    </row>
    <row r="1639" spans="1:10" s="4" customFormat="1" x14ac:dyDescent="0.15">
      <c r="A1639" s="50"/>
      <c r="B1639" s="50"/>
      <c r="C1639" s="50"/>
      <c r="D1639" s="50"/>
      <c r="E1639" s="88"/>
      <c r="F1639" s="50"/>
      <c r="G1639"/>
      <c r="H1639"/>
      <c r="I1639" s="18"/>
      <c r="J1639" s="14"/>
    </row>
    <row r="1640" spans="1:10" s="4" customFormat="1" x14ac:dyDescent="0.15">
      <c r="A1640" s="50" t="s">
        <v>365</v>
      </c>
      <c r="B1640" s="50"/>
      <c r="C1640" s="50"/>
      <c r="D1640" s="50"/>
      <c r="E1640" s="88"/>
      <c r="F1640" s="50"/>
      <c r="G1640"/>
      <c r="H1640"/>
      <c r="I1640" s="18"/>
      <c r="J1640" s="14"/>
    </row>
    <row r="1641" spans="1:10" s="4" customFormat="1" x14ac:dyDescent="0.15">
      <c r="A1641" s="50" t="s">
        <v>161</v>
      </c>
      <c r="B1641" s="50"/>
      <c r="C1641" s="50"/>
      <c r="D1641" s="50"/>
      <c r="E1641" s="88"/>
      <c r="F1641" s="50"/>
      <c r="G1641"/>
      <c r="H1641"/>
      <c r="I1641" s="18"/>
      <c r="J1641" s="14"/>
    </row>
  </sheetData>
  <mergeCells count="17">
    <mergeCell ref="C1628:E1628"/>
    <mergeCell ref="C823:E823"/>
    <mergeCell ref="C1492:E1492"/>
    <mergeCell ref="C1526:E1526"/>
    <mergeCell ref="C1561:E1561"/>
    <mergeCell ref="C1329:E1329"/>
    <mergeCell ref="C1538:E1538"/>
    <mergeCell ref="C1609:E1609"/>
    <mergeCell ref="C1614:E1614"/>
    <mergeCell ref="C1619:E1619"/>
    <mergeCell ref="C1593:E1593"/>
    <mergeCell ref="C1599:E1599"/>
    <mergeCell ref="C1604:E1604"/>
    <mergeCell ref="C4:E4"/>
    <mergeCell ref="C453:E453"/>
    <mergeCell ref="C1130:E1130"/>
    <mergeCell ref="C1587:E1587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2"/>
  <sheetViews>
    <sheetView showGridLines="0" workbookViewId="0">
      <selection activeCell="A22" sqref="A22"/>
    </sheetView>
  </sheetViews>
  <sheetFormatPr baseColWidth="10" defaultRowHeight="13" x14ac:dyDescent="0.15"/>
  <cols>
    <col min="1" max="1" width="46.83203125" style="4" customWidth="1"/>
    <col min="2" max="2" width="12.6640625" style="102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185</v>
      </c>
      <c r="B1" s="89"/>
      <c r="C1" s="90"/>
      <c r="D1" s="18"/>
      <c r="E1" s="19"/>
      <c r="F1" s="18"/>
      <c r="G1" s="18"/>
      <c r="H1" s="19"/>
      <c r="I1" s="18"/>
    </row>
    <row r="2" spans="1:9" x14ac:dyDescent="0.15">
      <c r="A2" s="1" t="s">
        <v>1347</v>
      </c>
      <c r="B2" s="89"/>
      <c r="C2" s="90"/>
      <c r="D2" s="18"/>
      <c r="E2" s="19"/>
      <c r="F2" s="18"/>
      <c r="G2" s="18"/>
      <c r="H2" s="19"/>
      <c r="I2" s="18"/>
    </row>
    <row r="3" spans="1:9" x14ac:dyDescent="0.15">
      <c r="A3" s="2" t="s">
        <v>280</v>
      </c>
      <c r="B3" s="91"/>
      <c r="C3" s="18"/>
      <c r="D3" s="18"/>
      <c r="E3" s="19"/>
      <c r="F3" s="18"/>
      <c r="G3" s="18"/>
      <c r="H3" s="19"/>
      <c r="I3" s="18"/>
    </row>
    <row r="4" spans="1:9" x14ac:dyDescent="0.15">
      <c r="A4" s="92"/>
      <c r="B4" s="93"/>
      <c r="C4" s="18"/>
      <c r="D4" s="18"/>
      <c r="E4" s="19"/>
      <c r="F4" s="18"/>
      <c r="G4" s="18"/>
      <c r="H4" s="19"/>
      <c r="I4" s="18"/>
    </row>
    <row r="5" spans="1:9" x14ac:dyDescent="0.15">
      <c r="A5" s="94" t="s">
        <v>185</v>
      </c>
      <c r="B5" s="95" t="s">
        <v>186</v>
      </c>
      <c r="C5" s="147" t="s">
        <v>1346</v>
      </c>
      <c r="D5" s="148"/>
      <c r="E5" s="149"/>
      <c r="F5" s="141" t="s">
        <v>168</v>
      </c>
      <c r="G5" s="150"/>
      <c r="H5" s="150"/>
      <c r="I5" s="151"/>
    </row>
    <row r="6" spans="1:9" ht="24" x14ac:dyDescent="0.15">
      <c r="A6" s="5"/>
      <c r="B6" s="128"/>
      <c r="C6" s="129" t="s">
        <v>281</v>
      </c>
      <c r="D6" s="130" t="s">
        <v>41</v>
      </c>
      <c r="E6" s="130" t="s">
        <v>154</v>
      </c>
      <c r="F6" s="129" t="s">
        <v>281</v>
      </c>
      <c r="G6" s="130" t="s">
        <v>41</v>
      </c>
      <c r="H6" s="96" t="s">
        <v>154</v>
      </c>
      <c r="I6" s="96" t="s">
        <v>169</v>
      </c>
    </row>
    <row r="7" spans="1:9" x14ac:dyDescent="0.15">
      <c r="A7" s="105" t="s">
        <v>924</v>
      </c>
      <c r="B7" s="115" t="s">
        <v>925</v>
      </c>
      <c r="C7" s="98">
        <v>0.2494055</v>
      </c>
      <c r="D7" s="97">
        <v>0.15935434800000001</v>
      </c>
      <c r="E7" s="99">
        <f t="shared" ref="E7:E22" si="0">IF(ISERROR(C7/D7-1),"",(C7/D7-1))</f>
        <v>0.56510006240934185</v>
      </c>
      <c r="F7" s="98">
        <v>6.5602060000000004E-2</v>
      </c>
      <c r="G7" s="97">
        <v>1.499807E-2</v>
      </c>
      <c r="H7" s="99">
        <f t="shared" ref="H7:H13" si="1">IF(ISERROR(F7/G7-1),"",(F7/G7-1))</f>
        <v>3.3740334589717209</v>
      </c>
      <c r="I7" s="100">
        <f t="shared" ref="I7:I26" si="2">IF(ISERROR(F7/C7),"",(F7/C7))</f>
        <v>0.26303373421997511</v>
      </c>
    </row>
    <row r="8" spans="1:9" x14ac:dyDescent="0.15">
      <c r="A8" s="103" t="s">
        <v>626</v>
      </c>
      <c r="B8" s="115" t="s">
        <v>627</v>
      </c>
      <c r="C8" s="98">
        <v>51.693851605999996</v>
      </c>
      <c r="D8" s="97">
        <v>38.211127468000001</v>
      </c>
      <c r="E8" s="99">
        <f t="shared" si="0"/>
        <v>0.35284811078372735</v>
      </c>
      <c r="F8" s="98">
        <v>19.759208510000001</v>
      </c>
      <c r="G8" s="97">
        <v>28.447596670000003</v>
      </c>
      <c r="H8" s="99">
        <f t="shared" si="1"/>
        <v>-0.3054172997736051</v>
      </c>
      <c r="I8" s="100">
        <f t="shared" si="2"/>
        <v>0.38223517683690245</v>
      </c>
    </row>
    <row r="9" spans="1:9" x14ac:dyDescent="0.15">
      <c r="A9" s="103" t="s">
        <v>628</v>
      </c>
      <c r="B9" s="115" t="s">
        <v>629</v>
      </c>
      <c r="C9" s="98">
        <v>0.23121</v>
      </c>
      <c r="D9" s="97">
        <v>8.6932851600000003</v>
      </c>
      <c r="E9" s="99">
        <f t="shared" si="0"/>
        <v>-0.97340361028718403</v>
      </c>
      <c r="F9" s="98">
        <v>0.23125620000000002</v>
      </c>
      <c r="G9" s="97">
        <v>8.6884117100000005</v>
      </c>
      <c r="H9" s="99">
        <f t="shared" si="1"/>
        <v>-0.97338337457767643</v>
      </c>
      <c r="I9" s="100">
        <f t="shared" si="2"/>
        <v>1.0001998183469574</v>
      </c>
    </row>
    <row r="10" spans="1:9" x14ac:dyDescent="0.15">
      <c r="A10" s="103" t="s">
        <v>576</v>
      </c>
      <c r="B10" s="115" t="s">
        <v>577</v>
      </c>
      <c r="C10" s="98">
        <v>55.412778146999997</v>
      </c>
      <c r="D10" s="97">
        <v>14.285258661</v>
      </c>
      <c r="E10" s="99">
        <f t="shared" si="0"/>
        <v>2.8790181866487097</v>
      </c>
      <c r="F10" s="98">
        <v>11.344815909999999</v>
      </c>
      <c r="G10" s="97">
        <v>2.0033455199999999</v>
      </c>
      <c r="H10" s="99">
        <f t="shared" si="1"/>
        <v>4.6629352234755794</v>
      </c>
      <c r="I10" s="100">
        <f t="shared" si="2"/>
        <v>0.20473284843983586</v>
      </c>
    </row>
    <row r="11" spans="1:9" x14ac:dyDescent="0.15">
      <c r="A11" s="105" t="s">
        <v>922</v>
      </c>
      <c r="B11" s="115" t="s">
        <v>923</v>
      </c>
      <c r="C11" s="98">
        <v>1.2918714650000001</v>
      </c>
      <c r="D11" s="97">
        <v>0.80672339000000004</v>
      </c>
      <c r="E11" s="99">
        <f t="shared" si="0"/>
        <v>0.60138094545640985</v>
      </c>
      <c r="F11" s="98">
        <v>0.97494119999999995</v>
      </c>
      <c r="G11" s="97">
        <v>2.6894000000000001E-2</v>
      </c>
      <c r="H11" s="99">
        <f t="shared" si="1"/>
        <v>35.251253067598718</v>
      </c>
      <c r="I11" s="100">
        <f t="shared" si="2"/>
        <v>0.75467353093057121</v>
      </c>
    </row>
    <row r="12" spans="1:9" x14ac:dyDescent="0.15">
      <c r="A12" s="105" t="s">
        <v>920</v>
      </c>
      <c r="B12" s="115" t="s">
        <v>921</v>
      </c>
      <c r="C12" s="98">
        <v>17.852554513000001</v>
      </c>
      <c r="D12" s="97">
        <v>4.984791156</v>
      </c>
      <c r="E12" s="99">
        <f t="shared" si="0"/>
        <v>2.5814047077000555</v>
      </c>
      <c r="F12" s="98">
        <v>4.9207146900000005</v>
      </c>
      <c r="G12" s="97">
        <v>1.1828708799999998</v>
      </c>
      <c r="H12" s="99">
        <f t="shared" si="1"/>
        <v>3.1599761843828649</v>
      </c>
      <c r="I12" s="100">
        <f t="shared" si="2"/>
        <v>0.27563084523376186</v>
      </c>
    </row>
    <row r="13" spans="1:9" x14ac:dyDescent="0.15">
      <c r="A13" s="103" t="s">
        <v>578</v>
      </c>
      <c r="B13" s="115" t="s">
        <v>579</v>
      </c>
      <c r="C13" s="98">
        <v>17.953801063</v>
      </c>
      <c r="D13" s="97">
        <v>13.510290768999999</v>
      </c>
      <c r="E13" s="99">
        <f t="shared" si="0"/>
        <v>0.32889819841596935</v>
      </c>
      <c r="F13" s="98">
        <v>7.8368095899999997</v>
      </c>
      <c r="G13" s="97">
        <v>15.48971843</v>
      </c>
      <c r="H13" s="99">
        <f t="shared" si="1"/>
        <v>-0.49406378008641438</v>
      </c>
      <c r="I13" s="100">
        <f t="shared" si="2"/>
        <v>0.43649863126479937</v>
      </c>
    </row>
    <row r="14" spans="1:9" x14ac:dyDescent="0.15">
      <c r="A14" s="103" t="s">
        <v>580</v>
      </c>
      <c r="B14" s="115" t="s">
        <v>581</v>
      </c>
      <c r="C14" s="98">
        <v>0.131868025</v>
      </c>
      <c r="D14" s="97">
        <v>0.170428728</v>
      </c>
      <c r="E14" s="99">
        <f t="shared" si="0"/>
        <v>-0.22625706037071402</v>
      </c>
      <c r="F14" s="98">
        <v>1.8534810000000002E-2</v>
      </c>
      <c r="G14" s="97">
        <v>0</v>
      </c>
      <c r="H14" s="99" t="str">
        <f t="shared" ref="H14:H32" si="3">IF(ISERROR(F14/G14-1),"",(F14/G14-1))</f>
        <v/>
      </c>
      <c r="I14" s="100">
        <f t="shared" si="2"/>
        <v>0.14055575640872761</v>
      </c>
    </row>
    <row r="15" spans="1:9" x14ac:dyDescent="0.15">
      <c r="A15" s="103" t="s">
        <v>584</v>
      </c>
      <c r="B15" s="115" t="s">
        <v>585</v>
      </c>
      <c r="C15" s="98">
        <v>0.90347962000000004</v>
      </c>
      <c r="D15" s="97">
        <v>1.9543000000000001E-2</v>
      </c>
      <c r="E15" s="99">
        <f t="shared" si="0"/>
        <v>45.230344368827716</v>
      </c>
      <c r="F15" s="98">
        <v>0</v>
      </c>
      <c r="G15" s="97">
        <v>0</v>
      </c>
      <c r="H15" s="99" t="str">
        <f t="shared" si="3"/>
        <v/>
      </c>
      <c r="I15" s="100">
        <f t="shared" si="2"/>
        <v>0</v>
      </c>
    </row>
    <row r="16" spans="1:9" x14ac:dyDescent="0.15">
      <c r="A16" s="103" t="s">
        <v>586</v>
      </c>
      <c r="B16" s="115" t="s">
        <v>587</v>
      </c>
      <c r="C16" s="98">
        <v>3.6373336439999999</v>
      </c>
      <c r="D16" s="97">
        <v>4.3258223559999998</v>
      </c>
      <c r="E16" s="99">
        <f t="shared" si="0"/>
        <v>-0.1591578792053383</v>
      </c>
      <c r="F16" s="98">
        <v>3.7483734399999999</v>
      </c>
      <c r="G16" s="97">
        <v>5.3930674999999999</v>
      </c>
      <c r="H16" s="99">
        <f t="shared" si="3"/>
        <v>-0.3049644863521549</v>
      </c>
      <c r="I16" s="100">
        <f t="shared" si="2"/>
        <v>1.0305278005450962</v>
      </c>
    </row>
    <row r="17" spans="1:9" x14ac:dyDescent="0.15">
      <c r="A17" s="103" t="s">
        <v>588</v>
      </c>
      <c r="B17" s="115" t="s">
        <v>589</v>
      </c>
      <c r="C17" s="98">
        <v>0.749225853</v>
      </c>
      <c r="D17" s="97">
        <v>0.67427128300000005</v>
      </c>
      <c r="E17" s="99">
        <f t="shared" si="0"/>
        <v>0.11116381772408945</v>
      </c>
      <c r="F17" s="98">
        <v>0.32810855</v>
      </c>
      <c r="G17" s="97">
        <v>3.9010699999999995E-2</v>
      </c>
      <c r="H17" s="99">
        <f t="shared" si="3"/>
        <v>7.4107321837342077</v>
      </c>
      <c r="I17" s="100">
        <f t="shared" si="2"/>
        <v>0.43793009636040947</v>
      </c>
    </row>
    <row r="18" spans="1:9" x14ac:dyDescent="0.15">
      <c r="A18" s="103" t="s">
        <v>590</v>
      </c>
      <c r="B18" s="115" t="s">
        <v>591</v>
      </c>
      <c r="C18" s="98">
        <v>0.25789966000000003</v>
      </c>
      <c r="D18" s="97">
        <v>9.2242839999999993E-3</v>
      </c>
      <c r="E18" s="99">
        <f t="shared" si="0"/>
        <v>26.958772735097927</v>
      </c>
      <c r="F18" s="98">
        <v>0</v>
      </c>
      <c r="G18" s="97">
        <v>3.8936000000000001E-3</v>
      </c>
      <c r="H18" s="99">
        <f t="shared" si="3"/>
        <v>-1</v>
      </c>
      <c r="I18" s="100">
        <f t="shared" si="2"/>
        <v>0</v>
      </c>
    </row>
    <row r="19" spans="1:9" x14ac:dyDescent="0.15">
      <c r="A19" s="103" t="s">
        <v>592</v>
      </c>
      <c r="B19" s="115" t="s">
        <v>593</v>
      </c>
      <c r="C19" s="98">
        <v>1.5198947199999999</v>
      </c>
      <c r="D19" s="97">
        <v>8.2392499999999994E-2</v>
      </c>
      <c r="E19" s="99">
        <f t="shared" si="0"/>
        <v>17.447003307339866</v>
      </c>
      <c r="F19" s="98">
        <v>0</v>
      </c>
      <c r="G19" s="97">
        <v>0</v>
      </c>
      <c r="H19" s="99" t="str">
        <f t="shared" si="3"/>
        <v/>
      </c>
      <c r="I19" s="100">
        <f t="shared" si="2"/>
        <v>0</v>
      </c>
    </row>
    <row r="20" spans="1:9" x14ac:dyDescent="0.15">
      <c r="A20" s="103" t="s">
        <v>594</v>
      </c>
      <c r="B20" s="115" t="s">
        <v>595</v>
      </c>
      <c r="C20" s="98">
        <v>0.32057959999999996</v>
      </c>
      <c r="D20" s="97">
        <v>9.2946880000000009E-2</v>
      </c>
      <c r="E20" s="99">
        <f t="shared" si="0"/>
        <v>2.4490625182900163</v>
      </c>
      <c r="F20" s="98">
        <v>2.0495999999999999E-3</v>
      </c>
      <c r="G20" s="97">
        <v>1.9587799999999998E-3</v>
      </c>
      <c r="H20" s="99">
        <f t="shared" si="3"/>
        <v>4.6365594911118135E-2</v>
      </c>
      <c r="I20" s="100">
        <f t="shared" si="2"/>
        <v>6.3934199181732094E-3</v>
      </c>
    </row>
    <row r="21" spans="1:9" x14ac:dyDescent="0.15">
      <c r="A21" s="103" t="s">
        <v>596</v>
      </c>
      <c r="B21" s="115" t="s">
        <v>597</v>
      </c>
      <c r="C21" s="98">
        <v>5.5180680000000003E-2</v>
      </c>
      <c r="D21" s="97">
        <v>1.0234E-2</v>
      </c>
      <c r="E21" s="99">
        <f t="shared" si="0"/>
        <v>4.3918975962478015</v>
      </c>
      <c r="F21" s="98">
        <v>1.635E-2</v>
      </c>
      <c r="G21" s="97">
        <v>3.1510000000000002E-3</v>
      </c>
      <c r="H21" s="99">
        <f t="shared" si="3"/>
        <v>4.1888289431926369</v>
      </c>
      <c r="I21" s="100">
        <f t="shared" si="2"/>
        <v>0.29629935694884513</v>
      </c>
    </row>
    <row r="22" spans="1:9" x14ac:dyDescent="0.15">
      <c r="A22" s="103" t="s">
        <v>598</v>
      </c>
      <c r="B22" s="115" t="s">
        <v>599</v>
      </c>
      <c r="C22" s="98">
        <v>0.90852965399999996</v>
      </c>
      <c r="D22" s="97">
        <v>2.3515228870000002</v>
      </c>
      <c r="E22" s="99">
        <f t="shared" si="0"/>
        <v>-0.61364201087616288</v>
      </c>
      <c r="F22" s="98">
        <v>0</v>
      </c>
      <c r="G22" s="97">
        <v>0.29960411999999997</v>
      </c>
      <c r="H22" s="99">
        <f t="shared" si="3"/>
        <v>-1</v>
      </c>
      <c r="I22" s="100">
        <f t="shared" si="2"/>
        <v>0</v>
      </c>
    </row>
    <row r="23" spans="1:9" x14ac:dyDescent="0.15">
      <c r="A23" s="103" t="s">
        <v>600</v>
      </c>
      <c r="B23" s="115" t="s">
        <v>601</v>
      </c>
      <c r="C23" s="98">
        <v>2.1309999999999999E-2</v>
      </c>
      <c r="D23" s="97">
        <v>0</v>
      </c>
      <c r="E23" s="99" t="str">
        <f t="shared" ref="E23:E49" si="4">IF(ISERROR(C23/D23-1),"",(C23/D23-1))</f>
        <v/>
      </c>
      <c r="F23" s="98">
        <v>0</v>
      </c>
      <c r="G23" s="97">
        <v>0</v>
      </c>
      <c r="H23" s="99" t="str">
        <f t="shared" si="3"/>
        <v/>
      </c>
      <c r="I23" s="100">
        <f t="shared" si="2"/>
        <v>0</v>
      </c>
    </row>
    <row r="24" spans="1:9" x14ac:dyDescent="0.15">
      <c r="A24" s="103" t="s">
        <v>602</v>
      </c>
      <c r="B24" s="115" t="s">
        <v>603</v>
      </c>
      <c r="C24" s="98">
        <v>2.823987E-2</v>
      </c>
      <c r="D24" s="97">
        <v>0.45056292999999997</v>
      </c>
      <c r="E24" s="99">
        <f t="shared" si="4"/>
        <v>-0.93732313930043021</v>
      </c>
      <c r="F24" s="98">
        <v>0</v>
      </c>
      <c r="G24" s="97">
        <v>0</v>
      </c>
      <c r="H24" s="99" t="str">
        <f t="shared" si="3"/>
        <v/>
      </c>
      <c r="I24" s="100">
        <f t="shared" si="2"/>
        <v>0</v>
      </c>
    </row>
    <row r="25" spans="1:9" x14ac:dyDescent="0.15">
      <c r="A25" s="103" t="s">
        <v>604</v>
      </c>
      <c r="B25" s="115" t="s">
        <v>605</v>
      </c>
      <c r="C25" s="98">
        <v>0.1217</v>
      </c>
      <c r="D25" s="97">
        <v>2.3322E-3</v>
      </c>
      <c r="E25" s="99">
        <f t="shared" si="4"/>
        <v>51.182488637338139</v>
      </c>
      <c r="F25" s="98">
        <v>0</v>
      </c>
      <c r="G25" s="97">
        <v>0</v>
      </c>
      <c r="H25" s="99" t="str">
        <f t="shared" si="3"/>
        <v/>
      </c>
      <c r="I25" s="100">
        <f t="shared" si="2"/>
        <v>0</v>
      </c>
    </row>
    <row r="26" spans="1:9" x14ac:dyDescent="0.15">
      <c r="A26" s="103" t="s">
        <v>606</v>
      </c>
      <c r="B26" s="115" t="s">
        <v>607</v>
      </c>
      <c r="C26" s="98">
        <v>0.67471911600000001</v>
      </c>
      <c r="D26" s="97">
        <v>4.611098192</v>
      </c>
      <c r="E26" s="99">
        <f t="shared" si="4"/>
        <v>-0.85367496246976471</v>
      </c>
      <c r="F26" s="98">
        <v>1.9561040000000002E-2</v>
      </c>
      <c r="G26" s="97">
        <v>1.3794000000000001E-2</v>
      </c>
      <c r="H26" s="99">
        <f t="shared" si="3"/>
        <v>0.41808322459040159</v>
      </c>
      <c r="I26" s="100">
        <f t="shared" si="2"/>
        <v>2.8991382541472266E-2</v>
      </c>
    </row>
    <row r="27" spans="1:9" x14ac:dyDescent="0.15">
      <c r="A27" s="103" t="s">
        <v>608</v>
      </c>
      <c r="B27" s="115" t="s">
        <v>609</v>
      </c>
      <c r="C27" s="98">
        <v>0</v>
      </c>
      <c r="D27" s="97">
        <v>1.755E-3</v>
      </c>
      <c r="E27" s="99">
        <f t="shared" si="4"/>
        <v>-1</v>
      </c>
      <c r="F27" s="98">
        <v>0</v>
      </c>
      <c r="G27" s="97">
        <v>0</v>
      </c>
      <c r="H27" s="99" t="str">
        <f t="shared" si="3"/>
        <v/>
      </c>
      <c r="I27" s="100" t="str">
        <f t="shared" ref="I27:I90" si="5">IF(ISERROR(F27/C27),"",(F27/C27))</f>
        <v/>
      </c>
    </row>
    <row r="28" spans="1:9" x14ac:dyDescent="0.15">
      <c r="A28" s="103" t="s">
        <v>318</v>
      </c>
      <c r="B28" s="115" t="s">
        <v>319</v>
      </c>
      <c r="C28" s="98">
        <v>0</v>
      </c>
      <c r="D28" s="97"/>
      <c r="E28" s="99" t="str">
        <f t="shared" si="4"/>
        <v/>
      </c>
      <c r="F28" s="98">
        <v>13.946999999999999</v>
      </c>
      <c r="G28" s="97"/>
      <c r="H28" s="99" t="str">
        <f t="shared" si="3"/>
        <v/>
      </c>
      <c r="I28" s="100" t="str">
        <f t="shared" si="5"/>
        <v/>
      </c>
    </row>
    <row r="29" spans="1:9" x14ac:dyDescent="0.15">
      <c r="A29" s="103" t="s">
        <v>282</v>
      </c>
      <c r="B29" s="115" t="s">
        <v>283</v>
      </c>
      <c r="C29" s="98">
        <v>4.8785000000000001E-4</v>
      </c>
      <c r="D29" s="97"/>
      <c r="E29" s="99" t="str">
        <f t="shared" si="4"/>
        <v/>
      </c>
      <c r="F29" s="98">
        <v>0</v>
      </c>
      <c r="G29" s="97"/>
      <c r="H29" s="99" t="str">
        <f t="shared" si="3"/>
        <v/>
      </c>
      <c r="I29" s="100">
        <f t="shared" si="5"/>
        <v>0</v>
      </c>
    </row>
    <row r="30" spans="1:9" x14ac:dyDescent="0.15">
      <c r="A30" s="103" t="s">
        <v>284</v>
      </c>
      <c r="B30" s="115" t="s">
        <v>285</v>
      </c>
      <c r="C30" s="98">
        <v>1.3501800000000001E-3</v>
      </c>
      <c r="D30" s="97"/>
      <c r="E30" s="99" t="str">
        <f t="shared" si="4"/>
        <v/>
      </c>
      <c r="F30" s="98">
        <v>1.3501800000000001E-3</v>
      </c>
      <c r="G30" s="97"/>
      <c r="H30" s="99" t="str">
        <f t="shared" si="3"/>
        <v/>
      </c>
      <c r="I30" s="100">
        <f t="shared" si="5"/>
        <v>1</v>
      </c>
    </row>
    <row r="31" spans="1:9" x14ac:dyDescent="0.15">
      <c r="A31" s="103" t="s">
        <v>316</v>
      </c>
      <c r="B31" s="115" t="s">
        <v>317</v>
      </c>
      <c r="C31" s="98">
        <v>0</v>
      </c>
      <c r="D31" s="97"/>
      <c r="E31" s="99" t="str">
        <f t="shared" si="4"/>
        <v/>
      </c>
      <c r="F31" s="98">
        <v>0</v>
      </c>
      <c r="G31" s="97"/>
      <c r="H31" s="99" t="str">
        <f t="shared" si="3"/>
        <v/>
      </c>
      <c r="I31" s="100" t="str">
        <f t="shared" si="5"/>
        <v/>
      </c>
    </row>
    <row r="32" spans="1:9" x14ac:dyDescent="0.15">
      <c r="A32" s="103" t="s">
        <v>304</v>
      </c>
      <c r="B32" s="115" t="s">
        <v>305</v>
      </c>
      <c r="C32" s="98">
        <v>0.73000133</v>
      </c>
      <c r="D32" s="97"/>
      <c r="E32" s="99" t="str">
        <f t="shared" si="4"/>
        <v/>
      </c>
      <c r="F32" s="98">
        <v>0</v>
      </c>
      <c r="G32" s="97"/>
      <c r="H32" s="99" t="str">
        <f t="shared" si="3"/>
        <v/>
      </c>
      <c r="I32" s="100">
        <f t="shared" si="5"/>
        <v>0</v>
      </c>
    </row>
    <row r="33" spans="1:9" x14ac:dyDescent="0.15">
      <c r="A33" s="103" t="s">
        <v>302</v>
      </c>
      <c r="B33" s="115" t="s">
        <v>303</v>
      </c>
      <c r="C33" s="98">
        <v>1.2759517</v>
      </c>
      <c r="D33" s="97"/>
      <c r="E33" s="99" t="str">
        <f t="shared" si="4"/>
        <v/>
      </c>
      <c r="F33" s="98">
        <v>13.550596800000001</v>
      </c>
      <c r="G33" s="97"/>
      <c r="H33" s="99"/>
      <c r="I33" s="100">
        <f t="shared" si="5"/>
        <v>10.619991963645646</v>
      </c>
    </row>
    <row r="34" spans="1:9" x14ac:dyDescent="0.15">
      <c r="A34" s="103" t="s">
        <v>310</v>
      </c>
      <c r="B34" s="115" t="s">
        <v>311</v>
      </c>
      <c r="C34" s="98">
        <v>1.0697561200000001</v>
      </c>
      <c r="D34" s="97"/>
      <c r="E34" s="99" t="str">
        <f t="shared" si="4"/>
        <v/>
      </c>
      <c r="F34" s="98">
        <v>11.979686640000001</v>
      </c>
      <c r="G34" s="97"/>
      <c r="H34" s="99"/>
      <c r="I34" s="100">
        <f t="shared" si="5"/>
        <v>11.198521248001834</v>
      </c>
    </row>
    <row r="35" spans="1:9" x14ac:dyDescent="0.15">
      <c r="A35" s="103" t="s">
        <v>288</v>
      </c>
      <c r="B35" s="115" t="s">
        <v>289</v>
      </c>
      <c r="C35" s="98">
        <v>0.67938847999999996</v>
      </c>
      <c r="D35" s="97"/>
      <c r="E35" s="99" t="str">
        <f t="shared" si="4"/>
        <v/>
      </c>
      <c r="F35" s="98">
        <v>11.962080539999999</v>
      </c>
      <c r="G35" s="97"/>
      <c r="H35" s="99"/>
      <c r="I35" s="100">
        <f t="shared" si="5"/>
        <v>17.60712889921242</v>
      </c>
    </row>
    <row r="36" spans="1:9" x14ac:dyDescent="0.15">
      <c r="A36" s="103" t="s">
        <v>296</v>
      </c>
      <c r="B36" s="115" t="s">
        <v>297</v>
      </c>
      <c r="C36" s="98">
        <v>28.584046910000001</v>
      </c>
      <c r="D36" s="97"/>
      <c r="E36" s="99" t="str">
        <f t="shared" si="4"/>
        <v/>
      </c>
      <c r="F36" s="98">
        <v>10.45443</v>
      </c>
      <c r="G36" s="97"/>
      <c r="H36" s="99"/>
      <c r="I36" s="100">
        <f t="shared" si="5"/>
        <v>0.36574352235416197</v>
      </c>
    </row>
    <row r="37" spans="1:9" x14ac:dyDescent="0.15">
      <c r="A37" s="103" t="s">
        <v>294</v>
      </c>
      <c r="B37" s="115" t="s">
        <v>295</v>
      </c>
      <c r="C37" s="98">
        <v>1.07688031</v>
      </c>
      <c r="D37" s="97"/>
      <c r="E37" s="99" t="str">
        <f t="shared" si="4"/>
        <v/>
      </c>
      <c r="F37" s="98">
        <v>12.209953859999999</v>
      </c>
      <c r="G37" s="97"/>
      <c r="H37" s="99"/>
      <c r="I37" s="100">
        <f t="shared" si="5"/>
        <v>11.338264565353599</v>
      </c>
    </row>
    <row r="38" spans="1:9" x14ac:dyDescent="0.15">
      <c r="A38" s="103" t="s">
        <v>286</v>
      </c>
      <c r="B38" s="115" t="s">
        <v>287</v>
      </c>
      <c r="C38" s="98">
        <v>0.38494279999999997</v>
      </c>
      <c r="D38" s="97"/>
      <c r="E38" s="99" t="str">
        <f t="shared" si="4"/>
        <v/>
      </c>
      <c r="F38" s="98">
        <v>1.2794E-2</v>
      </c>
      <c r="G38" s="97"/>
      <c r="H38" s="99"/>
      <c r="I38" s="100">
        <f t="shared" si="5"/>
        <v>3.3236106767031363E-2</v>
      </c>
    </row>
    <row r="39" spans="1:9" x14ac:dyDescent="0.15">
      <c r="A39" s="103" t="s">
        <v>314</v>
      </c>
      <c r="B39" s="115" t="s">
        <v>315</v>
      </c>
      <c r="C39" s="98">
        <v>3.9280000000000001E-4</v>
      </c>
      <c r="D39" s="97"/>
      <c r="E39" s="99" t="str">
        <f t="shared" si="4"/>
        <v/>
      </c>
      <c r="F39" s="98">
        <v>0</v>
      </c>
      <c r="G39" s="97"/>
      <c r="H39" s="99"/>
      <c r="I39" s="100">
        <f t="shared" si="5"/>
        <v>0</v>
      </c>
    </row>
    <row r="40" spans="1:9" x14ac:dyDescent="0.15">
      <c r="A40" s="103" t="s">
        <v>290</v>
      </c>
      <c r="B40" s="115" t="s">
        <v>291</v>
      </c>
      <c r="C40" s="98">
        <v>0.56752806999999994</v>
      </c>
      <c r="D40" s="97"/>
      <c r="E40" s="99" t="str">
        <f t="shared" si="4"/>
        <v/>
      </c>
      <c r="F40" s="98">
        <v>6.4939401599482993</v>
      </c>
      <c r="G40" s="97"/>
      <c r="H40" s="99"/>
      <c r="I40" s="100">
        <f t="shared" si="5"/>
        <v>11.442500385836951</v>
      </c>
    </row>
    <row r="41" spans="1:9" x14ac:dyDescent="0.15">
      <c r="A41" s="103" t="s">
        <v>292</v>
      </c>
      <c r="B41" s="115" t="s">
        <v>293</v>
      </c>
      <c r="C41" s="98">
        <v>1.15845665</v>
      </c>
      <c r="D41" s="97"/>
      <c r="E41" s="99" t="str">
        <f t="shared" si="4"/>
        <v/>
      </c>
      <c r="F41" s="98">
        <v>5.3713706894079998</v>
      </c>
      <c r="G41" s="97"/>
      <c r="H41" s="99"/>
      <c r="I41" s="100">
        <f t="shared" si="5"/>
        <v>4.6366609310827469</v>
      </c>
    </row>
    <row r="42" spans="1:9" x14ac:dyDescent="0.15">
      <c r="A42" s="103" t="s">
        <v>298</v>
      </c>
      <c r="B42" s="115" t="s">
        <v>299</v>
      </c>
      <c r="C42" s="98">
        <v>2.1352586800000002</v>
      </c>
      <c r="D42" s="97"/>
      <c r="E42" s="99" t="str">
        <f t="shared" si="4"/>
        <v/>
      </c>
      <c r="F42" s="98">
        <v>11.260964400000001</v>
      </c>
      <c r="G42" s="97"/>
      <c r="H42" s="99"/>
      <c r="I42" s="100">
        <f t="shared" si="5"/>
        <v>5.2738174093267238</v>
      </c>
    </row>
    <row r="43" spans="1:9" x14ac:dyDescent="0.15">
      <c r="A43" s="103" t="s">
        <v>308</v>
      </c>
      <c r="B43" s="115" t="s">
        <v>309</v>
      </c>
      <c r="C43" s="98">
        <v>0.35701408000000001</v>
      </c>
      <c r="D43" s="97"/>
      <c r="E43" s="99" t="str">
        <f t="shared" si="4"/>
        <v/>
      </c>
      <c r="F43" s="98">
        <v>9.1682367570486498</v>
      </c>
      <c r="G43" s="97"/>
      <c r="H43" s="99"/>
      <c r="I43" s="100">
        <f t="shared" si="5"/>
        <v>25.680322627748041</v>
      </c>
    </row>
    <row r="44" spans="1:9" x14ac:dyDescent="0.15">
      <c r="A44" s="103" t="s">
        <v>312</v>
      </c>
      <c r="B44" s="115" t="s">
        <v>313</v>
      </c>
      <c r="C44" s="98">
        <v>1.4473100000000001E-2</v>
      </c>
      <c r="D44" s="97"/>
      <c r="E44" s="99" t="str">
        <f t="shared" si="4"/>
        <v/>
      </c>
      <c r="F44" s="98">
        <v>8.9977380133058009</v>
      </c>
      <c r="G44" s="97"/>
      <c r="H44" s="99"/>
      <c r="I44" s="100">
        <f t="shared" si="5"/>
        <v>621.68699264883128</v>
      </c>
    </row>
    <row r="45" spans="1:9" x14ac:dyDescent="0.15">
      <c r="A45" s="103" t="s">
        <v>306</v>
      </c>
      <c r="B45" s="115" t="s">
        <v>307</v>
      </c>
      <c r="C45" s="98">
        <v>1.1042419999999999</v>
      </c>
      <c r="D45" s="97"/>
      <c r="E45" s="99" t="str">
        <f t="shared" si="4"/>
        <v/>
      </c>
      <c r="F45" s="98">
        <v>9.2317143672618993</v>
      </c>
      <c r="G45" s="97"/>
      <c r="H45" s="99"/>
      <c r="I45" s="100">
        <f t="shared" si="5"/>
        <v>8.3602275291665222</v>
      </c>
    </row>
    <row r="46" spans="1:9" x14ac:dyDescent="0.15">
      <c r="A46" s="103" t="s">
        <v>300</v>
      </c>
      <c r="B46" s="115" t="s">
        <v>301</v>
      </c>
      <c r="C46" s="98">
        <v>0.48488453999999998</v>
      </c>
      <c r="D46" s="97"/>
      <c r="E46" s="99" t="str">
        <f t="shared" si="4"/>
        <v/>
      </c>
      <c r="F46" s="98">
        <v>8.8977435191557497</v>
      </c>
      <c r="G46" s="97"/>
      <c r="H46" s="99"/>
      <c r="I46" s="100">
        <f t="shared" si="5"/>
        <v>18.350231416237257</v>
      </c>
    </row>
    <row r="47" spans="1:9" x14ac:dyDescent="0.15">
      <c r="A47" s="103" t="s">
        <v>495</v>
      </c>
      <c r="B47" s="117" t="s">
        <v>496</v>
      </c>
      <c r="C47" s="98">
        <v>7.3301999999999994E-3</v>
      </c>
      <c r="D47" s="97">
        <v>6.7908999999999999E-3</v>
      </c>
      <c r="E47" s="99">
        <f t="shared" si="4"/>
        <v>7.9415099618607154E-2</v>
      </c>
      <c r="F47" s="98">
        <v>0</v>
      </c>
      <c r="G47" s="97">
        <v>0</v>
      </c>
      <c r="H47" s="99" t="str">
        <f t="shared" ref="H47:H110" si="6">IF(ISERROR(F47/G47-1),"",(F47/G47-1))</f>
        <v/>
      </c>
      <c r="I47" s="100">
        <f t="shared" si="5"/>
        <v>0</v>
      </c>
    </row>
    <row r="48" spans="1:9" x14ac:dyDescent="0.15">
      <c r="A48" s="103" t="s">
        <v>610</v>
      </c>
      <c r="B48" s="115" t="s">
        <v>611</v>
      </c>
      <c r="C48" s="98">
        <v>1.8779214</v>
      </c>
      <c r="D48" s="97">
        <v>0</v>
      </c>
      <c r="E48" s="99" t="str">
        <f t="shared" si="4"/>
        <v/>
      </c>
      <c r="F48" s="98">
        <v>0</v>
      </c>
      <c r="G48" s="97">
        <v>0</v>
      </c>
      <c r="H48" s="99" t="str">
        <f t="shared" si="6"/>
        <v/>
      </c>
      <c r="I48" s="100">
        <f t="shared" si="5"/>
        <v>0</v>
      </c>
    </row>
    <row r="49" spans="1:9" x14ac:dyDescent="0.15">
      <c r="A49" s="103" t="s">
        <v>612</v>
      </c>
      <c r="B49" s="115" t="s">
        <v>613</v>
      </c>
      <c r="C49" s="98">
        <v>1.7840301999999999</v>
      </c>
      <c r="D49" s="97">
        <v>8.6468479399999989</v>
      </c>
      <c r="E49" s="99">
        <f t="shared" si="4"/>
        <v>-0.79367855056787318</v>
      </c>
      <c r="F49" s="98">
        <v>0.48158740999999999</v>
      </c>
      <c r="G49" s="97">
        <v>10.733866920000001</v>
      </c>
      <c r="H49" s="99">
        <f t="shared" si="6"/>
        <v>-0.95513383819742759</v>
      </c>
      <c r="I49" s="100">
        <f t="shared" si="5"/>
        <v>0.26994353010391864</v>
      </c>
    </row>
    <row r="50" spans="1:9" x14ac:dyDescent="0.15">
      <c r="A50" s="103" t="s">
        <v>614</v>
      </c>
      <c r="B50" s="115" t="s">
        <v>615</v>
      </c>
      <c r="C50" s="98">
        <v>1.4756277990000002</v>
      </c>
      <c r="D50" s="97">
        <v>3.7069999999999998E-3</v>
      </c>
      <c r="E50" s="99">
        <f t="shared" ref="E50:E55" si="7">IF(ISERROR(C50/D50-1),"",(C50/D50-1))</f>
        <v>397.0652276773672</v>
      </c>
      <c r="F50" s="98">
        <v>0</v>
      </c>
      <c r="G50" s="97">
        <v>0</v>
      </c>
      <c r="H50" s="99" t="str">
        <f t="shared" si="6"/>
        <v/>
      </c>
      <c r="I50" s="100">
        <f t="shared" si="5"/>
        <v>0</v>
      </c>
    </row>
    <row r="51" spans="1:9" x14ac:dyDescent="0.15">
      <c r="A51" s="103" t="s">
        <v>582</v>
      </c>
      <c r="B51" s="115" t="s">
        <v>583</v>
      </c>
      <c r="C51" s="98">
        <v>11.579385778999999</v>
      </c>
      <c r="D51" s="97">
        <v>0.76182072999999995</v>
      </c>
      <c r="E51" s="99">
        <f t="shared" si="7"/>
        <v>14.199620229551906</v>
      </c>
      <c r="F51" s="98">
        <v>2.9730588399999998</v>
      </c>
      <c r="G51" s="97">
        <v>1.5630439999999999E-2</v>
      </c>
      <c r="H51" s="99">
        <f t="shared" si="6"/>
        <v>189.20954240571604</v>
      </c>
      <c r="I51" s="100">
        <f t="shared" si="5"/>
        <v>0.25675445112052864</v>
      </c>
    </row>
    <row r="52" spans="1:9" x14ac:dyDescent="0.15">
      <c r="A52" s="103" t="s">
        <v>616</v>
      </c>
      <c r="B52" s="115" t="s">
        <v>617</v>
      </c>
      <c r="C52" s="98">
        <v>1.92128E-3</v>
      </c>
      <c r="D52" s="97">
        <v>1.9632E-3</v>
      </c>
      <c r="E52" s="99">
        <f t="shared" si="7"/>
        <v>-2.1352893235533799E-2</v>
      </c>
      <c r="F52" s="98">
        <v>0</v>
      </c>
      <c r="G52" s="97">
        <v>0</v>
      </c>
      <c r="H52" s="99" t="str">
        <f t="shared" si="6"/>
        <v/>
      </c>
      <c r="I52" s="100">
        <f t="shared" si="5"/>
        <v>0</v>
      </c>
    </row>
    <row r="53" spans="1:9" x14ac:dyDescent="0.15">
      <c r="A53" s="103" t="s">
        <v>618</v>
      </c>
      <c r="B53" s="115" t="s">
        <v>619</v>
      </c>
      <c r="C53" s="98">
        <v>0.60637772600000006</v>
      </c>
      <c r="D53" s="97">
        <v>9.6172696750000011</v>
      </c>
      <c r="E53" s="99">
        <f t="shared" si="7"/>
        <v>-0.93694907738978417</v>
      </c>
      <c r="F53" s="98">
        <v>0</v>
      </c>
      <c r="G53" s="97">
        <v>0.31436273999999997</v>
      </c>
      <c r="H53" s="99">
        <f t="shared" si="6"/>
        <v>-1</v>
      </c>
      <c r="I53" s="100">
        <f t="shared" si="5"/>
        <v>0</v>
      </c>
    </row>
    <row r="54" spans="1:9" x14ac:dyDescent="0.15">
      <c r="A54" s="116" t="s">
        <v>620</v>
      </c>
      <c r="B54" s="115" t="s">
        <v>621</v>
      </c>
      <c r="C54" s="98">
        <v>1.1889325759999998</v>
      </c>
      <c r="D54" s="97">
        <v>0.74119038999999998</v>
      </c>
      <c r="E54" s="99">
        <f t="shared" si="7"/>
        <v>0.60408525534174817</v>
      </c>
      <c r="F54" s="98">
        <v>0</v>
      </c>
      <c r="G54" s="97">
        <v>1.66521E-2</v>
      </c>
      <c r="H54" s="99">
        <f t="shared" si="6"/>
        <v>-1</v>
      </c>
      <c r="I54" s="100">
        <f t="shared" si="5"/>
        <v>0</v>
      </c>
    </row>
    <row r="55" spans="1:9" x14ac:dyDescent="0.15">
      <c r="A55" s="132" t="s">
        <v>887</v>
      </c>
      <c r="B55" s="115" t="s">
        <v>888</v>
      </c>
      <c r="C55" s="98">
        <v>1.5653399999999999E-3</v>
      </c>
      <c r="D55" s="97">
        <v>6.4636000000000008E-3</v>
      </c>
      <c r="E55" s="99">
        <f t="shared" si="7"/>
        <v>-0.7578222662293459</v>
      </c>
      <c r="F55" s="98">
        <v>0</v>
      </c>
      <c r="G55" s="97">
        <v>0</v>
      </c>
      <c r="H55" s="99" t="str">
        <f t="shared" si="6"/>
        <v/>
      </c>
      <c r="I55" s="100">
        <f t="shared" si="5"/>
        <v>0</v>
      </c>
    </row>
    <row r="56" spans="1:9" x14ac:dyDescent="0.15">
      <c r="A56" s="105" t="s">
        <v>879</v>
      </c>
      <c r="B56" s="115" t="s">
        <v>880</v>
      </c>
      <c r="C56" s="98">
        <v>3.1449999999999998E-3</v>
      </c>
      <c r="D56" s="97">
        <v>0</v>
      </c>
      <c r="E56" s="99" t="str">
        <f t="shared" ref="E56:E63" si="8">IF(ISERROR(C56/D56-1),"",(C56/D56-1))</f>
        <v/>
      </c>
      <c r="F56" s="98">
        <v>0</v>
      </c>
      <c r="G56" s="97">
        <v>0</v>
      </c>
      <c r="H56" s="99" t="str">
        <f t="shared" si="6"/>
        <v/>
      </c>
      <c r="I56" s="100">
        <f t="shared" si="5"/>
        <v>0</v>
      </c>
    </row>
    <row r="57" spans="1:9" x14ac:dyDescent="0.15">
      <c r="A57" s="105" t="s">
        <v>910</v>
      </c>
      <c r="B57" s="115" t="s">
        <v>911</v>
      </c>
      <c r="C57" s="98">
        <v>0</v>
      </c>
      <c r="D57" s="97">
        <v>0</v>
      </c>
      <c r="E57" s="99" t="str">
        <f t="shared" si="8"/>
        <v/>
      </c>
      <c r="F57" s="98">
        <v>0</v>
      </c>
      <c r="G57" s="97">
        <v>0</v>
      </c>
      <c r="H57" s="99" t="str">
        <f t="shared" si="6"/>
        <v/>
      </c>
      <c r="I57" s="100" t="str">
        <f t="shared" si="5"/>
        <v/>
      </c>
    </row>
    <row r="58" spans="1:9" x14ac:dyDescent="0.15">
      <c r="A58" s="105" t="s">
        <v>912</v>
      </c>
      <c r="B58" s="115" t="s">
        <v>913</v>
      </c>
      <c r="C58" s="98">
        <v>0</v>
      </c>
      <c r="D58" s="97">
        <v>0</v>
      </c>
      <c r="E58" s="99" t="str">
        <f t="shared" si="8"/>
        <v/>
      </c>
      <c r="F58" s="98">
        <v>0</v>
      </c>
      <c r="G58" s="97">
        <v>0</v>
      </c>
      <c r="H58" s="99" t="str">
        <f t="shared" si="6"/>
        <v/>
      </c>
      <c r="I58" s="100" t="str">
        <f t="shared" si="5"/>
        <v/>
      </c>
    </row>
    <row r="59" spans="1:9" x14ac:dyDescent="0.15">
      <c r="A59" s="105" t="s">
        <v>914</v>
      </c>
      <c r="B59" s="115" t="s">
        <v>915</v>
      </c>
      <c r="C59" s="98">
        <v>0.10937375000000001</v>
      </c>
      <c r="D59" s="97">
        <v>0.23277500000000001</v>
      </c>
      <c r="E59" s="99">
        <f t="shared" si="8"/>
        <v>-0.53013102781656107</v>
      </c>
      <c r="F59" s="98">
        <v>0</v>
      </c>
      <c r="G59" s="97">
        <v>0</v>
      </c>
      <c r="H59" s="99" t="str">
        <f t="shared" si="6"/>
        <v/>
      </c>
      <c r="I59" s="100">
        <f t="shared" si="5"/>
        <v>0</v>
      </c>
    </row>
    <row r="60" spans="1:9" x14ac:dyDescent="0.15">
      <c r="A60" s="105" t="s">
        <v>877</v>
      </c>
      <c r="B60" s="115" t="s">
        <v>878</v>
      </c>
      <c r="C60" s="98">
        <v>9.3858520000000001E-3</v>
      </c>
      <c r="D60" s="97">
        <v>0.45328679999999999</v>
      </c>
      <c r="E60" s="99">
        <f t="shared" si="8"/>
        <v>-0.97929378927425192</v>
      </c>
      <c r="F60" s="98">
        <v>0</v>
      </c>
      <c r="G60" s="97">
        <v>0</v>
      </c>
      <c r="H60" s="99" t="str">
        <f t="shared" si="6"/>
        <v/>
      </c>
      <c r="I60" s="100">
        <f t="shared" si="5"/>
        <v>0</v>
      </c>
    </row>
    <row r="61" spans="1:9" x14ac:dyDescent="0.15">
      <c r="A61" s="105" t="s">
        <v>889</v>
      </c>
      <c r="B61" s="115" t="s">
        <v>890</v>
      </c>
      <c r="C61" s="98">
        <v>2.2929999999999999E-3</v>
      </c>
      <c r="D61" s="97">
        <v>2.7424742000000002</v>
      </c>
      <c r="E61" s="99">
        <f t="shared" si="8"/>
        <v>-0.99916389368403169</v>
      </c>
      <c r="F61" s="98">
        <v>9.0721960680729001</v>
      </c>
      <c r="G61" s="97">
        <v>0</v>
      </c>
      <c r="H61" s="99" t="str">
        <f t="shared" si="6"/>
        <v/>
      </c>
      <c r="I61" s="100">
        <f t="shared" si="5"/>
        <v>3956.4745172581338</v>
      </c>
    </row>
    <row r="62" spans="1:9" x14ac:dyDescent="0.15">
      <c r="A62" s="105" t="s">
        <v>881</v>
      </c>
      <c r="B62" s="115" t="s">
        <v>882</v>
      </c>
      <c r="C62" s="98">
        <v>1.3596576</v>
      </c>
      <c r="D62" s="97">
        <v>1.09858097</v>
      </c>
      <c r="E62" s="99">
        <f t="shared" si="8"/>
        <v>0.23764896455470197</v>
      </c>
      <c r="F62" s="98">
        <v>0</v>
      </c>
      <c r="G62" s="97">
        <v>0</v>
      </c>
      <c r="H62" s="99" t="str">
        <f t="shared" si="6"/>
        <v/>
      </c>
      <c r="I62" s="100">
        <f t="shared" si="5"/>
        <v>0</v>
      </c>
    </row>
    <row r="63" spans="1:9" x14ac:dyDescent="0.15">
      <c r="A63" s="105" t="s">
        <v>885</v>
      </c>
      <c r="B63" s="115" t="s">
        <v>886</v>
      </c>
      <c r="C63" s="98">
        <v>4.3695200099999996</v>
      </c>
      <c r="D63" s="97">
        <v>2.84517329</v>
      </c>
      <c r="E63" s="99">
        <f t="shared" si="8"/>
        <v>0.53576586190994346</v>
      </c>
      <c r="F63" s="98">
        <v>0.55501060999999996</v>
      </c>
      <c r="G63" s="97">
        <v>0.26523342999999999</v>
      </c>
      <c r="H63" s="99">
        <f t="shared" si="6"/>
        <v>1.0925364121709693</v>
      </c>
      <c r="I63" s="100">
        <f t="shared" si="5"/>
        <v>0.12701866766368236</v>
      </c>
    </row>
    <row r="64" spans="1:9" x14ac:dyDescent="0.15">
      <c r="A64" s="105" t="s">
        <v>883</v>
      </c>
      <c r="B64" s="115" t="s">
        <v>884</v>
      </c>
      <c r="C64" s="98">
        <v>1.743656E-2</v>
      </c>
      <c r="D64" s="97">
        <v>0.25962996999999999</v>
      </c>
      <c r="E64" s="99">
        <f t="shared" ref="E64:E127" si="9">IF(ISERROR(C64/D64-1),"",(C64/D64-1))</f>
        <v>-0.93284072713177146</v>
      </c>
      <c r="F64" s="98">
        <v>0</v>
      </c>
      <c r="G64" s="97">
        <v>0</v>
      </c>
      <c r="H64" s="99" t="str">
        <f t="shared" si="6"/>
        <v/>
      </c>
      <c r="I64" s="100">
        <f t="shared" si="5"/>
        <v>0</v>
      </c>
    </row>
    <row r="65" spans="1:9" x14ac:dyDescent="0.15">
      <c r="A65" s="105" t="s">
        <v>891</v>
      </c>
      <c r="B65" s="115" t="s">
        <v>892</v>
      </c>
      <c r="C65" s="98">
        <v>5.1780200000000002E-3</v>
      </c>
      <c r="D65" s="97">
        <v>3.2791918999999998</v>
      </c>
      <c r="E65" s="99">
        <f t="shared" si="9"/>
        <v>-0.99842094633132028</v>
      </c>
      <c r="F65" s="98">
        <v>0</v>
      </c>
      <c r="G65" s="97">
        <v>0</v>
      </c>
      <c r="H65" s="99" t="str">
        <f t="shared" si="6"/>
        <v/>
      </c>
      <c r="I65" s="100">
        <f t="shared" si="5"/>
        <v>0</v>
      </c>
    </row>
    <row r="66" spans="1:9" x14ac:dyDescent="0.15">
      <c r="A66" s="105" t="s">
        <v>893</v>
      </c>
      <c r="B66" s="115" t="s">
        <v>894</v>
      </c>
      <c r="C66" s="98">
        <v>0.64665119999999998</v>
      </c>
      <c r="D66" s="97">
        <v>3.3862750000000002E-3</v>
      </c>
      <c r="E66" s="99">
        <f t="shared" si="9"/>
        <v>189.96239968697165</v>
      </c>
      <c r="F66" s="98">
        <v>3.9335999999999998E-3</v>
      </c>
      <c r="G66" s="97">
        <v>0</v>
      </c>
      <c r="H66" s="99" t="str">
        <f t="shared" si="6"/>
        <v/>
      </c>
      <c r="I66" s="100">
        <f t="shared" si="5"/>
        <v>6.0830320890149121E-3</v>
      </c>
    </row>
    <row r="67" spans="1:9" x14ac:dyDescent="0.15">
      <c r="A67" s="105" t="s">
        <v>904</v>
      </c>
      <c r="B67" s="115" t="s">
        <v>905</v>
      </c>
      <c r="C67" s="98">
        <v>1.0536000000000001</v>
      </c>
      <c r="D67" s="97">
        <v>1.303345</v>
      </c>
      <c r="E67" s="99">
        <f t="shared" si="9"/>
        <v>-0.19161848934856074</v>
      </c>
      <c r="F67" s="98">
        <v>0</v>
      </c>
      <c r="G67" s="97">
        <v>1.0425E-2</v>
      </c>
      <c r="H67" s="99">
        <f t="shared" si="6"/>
        <v>-1</v>
      </c>
      <c r="I67" s="100">
        <f t="shared" si="5"/>
        <v>0</v>
      </c>
    </row>
    <row r="68" spans="1:9" x14ac:dyDescent="0.15">
      <c r="A68" s="105" t="s">
        <v>906</v>
      </c>
      <c r="B68" s="115" t="s">
        <v>907</v>
      </c>
      <c r="C68" s="98">
        <v>1.0361825000000002E-2</v>
      </c>
      <c r="D68" s="97">
        <v>0</v>
      </c>
      <c r="E68" s="99" t="str">
        <f t="shared" si="9"/>
        <v/>
      </c>
      <c r="F68" s="98">
        <v>0</v>
      </c>
      <c r="G68" s="97">
        <v>0</v>
      </c>
      <c r="H68" s="99" t="str">
        <f t="shared" si="6"/>
        <v/>
      </c>
      <c r="I68" s="100">
        <f t="shared" si="5"/>
        <v>0</v>
      </c>
    </row>
    <row r="69" spans="1:9" x14ac:dyDescent="0.15">
      <c r="A69" s="105" t="s">
        <v>908</v>
      </c>
      <c r="B69" s="115" t="s">
        <v>909</v>
      </c>
      <c r="C69" s="98">
        <v>6.7990029999999993E-2</v>
      </c>
      <c r="D69" s="97">
        <v>7.9805399999999995E-3</v>
      </c>
      <c r="E69" s="99">
        <f t="shared" si="9"/>
        <v>7.5194773787237459</v>
      </c>
      <c r="F69" s="98">
        <v>3.2736759999999997E-2</v>
      </c>
      <c r="G69" s="97">
        <v>1.5344999999999999E-2</v>
      </c>
      <c r="H69" s="99">
        <f t="shared" si="6"/>
        <v>1.1333828608667318</v>
      </c>
      <c r="I69" s="100">
        <f t="shared" si="5"/>
        <v>0.48149353662588473</v>
      </c>
    </row>
    <row r="70" spans="1:9" x14ac:dyDescent="0.15">
      <c r="A70" s="105" t="s">
        <v>895</v>
      </c>
      <c r="B70" s="115" t="s">
        <v>896</v>
      </c>
      <c r="C70" s="98">
        <v>8.2298682000000003</v>
      </c>
      <c r="D70" s="97">
        <v>0.401644</v>
      </c>
      <c r="E70" s="99">
        <f t="shared" si="9"/>
        <v>19.490454731055362</v>
      </c>
      <c r="F70" s="98">
        <v>0</v>
      </c>
      <c r="G70" s="97">
        <v>1.7056000000000002E-2</v>
      </c>
      <c r="H70" s="99">
        <f t="shared" si="6"/>
        <v>-1</v>
      </c>
      <c r="I70" s="100">
        <f t="shared" si="5"/>
        <v>0</v>
      </c>
    </row>
    <row r="71" spans="1:9" x14ac:dyDescent="0.15">
      <c r="A71" s="105" t="s">
        <v>875</v>
      </c>
      <c r="B71" s="115" t="s">
        <v>876</v>
      </c>
      <c r="C71" s="98">
        <v>8.5193566300000008</v>
      </c>
      <c r="D71" s="97">
        <v>15.949699800000001</v>
      </c>
      <c r="E71" s="99">
        <f t="shared" si="9"/>
        <v>-0.46586100448110002</v>
      </c>
      <c r="F71" s="98">
        <v>1.8575999999999998E-3</v>
      </c>
      <c r="G71" s="97">
        <v>0.66213</v>
      </c>
      <c r="H71" s="99">
        <f t="shared" si="6"/>
        <v>-0.9971945086312356</v>
      </c>
      <c r="I71" s="100">
        <f t="shared" si="5"/>
        <v>2.1804463419909675E-4</v>
      </c>
    </row>
    <row r="72" spans="1:9" x14ac:dyDescent="0.15">
      <c r="A72" s="103" t="s">
        <v>622</v>
      </c>
      <c r="B72" s="115" t="s">
        <v>623</v>
      </c>
      <c r="C72" s="98">
        <v>1.1886737169999999</v>
      </c>
      <c r="D72" s="97">
        <v>9.4042871E-2</v>
      </c>
      <c r="E72" s="99">
        <f t="shared" si="9"/>
        <v>11.6397004298178</v>
      </c>
      <c r="F72" s="98">
        <v>1.6487664199999998</v>
      </c>
      <c r="G72" s="97">
        <v>5.1669618903113506</v>
      </c>
      <c r="H72" s="99">
        <f t="shared" si="6"/>
        <v>-0.68090215197994253</v>
      </c>
      <c r="I72" s="100">
        <f t="shared" si="5"/>
        <v>1.3870639153704785</v>
      </c>
    </row>
    <row r="73" spans="1:9" x14ac:dyDescent="0.15">
      <c r="A73" s="103" t="s">
        <v>624</v>
      </c>
      <c r="B73" s="115" t="s">
        <v>625</v>
      </c>
      <c r="C73" s="98">
        <v>2.341083077</v>
      </c>
      <c r="D73" s="97">
        <v>3.8257003590000003</v>
      </c>
      <c r="E73" s="99">
        <f t="shared" si="9"/>
        <v>-0.38806418242019991</v>
      </c>
      <c r="F73" s="98">
        <v>3.9962499999999998E-3</v>
      </c>
      <c r="G73" s="97">
        <v>3.4954277599999997</v>
      </c>
      <c r="H73" s="99">
        <f t="shared" si="6"/>
        <v>-0.99885672075797671</v>
      </c>
      <c r="I73" s="100">
        <f t="shared" si="5"/>
        <v>1.7070090503242743E-3</v>
      </c>
    </row>
    <row r="74" spans="1:9" x14ac:dyDescent="0.15">
      <c r="A74" s="105" t="s">
        <v>916</v>
      </c>
      <c r="B74" s="115" t="s">
        <v>917</v>
      </c>
      <c r="C74" s="98">
        <v>7.5864913300000003</v>
      </c>
      <c r="D74" s="97">
        <v>3.1155040000000001</v>
      </c>
      <c r="E74" s="99">
        <f t="shared" si="9"/>
        <v>1.4350767419974426</v>
      </c>
      <c r="F74" s="98">
        <v>0</v>
      </c>
      <c r="G74" s="97">
        <v>0</v>
      </c>
      <c r="H74" s="99" t="str">
        <f t="shared" si="6"/>
        <v/>
      </c>
      <c r="I74" s="100">
        <f t="shared" si="5"/>
        <v>0</v>
      </c>
    </row>
    <row r="75" spans="1:9" x14ac:dyDescent="0.15">
      <c r="A75" s="105" t="s">
        <v>918</v>
      </c>
      <c r="B75" s="115" t="s">
        <v>919</v>
      </c>
      <c r="C75" s="98">
        <v>1.5989999999999999E-3</v>
      </c>
      <c r="D75" s="97">
        <v>5.0141500000000006E-4</v>
      </c>
      <c r="E75" s="99">
        <f t="shared" si="9"/>
        <v>2.1889752001834801</v>
      </c>
      <c r="F75" s="98">
        <v>0</v>
      </c>
      <c r="G75" s="97">
        <v>0</v>
      </c>
      <c r="H75" s="99" t="str">
        <f t="shared" si="6"/>
        <v/>
      </c>
      <c r="I75" s="100">
        <f t="shared" si="5"/>
        <v>0</v>
      </c>
    </row>
    <row r="76" spans="1:9" x14ac:dyDescent="0.15">
      <c r="A76" s="119" t="s">
        <v>1403</v>
      </c>
      <c r="B76" s="25" t="s">
        <v>1404</v>
      </c>
      <c r="C76" s="98">
        <v>1.4585522</v>
      </c>
      <c r="D76" s="97">
        <v>0.23991679999999999</v>
      </c>
      <c r="E76" s="99">
        <f t="shared" si="9"/>
        <v>5.0794083615653429</v>
      </c>
      <c r="F76" s="98">
        <v>0.87134919999999993</v>
      </c>
      <c r="G76" s="97">
        <v>0.23991679999999999</v>
      </c>
      <c r="H76" s="99">
        <f t="shared" si="6"/>
        <v>2.6318807186491315</v>
      </c>
      <c r="I76" s="100">
        <f t="shared" si="5"/>
        <v>0.59740693545284151</v>
      </c>
    </row>
    <row r="77" spans="1:9" x14ac:dyDescent="0.15">
      <c r="A77" s="119" t="s">
        <v>897</v>
      </c>
      <c r="B77" s="25" t="s">
        <v>1402</v>
      </c>
      <c r="C77" s="98">
        <v>17.82675961</v>
      </c>
      <c r="D77" s="97">
        <v>4.8274412499999997</v>
      </c>
      <c r="E77" s="99">
        <f t="shared" si="9"/>
        <v>2.692796802032547</v>
      </c>
      <c r="F77" s="98">
        <v>11.604446880000001</v>
      </c>
      <c r="G77" s="97">
        <v>4.8737431500000001</v>
      </c>
      <c r="H77" s="99">
        <f t="shared" si="6"/>
        <v>1.381013221839563</v>
      </c>
      <c r="I77" s="100">
        <f t="shared" si="5"/>
        <v>0.65095660309967018</v>
      </c>
    </row>
    <row r="78" spans="1:9" x14ac:dyDescent="0.15">
      <c r="A78" s="103" t="s">
        <v>187</v>
      </c>
      <c r="B78" s="115" t="s">
        <v>188</v>
      </c>
      <c r="C78" s="98">
        <v>0.55862615999999998</v>
      </c>
      <c r="D78" s="97">
        <v>7.1306399999999992E-2</v>
      </c>
      <c r="E78" s="99">
        <f t="shared" si="9"/>
        <v>6.8341657971794962</v>
      </c>
      <c r="F78" s="98">
        <v>0.50166456000000004</v>
      </c>
      <c r="G78" s="97">
        <v>4.4873999999999997E-2</v>
      </c>
      <c r="H78" s="99">
        <f t="shared" si="6"/>
        <v>10.17940366359139</v>
      </c>
      <c r="I78" s="100">
        <f t="shared" si="5"/>
        <v>0.89803270222790865</v>
      </c>
    </row>
    <row r="79" spans="1:9" x14ac:dyDescent="0.15">
      <c r="A79" s="103" t="s">
        <v>189</v>
      </c>
      <c r="B79" s="115" t="s">
        <v>190</v>
      </c>
      <c r="C79" s="98">
        <v>0.20910541899999999</v>
      </c>
      <c r="D79" s="97">
        <v>1.1821109879999998</v>
      </c>
      <c r="E79" s="99">
        <f t="shared" si="9"/>
        <v>-0.82310847194324532</v>
      </c>
      <c r="F79" s="98">
        <v>0.24521944000000001</v>
      </c>
      <c r="G79" s="97">
        <v>0.53665721</v>
      </c>
      <c r="H79" s="99">
        <f t="shared" si="6"/>
        <v>-0.54306131468912899</v>
      </c>
      <c r="I79" s="100">
        <f t="shared" si="5"/>
        <v>1.172707245812697</v>
      </c>
    </row>
    <row r="80" spans="1:9" x14ac:dyDescent="0.15">
      <c r="A80" s="103" t="s">
        <v>191</v>
      </c>
      <c r="B80" s="115" t="s">
        <v>192</v>
      </c>
      <c r="C80" s="98">
        <v>0.73174348</v>
      </c>
      <c r="D80" s="97">
        <v>1.3211340300000001</v>
      </c>
      <c r="E80" s="99">
        <f t="shared" si="9"/>
        <v>-0.44612472059326191</v>
      </c>
      <c r="F80" s="98">
        <v>3.2458966199999999</v>
      </c>
      <c r="G80" s="97">
        <v>24.346084039999997</v>
      </c>
      <c r="H80" s="99">
        <f t="shared" si="6"/>
        <v>-0.86667684976906045</v>
      </c>
      <c r="I80" s="100">
        <f t="shared" si="5"/>
        <v>4.4358394829838454</v>
      </c>
    </row>
    <row r="81" spans="1:9" x14ac:dyDescent="0.15">
      <c r="A81" s="103" t="s">
        <v>193</v>
      </c>
      <c r="B81" s="115" t="s">
        <v>194</v>
      </c>
      <c r="C81" s="98">
        <v>1.205798742</v>
      </c>
      <c r="D81" s="97">
        <v>2.8633138700000003</v>
      </c>
      <c r="E81" s="99">
        <f t="shared" si="9"/>
        <v>-0.57887999823086111</v>
      </c>
      <c r="F81" s="98">
        <v>7.0718414599999999</v>
      </c>
      <c r="G81" s="97">
        <v>4.7125391700000003</v>
      </c>
      <c r="H81" s="99">
        <f t="shared" si="6"/>
        <v>0.50064353947852691</v>
      </c>
      <c r="I81" s="100">
        <f t="shared" si="5"/>
        <v>5.864860539056691</v>
      </c>
    </row>
    <row r="82" spans="1:9" x14ac:dyDescent="0.15">
      <c r="A82" s="103" t="s">
        <v>195</v>
      </c>
      <c r="B82" s="115" t="s">
        <v>196</v>
      </c>
      <c r="C82" s="98">
        <v>301.70907067799999</v>
      </c>
      <c r="D82" s="97">
        <v>287.04145163999999</v>
      </c>
      <c r="E82" s="99">
        <f t="shared" si="9"/>
        <v>5.1099306229804631E-2</v>
      </c>
      <c r="F82" s="98">
        <v>315.15396523999999</v>
      </c>
      <c r="G82" s="97">
        <v>296.93576406</v>
      </c>
      <c r="H82" s="99">
        <f t="shared" si="6"/>
        <v>6.1354014521197042E-2</v>
      </c>
      <c r="I82" s="100">
        <f t="shared" si="5"/>
        <v>1.0445624472999326</v>
      </c>
    </row>
    <row r="83" spans="1:9" x14ac:dyDescent="0.15">
      <c r="A83" s="105" t="s">
        <v>6</v>
      </c>
      <c r="B83" s="115" t="s">
        <v>26</v>
      </c>
      <c r="C83" s="98">
        <v>0.79605749999999997</v>
      </c>
      <c r="D83" s="97">
        <v>1.3055709099999999</v>
      </c>
      <c r="E83" s="99">
        <f t="shared" si="9"/>
        <v>-0.39026100083679094</v>
      </c>
      <c r="F83" s="98">
        <v>1.1879158400000001</v>
      </c>
      <c r="G83" s="97">
        <v>1.8209784</v>
      </c>
      <c r="H83" s="99">
        <f t="shared" si="6"/>
        <v>-0.34764968107254868</v>
      </c>
      <c r="I83" s="100">
        <f t="shared" si="5"/>
        <v>1.492248788561128</v>
      </c>
    </row>
    <row r="84" spans="1:9" x14ac:dyDescent="0.15">
      <c r="A84" s="103" t="s">
        <v>197</v>
      </c>
      <c r="B84" s="115" t="s">
        <v>198</v>
      </c>
      <c r="C84" s="98">
        <v>12.466020433000001</v>
      </c>
      <c r="D84" s="97">
        <v>29.074637792000001</v>
      </c>
      <c r="E84" s="99">
        <f t="shared" si="9"/>
        <v>-0.57124073145186094</v>
      </c>
      <c r="F84" s="98">
        <v>143.43934049999999</v>
      </c>
      <c r="G84" s="97">
        <v>84.459775730000004</v>
      </c>
      <c r="H84" s="99">
        <f t="shared" si="6"/>
        <v>0.69831543193466605</v>
      </c>
      <c r="I84" s="100">
        <f t="shared" si="5"/>
        <v>11.506425909610089</v>
      </c>
    </row>
    <row r="85" spans="1:9" x14ac:dyDescent="0.15">
      <c r="A85" s="103" t="s">
        <v>1499</v>
      </c>
      <c r="B85" s="115" t="s">
        <v>199</v>
      </c>
      <c r="C85" s="98">
        <v>285.34036615700001</v>
      </c>
      <c r="D85" s="97">
        <v>166.84493818499999</v>
      </c>
      <c r="E85" s="99">
        <f t="shared" si="9"/>
        <v>0.71021290343618726</v>
      </c>
      <c r="F85" s="98">
        <v>280.80857112000001</v>
      </c>
      <c r="G85" s="97">
        <v>461.01373229000001</v>
      </c>
      <c r="H85" s="99">
        <f t="shared" si="6"/>
        <v>-0.3908889227114003</v>
      </c>
      <c r="I85" s="100">
        <f t="shared" si="5"/>
        <v>0.98411793221535815</v>
      </c>
    </row>
    <row r="86" spans="1:9" x14ac:dyDescent="0.15">
      <c r="A86" s="103" t="s">
        <v>1500</v>
      </c>
      <c r="B86" s="115" t="s">
        <v>200</v>
      </c>
      <c r="C86" s="98">
        <v>582.50982986199995</v>
      </c>
      <c r="D86" s="97">
        <v>773.90660828900002</v>
      </c>
      <c r="E86" s="99">
        <f t="shared" si="9"/>
        <v>-0.2473125004710216</v>
      </c>
      <c r="F86" s="98">
        <v>497.81640599000002</v>
      </c>
      <c r="G86" s="97">
        <v>797.19153905999997</v>
      </c>
      <c r="H86" s="99">
        <f t="shared" si="6"/>
        <v>-0.37553726852520908</v>
      </c>
      <c r="I86" s="100">
        <f t="shared" si="5"/>
        <v>0.85460601773524691</v>
      </c>
    </row>
    <row r="87" spans="1:9" x14ac:dyDescent="0.15">
      <c r="A87" s="103" t="s">
        <v>574</v>
      </c>
      <c r="B87" s="115" t="s">
        <v>575</v>
      </c>
      <c r="C87" s="98">
        <v>33.905490649999997</v>
      </c>
      <c r="D87" s="97">
        <v>15.638604109999999</v>
      </c>
      <c r="E87" s="99">
        <f t="shared" si="9"/>
        <v>1.1680637486257077</v>
      </c>
      <c r="F87" s="98">
        <v>137.09469532</v>
      </c>
      <c r="G87" s="97">
        <v>84.108450169999998</v>
      </c>
      <c r="H87" s="99">
        <f t="shared" si="6"/>
        <v>0.62997528836762773</v>
      </c>
      <c r="I87" s="100">
        <f t="shared" si="5"/>
        <v>4.0434364078432825</v>
      </c>
    </row>
    <row r="88" spans="1:9" x14ac:dyDescent="0.15">
      <c r="A88" s="103" t="s">
        <v>1501</v>
      </c>
      <c r="B88" s="115" t="s">
        <v>201</v>
      </c>
      <c r="C88" s="98">
        <v>3.9920514300000001</v>
      </c>
      <c r="D88" s="97">
        <v>1.118474942</v>
      </c>
      <c r="E88" s="99">
        <f t="shared" si="9"/>
        <v>2.5691916556142211</v>
      </c>
      <c r="F88" s="98">
        <v>4.9068459200000003</v>
      </c>
      <c r="G88" s="97">
        <v>1.41554212</v>
      </c>
      <c r="H88" s="99">
        <f t="shared" si="6"/>
        <v>2.4664075697019885</v>
      </c>
      <c r="I88" s="100">
        <f t="shared" si="5"/>
        <v>1.2291539841208909</v>
      </c>
    </row>
    <row r="89" spans="1:9" x14ac:dyDescent="0.15">
      <c r="A89" s="103" t="s">
        <v>1061</v>
      </c>
      <c r="B89" s="115" t="s">
        <v>1062</v>
      </c>
      <c r="C89" s="98">
        <v>9.8844400000000013E-3</v>
      </c>
      <c r="D89" s="97">
        <v>4.23971E-2</v>
      </c>
      <c r="E89" s="99">
        <f t="shared" si="9"/>
        <v>-0.76686046923020679</v>
      </c>
      <c r="F89" s="98">
        <v>6.2444399999999995E-3</v>
      </c>
      <c r="G89" s="97">
        <v>8.2974100000000009E-2</v>
      </c>
      <c r="H89" s="99">
        <f t="shared" si="6"/>
        <v>-0.92474229910297312</v>
      </c>
      <c r="I89" s="100">
        <f t="shared" si="5"/>
        <v>0.63174443873401009</v>
      </c>
    </row>
    <row r="90" spans="1:9" x14ac:dyDescent="0.15">
      <c r="A90" s="103" t="s">
        <v>202</v>
      </c>
      <c r="B90" s="116" t="s">
        <v>203</v>
      </c>
      <c r="C90" s="98">
        <v>30.471878076000003</v>
      </c>
      <c r="D90" s="97">
        <v>36.737382091999997</v>
      </c>
      <c r="E90" s="99">
        <f t="shared" si="9"/>
        <v>-0.17054846206268959</v>
      </c>
      <c r="F90" s="98">
        <v>190.25482405000002</v>
      </c>
      <c r="G90" s="97">
        <v>115.56721987</v>
      </c>
      <c r="H90" s="99">
        <f t="shared" si="6"/>
        <v>0.6462698009350325</v>
      </c>
      <c r="I90" s="100">
        <f t="shared" si="5"/>
        <v>6.2436198902963875</v>
      </c>
    </row>
    <row r="91" spans="1:9" x14ac:dyDescent="0.15">
      <c r="A91" s="103" t="s">
        <v>204</v>
      </c>
      <c r="B91" s="116" t="s">
        <v>205</v>
      </c>
      <c r="C91" s="98">
        <v>44.855538505999995</v>
      </c>
      <c r="D91" s="97">
        <v>79.255083158000005</v>
      </c>
      <c r="E91" s="99">
        <f t="shared" si="9"/>
        <v>-0.43403581551258164</v>
      </c>
      <c r="F91" s="98">
        <v>104.69238399</v>
      </c>
      <c r="G91" s="97">
        <v>132.52538641999999</v>
      </c>
      <c r="H91" s="99">
        <f t="shared" si="6"/>
        <v>-0.2100201567554123</v>
      </c>
      <c r="I91" s="100">
        <f t="shared" ref="I91:I154" si="10">IF(ISERROR(F91/C91),"",(F91/C91))</f>
        <v>2.333990126458878</v>
      </c>
    </row>
    <row r="92" spans="1:9" x14ac:dyDescent="0.15">
      <c r="A92" s="103" t="s">
        <v>206</v>
      </c>
      <c r="B92" s="116" t="s">
        <v>207</v>
      </c>
      <c r="C92" s="98">
        <v>16.906778779</v>
      </c>
      <c r="D92" s="97">
        <v>14.053010843000001</v>
      </c>
      <c r="E92" s="99">
        <f t="shared" si="9"/>
        <v>0.2030716383757365</v>
      </c>
      <c r="F92" s="98">
        <v>15.185909410000001</v>
      </c>
      <c r="G92" s="97">
        <v>34.260129360000001</v>
      </c>
      <c r="H92" s="99">
        <f t="shared" si="6"/>
        <v>-0.55674687475844364</v>
      </c>
      <c r="I92" s="100">
        <f t="shared" si="10"/>
        <v>0.89821423752598573</v>
      </c>
    </row>
    <row r="93" spans="1:9" x14ac:dyDescent="0.15">
      <c r="A93" s="119" t="s">
        <v>898</v>
      </c>
      <c r="B93" s="25" t="s">
        <v>899</v>
      </c>
      <c r="C93" s="98">
        <v>4.2154691699999995</v>
      </c>
      <c r="D93" s="97">
        <v>5.3176075899999997</v>
      </c>
      <c r="E93" s="99">
        <f t="shared" si="9"/>
        <v>-0.2072620819318487</v>
      </c>
      <c r="F93" s="98">
        <v>4.7893338400000003</v>
      </c>
      <c r="G93" s="97">
        <v>5.2039570399999997</v>
      </c>
      <c r="H93" s="99">
        <f t="shared" si="6"/>
        <v>-7.9674600849510391E-2</v>
      </c>
      <c r="I93" s="100">
        <f t="shared" si="10"/>
        <v>1.1361330487443704</v>
      </c>
    </row>
    <row r="94" spans="1:9" x14ac:dyDescent="0.15">
      <c r="A94" s="103" t="s">
        <v>1527</v>
      </c>
      <c r="B94" s="116" t="s">
        <v>208</v>
      </c>
      <c r="C94" s="98">
        <v>3.2339386400000003</v>
      </c>
      <c r="D94" s="97">
        <v>2.7530712500000001</v>
      </c>
      <c r="E94" s="99">
        <f t="shared" si="9"/>
        <v>0.17466579915067593</v>
      </c>
      <c r="F94" s="98">
        <v>4.5265339200000003</v>
      </c>
      <c r="G94" s="97">
        <v>1.1462880099999999</v>
      </c>
      <c r="H94" s="99">
        <f t="shared" si="6"/>
        <v>2.948862659742904</v>
      </c>
      <c r="I94" s="100">
        <f t="shared" si="10"/>
        <v>1.3996969095245417</v>
      </c>
    </row>
    <row r="95" spans="1:9" x14ac:dyDescent="0.15">
      <c r="A95" s="103" t="s">
        <v>209</v>
      </c>
      <c r="B95" s="116" t="s">
        <v>210</v>
      </c>
      <c r="C95" s="98">
        <v>5.2451668759999999</v>
      </c>
      <c r="D95" s="97">
        <v>5.7083496199999999</v>
      </c>
      <c r="E95" s="99">
        <f t="shared" si="9"/>
        <v>-8.1141271091240585E-2</v>
      </c>
      <c r="F95" s="98">
        <v>18.174303559999998</v>
      </c>
      <c r="G95" s="97">
        <v>51.489375899999999</v>
      </c>
      <c r="H95" s="99">
        <f t="shared" si="6"/>
        <v>-0.64702808604056128</v>
      </c>
      <c r="I95" s="100">
        <f t="shared" si="10"/>
        <v>3.464961933462801</v>
      </c>
    </row>
    <row r="96" spans="1:9" x14ac:dyDescent="0.15">
      <c r="A96" s="103" t="s">
        <v>211</v>
      </c>
      <c r="B96" s="116" t="s">
        <v>212</v>
      </c>
      <c r="C96" s="98">
        <v>7.7186739000000006</v>
      </c>
      <c r="D96" s="97">
        <v>0.21067680999999999</v>
      </c>
      <c r="E96" s="99">
        <f t="shared" si="9"/>
        <v>35.637510792004115</v>
      </c>
      <c r="F96" s="98">
        <v>11.10322019</v>
      </c>
      <c r="G96" s="97">
        <v>1.1856051299999999</v>
      </c>
      <c r="H96" s="99">
        <f t="shared" si="6"/>
        <v>8.3650237410831725</v>
      </c>
      <c r="I96" s="100">
        <f t="shared" si="10"/>
        <v>1.4384880529801887</v>
      </c>
    </row>
    <row r="97" spans="1:9" x14ac:dyDescent="0.15">
      <c r="A97" s="116" t="s">
        <v>213</v>
      </c>
      <c r="B97" s="116" t="s">
        <v>214</v>
      </c>
      <c r="C97" s="98">
        <v>0.8904917</v>
      </c>
      <c r="D97" s="97">
        <v>2.0569335799999999</v>
      </c>
      <c r="E97" s="99">
        <f t="shared" si="9"/>
        <v>-0.56707804828583719</v>
      </c>
      <c r="F97" s="98">
        <v>1.2555042199999999</v>
      </c>
      <c r="G97" s="97">
        <v>2.9398339999999998</v>
      </c>
      <c r="H97" s="99">
        <f t="shared" si="6"/>
        <v>-0.57293363502837236</v>
      </c>
      <c r="I97" s="100">
        <f t="shared" si="10"/>
        <v>1.409899968747603</v>
      </c>
    </row>
    <row r="98" spans="1:9" x14ac:dyDescent="0.15">
      <c r="A98" s="103" t="s">
        <v>215</v>
      </c>
      <c r="B98" s="116" t="s">
        <v>216</v>
      </c>
      <c r="C98" s="98">
        <v>2.9869704700000002</v>
      </c>
      <c r="D98" s="97">
        <v>2.1897415980000003</v>
      </c>
      <c r="E98" s="99">
        <f t="shared" si="9"/>
        <v>0.36407440618936437</v>
      </c>
      <c r="F98" s="98">
        <v>2.2315049</v>
      </c>
      <c r="G98" s="97">
        <v>2.7403888300000001</v>
      </c>
      <c r="H98" s="99">
        <f t="shared" si="6"/>
        <v>-0.1856977099122098</v>
      </c>
      <c r="I98" s="100">
        <f t="shared" si="10"/>
        <v>0.74707966563860939</v>
      </c>
    </row>
    <row r="99" spans="1:9" x14ac:dyDescent="0.15">
      <c r="A99" s="103" t="s">
        <v>1528</v>
      </c>
      <c r="B99" s="116" t="s">
        <v>219</v>
      </c>
      <c r="C99" s="98">
        <v>7.4302474069999995</v>
      </c>
      <c r="D99" s="97">
        <v>12.148840141000001</v>
      </c>
      <c r="E99" s="99">
        <f t="shared" si="9"/>
        <v>-0.38839861906451933</v>
      </c>
      <c r="F99" s="98">
        <v>11.21490477</v>
      </c>
      <c r="G99" s="97">
        <v>16.34399943</v>
      </c>
      <c r="H99" s="99">
        <f t="shared" si="6"/>
        <v>-0.31382127012225425</v>
      </c>
      <c r="I99" s="100">
        <f t="shared" si="10"/>
        <v>1.5093581889930736</v>
      </c>
    </row>
    <row r="100" spans="1:9" x14ac:dyDescent="0.15">
      <c r="A100" s="103" t="s">
        <v>217</v>
      </c>
      <c r="B100" s="116" t="s">
        <v>218</v>
      </c>
      <c r="C100" s="98">
        <v>11.202839050000001</v>
      </c>
      <c r="D100" s="97">
        <v>10.270948287000001</v>
      </c>
      <c r="E100" s="99">
        <f t="shared" si="9"/>
        <v>9.0730742377458817E-2</v>
      </c>
      <c r="F100" s="98">
        <v>15.560033369999999</v>
      </c>
      <c r="G100" s="97">
        <v>15.394644119999999</v>
      </c>
      <c r="H100" s="99">
        <f t="shared" si="6"/>
        <v>1.0743298039942006E-2</v>
      </c>
      <c r="I100" s="100">
        <f t="shared" si="10"/>
        <v>1.3889366169194404</v>
      </c>
    </row>
    <row r="101" spans="1:9" x14ac:dyDescent="0.15">
      <c r="A101" s="103" t="s">
        <v>220</v>
      </c>
      <c r="B101" s="115" t="s">
        <v>221</v>
      </c>
      <c r="C101" s="98">
        <v>1.1311830300000001</v>
      </c>
      <c r="D101" s="97">
        <v>1.17768505</v>
      </c>
      <c r="E101" s="99">
        <f t="shared" si="9"/>
        <v>-3.9485955943823758E-2</v>
      </c>
      <c r="F101" s="98">
        <v>0.99694520999999992</v>
      </c>
      <c r="G101" s="97">
        <v>3.6903013799999997</v>
      </c>
      <c r="H101" s="99">
        <f t="shared" si="6"/>
        <v>-0.72984721101559469</v>
      </c>
      <c r="I101" s="100">
        <f t="shared" si="10"/>
        <v>0.88132970842039582</v>
      </c>
    </row>
    <row r="102" spans="1:9" x14ac:dyDescent="0.15">
      <c r="A102" s="103" t="s">
        <v>222</v>
      </c>
      <c r="B102" s="115" t="s">
        <v>223</v>
      </c>
      <c r="C102" s="98">
        <v>10.996920644999999</v>
      </c>
      <c r="D102" s="97">
        <v>7.7473607949999996</v>
      </c>
      <c r="E102" s="99">
        <f t="shared" si="9"/>
        <v>0.41944088264189316</v>
      </c>
      <c r="F102" s="98">
        <v>45.976307820000002</v>
      </c>
      <c r="G102" s="97">
        <v>11.80212013</v>
      </c>
      <c r="H102" s="99">
        <f t="shared" si="6"/>
        <v>2.8955973429834931</v>
      </c>
      <c r="I102" s="100">
        <f t="shared" si="10"/>
        <v>4.1808347358498201</v>
      </c>
    </row>
    <row r="103" spans="1:9" x14ac:dyDescent="0.15">
      <c r="A103" s="103" t="s">
        <v>224</v>
      </c>
      <c r="B103" s="116" t="s">
        <v>225</v>
      </c>
      <c r="C103" s="98">
        <v>7.6020065099999998</v>
      </c>
      <c r="D103" s="97">
        <v>2.1842245499999997</v>
      </c>
      <c r="E103" s="99">
        <f t="shared" si="9"/>
        <v>2.480414369484127</v>
      </c>
      <c r="F103" s="98">
        <v>4.622115</v>
      </c>
      <c r="G103" s="97">
        <v>3.4406640400000001</v>
      </c>
      <c r="H103" s="99">
        <f t="shared" si="6"/>
        <v>0.3433787624321496</v>
      </c>
      <c r="I103" s="100">
        <f t="shared" si="10"/>
        <v>0.60801250221502379</v>
      </c>
    </row>
    <row r="104" spans="1:9" x14ac:dyDescent="0.15">
      <c r="A104" s="103" t="s">
        <v>226</v>
      </c>
      <c r="B104" s="116" t="s">
        <v>227</v>
      </c>
      <c r="C104" s="98">
        <v>6.7111122500000002</v>
      </c>
      <c r="D104" s="97">
        <v>4.4339467199999998</v>
      </c>
      <c r="E104" s="99">
        <f t="shared" si="9"/>
        <v>0.51357530295267062</v>
      </c>
      <c r="F104" s="98">
        <v>6.7768315000000001</v>
      </c>
      <c r="G104" s="97">
        <v>4.1640491400000004</v>
      </c>
      <c r="H104" s="99">
        <f t="shared" si="6"/>
        <v>0.62746194200772565</v>
      </c>
      <c r="I104" s="100">
        <f t="shared" si="10"/>
        <v>1.0097926018149972</v>
      </c>
    </row>
    <row r="105" spans="1:9" x14ac:dyDescent="0.15">
      <c r="A105" s="103" t="s">
        <v>228</v>
      </c>
      <c r="B105" s="116" t="s">
        <v>229</v>
      </c>
      <c r="C105" s="98">
        <v>3.18645018</v>
      </c>
      <c r="D105" s="97">
        <v>7.1185300619999996</v>
      </c>
      <c r="E105" s="99">
        <f t="shared" si="9"/>
        <v>-0.55237244877143288</v>
      </c>
      <c r="F105" s="98">
        <v>2.5749195600000001</v>
      </c>
      <c r="G105" s="97">
        <v>8.4231503000000014</v>
      </c>
      <c r="H105" s="99">
        <f t="shared" si="6"/>
        <v>-0.69430445043821676</v>
      </c>
      <c r="I105" s="100">
        <f t="shared" si="10"/>
        <v>0.80808404793575028</v>
      </c>
    </row>
    <row r="106" spans="1:9" x14ac:dyDescent="0.15">
      <c r="A106" s="103" t="s">
        <v>230</v>
      </c>
      <c r="B106" s="116" t="s">
        <v>231</v>
      </c>
      <c r="C106" s="98">
        <v>2.7239805580000001</v>
      </c>
      <c r="D106" s="97">
        <v>1.382043337</v>
      </c>
      <c r="E106" s="99">
        <f t="shared" si="9"/>
        <v>0.9709805655681838</v>
      </c>
      <c r="F106" s="98">
        <v>2.8206512999999998</v>
      </c>
      <c r="G106" s="97">
        <v>1.2275933700000001</v>
      </c>
      <c r="H106" s="99">
        <f t="shared" si="6"/>
        <v>1.2977081572214741</v>
      </c>
      <c r="I106" s="100">
        <f t="shared" si="10"/>
        <v>1.0354887782572786</v>
      </c>
    </row>
    <row r="107" spans="1:9" x14ac:dyDescent="0.15">
      <c r="A107" s="103" t="s">
        <v>232</v>
      </c>
      <c r="B107" s="115" t="s">
        <v>233</v>
      </c>
      <c r="C107" s="98">
        <v>12.373134009999999</v>
      </c>
      <c r="D107" s="97">
        <v>6.8212132699999994</v>
      </c>
      <c r="E107" s="99">
        <f t="shared" si="9"/>
        <v>0.81391982925055206</v>
      </c>
      <c r="F107" s="98">
        <v>20.834848640000001</v>
      </c>
      <c r="G107" s="97">
        <v>19.556792649999998</v>
      </c>
      <c r="H107" s="99">
        <f t="shared" si="6"/>
        <v>6.5351001714486268E-2</v>
      </c>
      <c r="I107" s="100">
        <f t="shared" si="10"/>
        <v>1.6838780395622661</v>
      </c>
    </row>
    <row r="108" spans="1:9" x14ac:dyDescent="0.15">
      <c r="A108" s="103" t="s">
        <v>1067</v>
      </c>
      <c r="B108" s="115" t="s">
        <v>1475</v>
      </c>
      <c r="C108" s="98">
        <v>4.0495512749999998</v>
      </c>
      <c r="D108" s="97">
        <v>4.443645504</v>
      </c>
      <c r="E108" s="99">
        <f t="shared" si="9"/>
        <v>-8.8687144067917112E-2</v>
      </c>
      <c r="F108" s="98">
        <v>6.5031131699999998</v>
      </c>
      <c r="G108" s="97">
        <v>4.9927818899999998</v>
      </c>
      <c r="H108" s="99">
        <f t="shared" si="6"/>
        <v>0.30250295592223431</v>
      </c>
      <c r="I108" s="100">
        <f t="shared" si="10"/>
        <v>1.6058848816527209</v>
      </c>
    </row>
    <row r="109" spans="1:9" x14ac:dyDescent="0.15">
      <c r="A109" s="116" t="s">
        <v>234</v>
      </c>
      <c r="B109" s="116" t="s">
        <v>235</v>
      </c>
      <c r="C109" s="98">
        <v>5.3952489999999999E-2</v>
      </c>
      <c r="D109" s="97">
        <v>2.3900000000000001E-2</v>
      </c>
      <c r="E109" s="99">
        <f t="shared" si="9"/>
        <v>1.2574263598326358</v>
      </c>
      <c r="F109" s="98">
        <v>7.0739130000000011E-2</v>
      </c>
      <c r="G109" s="97">
        <v>2.3900000000000001E-2</v>
      </c>
      <c r="H109" s="99">
        <f t="shared" si="6"/>
        <v>1.9597962343096236</v>
      </c>
      <c r="I109" s="100">
        <f t="shared" si="10"/>
        <v>1.3111374470390527</v>
      </c>
    </row>
    <row r="110" spans="1:9" x14ac:dyDescent="0.15">
      <c r="A110" s="103" t="s">
        <v>236</v>
      </c>
      <c r="B110" s="116" t="s">
        <v>237</v>
      </c>
      <c r="C110" s="98">
        <v>1.05105E-3</v>
      </c>
      <c r="D110" s="97">
        <v>1.9128433E-2</v>
      </c>
      <c r="E110" s="99">
        <f t="shared" si="9"/>
        <v>-0.9450530004208918</v>
      </c>
      <c r="F110" s="98">
        <v>1.05105E-3</v>
      </c>
      <c r="G110" s="97">
        <v>4.2882419999999997E-2</v>
      </c>
      <c r="H110" s="99">
        <f t="shared" si="6"/>
        <v>-0.97548995602393707</v>
      </c>
      <c r="I110" s="100">
        <f t="shared" si="10"/>
        <v>1</v>
      </c>
    </row>
    <row r="111" spans="1:9" x14ac:dyDescent="0.15">
      <c r="A111" s="103" t="s">
        <v>238</v>
      </c>
      <c r="B111" s="115" t="s">
        <v>239</v>
      </c>
      <c r="C111" s="98">
        <v>6.8227958049999993</v>
      </c>
      <c r="D111" s="97">
        <v>3.0837881230000002</v>
      </c>
      <c r="E111" s="99">
        <f t="shared" si="9"/>
        <v>1.2124723012301448</v>
      </c>
      <c r="F111" s="98">
        <v>16.180183320000001</v>
      </c>
      <c r="G111" s="97">
        <v>4.4631653899999995</v>
      </c>
      <c r="H111" s="99">
        <f t="shared" ref="H111:H174" si="11">IF(ISERROR(F111/G111-1),"",(F111/G111-1))</f>
        <v>2.6252708349667504</v>
      </c>
      <c r="I111" s="100">
        <f t="shared" si="10"/>
        <v>2.3714887243353462</v>
      </c>
    </row>
    <row r="112" spans="1:9" x14ac:dyDescent="0.15">
      <c r="A112" s="103" t="s">
        <v>240</v>
      </c>
      <c r="B112" s="115" t="s">
        <v>241</v>
      </c>
      <c r="C112" s="98">
        <v>20.283495586000001</v>
      </c>
      <c r="D112" s="97">
        <v>12.170855857999999</v>
      </c>
      <c r="E112" s="99">
        <f t="shared" si="9"/>
        <v>0.66656279744431446</v>
      </c>
      <c r="F112" s="98">
        <v>43.127641400000002</v>
      </c>
      <c r="G112" s="97">
        <v>14.669808380000001</v>
      </c>
      <c r="H112" s="99">
        <f t="shared" si="11"/>
        <v>1.9398912571208378</v>
      </c>
      <c r="I112" s="100">
        <f t="shared" si="10"/>
        <v>2.1262430441115585</v>
      </c>
    </row>
    <row r="113" spans="1:9" x14ac:dyDescent="0.15">
      <c r="A113" s="103" t="s">
        <v>1356</v>
      </c>
      <c r="B113" s="115" t="s">
        <v>1357</v>
      </c>
      <c r="C113" s="98">
        <v>1.40880089</v>
      </c>
      <c r="D113" s="97">
        <v>0.29262410900000002</v>
      </c>
      <c r="E113" s="99">
        <f t="shared" si="9"/>
        <v>3.8143705411504554</v>
      </c>
      <c r="F113" s="98">
        <v>2.79117755</v>
      </c>
      <c r="G113" s="97">
        <v>0.34906115999999998</v>
      </c>
      <c r="H113" s="99">
        <f t="shared" si="11"/>
        <v>6.9962421198623188</v>
      </c>
      <c r="I113" s="100">
        <f t="shared" si="10"/>
        <v>1.9812434601741344</v>
      </c>
    </row>
    <row r="114" spans="1:9" x14ac:dyDescent="0.15">
      <c r="A114" s="103" t="s">
        <v>1348</v>
      </c>
      <c r="B114" s="115" t="s">
        <v>242</v>
      </c>
      <c r="C114" s="98">
        <v>544.66572145999999</v>
      </c>
      <c r="D114" s="97">
        <v>630.47131879300002</v>
      </c>
      <c r="E114" s="99">
        <f t="shared" si="9"/>
        <v>-0.13609754286248865</v>
      </c>
      <c r="F114" s="98">
        <v>1238.6639087599999</v>
      </c>
      <c r="G114" s="97">
        <v>1364.0190935000001</v>
      </c>
      <c r="H114" s="99">
        <f t="shared" si="11"/>
        <v>-9.1901341658162106E-2</v>
      </c>
      <c r="I114" s="100">
        <f t="shared" si="10"/>
        <v>2.2741726896998546</v>
      </c>
    </row>
    <row r="115" spans="1:9" x14ac:dyDescent="0.15">
      <c r="A115" s="119" t="s">
        <v>1448</v>
      </c>
      <c r="B115" s="25" t="s">
        <v>1349</v>
      </c>
      <c r="C115" s="98">
        <v>17.189400287999998</v>
      </c>
      <c r="D115" s="97">
        <v>13.081991648000001</v>
      </c>
      <c r="E115" s="99">
        <f t="shared" si="9"/>
        <v>0.31397425946437951</v>
      </c>
      <c r="F115" s="98">
        <v>35.951032270000006</v>
      </c>
      <c r="G115" s="97">
        <v>57.747371780000002</v>
      </c>
      <c r="H115" s="99">
        <f t="shared" si="11"/>
        <v>-0.37744296992489024</v>
      </c>
      <c r="I115" s="100">
        <f t="shared" si="10"/>
        <v>2.0914651859668187</v>
      </c>
    </row>
    <row r="116" spans="1:9" x14ac:dyDescent="0.15">
      <c r="A116" s="103" t="s">
        <v>243</v>
      </c>
      <c r="B116" s="115" t="s">
        <v>244</v>
      </c>
      <c r="C116" s="98">
        <v>0.11268316</v>
      </c>
      <c r="D116" s="97">
        <v>16.932916379999998</v>
      </c>
      <c r="E116" s="99">
        <f t="shared" si="9"/>
        <v>-0.99334531881743104</v>
      </c>
      <c r="F116" s="98">
        <v>8.0916979045479991</v>
      </c>
      <c r="G116" s="97">
        <v>27.903269977183498</v>
      </c>
      <c r="H116" s="99">
        <f t="shared" si="11"/>
        <v>-0.71000897345850222</v>
      </c>
      <c r="I116" s="100">
        <f t="shared" si="10"/>
        <v>71.809291686069145</v>
      </c>
    </row>
    <row r="117" spans="1:9" x14ac:dyDescent="0.15">
      <c r="A117" s="119" t="s">
        <v>1135</v>
      </c>
      <c r="B117" s="25" t="s">
        <v>1136</v>
      </c>
      <c r="C117" s="98">
        <v>3.5236000000000002E-4</v>
      </c>
      <c r="D117" s="97">
        <v>3.7001519999999996E-2</v>
      </c>
      <c r="E117" s="99">
        <f t="shared" si="9"/>
        <v>-0.99047714796581332</v>
      </c>
      <c r="F117" s="98">
        <v>3.5236000000000002E-4</v>
      </c>
      <c r="G117" s="97">
        <v>3.7529019999999996E-2</v>
      </c>
      <c r="H117" s="99">
        <f t="shared" si="11"/>
        <v>-0.99061099916811046</v>
      </c>
      <c r="I117" s="100">
        <f t="shared" si="10"/>
        <v>1</v>
      </c>
    </row>
    <row r="118" spans="1:9" x14ac:dyDescent="0.15">
      <c r="A118" s="103" t="s">
        <v>245</v>
      </c>
      <c r="B118" s="115" t="s">
        <v>246</v>
      </c>
      <c r="C118" s="98">
        <v>1.803762165</v>
      </c>
      <c r="D118" s="97">
        <v>6.1596245630000004</v>
      </c>
      <c r="E118" s="99">
        <f t="shared" si="9"/>
        <v>-0.70716361905643632</v>
      </c>
      <c r="F118" s="98">
        <v>14.72823028</v>
      </c>
      <c r="G118" s="97">
        <v>8.316354089999999</v>
      </c>
      <c r="H118" s="99">
        <f t="shared" si="11"/>
        <v>0.77099605435391005</v>
      </c>
      <c r="I118" s="100">
        <f t="shared" si="10"/>
        <v>8.165283963587294</v>
      </c>
    </row>
    <row r="119" spans="1:9" x14ac:dyDescent="0.15">
      <c r="A119" s="103" t="s">
        <v>1449</v>
      </c>
      <c r="B119" s="115" t="s">
        <v>247</v>
      </c>
      <c r="C119" s="98">
        <v>4.1631627900000003</v>
      </c>
      <c r="D119" s="97">
        <v>5.4977713710000007</v>
      </c>
      <c r="E119" s="99">
        <f t="shared" si="9"/>
        <v>-0.24275447102800229</v>
      </c>
      <c r="F119" s="98">
        <v>22.35196298</v>
      </c>
      <c r="G119" s="97">
        <v>13.087539</v>
      </c>
      <c r="H119" s="99">
        <f t="shared" si="11"/>
        <v>0.70788128921717064</v>
      </c>
      <c r="I119" s="100">
        <f t="shared" si="10"/>
        <v>5.3689860587940155</v>
      </c>
    </row>
    <row r="120" spans="1:9" x14ac:dyDescent="0.15">
      <c r="A120" s="103" t="s">
        <v>1450</v>
      </c>
      <c r="B120" s="115" t="s">
        <v>248</v>
      </c>
      <c r="C120" s="98">
        <v>0.20159228000000001</v>
      </c>
      <c r="D120" s="97">
        <v>3.1378447899999999</v>
      </c>
      <c r="E120" s="99">
        <f t="shared" si="9"/>
        <v>-0.93575454061894503</v>
      </c>
      <c r="F120" s="98">
        <v>29.933965100000002</v>
      </c>
      <c r="G120" s="97">
        <v>34.401931140000002</v>
      </c>
      <c r="H120" s="99">
        <f t="shared" si="11"/>
        <v>-0.12987544280050556</v>
      </c>
      <c r="I120" s="100">
        <f t="shared" si="10"/>
        <v>148.48765587650479</v>
      </c>
    </row>
    <row r="121" spans="1:9" x14ac:dyDescent="0.15">
      <c r="A121" s="103" t="s">
        <v>1451</v>
      </c>
      <c r="B121" s="115" t="s">
        <v>249</v>
      </c>
      <c r="C121" s="98">
        <v>44.982304325000001</v>
      </c>
      <c r="D121" s="97">
        <v>51.286501887999997</v>
      </c>
      <c r="E121" s="99">
        <f t="shared" si="9"/>
        <v>-0.12292118454027468</v>
      </c>
      <c r="F121" s="98">
        <v>208.62063696000001</v>
      </c>
      <c r="G121" s="97">
        <v>315.83547568</v>
      </c>
      <c r="H121" s="99">
        <f t="shared" si="11"/>
        <v>-0.33946420518203135</v>
      </c>
      <c r="I121" s="100">
        <f t="shared" si="10"/>
        <v>4.6378379251694772</v>
      </c>
    </row>
    <row r="122" spans="1:9" x14ac:dyDescent="0.15">
      <c r="A122" s="103" t="s">
        <v>1452</v>
      </c>
      <c r="B122" s="115" t="s">
        <v>250</v>
      </c>
      <c r="C122" s="98">
        <v>1.6755869999999999E-2</v>
      </c>
      <c r="D122" s="97">
        <v>0.24283726</v>
      </c>
      <c r="E122" s="99">
        <f t="shared" si="9"/>
        <v>-0.93099959207248506</v>
      </c>
      <c r="F122" s="98">
        <v>0.56531280000000006</v>
      </c>
      <c r="G122" s="97">
        <v>8.5178372600000003</v>
      </c>
      <c r="H122" s="99">
        <f t="shared" si="11"/>
        <v>-0.93363188533141805</v>
      </c>
      <c r="I122" s="100">
        <f t="shared" si="10"/>
        <v>33.738194435741029</v>
      </c>
    </row>
    <row r="123" spans="1:9" x14ac:dyDescent="0.15">
      <c r="A123" s="103" t="s">
        <v>1453</v>
      </c>
      <c r="B123" s="115" t="s">
        <v>251</v>
      </c>
      <c r="C123" s="98">
        <v>4.0502400000000001E-3</v>
      </c>
      <c r="D123" s="97">
        <v>2.7124800000000002E-3</v>
      </c>
      <c r="E123" s="99">
        <f t="shared" si="9"/>
        <v>0.49318704654043533</v>
      </c>
      <c r="F123" s="98">
        <v>0.86262749999999999</v>
      </c>
      <c r="G123" s="97">
        <v>1.26008717</v>
      </c>
      <c r="H123" s="99">
        <f t="shared" si="11"/>
        <v>-0.31542236081968844</v>
      </c>
      <c r="I123" s="100">
        <f t="shared" si="10"/>
        <v>212.98182329936003</v>
      </c>
    </row>
    <row r="124" spans="1:9" x14ac:dyDescent="0.15">
      <c r="A124" s="103" t="s">
        <v>1454</v>
      </c>
      <c r="B124" s="116" t="s">
        <v>252</v>
      </c>
      <c r="C124" s="98">
        <v>24.300078105000001</v>
      </c>
      <c r="D124" s="97">
        <v>34.215829112999998</v>
      </c>
      <c r="E124" s="99">
        <f t="shared" si="9"/>
        <v>-0.28980010904463505</v>
      </c>
      <c r="F124" s="98">
        <v>73.122985129999989</v>
      </c>
      <c r="G124" s="97">
        <v>97.776623849999993</v>
      </c>
      <c r="H124" s="99">
        <f t="shared" si="11"/>
        <v>-0.25214246257695883</v>
      </c>
      <c r="I124" s="100">
        <f t="shared" si="10"/>
        <v>3.0091666707422702</v>
      </c>
    </row>
    <row r="125" spans="1:9" x14ac:dyDescent="0.15">
      <c r="A125" s="103" t="s">
        <v>1455</v>
      </c>
      <c r="B125" s="116" t="s">
        <v>253</v>
      </c>
      <c r="C125" s="98">
        <v>14.10554827</v>
      </c>
      <c r="D125" s="97">
        <v>27.032085535</v>
      </c>
      <c r="E125" s="99">
        <f t="shared" si="9"/>
        <v>-0.47819237802659609</v>
      </c>
      <c r="F125" s="98">
        <v>158.92365716999998</v>
      </c>
      <c r="G125" s="97">
        <v>190.63778558999999</v>
      </c>
      <c r="H125" s="99">
        <f t="shared" si="11"/>
        <v>-0.1663580403110998</v>
      </c>
      <c r="I125" s="100">
        <f t="shared" si="10"/>
        <v>11.266747958177735</v>
      </c>
    </row>
    <row r="126" spans="1:9" x14ac:dyDescent="0.15">
      <c r="A126" s="103" t="s">
        <v>1456</v>
      </c>
      <c r="B126" s="116" t="s">
        <v>254</v>
      </c>
      <c r="C126" s="98">
        <v>18.961108120000002</v>
      </c>
      <c r="D126" s="97">
        <v>8.0761583300000002</v>
      </c>
      <c r="E126" s="99">
        <f t="shared" si="9"/>
        <v>1.3477880627434407</v>
      </c>
      <c r="F126" s="98">
        <v>68.83833052</v>
      </c>
      <c r="G126" s="97">
        <v>133.16800799999999</v>
      </c>
      <c r="H126" s="99">
        <f t="shared" si="11"/>
        <v>-0.48307156085116176</v>
      </c>
      <c r="I126" s="100">
        <f t="shared" si="10"/>
        <v>3.6305014498277113</v>
      </c>
    </row>
    <row r="127" spans="1:9" x14ac:dyDescent="0.15">
      <c r="A127" s="103" t="s">
        <v>1457</v>
      </c>
      <c r="B127" s="116" t="s">
        <v>255</v>
      </c>
      <c r="C127" s="98">
        <v>27.441574261</v>
      </c>
      <c r="D127" s="97">
        <v>16.824301143</v>
      </c>
      <c r="E127" s="99">
        <f t="shared" si="9"/>
        <v>0.63106770544329405</v>
      </c>
      <c r="F127" s="98">
        <v>109.93122628</v>
      </c>
      <c r="G127" s="97">
        <v>180.5247215</v>
      </c>
      <c r="H127" s="99">
        <f t="shared" si="11"/>
        <v>-0.39104613835396496</v>
      </c>
      <c r="I127" s="100">
        <f t="shared" si="10"/>
        <v>4.0060101958594414</v>
      </c>
    </row>
    <row r="128" spans="1:9" x14ac:dyDescent="0.15">
      <c r="A128" s="103" t="s">
        <v>1458</v>
      </c>
      <c r="B128" s="116" t="s">
        <v>256</v>
      </c>
      <c r="C128" s="98">
        <v>32.730749162999999</v>
      </c>
      <c r="D128" s="97">
        <v>9.7296511670000001</v>
      </c>
      <c r="E128" s="99">
        <f t="shared" ref="E128:E191" si="12">IF(ISERROR(C128/D128-1),"",(C128/D128-1))</f>
        <v>2.3640208267705103</v>
      </c>
      <c r="F128" s="98">
        <v>89.713563180000008</v>
      </c>
      <c r="G128" s="97">
        <v>41.626776890000002</v>
      </c>
      <c r="H128" s="99">
        <f t="shared" si="11"/>
        <v>1.1551887963142273</v>
      </c>
      <c r="I128" s="100">
        <f t="shared" si="10"/>
        <v>2.7409566072937741</v>
      </c>
    </row>
    <row r="129" spans="1:9" x14ac:dyDescent="0.15">
      <c r="A129" s="103" t="s">
        <v>257</v>
      </c>
      <c r="B129" s="116" t="s">
        <v>258</v>
      </c>
      <c r="C129" s="98">
        <v>0.13670733999999998</v>
      </c>
      <c r="D129" s="97">
        <v>7.4019265299999999</v>
      </c>
      <c r="E129" s="99">
        <f t="shared" si="12"/>
        <v>-0.98153084343029817</v>
      </c>
      <c r="F129" s="98">
        <v>0.13670733999999998</v>
      </c>
      <c r="G129" s="97">
        <v>16.55822813</v>
      </c>
      <c r="H129" s="99">
        <f t="shared" si="11"/>
        <v>-0.99174384246148206</v>
      </c>
      <c r="I129" s="100">
        <f t="shared" si="10"/>
        <v>1</v>
      </c>
    </row>
    <row r="130" spans="1:9" x14ac:dyDescent="0.15">
      <c r="A130" s="103" t="s">
        <v>1459</v>
      </c>
      <c r="B130" s="116" t="s">
        <v>259</v>
      </c>
      <c r="C130" s="98">
        <v>27.86631685</v>
      </c>
      <c r="D130" s="97">
        <v>10.893587779999999</v>
      </c>
      <c r="E130" s="99">
        <f t="shared" si="12"/>
        <v>1.5580476710492897</v>
      </c>
      <c r="F130" s="98">
        <v>76.592789659999994</v>
      </c>
      <c r="G130" s="97">
        <v>93.778653550000001</v>
      </c>
      <c r="H130" s="99">
        <f t="shared" si="11"/>
        <v>-0.18325987033751789</v>
      </c>
      <c r="I130" s="100">
        <f t="shared" si="10"/>
        <v>2.7485795870436318</v>
      </c>
    </row>
    <row r="131" spans="1:9" x14ac:dyDescent="0.15">
      <c r="A131" s="103" t="s">
        <v>260</v>
      </c>
      <c r="B131" s="116" t="s">
        <v>261</v>
      </c>
      <c r="C131" s="98">
        <v>0</v>
      </c>
      <c r="D131" s="97">
        <v>1.1136371</v>
      </c>
      <c r="E131" s="99">
        <f t="shared" si="12"/>
        <v>-1</v>
      </c>
      <c r="F131" s="98">
        <v>0</v>
      </c>
      <c r="G131" s="97">
        <v>2.1903981699999999</v>
      </c>
      <c r="H131" s="99">
        <f t="shared" si="11"/>
        <v>-1</v>
      </c>
      <c r="I131" s="100" t="str">
        <f t="shared" si="10"/>
        <v/>
      </c>
    </row>
    <row r="132" spans="1:9" x14ac:dyDescent="0.15">
      <c r="A132" s="103" t="s">
        <v>1460</v>
      </c>
      <c r="B132" s="116" t="s">
        <v>262</v>
      </c>
      <c r="C132" s="98">
        <v>8.9537431099999996</v>
      </c>
      <c r="D132" s="97">
        <v>9.7574721400000008</v>
      </c>
      <c r="E132" s="99">
        <f t="shared" si="12"/>
        <v>-8.2370620020033258E-2</v>
      </c>
      <c r="F132" s="98">
        <v>13.44018867</v>
      </c>
      <c r="G132" s="97">
        <v>32.95066877</v>
      </c>
      <c r="H132" s="99">
        <f t="shared" si="11"/>
        <v>-0.59211180920744633</v>
      </c>
      <c r="I132" s="100">
        <f t="shared" si="10"/>
        <v>1.5010692740323661</v>
      </c>
    </row>
    <row r="133" spans="1:9" x14ac:dyDescent="0.15">
      <c r="A133" s="103" t="s">
        <v>499</v>
      </c>
      <c r="B133" s="117" t="s">
        <v>500</v>
      </c>
      <c r="C133" s="98">
        <v>0.36912244999999999</v>
      </c>
      <c r="D133" s="97">
        <v>9.9968199999999993E-2</v>
      </c>
      <c r="E133" s="99">
        <f t="shared" si="12"/>
        <v>2.6923986827811244</v>
      </c>
      <c r="F133" s="98">
        <v>0.36912244999999999</v>
      </c>
      <c r="G133" s="97">
        <v>0.20000638000000001</v>
      </c>
      <c r="H133" s="99">
        <f t="shared" si="11"/>
        <v>0.84555337684727849</v>
      </c>
      <c r="I133" s="100">
        <f t="shared" si="10"/>
        <v>1</v>
      </c>
    </row>
    <row r="134" spans="1:9" x14ac:dyDescent="0.15">
      <c r="A134" s="103" t="s">
        <v>497</v>
      </c>
      <c r="B134" s="117" t="s">
        <v>498</v>
      </c>
      <c r="C134" s="98">
        <v>0</v>
      </c>
      <c r="D134" s="97">
        <v>2.2148E-4</v>
      </c>
      <c r="E134" s="99">
        <f t="shared" si="12"/>
        <v>-1</v>
      </c>
      <c r="F134" s="98">
        <v>0</v>
      </c>
      <c r="G134" s="97">
        <v>2.2148E-4</v>
      </c>
      <c r="H134" s="99">
        <f t="shared" si="11"/>
        <v>-1</v>
      </c>
      <c r="I134" s="100" t="str">
        <f t="shared" si="10"/>
        <v/>
      </c>
    </row>
    <row r="135" spans="1:9" x14ac:dyDescent="0.15">
      <c r="A135" s="103" t="s">
        <v>263</v>
      </c>
      <c r="B135" s="116" t="s">
        <v>264</v>
      </c>
      <c r="C135" s="98">
        <v>1.34696E-2</v>
      </c>
      <c r="D135" s="97">
        <v>1.1006528600000001</v>
      </c>
      <c r="E135" s="99">
        <f t="shared" si="12"/>
        <v>-0.98776217235287067</v>
      </c>
      <c r="F135" s="98">
        <v>1.34696E-2</v>
      </c>
      <c r="G135" s="97">
        <v>0.73132195999999994</v>
      </c>
      <c r="H135" s="99">
        <f t="shared" si="11"/>
        <v>-0.98158184666025894</v>
      </c>
      <c r="I135" s="100">
        <f t="shared" si="10"/>
        <v>1</v>
      </c>
    </row>
    <row r="136" spans="1:9" x14ac:dyDescent="0.15">
      <c r="A136" s="103" t="s">
        <v>1461</v>
      </c>
      <c r="B136" s="116" t="s">
        <v>265</v>
      </c>
      <c r="C136" s="98">
        <v>23.54734388</v>
      </c>
      <c r="D136" s="97">
        <v>21.768802000000001</v>
      </c>
      <c r="E136" s="99">
        <f t="shared" si="12"/>
        <v>8.1701412875177848E-2</v>
      </c>
      <c r="F136" s="98">
        <v>42.763473810000001</v>
      </c>
      <c r="G136" s="97">
        <v>45.672889959999999</v>
      </c>
      <c r="H136" s="99">
        <f t="shared" si="11"/>
        <v>-6.3701161729595945E-2</v>
      </c>
      <c r="I136" s="100">
        <f t="shared" si="10"/>
        <v>1.8160635878053861</v>
      </c>
    </row>
    <row r="137" spans="1:9" x14ac:dyDescent="0.15">
      <c r="A137" s="103" t="s">
        <v>537</v>
      </c>
      <c r="B137" s="117" t="s">
        <v>538</v>
      </c>
      <c r="C137" s="98">
        <v>1.5727600000000001E-3</v>
      </c>
      <c r="D137" s="97">
        <v>0.367701</v>
      </c>
      <c r="E137" s="99">
        <f t="shared" si="12"/>
        <v>-0.99572272036246845</v>
      </c>
      <c r="F137" s="98">
        <v>1.5727600000000001E-3</v>
      </c>
      <c r="G137" s="97">
        <v>0.73299930000000002</v>
      </c>
      <c r="H137" s="99">
        <f t="shared" si="11"/>
        <v>-0.99785434992912003</v>
      </c>
      <c r="I137" s="100">
        <f t="shared" si="10"/>
        <v>1</v>
      </c>
    </row>
    <row r="138" spans="1:9" x14ac:dyDescent="0.15">
      <c r="A138" s="103" t="s">
        <v>557</v>
      </c>
      <c r="B138" s="117" t="s">
        <v>558</v>
      </c>
      <c r="C138" s="98">
        <v>0.14530898</v>
      </c>
      <c r="D138" s="97">
        <v>1.9282000000000001E-2</v>
      </c>
      <c r="E138" s="99">
        <f t="shared" si="12"/>
        <v>6.5359910797635097</v>
      </c>
      <c r="F138" s="98">
        <v>0.41039940999999996</v>
      </c>
      <c r="G138" s="97">
        <v>3.8564000000000001E-2</v>
      </c>
      <c r="H138" s="99">
        <f t="shared" si="11"/>
        <v>9.6420342806762775</v>
      </c>
      <c r="I138" s="100">
        <f t="shared" si="10"/>
        <v>2.8243224197155601</v>
      </c>
    </row>
    <row r="139" spans="1:9" x14ac:dyDescent="0.15">
      <c r="A139" s="103" t="s">
        <v>1462</v>
      </c>
      <c r="B139" s="115" t="s">
        <v>1355</v>
      </c>
      <c r="C139" s="98">
        <v>10.876464840000001</v>
      </c>
      <c r="D139" s="97">
        <v>15.964330509</v>
      </c>
      <c r="E139" s="99">
        <f t="shared" si="12"/>
        <v>-0.31870210066946936</v>
      </c>
      <c r="F139" s="98">
        <v>10.957472340000001</v>
      </c>
      <c r="G139" s="97">
        <v>35.565924989999999</v>
      </c>
      <c r="H139" s="99">
        <f t="shared" si="11"/>
        <v>-0.69191094163638678</v>
      </c>
      <c r="I139" s="100">
        <f t="shared" si="10"/>
        <v>1.0074479622921302</v>
      </c>
    </row>
    <row r="140" spans="1:9" x14ac:dyDescent="0.15">
      <c r="A140" s="103" t="s">
        <v>266</v>
      </c>
      <c r="B140" s="116" t="s">
        <v>267</v>
      </c>
      <c r="C140" s="98">
        <v>8.6272040199999989</v>
      </c>
      <c r="D140" s="97">
        <v>10.98124827</v>
      </c>
      <c r="E140" s="99">
        <f t="shared" si="12"/>
        <v>-0.2143694589285523</v>
      </c>
      <c r="F140" s="98">
        <v>15.87438377</v>
      </c>
      <c r="G140" s="97">
        <v>1.6203595200000001</v>
      </c>
      <c r="H140" s="99">
        <f t="shared" si="11"/>
        <v>8.796828157000613</v>
      </c>
      <c r="I140" s="100">
        <f t="shared" si="10"/>
        <v>1.8400380625286292</v>
      </c>
    </row>
    <row r="141" spans="1:9" x14ac:dyDescent="0.15">
      <c r="A141" s="103" t="s">
        <v>268</v>
      </c>
      <c r="B141" s="116" t="s">
        <v>269</v>
      </c>
      <c r="C141" s="98">
        <v>2.384796605</v>
      </c>
      <c r="D141" s="97">
        <v>0.71806515000000004</v>
      </c>
      <c r="E141" s="99">
        <f t="shared" si="12"/>
        <v>2.3211423852000057</v>
      </c>
      <c r="F141" s="98">
        <v>3.3784711199999999</v>
      </c>
      <c r="G141" s="97">
        <v>0.72237474999999995</v>
      </c>
      <c r="H141" s="99">
        <f t="shared" si="11"/>
        <v>3.6768953649058194</v>
      </c>
      <c r="I141" s="100">
        <f t="shared" si="10"/>
        <v>1.4166705508204125</v>
      </c>
    </row>
    <row r="142" spans="1:9" x14ac:dyDescent="0.15">
      <c r="A142" s="119" t="s">
        <v>902</v>
      </c>
      <c r="B142" s="25" t="s">
        <v>903</v>
      </c>
      <c r="C142" s="98">
        <v>5.6878693799999995</v>
      </c>
      <c r="D142" s="97">
        <v>2.6909541400000001</v>
      </c>
      <c r="E142" s="99">
        <f t="shared" si="12"/>
        <v>1.1136998566612508</v>
      </c>
      <c r="F142" s="98">
        <v>8.9749861300000013</v>
      </c>
      <c r="G142" s="97">
        <v>10.489422217133301</v>
      </c>
      <c r="H142" s="99">
        <f t="shared" si="11"/>
        <v>-0.14437745528630141</v>
      </c>
      <c r="I142" s="100">
        <f t="shared" si="10"/>
        <v>1.5779170600433166</v>
      </c>
    </row>
    <row r="143" spans="1:9" x14ac:dyDescent="0.15">
      <c r="A143" s="103" t="s">
        <v>270</v>
      </c>
      <c r="B143" s="116" t="s">
        <v>271</v>
      </c>
      <c r="C143" s="98">
        <v>39.934719874999999</v>
      </c>
      <c r="D143" s="97">
        <v>26.674695647</v>
      </c>
      <c r="E143" s="99">
        <f t="shared" si="12"/>
        <v>0.49710123794763161</v>
      </c>
      <c r="F143" s="98">
        <v>59.543877999999999</v>
      </c>
      <c r="G143" s="97">
        <v>24.333358620000002</v>
      </c>
      <c r="H143" s="99">
        <f t="shared" si="11"/>
        <v>1.4470061420563569</v>
      </c>
      <c r="I143" s="100">
        <f t="shared" si="10"/>
        <v>1.4910303161354028</v>
      </c>
    </row>
    <row r="144" spans="1:9" x14ac:dyDescent="0.15">
      <c r="A144" s="103" t="s">
        <v>272</v>
      </c>
      <c r="B144" s="116" t="s">
        <v>273</v>
      </c>
      <c r="C144" s="98">
        <v>11.627883913</v>
      </c>
      <c r="D144" s="97">
        <v>6.5358982769999994</v>
      </c>
      <c r="E144" s="99">
        <f t="shared" si="12"/>
        <v>0.77907969496998364</v>
      </c>
      <c r="F144" s="98">
        <v>85.491017310000004</v>
      </c>
      <c r="G144" s="97">
        <v>120.20103881</v>
      </c>
      <c r="H144" s="99">
        <f t="shared" si="11"/>
        <v>-0.28876640205136339</v>
      </c>
      <c r="I144" s="100">
        <f t="shared" si="10"/>
        <v>7.3522420716998091</v>
      </c>
    </row>
    <row r="145" spans="1:9" x14ac:dyDescent="0.15">
      <c r="A145" s="103" t="s">
        <v>274</v>
      </c>
      <c r="B145" s="115" t="s">
        <v>275</v>
      </c>
      <c r="C145" s="98">
        <v>2.1663489339999997</v>
      </c>
      <c r="D145" s="97">
        <v>5.0459053799999998</v>
      </c>
      <c r="E145" s="99">
        <f t="shared" si="12"/>
        <v>-0.57067190705030624</v>
      </c>
      <c r="F145" s="98">
        <v>2.5557996899999997</v>
      </c>
      <c r="G145" s="97">
        <v>7.2458700700000005</v>
      </c>
      <c r="H145" s="99">
        <f t="shared" si="11"/>
        <v>-0.6472749765991872</v>
      </c>
      <c r="I145" s="100">
        <f t="shared" si="10"/>
        <v>1.1797728657132389</v>
      </c>
    </row>
    <row r="146" spans="1:9" x14ac:dyDescent="0.15">
      <c r="A146" s="103" t="s">
        <v>276</v>
      </c>
      <c r="B146" s="115" t="s">
        <v>277</v>
      </c>
      <c r="C146" s="98">
        <v>13.116784251</v>
      </c>
      <c r="D146" s="97">
        <v>16.668881105000001</v>
      </c>
      <c r="E146" s="99">
        <f t="shared" si="12"/>
        <v>-0.21309749776393283</v>
      </c>
      <c r="F146" s="98">
        <v>18.186166019999998</v>
      </c>
      <c r="G146" s="97">
        <v>16.784696870000001</v>
      </c>
      <c r="H146" s="99">
        <f t="shared" si="11"/>
        <v>8.3496840059405608E-2</v>
      </c>
      <c r="I146" s="100">
        <f t="shared" si="10"/>
        <v>1.3864805330325927</v>
      </c>
    </row>
    <row r="147" spans="1:9" x14ac:dyDescent="0.15">
      <c r="A147" s="103" t="s">
        <v>278</v>
      </c>
      <c r="B147" s="116" t="s">
        <v>279</v>
      </c>
      <c r="C147" s="98">
        <v>37.500052016000005</v>
      </c>
      <c r="D147" s="97">
        <v>26.325731061999999</v>
      </c>
      <c r="E147" s="99">
        <f t="shared" si="12"/>
        <v>0.42446384215060351</v>
      </c>
      <c r="F147" s="98">
        <v>123.07049759</v>
      </c>
      <c r="G147" s="97">
        <v>34.513500909999998</v>
      </c>
      <c r="H147" s="99">
        <f t="shared" si="11"/>
        <v>2.5658653670321043</v>
      </c>
      <c r="I147" s="100">
        <f t="shared" si="10"/>
        <v>3.2818753834658678</v>
      </c>
    </row>
    <row r="148" spans="1:9" x14ac:dyDescent="0.15">
      <c r="A148" s="103" t="s">
        <v>347</v>
      </c>
      <c r="B148" s="116" t="s">
        <v>348</v>
      </c>
      <c r="C148" s="98">
        <v>1.8302200000000001E-2</v>
      </c>
      <c r="D148" s="97">
        <v>1.27211143</v>
      </c>
      <c r="E148" s="99">
        <f t="shared" si="12"/>
        <v>-0.98561273834321261</v>
      </c>
      <c r="F148" s="98">
        <v>3.9896730000000005E-2</v>
      </c>
      <c r="G148" s="97">
        <v>1.27415984</v>
      </c>
      <c r="H148" s="99">
        <f t="shared" si="11"/>
        <v>-0.96868781392450731</v>
      </c>
      <c r="I148" s="100">
        <f t="shared" si="10"/>
        <v>2.1798871173957233</v>
      </c>
    </row>
    <row r="149" spans="1:9" x14ac:dyDescent="0.15">
      <c r="A149" s="103" t="s">
        <v>349</v>
      </c>
      <c r="B149" s="116" t="s">
        <v>350</v>
      </c>
      <c r="C149" s="98">
        <v>0.29068450000000001</v>
      </c>
      <c r="D149" s="97">
        <v>0.56324661300000001</v>
      </c>
      <c r="E149" s="99">
        <f t="shared" si="12"/>
        <v>-0.48391256460160903</v>
      </c>
      <c r="F149" s="98">
        <v>33.25975905</v>
      </c>
      <c r="G149" s="97">
        <v>0.87403246999999995</v>
      </c>
      <c r="H149" s="99">
        <f t="shared" si="11"/>
        <v>37.053230505269447</v>
      </c>
      <c r="I149" s="100">
        <f t="shared" si="10"/>
        <v>114.41875659004866</v>
      </c>
    </row>
    <row r="150" spans="1:9" x14ac:dyDescent="0.15">
      <c r="A150" s="103" t="s">
        <v>351</v>
      </c>
      <c r="B150" s="115" t="s">
        <v>352</v>
      </c>
      <c r="C150" s="98">
        <v>46.904929891999998</v>
      </c>
      <c r="D150" s="97">
        <v>37.995647990999998</v>
      </c>
      <c r="E150" s="99">
        <f t="shared" si="12"/>
        <v>0.23448164124244797</v>
      </c>
      <c r="F150" s="98">
        <v>100.74393693</v>
      </c>
      <c r="G150" s="97">
        <v>124.69281731000001</v>
      </c>
      <c r="H150" s="99">
        <f t="shared" si="11"/>
        <v>-0.19206303054698382</v>
      </c>
      <c r="I150" s="100">
        <f t="shared" si="10"/>
        <v>2.1478325873626916</v>
      </c>
    </row>
    <row r="151" spans="1:9" x14ac:dyDescent="0.15">
      <c r="A151" s="103" t="s">
        <v>353</v>
      </c>
      <c r="B151" s="115" t="s">
        <v>354</v>
      </c>
      <c r="C151" s="98">
        <v>20.229062489999997</v>
      </c>
      <c r="D151" s="97">
        <v>22.142018203999999</v>
      </c>
      <c r="E151" s="99">
        <f t="shared" si="12"/>
        <v>-8.6394821663294596E-2</v>
      </c>
      <c r="F151" s="98">
        <v>33.702122340000003</v>
      </c>
      <c r="G151" s="97">
        <v>34.987670990000005</v>
      </c>
      <c r="H151" s="99">
        <f t="shared" si="11"/>
        <v>-3.6742904389590048E-2</v>
      </c>
      <c r="I151" s="100">
        <f t="shared" si="10"/>
        <v>1.6660249261012594</v>
      </c>
    </row>
    <row r="152" spans="1:9" x14ac:dyDescent="0.15">
      <c r="A152" s="103" t="s">
        <v>355</v>
      </c>
      <c r="B152" s="115" t="s">
        <v>356</v>
      </c>
      <c r="C152" s="98">
        <v>7.8308438420000002</v>
      </c>
      <c r="D152" s="97">
        <v>6.49765836</v>
      </c>
      <c r="E152" s="99">
        <f t="shared" si="12"/>
        <v>0.20517937511260609</v>
      </c>
      <c r="F152" s="98">
        <v>10.991974990000001</v>
      </c>
      <c r="G152" s="97">
        <v>11.82696874</v>
      </c>
      <c r="H152" s="99">
        <f t="shared" si="11"/>
        <v>-7.0600824975208254E-2</v>
      </c>
      <c r="I152" s="100">
        <f t="shared" si="10"/>
        <v>1.4036769487147183</v>
      </c>
    </row>
    <row r="153" spans="1:9" x14ac:dyDescent="0.15">
      <c r="A153" s="119" t="s">
        <v>900</v>
      </c>
      <c r="B153" s="25" t="s">
        <v>901</v>
      </c>
      <c r="C153" s="98">
        <v>5.1306867699999996</v>
      </c>
      <c r="D153" s="97">
        <v>5.6554411</v>
      </c>
      <c r="E153" s="99">
        <f t="shared" si="12"/>
        <v>-9.2787515725342828E-2</v>
      </c>
      <c r="F153" s="98">
        <v>6.2541697599999999</v>
      </c>
      <c r="G153" s="97">
        <v>4.8402265700000005</v>
      </c>
      <c r="H153" s="99">
        <f t="shared" si="11"/>
        <v>0.29212334785394134</v>
      </c>
      <c r="I153" s="100">
        <f t="shared" si="10"/>
        <v>1.2189732174977426</v>
      </c>
    </row>
    <row r="154" spans="1:9" x14ac:dyDescent="0.15">
      <c r="A154" s="103" t="s">
        <v>357</v>
      </c>
      <c r="B154" s="116" t="s">
        <v>358</v>
      </c>
      <c r="C154" s="98">
        <v>5.9461065049999995</v>
      </c>
      <c r="D154" s="97">
        <v>9.9583156850000005</v>
      </c>
      <c r="E154" s="99">
        <f t="shared" si="12"/>
        <v>-0.40290038063801359</v>
      </c>
      <c r="F154" s="98">
        <v>11.910356090000001</v>
      </c>
      <c r="G154" s="97">
        <v>13.196170480000001</v>
      </c>
      <c r="H154" s="99">
        <f t="shared" si="11"/>
        <v>-9.7438449431126228E-2</v>
      </c>
      <c r="I154" s="100">
        <f t="shared" si="10"/>
        <v>2.0030512537884655</v>
      </c>
    </row>
    <row r="155" spans="1:9" x14ac:dyDescent="0.15">
      <c r="A155" s="103" t="s">
        <v>359</v>
      </c>
      <c r="B155" s="116" t="s">
        <v>360</v>
      </c>
      <c r="C155" s="98">
        <v>16.540036880000002</v>
      </c>
      <c r="D155" s="97">
        <v>10.721565289999999</v>
      </c>
      <c r="E155" s="99">
        <f t="shared" si="12"/>
        <v>0.54268863105528919</v>
      </c>
      <c r="F155" s="98">
        <v>51.506711539999998</v>
      </c>
      <c r="G155" s="97">
        <v>20.062706640000002</v>
      </c>
      <c r="H155" s="99">
        <f t="shared" si="11"/>
        <v>1.5672862821663625</v>
      </c>
      <c r="I155" s="100">
        <f t="shared" ref="I155:I218" si="13">IF(ISERROR(F155/C155),"",(F155/C155))</f>
        <v>3.1140626779545602</v>
      </c>
    </row>
    <row r="156" spans="1:9" x14ac:dyDescent="0.15">
      <c r="A156" s="103" t="s">
        <v>361</v>
      </c>
      <c r="B156" s="116" t="s">
        <v>362</v>
      </c>
      <c r="C156" s="98">
        <v>34.373065913999994</v>
      </c>
      <c r="D156" s="97">
        <v>25.884024497000002</v>
      </c>
      <c r="E156" s="99">
        <f t="shared" si="12"/>
        <v>0.32796451023232054</v>
      </c>
      <c r="F156" s="98">
        <v>74.66246975</v>
      </c>
      <c r="G156" s="97">
        <v>82.927468099999999</v>
      </c>
      <c r="H156" s="99">
        <f t="shared" si="11"/>
        <v>-9.9665388795344145E-2</v>
      </c>
      <c r="I156" s="100">
        <f t="shared" si="13"/>
        <v>2.1721213329297551</v>
      </c>
    </row>
    <row r="157" spans="1:9" x14ac:dyDescent="0.15">
      <c r="A157" s="103" t="s">
        <v>363</v>
      </c>
      <c r="B157" s="116" t="s">
        <v>364</v>
      </c>
      <c r="C157" s="98">
        <v>21.603175704999998</v>
      </c>
      <c r="D157" s="97">
        <v>32.602192449999997</v>
      </c>
      <c r="E157" s="99">
        <f t="shared" si="12"/>
        <v>-0.33737046248863545</v>
      </c>
      <c r="F157" s="98">
        <v>64.798416549999999</v>
      </c>
      <c r="G157" s="97">
        <v>106.75717460999999</v>
      </c>
      <c r="H157" s="99">
        <f t="shared" si="11"/>
        <v>-0.39302986626689629</v>
      </c>
      <c r="I157" s="100">
        <f t="shared" si="13"/>
        <v>2.9994856976052171</v>
      </c>
    </row>
    <row r="158" spans="1:9" x14ac:dyDescent="0.15">
      <c r="A158" s="105" t="s">
        <v>867</v>
      </c>
      <c r="B158" s="115" t="s">
        <v>868</v>
      </c>
      <c r="C158" s="98">
        <v>0.70754802999999999</v>
      </c>
      <c r="D158" s="97">
        <v>0.8485734399999999</v>
      </c>
      <c r="E158" s="99">
        <f t="shared" si="12"/>
        <v>-0.16619116667144318</v>
      </c>
      <c r="F158" s="98">
        <v>1.81781773</v>
      </c>
      <c r="G158" s="97">
        <v>1.4902515900000002</v>
      </c>
      <c r="H158" s="99">
        <f t="shared" si="11"/>
        <v>0.21980593223188571</v>
      </c>
      <c r="I158" s="100">
        <f t="shared" si="13"/>
        <v>2.5691792682964576</v>
      </c>
    </row>
    <row r="159" spans="1:9" x14ac:dyDescent="0.15">
      <c r="A159" s="105" t="s">
        <v>7</v>
      </c>
      <c r="B159" s="115" t="s">
        <v>27</v>
      </c>
      <c r="C159" s="98">
        <v>19.58454905</v>
      </c>
      <c r="D159" s="97">
        <v>2.2724955200000001</v>
      </c>
      <c r="E159" s="99">
        <f t="shared" si="12"/>
        <v>7.6180803779978401</v>
      </c>
      <c r="F159" s="98">
        <v>16.009644210000001</v>
      </c>
      <c r="G159" s="97">
        <v>1.9033115900000002</v>
      </c>
      <c r="H159" s="99">
        <f t="shared" si="11"/>
        <v>7.4114678301307464</v>
      </c>
      <c r="I159" s="100">
        <f t="shared" si="13"/>
        <v>0.81746299948632217</v>
      </c>
    </row>
    <row r="160" spans="1:9" x14ac:dyDescent="0.15">
      <c r="A160" s="103" t="s">
        <v>1065</v>
      </c>
      <c r="B160" s="115" t="s">
        <v>1066</v>
      </c>
      <c r="C160" s="98">
        <v>1.8343999999999999E-2</v>
      </c>
      <c r="D160" s="97">
        <v>0.39816649999999998</v>
      </c>
      <c r="E160" s="99">
        <f t="shared" si="12"/>
        <v>-0.95392882123433287</v>
      </c>
      <c r="F160" s="98">
        <v>4.5255160000000003E-2</v>
      </c>
      <c r="G160" s="97">
        <v>0.44921540000000004</v>
      </c>
      <c r="H160" s="99">
        <f t="shared" si="11"/>
        <v>-0.89925732733116448</v>
      </c>
      <c r="I160" s="100">
        <f t="shared" si="13"/>
        <v>2.4670279110335809</v>
      </c>
    </row>
    <row r="161" spans="1:9" x14ac:dyDescent="0.15">
      <c r="A161" s="103" t="s">
        <v>366</v>
      </c>
      <c r="B161" s="115" t="s">
        <v>367</v>
      </c>
      <c r="C161" s="98">
        <v>21.263097867999999</v>
      </c>
      <c r="D161" s="97">
        <v>37.747929001000003</v>
      </c>
      <c r="E161" s="99">
        <f t="shared" si="12"/>
        <v>-0.4367082266304807</v>
      </c>
      <c r="F161" s="98">
        <v>26.3436849</v>
      </c>
      <c r="G161" s="97">
        <v>41.763142130713405</v>
      </c>
      <c r="H161" s="99">
        <f t="shared" si="11"/>
        <v>-0.3692120957386883</v>
      </c>
      <c r="I161" s="100">
        <f t="shared" si="13"/>
        <v>1.2389391735644528</v>
      </c>
    </row>
    <row r="162" spans="1:9" x14ac:dyDescent="0.15">
      <c r="A162" s="103" t="s">
        <v>377</v>
      </c>
      <c r="B162" s="115" t="s">
        <v>378</v>
      </c>
      <c r="C162" s="98">
        <v>12.00638507</v>
      </c>
      <c r="D162" s="97">
        <v>8.167998528</v>
      </c>
      <c r="E162" s="99">
        <f t="shared" si="12"/>
        <v>0.46992987680420906</v>
      </c>
      <c r="F162" s="98">
        <v>18.453940329877298</v>
      </c>
      <c r="G162" s="97">
        <v>9.085120725985151</v>
      </c>
      <c r="H162" s="99">
        <f t="shared" si="11"/>
        <v>1.0312267592763589</v>
      </c>
      <c r="I162" s="100">
        <f t="shared" si="13"/>
        <v>1.5370105341688243</v>
      </c>
    </row>
    <row r="163" spans="1:9" x14ac:dyDescent="0.15">
      <c r="A163" s="103" t="s">
        <v>1059</v>
      </c>
      <c r="B163" s="115" t="s">
        <v>1060</v>
      </c>
      <c r="C163" s="98">
        <v>1.0222E-2</v>
      </c>
      <c r="D163" s="97">
        <v>1.6128E-2</v>
      </c>
      <c r="E163" s="99">
        <f t="shared" si="12"/>
        <v>-0.36619543650793651</v>
      </c>
      <c r="F163" s="98">
        <v>9.8679800000000002E-3</v>
      </c>
      <c r="G163" s="97">
        <v>3.2291E-2</v>
      </c>
      <c r="H163" s="99">
        <f t="shared" si="11"/>
        <v>-0.69440463286983989</v>
      </c>
      <c r="I163" s="100">
        <f t="shared" si="13"/>
        <v>0.96536685580121306</v>
      </c>
    </row>
    <row r="164" spans="1:9" x14ac:dyDescent="0.15">
      <c r="A164" s="103" t="s">
        <v>379</v>
      </c>
      <c r="B164" s="115" t="s">
        <v>380</v>
      </c>
      <c r="C164" s="98">
        <v>1.0324738499999999</v>
      </c>
      <c r="D164" s="97">
        <v>0.98453788500000006</v>
      </c>
      <c r="E164" s="99">
        <f t="shared" si="12"/>
        <v>4.8688796774945642E-2</v>
      </c>
      <c r="F164" s="98">
        <v>1.27636054</v>
      </c>
      <c r="G164" s="97">
        <v>3.8398327400000003</v>
      </c>
      <c r="H164" s="99">
        <f t="shared" si="11"/>
        <v>-0.66759996426302681</v>
      </c>
      <c r="I164" s="100">
        <f t="shared" si="13"/>
        <v>1.2362158518591053</v>
      </c>
    </row>
    <row r="165" spans="1:9" x14ac:dyDescent="0.15">
      <c r="A165" s="103" t="s">
        <v>1063</v>
      </c>
      <c r="B165" s="115" t="s">
        <v>1064</v>
      </c>
      <c r="C165" s="98">
        <v>0</v>
      </c>
      <c r="D165" s="97">
        <v>0</v>
      </c>
      <c r="E165" s="99" t="str">
        <f t="shared" si="12"/>
        <v/>
      </c>
      <c r="F165" s="98">
        <v>0</v>
      </c>
      <c r="G165" s="97">
        <v>0</v>
      </c>
      <c r="H165" s="99" t="str">
        <f t="shared" si="11"/>
        <v/>
      </c>
      <c r="I165" s="100" t="str">
        <f t="shared" si="13"/>
        <v/>
      </c>
    </row>
    <row r="166" spans="1:9" x14ac:dyDescent="0.15">
      <c r="A166" s="103" t="s">
        <v>381</v>
      </c>
      <c r="B166" s="115" t="s">
        <v>382</v>
      </c>
      <c r="C166" s="98">
        <v>0.25913936500000001</v>
      </c>
      <c r="D166" s="97">
        <v>1.530398E-2</v>
      </c>
      <c r="E166" s="99">
        <f t="shared" si="12"/>
        <v>15.93280865500347</v>
      </c>
      <c r="F166" s="98">
        <v>0.32880736999999999</v>
      </c>
      <c r="G166" s="97">
        <v>1.7848430000000002E-2</v>
      </c>
      <c r="H166" s="99">
        <f t="shared" si="11"/>
        <v>17.422201280448753</v>
      </c>
      <c r="I166" s="100">
        <f t="shared" si="13"/>
        <v>1.2688437744686145</v>
      </c>
    </row>
    <row r="167" spans="1:9" x14ac:dyDescent="0.15">
      <c r="A167" s="103" t="s">
        <v>383</v>
      </c>
      <c r="B167" s="115" t="s">
        <v>384</v>
      </c>
      <c r="C167" s="98">
        <v>3.3949546499999999</v>
      </c>
      <c r="D167" s="97">
        <v>1.82709016</v>
      </c>
      <c r="E167" s="99">
        <f t="shared" si="12"/>
        <v>0.85812102999886974</v>
      </c>
      <c r="F167" s="98">
        <v>3.3317536400000001</v>
      </c>
      <c r="G167" s="97">
        <v>4.4235615999999993</v>
      </c>
      <c r="H167" s="99">
        <f t="shared" si="11"/>
        <v>-0.24681649284594553</v>
      </c>
      <c r="I167" s="100">
        <f t="shared" si="13"/>
        <v>0.98138384263836931</v>
      </c>
    </row>
    <row r="168" spans="1:9" x14ac:dyDescent="0.15">
      <c r="A168" s="103" t="s">
        <v>385</v>
      </c>
      <c r="B168" s="115" t="s">
        <v>386</v>
      </c>
      <c r="C168" s="98">
        <v>3.9049788199999997</v>
      </c>
      <c r="D168" s="97">
        <v>4.3548332199999997</v>
      </c>
      <c r="E168" s="99">
        <f t="shared" si="12"/>
        <v>-0.10330002947851125</v>
      </c>
      <c r="F168" s="98">
        <v>6.2207658700000001</v>
      </c>
      <c r="G168" s="97">
        <v>4.1819243699999999</v>
      </c>
      <c r="H168" s="99">
        <f t="shared" si="11"/>
        <v>0.48753667441384163</v>
      </c>
      <c r="I168" s="100">
        <f t="shared" si="13"/>
        <v>1.5930344713111659</v>
      </c>
    </row>
    <row r="169" spans="1:9" x14ac:dyDescent="0.15">
      <c r="A169" s="103" t="s">
        <v>387</v>
      </c>
      <c r="B169" s="115" t="s">
        <v>388</v>
      </c>
      <c r="C169" s="98">
        <v>740.51529252600005</v>
      </c>
      <c r="D169" s="97">
        <v>1204.9124886470001</v>
      </c>
      <c r="E169" s="99">
        <f t="shared" si="12"/>
        <v>-0.38541985455099159</v>
      </c>
      <c r="F169" s="98">
        <v>370.08127777999999</v>
      </c>
      <c r="G169" s="97">
        <v>716.48910009999997</v>
      </c>
      <c r="H169" s="99">
        <f t="shared" si="11"/>
        <v>-0.48347954249639258</v>
      </c>
      <c r="I169" s="100">
        <f t="shared" si="13"/>
        <v>0.49976183005971636</v>
      </c>
    </row>
    <row r="170" spans="1:9" x14ac:dyDescent="0.15">
      <c r="A170" s="103" t="s">
        <v>389</v>
      </c>
      <c r="B170" s="115" t="s">
        <v>390</v>
      </c>
      <c r="C170" s="98">
        <v>0.13498639000000001</v>
      </c>
      <c r="D170" s="97">
        <v>0.46118790000000004</v>
      </c>
      <c r="E170" s="99">
        <f t="shared" si="12"/>
        <v>-0.70730717349696293</v>
      </c>
      <c r="F170" s="98">
        <v>0.25234939000000001</v>
      </c>
      <c r="G170" s="97">
        <v>0.56092014000000001</v>
      </c>
      <c r="H170" s="99">
        <f t="shared" si="11"/>
        <v>-0.55011529805294557</v>
      </c>
      <c r="I170" s="100">
        <f t="shared" si="13"/>
        <v>1.8694432083115933</v>
      </c>
    </row>
    <row r="171" spans="1:9" x14ac:dyDescent="0.15">
      <c r="A171" s="103" t="s">
        <v>391</v>
      </c>
      <c r="B171" s="115" t="s">
        <v>392</v>
      </c>
      <c r="C171" s="98">
        <v>13.20884734</v>
      </c>
      <c r="D171" s="97">
        <v>11.586633393</v>
      </c>
      <c r="E171" s="99">
        <f t="shared" si="12"/>
        <v>0.1400073595130793</v>
      </c>
      <c r="F171" s="98">
        <v>14.649095610042849</v>
      </c>
      <c r="G171" s="97">
        <v>9.5435870600000001</v>
      </c>
      <c r="H171" s="99">
        <f t="shared" si="11"/>
        <v>0.53496746222827962</v>
      </c>
      <c r="I171" s="100">
        <f t="shared" si="13"/>
        <v>1.1090366352922698</v>
      </c>
    </row>
    <row r="172" spans="1:9" x14ac:dyDescent="0.15">
      <c r="A172" s="103" t="s">
        <v>395</v>
      </c>
      <c r="B172" s="115" t="s">
        <v>396</v>
      </c>
      <c r="C172" s="98">
        <v>1.1253669499999999</v>
      </c>
      <c r="D172" s="97">
        <v>0.62584992000000006</v>
      </c>
      <c r="E172" s="99">
        <f t="shared" si="12"/>
        <v>0.79814187720915553</v>
      </c>
      <c r="F172" s="98">
        <v>0.30128450000000001</v>
      </c>
      <c r="G172" s="97">
        <v>5.7500280000000001E-2</v>
      </c>
      <c r="H172" s="99">
        <f t="shared" si="11"/>
        <v>4.2397049196977825</v>
      </c>
      <c r="I172" s="100">
        <f t="shared" si="13"/>
        <v>0.2677211197645355</v>
      </c>
    </row>
    <row r="173" spans="1:9" x14ac:dyDescent="0.15">
      <c r="A173" s="103" t="s">
        <v>397</v>
      </c>
      <c r="B173" s="115" t="s">
        <v>398</v>
      </c>
      <c r="C173" s="98">
        <v>0.14753064999999999</v>
      </c>
      <c r="D173" s="97">
        <v>0.49229453000000001</v>
      </c>
      <c r="E173" s="99">
        <f t="shared" si="12"/>
        <v>-0.70032035497124046</v>
      </c>
      <c r="F173" s="98">
        <v>0.11733130999999999</v>
      </c>
      <c r="G173" s="97">
        <v>3.7110230000000001E-2</v>
      </c>
      <c r="H173" s="99">
        <f t="shared" si="11"/>
        <v>2.1616971923914239</v>
      </c>
      <c r="I173" s="100">
        <f t="shared" si="13"/>
        <v>0.79530124757126741</v>
      </c>
    </row>
    <row r="174" spans="1:9" x14ac:dyDescent="0.15">
      <c r="A174" s="103" t="s">
        <v>399</v>
      </c>
      <c r="B174" s="115" t="s">
        <v>400</v>
      </c>
      <c r="C174" s="98">
        <v>7.2954807300000004</v>
      </c>
      <c r="D174" s="97">
        <v>7.2805060700000004</v>
      </c>
      <c r="E174" s="99">
        <f t="shared" si="12"/>
        <v>2.0568158114315782E-3</v>
      </c>
      <c r="F174" s="98">
        <v>13.17644393</v>
      </c>
      <c r="G174" s="97">
        <v>9.5599747700000002</v>
      </c>
      <c r="H174" s="99">
        <f t="shared" si="11"/>
        <v>0.37829275149854813</v>
      </c>
      <c r="I174" s="100">
        <f t="shared" si="13"/>
        <v>1.8061104425670931</v>
      </c>
    </row>
    <row r="175" spans="1:9" x14ac:dyDescent="0.15">
      <c r="A175" s="103" t="s">
        <v>401</v>
      </c>
      <c r="B175" s="115" t="s">
        <v>402</v>
      </c>
      <c r="C175" s="98">
        <v>9.6124516520000007</v>
      </c>
      <c r="D175" s="97">
        <v>10.231285603</v>
      </c>
      <c r="E175" s="99">
        <f t="shared" si="12"/>
        <v>-6.0484476243977126E-2</v>
      </c>
      <c r="F175" s="98">
        <v>3.4861886099999997</v>
      </c>
      <c r="G175" s="97">
        <v>7.2968493399999996</v>
      </c>
      <c r="H175" s="99">
        <f t="shared" ref="H175:H238" si="14">IF(ISERROR(F175/G175-1),"",(F175/G175-1))</f>
        <v>-0.52223371381818884</v>
      </c>
      <c r="I175" s="100">
        <f t="shared" si="13"/>
        <v>0.3626742413081111</v>
      </c>
    </row>
    <row r="176" spans="1:9" x14ac:dyDescent="0.15">
      <c r="A176" s="103" t="s">
        <v>403</v>
      </c>
      <c r="B176" s="115" t="s">
        <v>404</v>
      </c>
      <c r="C176" s="98">
        <v>0.11072694</v>
      </c>
      <c r="D176" s="97">
        <v>5.7803320329999996</v>
      </c>
      <c r="E176" s="99">
        <f t="shared" si="12"/>
        <v>-0.98084419037386461</v>
      </c>
      <c r="F176" s="98">
        <v>3.21936081</v>
      </c>
      <c r="G176" s="97">
        <v>3.0910251400000002</v>
      </c>
      <c r="H176" s="99">
        <f t="shared" si="14"/>
        <v>4.1518804987784597E-2</v>
      </c>
      <c r="I176" s="100">
        <f t="shared" si="13"/>
        <v>29.074774485775549</v>
      </c>
    </row>
    <row r="177" spans="1:9" x14ac:dyDescent="0.15">
      <c r="A177" s="103" t="s">
        <v>405</v>
      </c>
      <c r="B177" s="115" t="s">
        <v>406</v>
      </c>
      <c r="C177" s="98">
        <v>0.38992984999999997</v>
      </c>
      <c r="D177" s="97">
        <v>0.46939387999999999</v>
      </c>
      <c r="E177" s="99">
        <f t="shared" si="12"/>
        <v>-0.16929072445512072</v>
      </c>
      <c r="F177" s="98">
        <v>6.6398096600000001</v>
      </c>
      <c r="G177" s="97">
        <v>58.886437200000003</v>
      </c>
      <c r="H177" s="99">
        <f t="shared" si="14"/>
        <v>-0.8872438208912391</v>
      </c>
      <c r="I177" s="100">
        <f t="shared" si="13"/>
        <v>17.028215870110998</v>
      </c>
    </row>
    <row r="178" spans="1:9" x14ac:dyDescent="0.15">
      <c r="A178" s="103" t="s">
        <v>407</v>
      </c>
      <c r="B178" s="115" t="s">
        <v>408</v>
      </c>
      <c r="C178" s="98">
        <v>0.65431499999999998</v>
      </c>
      <c r="D178" s="97">
        <v>9.5869999999999997E-2</v>
      </c>
      <c r="E178" s="99">
        <f t="shared" si="12"/>
        <v>5.8250234692813185</v>
      </c>
      <c r="F178" s="98">
        <v>1.44524144</v>
      </c>
      <c r="G178" s="97">
        <v>0.31811997999999997</v>
      </c>
      <c r="H178" s="99">
        <f t="shared" si="14"/>
        <v>3.54307032208414</v>
      </c>
      <c r="I178" s="100">
        <f t="shared" si="13"/>
        <v>2.2087854320931051</v>
      </c>
    </row>
    <row r="179" spans="1:9" x14ac:dyDescent="0.15">
      <c r="A179" s="103" t="s">
        <v>1570</v>
      </c>
      <c r="B179" s="115" t="s">
        <v>394</v>
      </c>
      <c r="C179" s="98">
        <v>0.76510983999999993</v>
      </c>
      <c r="D179" s="97">
        <v>9.0661919999999993E-2</v>
      </c>
      <c r="E179" s="99">
        <f t="shared" si="12"/>
        <v>7.4391532850837478</v>
      </c>
      <c r="F179" s="98">
        <v>8.4540799999999992E-3</v>
      </c>
      <c r="G179" s="97">
        <v>1.51324247</v>
      </c>
      <c r="H179" s="99">
        <f t="shared" si="14"/>
        <v>-0.99441326808650832</v>
      </c>
      <c r="I179" s="100">
        <f t="shared" si="13"/>
        <v>1.1049498461554227E-2</v>
      </c>
    </row>
    <row r="180" spans="1:9" x14ac:dyDescent="0.15">
      <c r="A180" s="103" t="s">
        <v>1502</v>
      </c>
      <c r="B180" s="115" t="s">
        <v>393</v>
      </c>
      <c r="C180" s="98">
        <v>2.8512220000000001E-2</v>
      </c>
      <c r="D180" s="97">
        <v>2.604101E-2</v>
      </c>
      <c r="E180" s="99">
        <f t="shared" si="12"/>
        <v>9.4896856919144179E-2</v>
      </c>
      <c r="F180" s="98">
        <v>0</v>
      </c>
      <c r="G180" s="97">
        <v>0</v>
      </c>
      <c r="H180" s="99" t="str">
        <f t="shared" si="14"/>
        <v/>
      </c>
      <c r="I180" s="100">
        <f t="shared" si="13"/>
        <v>0</v>
      </c>
    </row>
    <row r="181" spans="1:9" x14ac:dyDescent="0.15">
      <c r="A181" s="103" t="s">
        <v>409</v>
      </c>
      <c r="B181" s="115" t="s">
        <v>410</v>
      </c>
      <c r="C181" s="98">
        <v>0.19487448000000002</v>
      </c>
      <c r="D181" s="97">
        <v>0.16741739999999999</v>
      </c>
      <c r="E181" s="99">
        <f t="shared" si="12"/>
        <v>0.16400374154657782</v>
      </c>
      <c r="F181" s="98">
        <v>4.47988E-2</v>
      </c>
      <c r="G181" s="97">
        <v>9.84026E-3</v>
      </c>
      <c r="H181" s="99">
        <f t="shared" si="14"/>
        <v>3.5526032848725544</v>
      </c>
      <c r="I181" s="100">
        <f t="shared" si="13"/>
        <v>0.22988541136838439</v>
      </c>
    </row>
    <row r="182" spans="1:9" x14ac:dyDescent="0.15">
      <c r="A182" s="103" t="s">
        <v>411</v>
      </c>
      <c r="B182" s="115" t="s">
        <v>412</v>
      </c>
      <c r="C182" s="98">
        <v>60.078271184000002</v>
      </c>
      <c r="D182" s="97">
        <v>24.687511421</v>
      </c>
      <c r="E182" s="99">
        <f t="shared" si="12"/>
        <v>1.4335490993594222</v>
      </c>
      <c r="F182" s="98">
        <v>3076.21457581</v>
      </c>
      <c r="G182" s="97">
        <v>26.63992039</v>
      </c>
      <c r="H182" s="99">
        <f t="shared" si="14"/>
        <v>114.47386519085615</v>
      </c>
      <c r="I182" s="100">
        <f t="shared" si="13"/>
        <v>51.203447023110328</v>
      </c>
    </row>
    <row r="183" spans="1:9" x14ac:dyDescent="0.15">
      <c r="A183" s="103" t="s">
        <v>1376</v>
      </c>
      <c r="B183" s="115" t="s">
        <v>1377</v>
      </c>
      <c r="C183" s="98">
        <v>2.133791263</v>
      </c>
      <c r="D183" s="97">
        <v>4.0274680050000002</v>
      </c>
      <c r="E183" s="99">
        <f t="shared" si="12"/>
        <v>-0.47019038752115427</v>
      </c>
      <c r="F183" s="98">
        <v>2.0241560999999999</v>
      </c>
      <c r="G183" s="97">
        <v>1.2972838400000002</v>
      </c>
      <c r="H183" s="99">
        <f t="shared" si="14"/>
        <v>0.56030317929497953</v>
      </c>
      <c r="I183" s="100">
        <f t="shared" si="13"/>
        <v>0.94861954639093482</v>
      </c>
    </row>
    <row r="184" spans="1:9" x14ac:dyDescent="0.15">
      <c r="A184" s="105" t="s">
        <v>14</v>
      </c>
      <c r="B184" s="115" t="s">
        <v>35</v>
      </c>
      <c r="C184" s="98">
        <v>0</v>
      </c>
      <c r="D184" s="97">
        <v>2.0755999999999999E-3</v>
      </c>
      <c r="E184" s="99">
        <f t="shared" si="12"/>
        <v>-1</v>
      </c>
      <c r="F184" s="98">
        <v>0</v>
      </c>
      <c r="G184" s="97">
        <v>0</v>
      </c>
      <c r="H184" s="99" t="str">
        <f t="shared" si="14"/>
        <v/>
      </c>
      <c r="I184" s="100" t="str">
        <f t="shared" si="13"/>
        <v/>
      </c>
    </row>
    <row r="185" spans="1:9" x14ac:dyDescent="0.15">
      <c r="A185" s="105" t="s">
        <v>18</v>
      </c>
      <c r="B185" s="115" t="s">
        <v>39</v>
      </c>
      <c r="C185" s="98">
        <v>0</v>
      </c>
      <c r="D185" s="97">
        <v>1.0694000000000001E-3</v>
      </c>
      <c r="E185" s="99">
        <f t="shared" si="12"/>
        <v>-1</v>
      </c>
      <c r="F185" s="98">
        <v>0</v>
      </c>
      <c r="G185" s="97">
        <v>0</v>
      </c>
      <c r="H185" s="99" t="str">
        <f t="shared" si="14"/>
        <v/>
      </c>
      <c r="I185" s="100" t="str">
        <f t="shared" si="13"/>
        <v/>
      </c>
    </row>
    <row r="186" spans="1:9" x14ac:dyDescent="0.15">
      <c r="A186" s="105" t="s">
        <v>15</v>
      </c>
      <c r="B186" s="115" t="s">
        <v>36</v>
      </c>
      <c r="C186" s="98">
        <v>5.0094875999999999</v>
      </c>
      <c r="D186" s="97">
        <v>1.9150999999999999E-3</v>
      </c>
      <c r="E186" s="99">
        <f t="shared" si="12"/>
        <v>2614.7838232990443</v>
      </c>
      <c r="F186" s="98">
        <v>0</v>
      </c>
      <c r="G186" s="97">
        <v>0</v>
      </c>
      <c r="H186" s="99" t="str">
        <f t="shared" si="14"/>
        <v/>
      </c>
      <c r="I186" s="100">
        <f t="shared" si="13"/>
        <v>0</v>
      </c>
    </row>
    <row r="187" spans="1:9" x14ac:dyDescent="0.15">
      <c r="A187" s="105" t="s">
        <v>16</v>
      </c>
      <c r="B187" s="115" t="s">
        <v>37</v>
      </c>
      <c r="C187" s="98">
        <v>0</v>
      </c>
      <c r="D187" s="97">
        <v>2.0420999999999998E-3</v>
      </c>
      <c r="E187" s="99">
        <f t="shared" si="12"/>
        <v>-1</v>
      </c>
      <c r="F187" s="98">
        <v>0</v>
      </c>
      <c r="G187" s="97">
        <v>0</v>
      </c>
      <c r="H187" s="99" t="str">
        <f t="shared" si="14"/>
        <v/>
      </c>
      <c r="I187" s="100" t="str">
        <f t="shared" si="13"/>
        <v/>
      </c>
    </row>
    <row r="188" spans="1:9" x14ac:dyDescent="0.15">
      <c r="A188" s="105" t="s">
        <v>17</v>
      </c>
      <c r="B188" s="115" t="s">
        <v>38</v>
      </c>
      <c r="C188" s="98">
        <v>8.2685399999999992E-2</v>
      </c>
      <c r="D188" s="97">
        <v>2.1653000000000002E-3</v>
      </c>
      <c r="E188" s="99">
        <f t="shared" si="12"/>
        <v>37.18657922689696</v>
      </c>
      <c r="F188" s="98">
        <v>0</v>
      </c>
      <c r="G188" s="97">
        <v>0</v>
      </c>
      <c r="H188" s="99" t="str">
        <f t="shared" si="14"/>
        <v/>
      </c>
      <c r="I188" s="100">
        <f t="shared" si="13"/>
        <v>0</v>
      </c>
    </row>
    <row r="189" spans="1:9" x14ac:dyDescent="0.15">
      <c r="A189" s="105" t="s">
        <v>19</v>
      </c>
      <c r="B189" s="115" t="s">
        <v>40</v>
      </c>
      <c r="C189" s="98">
        <v>5.4120000000000004E-4</v>
      </c>
      <c r="D189" s="97">
        <v>1.8032999999999999E-3</v>
      </c>
      <c r="E189" s="99">
        <f t="shared" si="12"/>
        <v>-0.69988354683081022</v>
      </c>
      <c r="F189" s="98">
        <v>8.5692299999999992</v>
      </c>
      <c r="G189" s="97">
        <v>0</v>
      </c>
      <c r="H189" s="99" t="str">
        <f t="shared" si="14"/>
        <v/>
      </c>
      <c r="I189" s="100">
        <f t="shared" si="13"/>
        <v>15833.758314855873</v>
      </c>
    </row>
    <row r="190" spans="1:9" x14ac:dyDescent="0.15">
      <c r="A190" s="103" t="s">
        <v>1553</v>
      </c>
      <c r="B190" s="115" t="s">
        <v>413</v>
      </c>
      <c r="C190" s="98">
        <v>56.946058880000002</v>
      </c>
      <c r="D190" s="97">
        <v>32.036362949999997</v>
      </c>
      <c r="E190" s="99">
        <f t="shared" si="12"/>
        <v>0.77754444126123889</v>
      </c>
      <c r="F190" s="98">
        <v>31.107056549999999</v>
      </c>
      <c r="G190" s="97">
        <v>55.275266999999999</v>
      </c>
      <c r="H190" s="99">
        <f t="shared" si="14"/>
        <v>-0.43723371702573599</v>
      </c>
      <c r="I190" s="100">
        <f t="shared" si="13"/>
        <v>0.54625477446210235</v>
      </c>
    </row>
    <row r="191" spans="1:9" x14ac:dyDescent="0.15">
      <c r="A191" s="103" t="s">
        <v>1378</v>
      </c>
      <c r="B191" s="115" t="s">
        <v>1379</v>
      </c>
      <c r="C191" s="98">
        <v>0.12020708000000001</v>
      </c>
      <c r="D191" s="97">
        <v>0.55316719999999997</v>
      </c>
      <c r="E191" s="99">
        <f t="shared" si="12"/>
        <v>-0.78269304470691681</v>
      </c>
      <c r="F191" s="98">
        <v>0</v>
      </c>
      <c r="G191" s="97">
        <v>0</v>
      </c>
      <c r="H191" s="99" t="str">
        <f t="shared" si="14"/>
        <v/>
      </c>
      <c r="I191" s="100">
        <f t="shared" si="13"/>
        <v>0</v>
      </c>
    </row>
    <row r="192" spans="1:9" x14ac:dyDescent="0.15">
      <c r="A192" s="103" t="s">
        <v>414</v>
      </c>
      <c r="B192" s="115" t="s">
        <v>415</v>
      </c>
      <c r="C192" s="98">
        <v>1.21558E-3</v>
      </c>
      <c r="D192" s="97">
        <v>0.10185903</v>
      </c>
      <c r="E192" s="99">
        <f t="shared" ref="E192:E255" si="15">IF(ISERROR(C192/D192-1),"",(C192/D192-1))</f>
        <v>-0.98806605560645921</v>
      </c>
      <c r="F192" s="98">
        <v>0</v>
      </c>
      <c r="G192" s="97">
        <v>0</v>
      </c>
      <c r="H192" s="99" t="str">
        <f t="shared" si="14"/>
        <v/>
      </c>
      <c r="I192" s="100">
        <f t="shared" si="13"/>
        <v>0</v>
      </c>
    </row>
    <row r="193" spans="1:9" x14ac:dyDescent="0.15">
      <c r="A193" s="103" t="s">
        <v>416</v>
      </c>
      <c r="B193" s="115" t="s">
        <v>417</v>
      </c>
      <c r="C193" s="98">
        <v>8.662379999999999E-3</v>
      </c>
      <c r="D193" s="97">
        <v>0</v>
      </c>
      <c r="E193" s="99" t="str">
        <f t="shared" si="15"/>
        <v/>
      </c>
      <c r="F193" s="98">
        <v>0</v>
      </c>
      <c r="G193" s="97">
        <v>0</v>
      </c>
      <c r="H193" s="99" t="str">
        <f t="shared" si="14"/>
        <v/>
      </c>
      <c r="I193" s="100">
        <f t="shared" si="13"/>
        <v>0</v>
      </c>
    </row>
    <row r="194" spans="1:9" x14ac:dyDescent="0.15">
      <c r="A194" s="103" t="s">
        <v>418</v>
      </c>
      <c r="B194" s="115" t="s">
        <v>419</v>
      </c>
      <c r="C194" s="98">
        <v>4.0357980000000002E-2</v>
      </c>
      <c r="D194" s="97">
        <v>1.0206459999999999E-2</v>
      </c>
      <c r="E194" s="99">
        <f t="shared" si="15"/>
        <v>2.9541604042929679</v>
      </c>
      <c r="F194" s="98">
        <v>0.10146791000000001</v>
      </c>
      <c r="G194" s="97">
        <v>0</v>
      </c>
      <c r="H194" s="99" t="str">
        <f t="shared" si="14"/>
        <v/>
      </c>
      <c r="I194" s="100">
        <f t="shared" si="13"/>
        <v>2.5141969444456835</v>
      </c>
    </row>
    <row r="195" spans="1:9" x14ac:dyDescent="0.15">
      <c r="A195" s="105" t="s">
        <v>5</v>
      </c>
      <c r="B195" s="115" t="s">
        <v>25</v>
      </c>
      <c r="C195" s="98">
        <v>0.93030000000000002</v>
      </c>
      <c r="D195" s="97">
        <v>1.8667E-3</v>
      </c>
      <c r="E195" s="99">
        <f t="shared" si="15"/>
        <v>497.36610060534633</v>
      </c>
      <c r="F195" s="98">
        <v>0</v>
      </c>
      <c r="G195" s="97">
        <v>0</v>
      </c>
      <c r="H195" s="99" t="str">
        <f t="shared" si="14"/>
        <v/>
      </c>
      <c r="I195" s="100">
        <f t="shared" si="13"/>
        <v>0</v>
      </c>
    </row>
    <row r="196" spans="1:9" x14ac:dyDescent="0.15">
      <c r="A196" s="105" t="s">
        <v>4</v>
      </c>
      <c r="B196" s="115" t="s">
        <v>24</v>
      </c>
      <c r="C196" s="98">
        <v>6.2398000000000002E-3</v>
      </c>
      <c r="D196" s="97">
        <v>0.37546165000000004</v>
      </c>
      <c r="E196" s="99">
        <f t="shared" si="15"/>
        <v>-0.98338099243957411</v>
      </c>
      <c r="F196" s="98">
        <v>0</v>
      </c>
      <c r="G196" s="97">
        <v>0</v>
      </c>
      <c r="H196" s="99" t="str">
        <f t="shared" si="14"/>
        <v/>
      </c>
      <c r="I196" s="100">
        <f t="shared" si="13"/>
        <v>0</v>
      </c>
    </row>
    <row r="197" spans="1:9" x14ac:dyDescent="0.15">
      <c r="A197" s="105" t="s">
        <v>3</v>
      </c>
      <c r="B197" s="115" t="s">
        <v>23</v>
      </c>
      <c r="C197" s="98">
        <v>2.9085123199999998</v>
      </c>
      <c r="D197" s="97">
        <v>6.3063012999999994</v>
      </c>
      <c r="E197" s="99">
        <f t="shared" si="15"/>
        <v>-0.53879268026727489</v>
      </c>
      <c r="F197" s="98">
        <v>0</v>
      </c>
      <c r="G197" s="97">
        <v>0</v>
      </c>
      <c r="H197" s="99" t="str">
        <f t="shared" si="14"/>
        <v/>
      </c>
      <c r="I197" s="100">
        <f t="shared" si="13"/>
        <v>0</v>
      </c>
    </row>
    <row r="198" spans="1:9" x14ac:dyDescent="0.15">
      <c r="A198" s="105" t="s">
        <v>2</v>
      </c>
      <c r="B198" s="115" t="s">
        <v>22</v>
      </c>
      <c r="C198" s="98">
        <v>2.4662400000000001E-2</v>
      </c>
      <c r="D198" s="97">
        <v>2.0445999999999997E-3</v>
      </c>
      <c r="E198" s="99">
        <f t="shared" si="15"/>
        <v>11.062212657732566</v>
      </c>
      <c r="F198" s="98">
        <v>0</v>
      </c>
      <c r="G198" s="97">
        <v>0</v>
      </c>
      <c r="H198" s="99" t="str">
        <f t="shared" si="14"/>
        <v/>
      </c>
      <c r="I198" s="100">
        <f t="shared" si="13"/>
        <v>0</v>
      </c>
    </row>
    <row r="199" spans="1:9" x14ac:dyDescent="0.15">
      <c r="A199" s="105" t="s">
        <v>1</v>
      </c>
      <c r="B199" s="115" t="s">
        <v>21</v>
      </c>
      <c r="C199" s="98">
        <v>0</v>
      </c>
      <c r="D199" s="97">
        <v>2.0200999999999999E-3</v>
      </c>
      <c r="E199" s="99">
        <f t="shared" si="15"/>
        <v>-1</v>
      </c>
      <c r="F199" s="98">
        <v>0</v>
      </c>
      <c r="G199" s="97">
        <v>0</v>
      </c>
      <c r="H199" s="99" t="str">
        <f t="shared" si="14"/>
        <v/>
      </c>
      <c r="I199" s="100" t="str">
        <f t="shared" si="13"/>
        <v/>
      </c>
    </row>
    <row r="200" spans="1:9" x14ac:dyDescent="0.15">
      <c r="A200" s="105" t="s">
        <v>0</v>
      </c>
      <c r="B200" s="115" t="s">
        <v>20</v>
      </c>
      <c r="C200" s="98">
        <v>0</v>
      </c>
      <c r="D200" s="97">
        <v>2.0308000000000001E-3</v>
      </c>
      <c r="E200" s="99">
        <f t="shared" si="15"/>
        <v>-1</v>
      </c>
      <c r="F200" s="98">
        <v>0</v>
      </c>
      <c r="G200" s="97">
        <v>0</v>
      </c>
      <c r="H200" s="99" t="str">
        <f t="shared" si="14"/>
        <v/>
      </c>
      <c r="I200" s="100" t="str">
        <f t="shared" si="13"/>
        <v/>
      </c>
    </row>
    <row r="201" spans="1:9" x14ac:dyDescent="0.15">
      <c r="A201" s="103" t="s">
        <v>1070</v>
      </c>
      <c r="B201" s="115" t="s">
        <v>1071</v>
      </c>
      <c r="C201" s="98">
        <v>3.4821760799999999</v>
      </c>
      <c r="D201" s="97">
        <v>1.0023209200000001</v>
      </c>
      <c r="E201" s="99">
        <f t="shared" si="15"/>
        <v>2.4741129417911378</v>
      </c>
      <c r="F201" s="98">
        <v>0</v>
      </c>
      <c r="G201" s="97">
        <v>0</v>
      </c>
      <c r="H201" s="99" t="str">
        <f t="shared" si="14"/>
        <v/>
      </c>
      <c r="I201" s="100">
        <f t="shared" si="13"/>
        <v>0</v>
      </c>
    </row>
    <row r="202" spans="1:9" x14ac:dyDescent="0.15">
      <c r="A202" s="103" t="s">
        <v>1068</v>
      </c>
      <c r="B202" s="115" t="s">
        <v>1069</v>
      </c>
      <c r="C202" s="98">
        <v>1.3803433899999999</v>
      </c>
      <c r="D202" s="97">
        <v>0.23367942000000003</v>
      </c>
      <c r="E202" s="99">
        <f t="shared" si="15"/>
        <v>4.9069959605343074</v>
      </c>
      <c r="F202" s="98">
        <v>0</v>
      </c>
      <c r="G202" s="97">
        <v>0</v>
      </c>
      <c r="H202" s="99" t="str">
        <f t="shared" si="14"/>
        <v/>
      </c>
      <c r="I202" s="100">
        <f t="shared" si="13"/>
        <v>0</v>
      </c>
    </row>
    <row r="203" spans="1:9" x14ac:dyDescent="0.15">
      <c r="A203" s="103" t="s">
        <v>1072</v>
      </c>
      <c r="B203" s="115" t="s">
        <v>1073</v>
      </c>
      <c r="C203" s="98">
        <v>2.5607758500000002</v>
      </c>
      <c r="D203" s="97">
        <v>0.8399501800000001</v>
      </c>
      <c r="E203" s="99">
        <f t="shared" si="15"/>
        <v>2.0487234969102572</v>
      </c>
      <c r="F203" s="98">
        <v>1.28979946</v>
      </c>
      <c r="G203" s="97">
        <v>1.54042831</v>
      </c>
      <c r="H203" s="99">
        <f t="shared" si="14"/>
        <v>-0.1627007556099771</v>
      </c>
      <c r="I203" s="100">
        <f t="shared" si="13"/>
        <v>0.50367526700941045</v>
      </c>
    </row>
    <row r="204" spans="1:9" x14ac:dyDescent="0.15">
      <c r="A204" s="105" t="s">
        <v>648</v>
      </c>
      <c r="B204" s="115" t="s">
        <v>872</v>
      </c>
      <c r="C204" s="98">
        <v>7.437E-3</v>
      </c>
      <c r="D204" s="97">
        <v>0.14843856</v>
      </c>
      <c r="E204" s="99">
        <f t="shared" si="15"/>
        <v>-0.94989846304087022</v>
      </c>
      <c r="F204" s="98">
        <v>0</v>
      </c>
      <c r="G204" s="97">
        <v>0</v>
      </c>
      <c r="H204" s="99" t="str">
        <f t="shared" si="14"/>
        <v/>
      </c>
      <c r="I204" s="100">
        <f t="shared" si="13"/>
        <v>0</v>
      </c>
    </row>
    <row r="205" spans="1:9" x14ac:dyDescent="0.15">
      <c r="A205" s="105" t="s">
        <v>672</v>
      </c>
      <c r="B205" s="115" t="s">
        <v>870</v>
      </c>
      <c r="C205" s="98">
        <v>3.729735E-2</v>
      </c>
      <c r="D205" s="97">
        <v>5.8396999999999998E-3</v>
      </c>
      <c r="E205" s="99">
        <f t="shared" si="15"/>
        <v>5.3868606264020418</v>
      </c>
      <c r="F205" s="98">
        <v>9.8981699999999995E-3</v>
      </c>
      <c r="G205" s="97">
        <v>6.0212E-3</v>
      </c>
      <c r="H205" s="99">
        <f t="shared" si="14"/>
        <v>0.64388660067760561</v>
      </c>
      <c r="I205" s="100">
        <f t="shared" si="13"/>
        <v>0.26538534239027706</v>
      </c>
    </row>
    <row r="206" spans="1:9" x14ac:dyDescent="0.15">
      <c r="A206" s="105" t="s">
        <v>656</v>
      </c>
      <c r="B206" s="115" t="s">
        <v>873</v>
      </c>
      <c r="C206" s="98">
        <v>0.34013356</v>
      </c>
      <c r="D206" s="97">
        <v>0.1605087</v>
      </c>
      <c r="E206" s="99">
        <f t="shared" si="15"/>
        <v>1.1190973448791248</v>
      </c>
      <c r="F206" s="98">
        <v>0</v>
      </c>
      <c r="G206" s="97">
        <v>0</v>
      </c>
      <c r="H206" s="99" t="str">
        <f t="shared" si="14"/>
        <v/>
      </c>
      <c r="I206" s="100">
        <f t="shared" si="13"/>
        <v>0</v>
      </c>
    </row>
    <row r="207" spans="1:9" x14ac:dyDescent="0.15">
      <c r="A207" s="105" t="s">
        <v>658</v>
      </c>
      <c r="B207" s="115" t="s">
        <v>874</v>
      </c>
      <c r="C207" s="98">
        <v>0.19103500000000001</v>
      </c>
      <c r="D207" s="97">
        <v>1.04133557</v>
      </c>
      <c r="E207" s="99">
        <f t="shared" si="15"/>
        <v>-0.81654808929651757</v>
      </c>
      <c r="F207" s="98">
        <v>0</v>
      </c>
      <c r="G207" s="97">
        <v>0</v>
      </c>
      <c r="H207" s="99" t="str">
        <f t="shared" si="14"/>
        <v/>
      </c>
      <c r="I207" s="100">
        <f t="shared" si="13"/>
        <v>0</v>
      </c>
    </row>
    <row r="208" spans="1:9" x14ac:dyDescent="0.15">
      <c r="A208" s="105" t="s">
        <v>668</v>
      </c>
      <c r="B208" s="115" t="s">
        <v>871</v>
      </c>
      <c r="C208" s="98">
        <v>0.79343257</v>
      </c>
      <c r="D208" s="97">
        <v>1.5660440000000001E-2</v>
      </c>
      <c r="E208" s="99">
        <f t="shared" si="15"/>
        <v>49.664768678274683</v>
      </c>
      <c r="F208" s="98">
        <v>0</v>
      </c>
      <c r="G208" s="97">
        <v>0</v>
      </c>
      <c r="H208" s="99" t="str">
        <f t="shared" si="14"/>
        <v/>
      </c>
      <c r="I208" s="100">
        <f t="shared" si="13"/>
        <v>0</v>
      </c>
    </row>
    <row r="209" spans="1:9" x14ac:dyDescent="0.15">
      <c r="A209" s="105" t="s">
        <v>1520</v>
      </c>
      <c r="B209" s="115" t="s">
        <v>869</v>
      </c>
      <c r="C209" s="98">
        <v>0.79054707999999996</v>
      </c>
      <c r="D209" s="97">
        <v>1.3735200000000001E-2</v>
      </c>
      <c r="E209" s="99">
        <f t="shared" si="15"/>
        <v>56.556284582678074</v>
      </c>
      <c r="F209" s="98">
        <v>0.57662148999999996</v>
      </c>
      <c r="G209" s="97">
        <v>0</v>
      </c>
      <c r="H209" s="99" t="str">
        <f t="shared" si="14"/>
        <v/>
      </c>
      <c r="I209" s="100">
        <f t="shared" si="13"/>
        <v>0.72939550924658403</v>
      </c>
    </row>
    <row r="210" spans="1:9" x14ac:dyDescent="0.15">
      <c r="A210" s="103" t="s">
        <v>420</v>
      </c>
      <c r="B210" s="115" t="s">
        <v>421</v>
      </c>
      <c r="C210" s="98">
        <v>6.8840344400000006</v>
      </c>
      <c r="D210" s="97">
        <v>12.929881629</v>
      </c>
      <c r="E210" s="99">
        <f t="shared" si="15"/>
        <v>-0.46758720323007219</v>
      </c>
      <c r="F210" s="98">
        <v>28.11557161</v>
      </c>
      <c r="G210" s="97">
        <v>41.288766590000002</v>
      </c>
      <c r="H210" s="99">
        <f t="shared" si="14"/>
        <v>-0.31905033906221125</v>
      </c>
      <c r="I210" s="100">
        <f t="shared" si="13"/>
        <v>4.0841706785534324</v>
      </c>
    </row>
    <row r="211" spans="1:9" x14ac:dyDescent="0.15">
      <c r="A211" s="104" t="s">
        <v>422</v>
      </c>
      <c r="B211" s="115" t="s">
        <v>423</v>
      </c>
      <c r="C211" s="98">
        <v>2.4902897400000001</v>
      </c>
      <c r="D211" s="97">
        <v>0.95383549999999995</v>
      </c>
      <c r="E211" s="99">
        <f t="shared" si="15"/>
        <v>1.6108167917843277</v>
      </c>
      <c r="F211" s="98">
        <v>3.3516343900000001</v>
      </c>
      <c r="G211" s="97">
        <v>1.83086452</v>
      </c>
      <c r="H211" s="99">
        <f t="shared" si="14"/>
        <v>0.83062938485475701</v>
      </c>
      <c r="I211" s="100">
        <f t="shared" si="13"/>
        <v>1.3458812989367253</v>
      </c>
    </row>
    <row r="212" spans="1:9" x14ac:dyDescent="0.15">
      <c r="A212" s="104" t="s">
        <v>424</v>
      </c>
      <c r="B212" s="115" t="s">
        <v>425</v>
      </c>
      <c r="C212" s="98">
        <v>0.13389614999999999</v>
      </c>
      <c r="D212" s="97">
        <v>2.8395464599999998</v>
      </c>
      <c r="E212" s="99">
        <f t="shared" si="15"/>
        <v>-0.95284593793897632</v>
      </c>
      <c r="F212" s="98">
        <v>21.260567469999998</v>
      </c>
      <c r="G212" s="97">
        <v>14.49232688</v>
      </c>
      <c r="H212" s="99">
        <f t="shared" si="14"/>
        <v>0.46702235231393008</v>
      </c>
      <c r="I212" s="100">
        <f t="shared" si="13"/>
        <v>158.78400887553525</v>
      </c>
    </row>
    <row r="213" spans="1:9" x14ac:dyDescent="0.15">
      <c r="A213" s="103" t="s">
        <v>426</v>
      </c>
      <c r="B213" s="115" t="s">
        <v>427</v>
      </c>
      <c r="C213" s="98">
        <v>23.723758789999998</v>
      </c>
      <c r="D213" s="97">
        <v>10.764221049000001</v>
      </c>
      <c r="E213" s="99">
        <f t="shared" si="15"/>
        <v>1.2039457088447603</v>
      </c>
      <c r="F213" s="98">
        <v>26.358630489999999</v>
      </c>
      <c r="G213" s="97">
        <v>31.14733661</v>
      </c>
      <c r="H213" s="99">
        <f t="shared" si="14"/>
        <v>-0.15374367895271546</v>
      </c>
      <c r="I213" s="100">
        <f t="shared" si="13"/>
        <v>1.1110646809101199</v>
      </c>
    </row>
    <row r="214" spans="1:9" x14ac:dyDescent="0.15">
      <c r="A214" s="103" t="s">
        <v>428</v>
      </c>
      <c r="B214" s="115" t="s">
        <v>429</v>
      </c>
      <c r="C214" s="98">
        <v>0.52337039500000004</v>
      </c>
      <c r="D214" s="97">
        <v>0.44732699200000003</v>
      </c>
      <c r="E214" s="99">
        <f t="shared" si="15"/>
        <v>0.16999511399929124</v>
      </c>
      <c r="F214" s="98">
        <v>1.4926731499999999</v>
      </c>
      <c r="G214" s="97">
        <v>0.35507975000000003</v>
      </c>
      <c r="H214" s="99">
        <f t="shared" si="14"/>
        <v>3.2037687308273695</v>
      </c>
      <c r="I214" s="100">
        <f t="shared" si="13"/>
        <v>2.8520397108055753</v>
      </c>
    </row>
    <row r="215" spans="1:9" x14ac:dyDescent="0.15">
      <c r="A215" s="103" t="s">
        <v>430</v>
      </c>
      <c r="B215" s="115" t="s">
        <v>431</v>
      </c>
      <c r="C215" s="98">
        <v>58.573613358000003</v>
      </c>
      <c r="D215" s="97">
        <v>56.020508591999999</v>
      </c>
      <c r="E215" s="99">
        <f t="shared" si="15"/>
        <v>4.5574466033401873E-2</v>
      </c>
      <c r="F215" s="98">
        <v>175.94593856999998</v>
      </c>
      <c r="G215" s="97">
        <v>97.786567169999998</v>
      </c>
      <c r="H215" s="99">
        <f t="shared" si="14"/>
        <v>0.7992853585311106</v>
      </c>
      <c r="I215" s="100">
        <f t="shared" si="13"/>
        <v>3.0038430017049516</v>
      </c>
    </row>
    <row r="216" spans="1:9" x14ac:dyDescent="0.15">
      <c r="A216" s="105" t="s">
        <v>9</v>
      </c>
      <c r="B216" s="115" t="s">
        <v>29</v>
      </c>
      <c r="C216" s="98">
        <v>0.14657235000000002</v>
      </c>
      <c r="D216" s="97">
        <v>0.28313624999999998</v>
      </c>
      <c r="E216" s="99">
        <f t="shared" si="15"/>
        <v>-0.48232573540124224</v>
      </c>
      <c r="F216" s="98">
        <v>0.24572307999999998</v>
      </c>
      <c r="G216" s="97">
        <v>2.0129021699999998</v>
      </c>
      <c r="H216" s="99">
        <f t="shared" si="14"/>
        <v>-0.87792596994418259</v>
      </c>
      <c r="I216" s="100">
        <f t="shared" si="13"/>
        <v>1.6764627161944252</v>
      </c>
    </row>
    <row r="217" spans="1:9" x14ac:dyDescent="0.15">
      <c r="A217" s="103" t="s">
        <v>432</v>
      </c>
      <c r="B217" s="115" t="s">
        <v>433</v>
      </c>
      <c r="C217" s="98">
        <v>27.943613239999998</v>
      </c>
      <c r="D217" s="97">
        <v>25.63596463</v>
      </c>
      <c r="E217" s="99">
        <f t="shared" si="15"/>
        <v>9.0016063109227273E-2</v>
      </c>
      <c r="F217" s="98">
        <v>29.933055039999999</v>
      </c>
      <c r="G217" s="97">
        <v>48.415529810000002</v>
      </c>
      <c r="H217" s="99">
        <f t="shared" si="14"/>
        <v>-0.38174682467654286</v>
      </c>
      <c r="I217" s="100">
        <f t="shared" si="13"/>
        <v>1.0711948659936434</v>
      </c>
    </row>
    <row r="218" spans="1:9" x14ac:dyDescent="0.15">
      <c r="A218" s="103" t="s">
        <v>434</v>
      </c>
      <c r="B218" s="115" t="s">
        <v>435</v>
      </c>
      <c r="C218" s="98">
        <v>1.67915942</v>
      </c>
      <c r="D218" s="97">
        <v>11.633384490000001</v>
      </c>
      <c r="E218" s="99">
        <f t="shared" si="15"/>
        <v>-0.85566028343313183</v>
      </c>
      <c r="F218" s="98">
        <v>4.1615952099999998</v>
      </c>
      <c r="G218" s="97">
        <v>10.071428429999999</v>
      </c>
      <c r="H218" s="99">
        <f t="shared" si="14"/>
        <v>-0.58679195916204319</v>
      </c>
      <c r="I218" s="100">
        <f t="shared" si="13"/>
        <v>2.4783800516093937</v>
      </c>
    </row>
    <row r="219" spans="1:9" x14ac:dyDescent="0.15">
      <c r="A219" s="103" t="s">
        <v>436</v>
      </c>
      <c r="B219" s="115" t="s">
        <v>437</v>
      </c>
      <c r="C219" s="98">
        <v>35.55009467</v>
      </c>
      <c r="D219" s="97">
        <v>16.818653609999998</v>
      </c>
      <c r="E219" s="99">
        <f t="shared" si="15"/>
        <v>1.1137301174252561</v>
      </c>
      <c r="F219" s="98">
        <v>49.680402659999999</v>
      </c>
      <c r="G219" s="97">
        <v>21.431054079999999</v>
      </c>
      <c r="H219" s="99">
        <f t="shared" si="14"/>
        <v>1.3181502167157988</v>
      </c>
      <c r="I219" s="100">
        <f t="shared" ref="I219:I282" si="16">IF(ISERROR(F219/C219),"",(F219/C219))</f>
        <v>1.3974759595204194</v>
      </c>
    </row>
    <row r="220" spans="1:9" x14ac:dyDescent="0.15">
      <c r="A220" s="103" t="s">
        <v>438</v>
      </c>
      <c r="B220" s="115" t="s">
        <v>439</v>
      </c>
      <c r="C220" s="98">
        <v>45.71599045</v>
      </c>
      <c r="D220" s="97">
        <v>43.790349069999998</v>
      </c>
      <c r="E220" s="99">
        <f t="shared" si="15"/>
        <v>4.3974104360799071E-2</v>
      </c>
      <c r="F220" s="98">
        <v>31.306075660000001</v>
      </c>
      <c r="G220" s="97">
        <v>42.219211439999995</v>
      </c>
      <c r="H220" s="99">
        <f t="shared" si="14"/>
        <v>-0.25848743753798531</v>
      </c>
      <c r="I220" s="100">
        <f t="shared" si="16"/>
        <v>0.68479486831286629</v>
      </c>
    </row>
    <row r="221" spans="1:9" x14ac:dyDescent="0.15">
      <c r="A221" s="103" t="s">
        <v>440</v>
      </c>
      <c r="B221" s="115" t="s">
        <v>441</v>
      </c>
      <c r="C221" s="98">
        <v>4.2981659819999996</v>
      </c>
      <c r="D221" s="97">
        <v>6.7052950449999997</v>
      </c>
      <c r="E221" s="99">
        <f t="shared" si="15"/>
        <v>-0.35898928337164626</v>
      </c>
      <c r="F221" s="98">
        <v>3.9870448700000001</v>
      </c>
      <c r="G221" s="97">
        <v>12.5404815</v>
      </c>
      <c r="H221" s="99">
        <f t="shared" si="14"/>
        <v>-0.68206604586913189</v>
      </c>
      <c r="I221" s="100">
        <f t="shared" si="16"/>
        <v>0.92761537983806985</v>
      </c>
    </row>
    <row r="222" spans="1:9" x14ac:dyDescent="0.15">
      <c r="A222" s="103" t="s">
        <v>442</v>
      </c>
      <c r="B222" s="115" t="s">
        <v>443</v>
      </c>
      <c r="C222" s="98">
        <v>7.9642006629999997</v>
      </c>
      <c r="D222" s="97">
        <v>4.0723225759999995</v>
      </c>
      <c r="E222" s="99">
        <f t="shared" si="15"/>
        <v>0.9556900305335736</v>
      </c>
      <c r="F222" s="98">
        <v>12.02204659</v>
      </c>
      <c r="G222" s="97">
        <v>3.0084247400000002</v>
      </c>
      <c r="H222" s="99">
        <f t="shared" si="14"/>
        <v>2.9961267536976841</v>
      </c>
      <c r="I222" s="100">
        <f t="shared" si="16"/>
        <v>1.5095107592971506</v>
      </c>
    </row>
    <row r="223" spans="1:9" x14ac:dyDescent="0.15">
      <c r="A223" s="103" t="s">
        <v>444</v>
      </c>
      <c r="B223" s="115" t="s">
        <v>445</v>
      </c>
      <c r="C223" s="98">
        <v>1471.6255631689999</v>
      </c>
      <c r="D223" s="97">
        <v>1400.2106688269998</v>
      </c>
      <c r="E223" s="99">
        <f t="shared" si="15"/>
        <v>5.1002964005285367E-2</v>
      </c>
      <c r="F223" s="98">
        <v>4840.7852444300006</v>
      </c>
      <c r="G223" s="97">
        <v>430.66271068999998</v>
      </c>
      <c r="H223" s="99">
        <f t="shared" si="14"/>
        <v>10.240316666084654</v>
      </c>
      <c r="I223" s="100">
        <f t="shared" si="16"/>
        <v>3.2894136698779879</v>
      </c>
    </row>
    <row r="224" spans="1:9" x14ac:dyDescent="0.15">
      <c r="A224" s="103" t="s">
        <v>446</v>
      </c>
      <c r="B224" s="115" t="s">
        <v>447</v>
      </c>
      <c r="C224" s="98">
        <v>12.393620154999999</v>
      </c>
      <c r="D224" s="97">
        <v>12.688945462</v>
      </c>
      <c r="E224" s="99">
        <f t="shared" si="15"/>
        <v>-2.3274219901442628E-2</v>
      </c>
      <c r="F224" s="98">
        <v>1876.84585756</v>
      </c>
      <c r="G224" s="97">
        <v>12.94897841</v>
      </c>
      <c r="H224" s="99">
        <f t="shared" si="14"/>
        <v>143.94161609772891</v>
      </c>
      <c r="I224" s="100">
        <f t="shared" si="16"/>
        <v>151.43645150386652</v>
      </c>
    </row>
    <row r="225" spans="1:9" x14ac:dyDescent="0.15">
      <c r="A225" s="103" t="s">
        <v>449</v>
      </c>
      <c r="B225" s="115" t="s">
        <v>450</v>
      </c>
      <c r="C225" s="98">
        <v>1.0145134200000001</v>
      </c>
      <c r="D225" s="97">
        <v>0.49054614000000002</v>
      </c>
      <c r="E225" s="99">
        <f t="shared" si="15"/>
        <v>1.0681304718858864</v>
      </c>
      <c r="F225" s="98">
        <v>0.46774465000000004</v>
      </c>
      <c r="G225" s="97">
        <v>9.9507000000000016E-3</v>
      </c>
      <c r="H225" s="99">
        <f t="shared" si="14"/>
        <v>46.006205593576325</v>
      </c>
      <c r="I225" s="100">
        <f t="shared" si="16"/>
        <v>0.46105319139100198</v>
      </c>
    </row>
    <row r="226" spans="1:9" x14ac:dyDescent="0.15">
      <c r="A226" s="103" t="s">
        <v>1529</v>
      </c>
      <c r="B226" s="115" t="s">
        <v>448</v>
      </c>
      <c r="C226" s="98">
        <v>2.4716102540000002</v>
      </c>
      <c r="D226" s="97">
        <v>0.73458878999999999</v>
      </c>
      <c r="E226" s="99">
        <f t="shared" si="15"/>
        <v>2.3646174399149218</v>
      </c>
      <c r="F226" s="98">
        <v>2.8684545299999997</v>
      </c>
      <c r="G226" s="97">
        <v>0.30559068</v>
      </c>
      <c r="H226" s="99">
        <f t="shared" si="14"/>
        <v>8.3865903567477904</v>
      </c>
      <c r="I226" s="100">
        <f t="shared" si="16"/>
        <v>1.1605610250878977</v>
      </c>
    </row>
    <row r="227" spans="1:9" x14ac:dyDescent="0.15">
      <c r="A227" s="103" t="s">
        <v>451</v>
      </c>
      <c r="B227" s="115" t="s">
        <v>452</v>
      </c>
      <c r="C227" s="98">
        <v>4.6838856</v>
      </c>
      <c r="D227" s="97">
        <v>9.1988376449999993</v>
      </c>
      <c r="E227" s="99">
        <f t="shared" si="15"/>
        <v>-0.49081766840988739</v>
      </c>
      <c r="F227" s="98">
        <v>0.81663501999999999</v>
      </c>
      <c r="G227" s="97">
        <v>1.24465691</v>
      </c>
      <c r="H227" s="99">
        <f t="shared" si="14"/>
        <v>-0.34388744927306913</v>
      </c>
      <c r="I227" s="100">
        <f t="shared" si="16"/>
        <v>0.174349907265028</v>
      </c>
    </row>
    <row r="228" spans="1:9" x14ac:dyDescent="0.15">
      <c r="A228" s="103" t="s">
        <v>1683</v>
      </c>
      <c r="B228" s="115" t="s">
        <v>453</v>
      </c>
      <c r="C228" s="98">
        <v>23.696942795000002</v>
      </c>
      <c r="D228" s="97">
        <v>17.076146640000001</v>
      </c>
      <c r="E228" s="99">
        <f t="shared" si="15"/>
        <v>0.38772190790931282</v>
      </c>
      <c r="F228" s="98">
        <v>29.091812040000001</v>
      </c>
      <c r="G228" s="97">
        <v>71.350513309999997</v>
      </c>
      <c r="H228" s="99">
        <f t="shared" si="14"/>
        <v>-0.59226905749642733</v>
      </c>
      <c r="I228" s="100">
        <f t="shared" si="16"/>
        <v>1.2276609810670727</v>
      </c>
    </row>
    <row r="229" spans="1:9" x14ac:dyDescent="0.15">
      <c r="A229" s="103" t="s">
        <v>80</v>
      </c>
      <c r="B229" s="115" t="s">
        <v>454</v>
      </c>
      <c r="C229" s="98">
        <v>375.10415304500003</v>
      </c>
      <c r="D229" s="97">
        <v>360.09850900399999</v>
      </c>
      <c r="E229" s="99">
        <f t="shared" si="15"/>
        <v>4.1670941883387158E-2</v>
      </c>
      <c r="F229" s="98">
        <v>454.05964317000002</v>
      </c>
      <c r="G229" s="97">
        <v>709.11529833000009</v>
      </c>
      <c r="H229" s="99">
        <f t="shared" si="14"/>
        <v>-0.35968150138724708</v>
      </c>
      <c r="I229" s="100">
        <f t="shared" si="16"/>
        <v>1.2104895120036914</v>
      </c>
    </row>
    <row r="230" spans="1:9" x14ac:dyDescent="0.15">
      <c r="A230" s="103" t="s">
        <v>1504</v>
      </c>
      <c r="B230" s="115" t="s">
        <v>455</v>
      </c>
      <c r="C230" s="98">
        <v>722.736598953</v>
      </c>
      <c r="D230" s="97">
        <v>841.722048148</v>
      </c>
      <c r="E230" s="99">
        <f t="shared" si="15"/>
        <v>-0.14135954910150905</v>
      </c>
      <c r="F230" s="98">
        <v>644.90336795000007</v>
      </c>
      <c r="G230" s="97">
        <v>959.28198608000002</v>
      </c>
      <c r="H230" s="99">
        <f t="shared" si="14"/>
        <v>-0.32772284134582108</v>
      </c>
      <c r="I230" s="100">
        <f t="shared" si="16"/>
        <v>0.8923076109390975</v>
      </c>
    </row>
    <row r="231" spans="1:9" x14ac:dyDescent="0.15">
      <c r="A231" s="103" t="s">
        <v>1354</v>
      </c>
      <c r="B231" s="115" t="s">
        <v>456</v>
      </c>
      <c r="C231" s="98">
        <v>38.462366865</v>
      </c>
      <c r="D231" s="97">
        <v>22.026851844999999</v>
      </c>
      <c r="E231" s="99">
        <f t="shared" si="15"/>
        <v>0.74615814986428908</v>
      </c>
      <c r="F231" s="98">
        <v>66.364925970000002</v>
      </c>
      <c r="G231" s="97">
        <v>98.111586450000004</v>
      </c>
      <c r="H231" s="99">
        <f t="shared" si="14"/>
        <v>-0.32357707818921932</v>
      </c>
      <c r="I231" s="100">
        <f t="shared" si="16"/>
        <v>1.7254509116127947</v>
      </c>
    </row>
    <row r="232" spans="1:9" x14ac:dyDescent="0.15">
      <c r="A232" s="103" t="s">
        <v>1506</v>
      </c>
      <c r="B232" s="115" t="s">
        <v>457</v>
      </c>
      <c r="C232" s="98">
        <v>1.68366628</v>
      </c>
      <c r="D232" s="97">
        <v>1.9383070200000001</v>
      </c>
      <c r="E232" s="99">
        <f t="shared" si="15"/>
        <v>-0.13137275848074892</v>
      </c>
      <c r="F232" s="98">
        <v>1.17873125</v>
      </c>
      <c r="G232" s="97">
        <v>3.14109097</v>
      </c>
      <c r="H232" s="99">
        <f t="shared" si="14"/>
        <v>-0.62473826410700872</v>
      </c>
      <c r="I232" s="100">
        <f t="shared" si="16"/>
        <v>0.70009791370294594</v>
      </c>
    </row>
    <row r="233" spans="1:9" x14ac:dyDescent="0.15">
      <c r="A233" s="103" t="s">
        <v>1507</v>
      </c>
      <c r="B233" s="115" t="s">
        <v>458</v>
      </c>
      <c r="C233" s="98">
        <v>1.6101976100000002</v>
      </c>
      <c r="D233" s="97">
        <v>2.3087179999999999E-2</v>
      </c>
      <c r="E233" s="99">
        <f t="shared" si="15"/>
        <v>68.744230780892266</v>
      </c>
      <c r="F233" s="98">
        <v>4.9139870000000002E-2</v>
      </c>
      <c r="G233" s="97">
        <v>2.3893417299999999</v>
      </c>
      <c r="H233" s="99">
        <f t="shared" si="14"/>
        <v>-0.97943372043311694</v>
      </c>
      <c r="I233" s="100">
        <f t="shared" si="16"/>
        <v>3.0517912643032677E-2</v>
      </c>
    </row>
    <row r="234" spans="1:9" x14ac:dyDescent="0.15">
      <c r="A234" s="103" t="s">
        <v>81</v>
      </c>
      <c r="B234" s="115" t="s">
        <v>459</v>
      </c>
      <c r="C234" s="98">
        <v>2.1902352200000004</v>
      </c>
      <c r="D234" s="97">
        <v>3.0827824599999998</v>
      </c>
      <c r="E234" s="99">
        <f t="shared" si="15"/>
        <v>-0.28952650781592926</v>
      </c>
      <c r="F234" s="98">
        <v>3.35245083</v>
      </c>
      <c r="G234" s="97">
        <v>3.8526468599999997</v>
      </c>
      <c r="H234" s="99">
        <f t="shared" si="14"/>
        <v>-0.12983178790490024</v>
      </c>
      <c r="I234" s="100">
        <f t="shared" si="16"/>
        <v>1.5306350657624799</v>
      </c>
    </row>
    <row r="235" spans="1:9" x14ac:dyDescent="0.15">
      <c r="A235" s="103" t="s">
        <v>1508</v>
      </c>
      <c r="B235" s="115" t="s">
        <v>460</v>
      </c>
      <c r="C235" s="98">
        <v>3.1279249759999996</v>
      </c>
      <c r="D235" s="97">
        <v>2.4492700549999999</v>
      </c>
      <c r="E235" s="99">
        <f t="shared" si="15"/>
        <v>0.27708456224113664</v>
      </c>
      <c r="F235" s="98">
        <v>0.73813434</v>
      </c>
      <c r="G235" s="97">
        <v>1.6528816899999998</v>
      </c>
      <c r="H235" s="99">
        <f t="shared" si="14"/>
        <v>-0.55342578693578481</v>
      </c>
      <c r="I235" s="100">
        <f t="shared" si="16"/>
        <v>0.23598211135611333</v>
      </c>
    </row>
    <row r="236" spans="1:9" x14ac:dyDescent="0.15">
      <c r="A236" s="103" t="s">
        <v>1509</v>
      </c>
      <c r="B236" s="115" t="s">
        <v>461</v>
      </c>
      <c r="C236" s="98">
        <v>11.531130763</v>
      </c>
      <c r="D236" s="97">
        <v>12.584047535</v>
      </c>
      <c r="E236" s="99">
        <f t="shared" si="15"/>
        <v>-8.3670756095884369E-2</v>
      </c>
      <c r="F236" s="98">
        <v>11.15413013</v>
      </c>
      <c r="G236" s="97">
        <v>19.467370010000003</v>
      </c>
      <c r="H236" s="99">
        <f t="shared" si="14"/>
        <v>-0.42703456479892532</v>
      </c>
      <c r="I236" s="100">
        <f t="shared" si="16"/>
        <v>0.96730584009942167</v>
      </c>
    </row>
    <row r="237" spans="1:9" x14ac:dyDescent="0.15">
      <c r="A237" s="103" t="s">
        <v>1510</v>
      </c>
      <c r="B237" s="115" t="s">
        <v>462</v>
      </c>
      <c r="C237" s="98">
        <v>4.0607176699999998</v>
      </c>
      <c r="D237" s="97">
        <v>3.604436835</v>
      </c>
      <c r="E237" s="99">
        <f t="shared" si="15"/>
        <v>0.12658866166536664</v>
      </c>
      <c r="F237" s="98">
        <v>5.4123751799999997</v>
      </c>
      <c r="G237" s="97">
        <v>9.4961003399999999</v>
      </c>
      <c r="H237" s="99">
        <f t="shared" si="14"/>
        <v>-0.4300423346200658</v>
      </c>
      <c r="I237" s="100">
        <f t="shared" si="16"/>
        <v>1.3328617303256152</v>
      </c>
    </row>
    <row r="238" spans="1:9" x14ac:dyDescent="0.15">
      <c r="A238" s="103" t="s">
        <v>1687</v>
      </c>
      <c r="B238" s="115" t="s">
        <v>463</v>
      </c>
      <c r="C238" s="98">
        <v>2.7695487700000001</v>
      </c>
      <c r="D238" s="97">
        <v>2.229921</v>
      </c>
      <c r="E238" s="99">
        <f t="shared" si="15"/>
        <v>0.24199411997106623</v>
      </c>
      <c r="F238" s="98">
        <v>1.81778043</v>
      </c>
      <c r="G238" s="97">
        <v>3.1128798500000001</v>
      </c>
      <c r="H238" s="99">
        <f t="shared" si="14"/>
        <v>-0.41604542494629215</v>
      </c>
      <c r="I238" s="100">
        <f t="shared" si="16"/>
        <v>0.65634534032776748</v>
      </c>
    </row>
    <row r="239" spans="1:9" x14ac:dyDescent="0.15">
      <c r="A239" s="103" t="s">
        <v>1571</v>
      </c>
      <c r="B239" s="115" t="s">
        <v>854</v>
      </c>
      <c r="C239" s="98">
        <v>3.6350331850000002</v>
      </c>
      <c r="D239" s="97">
        <v>0.83348445999999998</v>
      </c>
      <c r="E239" s="99">
        <f t="shared" si="15"/>
        <v>3.3612489007893442</v>
      </c>
      <c r="F239" s="98">
        <v>0.51465715999999995</v>
      </c>
      <c r="G239" s="97">
        <v>1.5663E-2</v>
      </c>
      <c r="H239" s="99">
        <f t="shared" ref="H239:H302" si="17">IF(ISERROR(F239/G239-1),"",(F239/G239-1))</f>
        <v>31.858147225946496</v>
      </c>
      <c r="I239" s="100">
        <f t="shared" si="16"/>
        <v>0.14158252038075958</v>
      </c>
    </row>
    <row r="240" spans="1:9" x14ac:dyDescent="0.15">
      <c r="A240" s="103" t="s">
        <v>1511</v>
      </c>
      <c r="B240" s="115" t="s">
        <v>464</v>
      </c>
      <c r="C240" s="98">
        <v>1.8807813600000001</v>
      </c>
      <c r="D240" s="97">
        <v>15.86988307</v>
      </c>
      <c r="E240" s="99">
        <f t="shared" si="15"/>
        <v>-0.88148738388908621</v>
      </c>
      <c r="F240" s="98">
        <v>0.26926296</v>
      </c>
      <c r="G240" s="97">
        <v>26.671804239999997</v>
      </c>
      <c r="H240" s="99">
        <f t="shared" si="17"/>
        <v>-0.98990458397275638</v>
      </c>
      <c r="I240" s="100">
        <f t="shared" si="16"/>
        <v>0.14316547671442256</v>
      </c>
    </row>
    <row r="241" spans="1:9" x14ac:dyDescent="0.15">
      <c r="A241" s="103" t="s">
        <v>1512</v>
      </c>
      <c r="B241" s="115" t="s">
        <v>465</v>
      </c>
      <c r="C241" s="98">
        <v>5.0236398049999993</v>
      </c>
      <c r="D241" s="97">
        <v>3.0144302200000004</v>
      </c>
      <c r="E241" s="99">
        <f t="shared" si="15"/>
        <v>0.66653046790381465</v>
      </c>
      <c r="F241" s="98">
        <v>2.4478198600000001</v>
      </c>
      <c r="G241" s="97">
        <v>2.4604944100000004</v>
      </c>
      <c r="H241" s="99">
        <f t="shared" si="17"/>
        <v>-5.1512208068784648E-3</v>
      </c>
      <c r="I241" s="100">
        <f t="shared" si="16"/>
        <v>0.48726022466095187</v>
      </c>
    </row>
    <row r="242" spans="1:9" x14ac:dyDescent="0.15">
      <c r="A242" s="103" t="s">
        <v>466</v>
      </c>
      <c r="B242" s="115" t="s">
        <v>467</v>
      </c>
      <c r="C242" s="98">
        <v>0.53486577899999999</v>
      </c>
      <c r="D242" s="97">
        <v>0.97218724100000009</v>
      </c>
      <c r="E242" s="99">
        <f t="shared" si="15"/>
        <v>-0.44983254619775459</v>
      </c>
      <c r="F242" s="98">
        <v>1.09072043</v>
      </c>
      <c r="G242" s="97">
        <v>4.9058325900000002</v>
      </c>
      <c r="H242" s="99">
        <f t="shared" si="17"/>
        <v>-0.77766864033980421</v>
      </c>
      <c r="I242" s="100">
        <f t="shared" si="16"/>
        <v>2.0392413813410188</v>
      </c>
    </row>
    <row r="243" spans="1:9" x14ac:dyDescent="0.15">
      <c r="A243" s="103" t="s">
        <v>468</v>
      </c>
      <c r="B243" s="115" t="s">
        <v>469</v>
      </c>
      <c r="C243" s="98">
        <v>33.342995353999996</v>
      </c>
      <c r="D243" s="97">
        <v>30.447523073999999</v>
      </c>
      <c r="E243" s="99">
        <f t="shared" si="15"/>
        <v>9.5097137227314388E-2</v>
      </c>
      <c r="F243" s="98">
        <v>34.273379774846653</v>
      </c>
      <c r="G243" s="97">
        <v>31.569351449999999</v>
      </c>
      <c r="H243" s="99">
        <f t="shared" si="17"/>
        <v>8.5653591241154681E-2</v>
      </c>
      <c r="I243" s="100">
        <f t="shared" si="16"/>
        <v>1.0279034445156723</v>
      </c>
    </row>
    <row r="244" spans="1:9" x14ac:dyDescent="0.15">
      <c r="A244" s="103" t="s">
        <v>470</v>
      </c>
      <c r="B244" s="115" t="s">
        <v>471</v>
      </c>
      <c r="C244" s="98">
        <v>70.574698510000005</v>
      </c>
      <c r="D244" s="97">
        <v>121.045438631</v>
      </c>
      <c r="E244" s="99">
        <f t="shared" si="15"/>
        <v>-0.416956976585108</v>
      </c>
      <c r="F244" s="98">
        <v>14.1828836</v>
      </c>
      <c r="G244" s="97">
        <v>63.505368759999996</v>
      </c>
      <c r="H244" s="99">
        <f t="shared" si="17"/>
        <v>-0.77666638463906779</v>
      </c>
      <c r="I244" s="100">
        <f t="shared" si="16"/>
        <v>0.20096272317749075</v>
      </c>
    </row>
    <row r="245" spans="1:9" x14ac:dyDescent="0.15">
      <c r="A245" s="103" t="s">
        <v>472</v>
      </c>
      <c r="B245" s="115" t="s">
        <v>473</v>
      </c>
      <c r="C245" s="98">
        <v>126.524823896</v>
      </c>
      <c r="D245" s="97">
        <v>82.987196698000005</v>
      </c>
      <c r="E245" s="99">
        <f t="shared" si="15"/>
        <v>0.52463065304445045</v>
      </c>
      <c r="F245" s="98">
        <v>55.263098990000003</v>
      </c>
      <c r="G245" s="97">
        <v>53.064412329999996</v>
      </c>
      <c r="H245" s="99">
        <f t="shared" si="17"/>
        <v>4.1434297742273918E-2</v>
      </c>
      <c r="I245" s="100">
        <f t="shared" si="16"/>
        <v>0.43677673114506593</v>
      </c>
    </row>
    <row r="246" spans="1:9" x14ac:dyDescent="0.15">
      <c r="A246" s="103" t="s">
        <v>474</v>
      </c>
      <c r="B246" s="115" t="s">
        <v>475</v>
      </c>
      <c r="C246" s="98">
        <v>57.919814502999998</v>
      </c>
      <c r="D246" s="97">
        <v>48.350507700000001</v>
      </c>
      <c r="E246" s="99">
        <f t="shared" si="15"/>
        <v>0.19791533239680947</v>
      </c>
      <c r="F246" s="98">
        <v>55.297436090000005</v>
      </c>
      <c r="G246" s="97">
        <v>96.907484609999997</v>
      </c>
      <c r="H246" s="99">
        <f t="shared" si="17"/>
        <v>-0.42937909994731416</v>
      </c>
      <c r="I246" s="100">
        <f t="shared" si="16"/>
        <v>0.95472398460695751</v>
      </c>
    </row>
    <row r="247" spans="1:9" x14ac:dyDescent="0.15">
      <c r="A247" s="103" t="s">
        <v>476</v>
      </c>
      <c r="B247" s="115" t="s">
        <v>477</v>
      </c>
      <c r="C247" s="98">
        <v>8.2346804250000005</v>
      </c>
      <c r="D247" s="97">
        <v>1.7826553700000001</v>
      </c>
      <c r="E247" s="99">
        <f t="shared" si="15"/>
        <v>3.6193339237521833</v>
      </c>
      <c r="F247" s="98">
        <v>109.62736968999999</v>
      </c>
      <c r="G247" s="97">
        <v>4.9991999999999997E-3</v>
      </c>
      <c r="H247" s="99">
        <f t="shared" si="17"/>
        <v>21927.982575212034</v>
      </c>
      <c r="I247" s="100">
        <f t="shared" si="16"/>
        <v>13.312886964887893</v>
      </c>
    </row>
    <row r="248" spans="1:9" x14ac:dyDescent="0.15">
      <c r="A248" s="103" t="s">
        <v>478</v>
      </c>
      <c r="B248" s="115" t="s">
        <v>479</v>
      </c>
      <c r="C248" s="98">
        <v>2.00383756</v>
      </c>
      <c r="D248" s="97">
        <v>1.7174641499999999</v>
      </c>
      <c r="E248" s="99">
        <f t="shared" si="15"/>
        <v>0.16674200157249297</v>
      </c>
      <c r="F248" s="98">
        <v>77.136149079999996</v>
      </c>
      <c r="G248" s="97">
        <v>31.943021590000001</v>
      </c>
      <c r="H248" s="99">
        <f t="shared" si="17"/>
        <v>1.4148043998488871</v>
      </c>
      <c r="I248" s="100">
        <f t="shared" si="16"/>
        <v>38.494212614719125</v>
      </c>
    </row>
    <row r="249" spans="1:9" x14ac:dyDescent="0.15">
      <c r="A249" s="103" t="s">
        <v>480</v>
      </c>
      <c r="B249" s="115" t="s">
        <v>481</v>
      </c>
      <c r="C249" s="98">
        <v>32.252846910000002</v>
      </c>
      <c r="D249" s="97">
        <v>48.472168972000006</v>
      </c>
      <c r="E249" s="99">
        <f t="shared" si="15"/>
        <v>-0.33461102331461812</v>
      </c>
      <c r="F249" s="98">
        <v>90.869553740000001</v>
      </c>
      <c r="G249" s="97">
        <v>117.58686159999999</v>
      </c>
      <c r="H249" s="99">
        <f t="shared" si="17"/>
        <v>-0.22721337653253593</v>
      </c>
      <c r="I249" s="100">
        <f t="shared" si="16"/>
        <v>2.817411870448741</v>
      </c>
    </row>
    <row r="250" spans="1:9" x14ac:dyDescent="0.15">
      <c r="A250" s="103" t="s">
        <v>482</v>
      </c>
      <c r="B250" s="115" t="s">
        <v>483</v>
      </c>
      <c r="C250" s="98">
        <v>0.94906290000000004</v>
      </c>
      <c r="D250" s="97">
        <v>0.25985454999999996</v>
      </c>
      <c r="E250" s="99">
        <f t="shared" si="15"/>
        <v>2.6522850956429287</v>
      </c>
      <c r="F250" s="98">
        <v>7.5427445199999994</v>
      </c>
      <c r="G250" s="97">
        <v>1.4753045</v>
      </c>
      <c r="H250" s="99">
        <f t="shared" si="17"/>
        <v>4.1126696353193521</v>
      </c>
      <c r="I250" s="100">
        <f t="shared" si="16"/>
        <v>7.9475707247643959</v>
      </c>
    </row>
    <row r="251" spans="1:9" x14ac:dyDescent="0.15">
      <c r="A251" s="103" t="s">
        <v>484</v>
      </c>
      <c r="B251" s="115" t="s">
        <v>485</v>
      </c>
      <c r="C251" s="98">
        <v>74.674088785999999</v>
      </c>
      <c r="D251" s="97">
        <v>41.598844656000004</v>
      </c>
      <c r="E251" s="99">
        <f t="shared" si="15"/>
        <v>0.79510006596371641</v>
      </c>
      <c r="F251" s="98">
        <v>99.101820579999995</v>
      </c>
      <c r="G251" s="97">
        <v>32.74532997</v>
      </c>
      <c r="H251" s="99">
        <f t="shared" si="17"/>
        <v>2.0264413481492851</v>
      </c>
      <c r="I251" s="100">
        <f t="shared" si="16"/>
        <v>1.3271246049483731</v>
      </c>
    </row>
    <row r="252" spans="1:9" x14ac:dyDescent="0.15">
      <c r="A252" s="103" t="s">
        <v>486</v>
      </c>
      <c r="B252" s="115" t="s">
        <v>487</v>
      </c>
      <c r="C252" s="98">
        <v>13.525231830000001</v>
      </c>
      <c r="D252" s="97">
        <v>1.975733154</v>
      </c>
      <c r="E252" s="99">
        <f t="shared" si="15"/>
        <v>5.8456774147952579</v>
      </c>
      <c r="F252" s="98">
        <v>81.929459519999995</v>
      </c>
      <c r="G252" s="97">
        <v>46.074539960000003</v>
      </c>
      <c r="H252" s="99">
        <f t="shared" si="17"/>
        <v>0.77819376148145469</v>
      </c>
      <c r="I252" s="100">
        <f t="shared" si="16"/>
        <v>6.0575271869480396</v>
      </c>
    </row>
    <row r="253" spans="1:9" x14ac:dyDescent="0.15">
      <c r="A253" s="103" t="s">
        <v>488</v>
      </c>
      <c r="B253" s="115" t="s">
        <v>489</v>
      </c>
      <c r="C253" s="98">
        <v>2.4448662400000001</v>
      </c>
      <c r="D253" s="97">
        <v>2.9355710079999997</v>
      </c>
      <c r="E253" s="99">
        <f t="shared" si="15"/>
        <v>-0.16715820079389465</v>
      </c>
      <c r="F253" s="98">
        <v>2.72997216</v>
      </c>
      <c r="G253" s="97">
        <v>5.93342759</v>
      </c>
      <c r="H253" s="99">
        <f t="shared" si="17"/>
        <v>-0.53989964171788274</v>
      </c>
      <c r="I253" s="100">
        <f t="shared" si="16"/>
        <v>1.116614117915915</v>
      </c>
    </row>
    <row r="254" spans="1:9" x14ac:dyDescent="0.15">
      <c r="A254" s="103" t="s">
        <v>490</v>
      </c>
      <c r="B254" s="115" t="s">
        <v>491</v>
      </c>
      <c r="C254" s="98">
        <v>0.68916968000000001</v>
      </c>
      <c r="D254" s="97">
        <v>5.6788900000000003E-2</v>
      </c>
      <c r="E254" s="99">
        <f t="shared" si="15"/>
        <v>11.135640591735356</v>
      </c>
      <c r="F254" s="98">
        <v>71.571016099999994</v>
      </c>
      <c r="G254" s="97">
        <v>28.36453023</v>
      </c>
      <c r="H254" s="99">
        <f t="shared" si="17"/>
        <v>1.5232575868399989</v>
      </c>
      <c r="I254" s="100">
        <f t="shared" si="16"/>
        <v>103.85108076722121</v>
      </c>
    </row>
    <row r="255" spans="1:9" x14ac:dyDescent="0.15">
      <c r="A255" s="103" t="s">
        <v>570</v>
      </c>
      <c r="B255" s="115" t="s">
        <v>571</v>
      </c>
      <c r="C255" s="98">
        <v>6.7455109200000001</v>
      </c>
      <c r="D255" s="97">
        <v>3.7567788900000001</v>
      </c>
      <c r="E255" s="99">
        <f t="shared" si="15"/>
        <v>0.79555707629096051</v>
      </c>
      <c r="F255" s="98">
        <v>5.3809330199999996</v>
      </c>
      <c r="G255" s="97">
        <v>6.7840048499999996</v>
      </c>
      <c r="H255" s="99">
        <f t="shared" si="17"/>
        <v>-0.20682058179837537</v>
      </c>
      <c r="I255" s="100">
        <f t="shared" si="16"/>
        <v>0.79770577556191991</v>
      </c>
    </row>
    <row r="256" spans="1:9" x14ac:dyDescent="0.15">
      <c r="A256" s="103" t="s">
        <v>572</v>
      </c>
      <c r="B256" s="115" t="s">
        <v>573</v>
      </c>
      <c r="C256" s="98">
        <v>0.35536070000000003</v>
      </c>
      <c r="D256" s="97">
        <v>2.0766887199999999</v>
      </c>
      <c r="E256" s="99">
        <f t="shared" ref="E256:E271" si="18">IF(ISERROR(C256/D256-1),"",(C256/D256-1))</f>
        <v>-0.82888109489996165</v>
      </c>
      <c r="F256" s="98">
        <v>62.71002086</v>
      </c>
      <c r="G256" s="97">
        <v>20.487528579999999</v>
      </c>
      <c r="H256" s="99">
        <f t="shared" si="17"/>
        <v>2.060887535318328</v>
      </c>
      <c r="I256" s="100">
        <f t="shared" si="16"/>
        <v>176.46864400030728</v>
      </c>
    </row>
    <row r="257" spans="1:9" x14ac:dyDescent="0.15">
      <c r="A257" s="103" t="s">
        <v>674</v>
      </c>
      <c r="B257" s="115" t="s">
        <v>675</v>
      </c>
      <c r="C257" s="98">
        <v>3.3167025950000002</v>
      </c>
      <c r="D257" s="97">
        <v>1.31274019</v>
      </c>
      <c r="E257" s="99">
        <f t="shared" si="18"/>
        <v>1.5265491376477169</v>
      </c>
      <c r="F257" s="98">
        <v>5.5342919999999997E-2</v>
      </c>
      <c r="G257" s="97">
        <v>2.0456750600000002</v>
      </c>
      <c r="H257" s="99">
        <f t="shared" si="17"/>
        <v>-0.97294637790617633</v>
      </c>
      <c r="I257" s="100">
        <f t="shared" si="16"/>
        <v>1.6686126782494946E-2</v>
      </c>
    </row>
    <row r="258" spans="1:9" x14ac:dyDescent="0.15">
      <c r="A258" s="103" t="s">
        <v>676</v>
      </c>
      <c r="B258" s="115" t="s">
        <v>677</v>
      </c>
      <c r="C258" s="98">
        <v>1.9290405100000001</v>
      </c>
      <c r="D258" s="97">
        <v>0.21815371</v>
      </c>
      <c r="E258" s="99">
        <f t="shared" si="18"/>
        <v>7.8425748523827536</v>
      </c>
      <c r="F258" s="98">
        <v>76.005548739999995</v>
      </c>
      <c r="G258" s="97">
        <v>35.493372260000001</v>
      </c>
      <c r="H258" s="99">
        <f t="shared" si="17"/>
        <v>1.141401165920096</v>
      </c>
      <c r="I258" s="100">
        <f t="shared" si="16"/>
        <v>39.400701201448584</v>
      </c>
    </row>
    <row r="259" spans="1:9" x14ac:dyDescent="0.15">
      <c r="A259" s="103" t="s">
        <v>678</v>
      </c>
      <c r="B259" s="115" t="s">
        <v>679</v>
      </c>
      <c r="C259" s="98">
        <v>3.089713207</v>
      </c>
      <c r="D259" s="97">
        <v>2.1835760340000001</v>
      </c>
      <c r="E259" s="99">
        <f t="shared" si="18"/>
        <v>0.41497853012248243</v>
      </c>
      <c r="F259" s="98">
        <v>0.81252419999999992</v>
      </c>
      <c r="G259" s="97">
        <v>3.6346982900000002</v>
      </c>
      <c r="H259" s="99">
        <f t="shared" si="17"/>
        <v>-0.77645346733855047</v>
      </c>
      <c r="I259" s="100">
        <f t="shared" si="16"/>
        <v>0.26297722330964551</v>
      </c>
    </row>
    <row r="260" spans="1:9" x14ac:dyDescent="0.15">
      <c r="A260" s="103" t="s">
        <v>680</v>
      </c>
      <c r="B260" s="115" t="s">
        <v>681</v>
      </c>
      <c r="C260" s="98">
        <v>0.76684673999999997</v>
      </c>
      <c r="D260" s="97">
        <v>0.52069359999999998</v>
      </c>
      <c r="E260" s="99">
        <f t="shared" si="18"/>
        <v>0.47274085949971356</v>
      </c>
      <c r="F260" s="98">
        <v>61.501030060000005</v>
      </c>
      <c r="G260" s="97">
        <v>24.439939899999999</v>
      </c>
      <c r="H260" s="99">
        <f t="shared" si="17"/>
        <v>1.5164149466668699</v>
      </c>
      <c r="I260" s="100">
        <f t="shared" si="16"/>
        <v>80.199897648388003</v>
      </c>
    </row>
    <row r="261" spans="1:9" x14ac:dyDescent="0.15">
      <c r="A261" s="103" t="s">
        <v>682</v>
      </c>
      <c r="B261" s="115" t="s">
        <v>683</v>
      </c>
      <c r="C261" s="98">
        <v>14.182802818000001</v>
      </c>
      <c r="D261" s="97">
        <v>17.98805029</v>
      </c>
      <c r="E261" s="99">
        <f t="shared" si="18"/>
        <v>-0.21154307502216796</v>
      </c>
      <c r="F261" s="98">
        <v>26.644891559999998</v>
      </c>
      <c r="G261" s="97">
        <v>19.951014789999999</v>
      </c>
      <c r="H261" s="99">
        <f t="shared" si="17"/>
        <v>0.33551560361506794</v>
      </c>
      <c r="I261" s="100">
        <f t="shared" si="16"/>
        <v>1.8786760206652402</v>
      </c>
    </row>
    <row r="262" spans="1:9" x14ac:dyDescent="0.15">
      <c r="A262" s="103" t="s">
        <v>684</v>
      </c>
      <c r="B262" s="115" t="s">
        <v>685</v>
      </c>
      <c r="C262" s="98">
        <v>0.23267389999999999</v>
      </c>
      <c r="D262" s="97">
        <v>0.61014481999999992</v>
      </c>
      <c r="E262" s="99">
        <f t="shared" si="18"/>
        <v>-0.61865791141191684</v>
      </c>
      <c r="F262" s="98">
        <v>58.413296759999994</v>
      </c>
      <c r="G262" s="97">
        <v>12.292321210000001</v>
      </c>
      <c r="H262" s="99">
        <f t="shared" si="17"/>
        <v>3.7520151615042279</v>
      </c>
      <c r="I262" s="100">
        <f t="shared" si="16"/>
        <v>251.05220980952311</v>
      </c>
    </row>
    <row r="263" spans="1:9" x14ac:dyDescent="0.15">
      <c r="A263" s="103" t="s">
        <v>686</v>
      </c>
      <c r="B263" s="115" t="s">
        <v>687</v>
      </c>
      <c r="C263" s="98">
        <v>18.048605519999999</v>
      </c>
      <c r="D263" s="97">
        <v>4.8819884990000002</v>
      </c>
      <c r="E263" s="99">
        <f t="shared" si="18"/>
        <v>2.6969782955648043</v>
      </c>
      <c r="F263" s="98">
        <v>12.312454990000001</v>
      </c>
      <c r="G263" s="97">
        <v>5.54910338</v>
      </c>
      <c r="H263" s="99">
        <f t="shared" si="17"/>
        <v>1.2188188157345161</v>
      </c>
      <c r="I263" s="100">
        <f t="shared" si="16"/>
        <v>0.68218317345106461</v>
      </c>
    </row>
    <row r="264" spans="1:9" x14ac:dyDescent="0.15">
      <c r="A264" s="103" t="s">
        <v>688</v>
      </c>
      <c r="B264" s="115" t="s">
        <v>689</v>
      </c>
      <c r="C264" s="98">
        <v>1.1462592600000001</v>
      </c>
      <c r="D264" s="97">
        <v>8.5365000000000007E-3</v>
      </c>
      <c r="E264" s="99">
        <f t="shared" si="18"/>
        <v>133.27742751713231</v>
      </c>
      <c r="F264" s="98">
        <v>73.683762439999995</v>
      </c>
      <c r="G264" s="97">
        <v>36.842852780000001</v>
      </c>
      <c r="H264" s="99">
        <f t="shared" si="17"/>
        <v>0.99994725924152483</v>
      </c>
      <c r="I264" s="100">
        <f t="shared" si="16"/>
        <v>64.281934298179621</v>
      </c>
    </row>
    <row r="265" spans="1:9" x14ac:dyDescent="0.15">
      <c r="A265" s="103" t="s">
        <v>690</v>
      </c>
      <c r="B265" s="115" t="s">
        <v>691</v>
      </c>
      <c r="C265" s="98">
        <v>21.704748579999997</v>
      </c>
      <c r="D265" s="97">
        <v>31.166251274999997</v>
      </c>
      <c r="E265" s="99">
        <f t="shared" si="18"/>
        <v>-0.30358167273680237</v>
      </c>
      <c r="F265" s="98">
        <v>33.933406679999997</v>
      </c>
      <c r="G265" s="97">
        <v>82.645607249999998</v>
      </c>
      <c r="H265" s="99">
        <f t="shared" si="17"/>
        <v>-0.5894106437217812</v>
      </c>
      <c r="I265" s="100">
        <f t="shared" si="16"/>
        <v>1.5634093412751249</v>
      </c>
    </row>
    <row r="266" spans="1:9" x14ac:dyDescent="0.15">
      <c r="A266" s="103" t="s">
        <v>692</v>
      </c>
      <c r="B266" s="115" t="s">
        <v>693</v>
      </c>
      <c r="C266" s="98">
        <v>8.556430000000001E-2</v>
      </c>
      <c r="D266" s="97">
        <v>0.4560824</v>
      </c>
      <c r="E266" s="99">
        <f t="shared" si="18"/>
        <v>-0.81239289216159183</v>
      </c>
      <c r="F266" s="98">
        <v>63.704789130000002</v>
      </c>
      <c r="G266" s="97">
        <v>12.86052385</v>
      </c>
      <c r="H266" s="99">
        <f t="shared" si="17"/>
        <v>3.9535143259347096</v>
      </c>
      <c r="I266" s="100">
        <f t="shared" si="16"/>
        <v>744.52533509886712</v>
      </c>
    </row>
    <row r="267" spans="1:9" x14ac:dyDescent="0.15">
      <c r="A267" s="103" t="s">
        <v>694</v>
      </c>
      <c r="B267" s="115" t="s">
        <v>695</v>
      </c>
      <c r="C267" s="98">
        <v>0.2566349</v>
      </c>
      <c r="D267" s="97">
        <v>0.58962859000000001</v>
      </c>
      <c r="E267" s="99">
        <f t="shared" si="18"/>
        <v>-0.56475160066441155</v>
      </c>
      <c r="F267" s="98">
        <v>0.25252571000000001</v>
      </c>
      <c r="G267" s="97">
        <v>2.8429990599999999</v>
      </c>
      <c r="H267" s="99">
        <f t="shared" si="17"/>
        <v>-0.91117629493693886</v>
      </c>
      <c r="I267" s="100">
        <f t="shared" si="16"/>
        <v>0.98398818710939162</v>
      </c>
    </row>
    <row r="268" spans="1:9" x14ac:dyDescent="0.15">
      <c r="A268" s="103" t="s">
        <v>696</v>
      </c>
      <c r="B268" s="115" t="s">
        <v>697</v>
      </c>
      <c r="C268" s="98">
        <v>1.034273E-2</v>
      </c>
      <c r="D268" s="97">
        <v>8.4287999999999995E-4</v>
      </c>
      <c r="E268" s="99">
        <f t="shared" si="18"/>
        <v>11.270702828397875</v>
      </c>
      <c r="F268" s="98">
        <v>77.697204249999999</v>
      </c>
      <c r="G268" s="97">
        <v>33.099762760000004</v>
      </c>
      <c r="H268" s="99">
        <f t="shared" si="17"/>
        <v>1.3473643848557901</v>
      </c>
      <c r="I268" s="100">
        <f t="shared" si="16"/>
        <v>7512.2529786623072</v>
      </c>
    </row>
    <row r="269" spans="1:9" x14ac:dyDescent="0.15">
      <c r="A269" s="103" t="s">
        <v>698</v>
      </c>
      <c r="B269" s="115" t="s">
        <v>699</v>
      </c>
      <c r="C269" s="98">
        <v>16.771267553999998</v>
      </c>
      <c r="D269" s="97">
        <v>12.148377189</v>
      </c>
      <c r="E269" s="99">
        <f t="shared" si="18"/>
        <v>0.38053562982765232</v>
      </c>
      <c r="F269" s="98">
        <v>42.253163280000003</v>
      </c>
      <c r="G269" s="97">
        <v>9.518878990000001</v>
      </c>
      <c r="H269" s="99">
        <f t="shared" si="17"/>
        <v>3.4388801795241646</v>
      </c>
      <c r="I269" s="100">
        <f t="shared" si="16"/>
        <v>2.5193780460512953</v>
      </c>
    </row>
    <row r="270" spans="1:9" x14ac:dyDescent="0.15">
      <c r="A270" s="103" t="s">
        <v>700</v>
      </c>
      <c r="B270" s="115" t="s">
        <v>701</v>
      </c>
      <c r="C270" s="98">
        <v>3.3239772420000002</v>
      </c>
      <c r="D270" s="97">
        <v>1.8792678300000001</v>
      </c>
      <c r="E270" s="99">
        <f t="shared" si="18"/>
        <v>0.76876184912929624</v>
      </c>
      <c r="F270" s="98">
        <v>68.101658749999999</v>
      </c>
      <c r="G270" s="97">
        <v>43.988550509999996</v>
      </c>
      <c r="H270" s="99">
        <f t="shared" si="17"/>
        <v>0.54816782913813733</v>
      </c>
      <c r="I270" s="100">
        <f t="shared" si="16"/>
        <v>20.488003915762068</v>
      </c>
    </row>
    <row r="271" spans="1:9" x14ac:dyDescent="0.15">
      <c r="A271" s="103" t="s">
        <v>702</v>
      </c>
      <c r="B271" s="115" t="s">
        <v>703</v>
      </c>
      <c r="C271" s="98">
        <v>0.63624760000000002</v>
      </c>
      <c r="D271" s="97">
        <v>1.0527070000000001</v>
      </c>
      <c r="E271" s="99">
        <f t="shared" si="18"/>
        <v>-0.39560808468073261</v>
      </c>
      <c r="F271" s="98">
        <v>0.48079571999999998</v>
      </c>
      <c r="G271" s="97">
        <v>0.45622742999999999</v>
      </c>
      <c r="H271" s="99">
        <f t="shared" si="17"/>
        <v>5.3850970775694007E-2</v>
      </c>
      <c r="I271" s="100">
        <f t="shared" si="16"/>
        <v>0.75567392317079074</v>
      </c>
    </row>
    <row r="272" spans="1:9" x14ac:dyDescent="0.15">
      <c r="A272" s="103" t="s">
        <v>704</v>
      </c>
      <c r="B272" s="115" t="s">
        <v>705</v>
      </c>
      <c r="C272" s="98">
        <v>3.3479490000000001E-2</v>
      </c>
      <c r="D272" s="97">
        <v>0</v>
      </c>
      <c r="E272" s="99" t="str">
        <f t="shared" ref="E272:E287" si="19">IF(ISERROR(C272/D272-1),"",(C272/D272-1))</f>
        <v/>
      </c>
      <c r="F272" s="98">
        <v>40.625993649999998</v>
      </c>
      <c r="G272" s="97">
        <v>14.593783759999999</v>
      </c>
      <c r="H272" s="99">
        <f t="shared" si="17"/>
        <v>1.7837875576415967</v>
      </c>
      <c r="I272" s="100">
        <f t="shared" si="16"/>
        <v>1213.4591551424469</v>
      </c>
    </row>
    <row r="273" spans="1:9" x14ac:dyDescent="0.15">
      <c r="A273" s="103" t="s">
        <v>706</v>
      </c>
      <c r="B273" s="115" t="s">
        <v>707</v>
      </c>
      <c r="C273" s="98">
        <v>0.191759027</v>
      </c>
      <c r="D273" s="97">
        <v>1.368444765</v>
      </c>
      <c r="E273" s="99">
        <f t="shared" si="19"/>
        <v>-0.85987083154211197</v>
      </c>
      <c r="F273" s="98">
        <v>1.5029575400000001</v>
      </c>
      <c r="G273" s="97">
        <v>2.7974891099999999</v>
      </c>
      <c r="H273" s="99">
        <f t="shared" si="17"/>
        <v>-0.46274767089263125</v>
      </c>
      <c r="I273" s="100">
        <f t="shared" si="16"/>
        <v>7.8377407494876374</v>
      </c>
    </row>
    <row r="274" spans="1:9" x14ac:dyDescent="0.15">
      <c r="A274" s="103" t="s">
        <v>708</v>
      </c>
      <c r="B274" s="115" t="s">
        <v>709</v>
      </c>
      <c r="C274" s="98">
        <v>1.1725841399999999</v>
      </c>
      <c r="D274" s="97">
        <v>1.4422901399999999</v>
      </c>
      <c r="E274" s="99">
        <f t="shared" si="19"/>
        <v>-0.18699843569616303</v>
      </c>
      <c r="F274" s="98">
        <v>3.7671817799999996</v>
      </c>
      <c r="G274" s="97">
        <v>3.9155123199999999</v>
      </c>
      <c r="H274" s="99">
        <f t="shared" si="17"/>
        <v>-3.788279230851721E-2</v>
      </c>
      <c r="I274" s="100">
        <f t="shared" si="16"/>
        <v>3.212717664763912</v>
      </c>
    </row>
    <row r="275" spans="1:9" x14ac:dyDescent="0.15">
      <c r="A275" s="103" t="s">
        <v>710</v>
      </c>
      <c r="B275" s="115" t="s">
        <v>711</v>
      </c>
      <c r="C275" s="98">
        <v>1.9263574399999999</v>
      </c>
      <c r="D275" s="97">
        <v>1.3401639999999999</v>
      </c>
      <c r="E275" s="99">
        <f t="shared" si="19"/>
        <v>0.43740425798633598</v>
      </c>
      <c r="F275" s="98">
        <v>41.147778670000001</v>
      </c>
      <c r="G275" s="97">
        <v>14.093814</v>
      </c>
      <c r="H275" s="99">
        <f t="shared" si="17"/>
        <v>1.9195630558200927</v>
      </c>
      <c r="I275" s="100">
        <f t="shared" si="16"/>
        <v>21.360406856787701</v>
      </c>
    </row>
    <row r="276" spans="1:9" x14ac:dyDescent="0.15">
      <c r="A276" s="103" t="s">
        <v>712</v>
      </c>
      <c r="B276" s="115" t="s">
        <v>713</v>
      </c>
      <c r="C276" s="98">
        <v>3.9815960600000002</v>
      </c>
      <c r="D276" s="97">
        <v>2.7641710000000002</v>
      </c>
      <c r="E276" s="99">
        <f t="shared" si="19"/>
        <v>0.44043044370265072</v>
      </c>
      <c r="F276" s="98">
        <v>5.6459361599999998</v>
      </c>
      <c r="G276" s="97">
        <v>3.6556971900000002</v>
      </c>
      <c r="H276" s="99">
        <f t="shared" si="17"/>
        <v>0.5444211778383099</v>
      </c>
      <c r="I276" s="100">
        <f t="shared" si="16"/>
        <v>1.4180082748022409</v>
      </c>
    </row>
    <row r="277" spans="1:9" x14ac:dyDescent="0.15">
      <c r="A277" s="103" t="s">
        <v>714</v>
      </c>
      <c r="B277" s="115" t="s">
        <v>715</v>
      </c>
      <c r="C277" s="98">
        <v>2.7922560000000001</v>
      </c>
      <c r="D277" s="97">
        <v>8.6807549999999997E-2</v>
      </c>
      <c r="E277" s="99">
        <f t="shared" si="19"/>
        <v>31.166050072833528</v>
      </c>
      <c r="F277" s="98">
        <v>70.726668879999991</v>
      </c>
      <c r="G277" s="97">
        <v>12.87461405</v>
      </c>
      <c r="H277" s="99">
        <f t="shared" si="17"/>
        <v>4.493498182184342</v>
      </c>
      <c r="I277" s="100">
        <f t="shared" si="16"/>
        <v>25.329578978431773</v>
      </c>
    </row>
    <row r="278" spans="1:9" x14ac:dyDescent="0.15">
      <c r="A278" s="103" t="s">
        <v>716</v>
      </c>
      <c r="B278" s="115" t="s">
        <v>717</v>
      </c>
      <c r="C278" s="98">
        <v>4.9755706599999998</v>
      </c>
      <c r="D278" s="97">
        <v>11.7277349</v>
      </c>
      <c r="E278" s="99">
        <f t="shared" si="19"/>
        <v>-0.57574325285951</v>
      </c>
      <c r="F278" s="98">
        <v>1.48632008</v>
      </c>
      <c r="G278" s="97">
        <v>10.6222444</v>
      </c>
      <c r="H278" s="99">
        <f t="shared" si="17"/>
        <v>-0.86007476160122998</v>
      </c>
      <c r="I278" s="100">
        <f t="shared" si="16"/>
        <v>0.29872353978387678</v>
      </c>
    </row>
    <row r="279" spans="1:9" x14ac:dyDescent="0.15">
      <c r="A279" s="103" t="s">
        <v>718</v>
      </c>
      <c r="B279" s="115" t="s">
        <v>719</v>
      </c>
      <c r="C279" s="98">
        <v>2.2386382999999999</v>
      </c>
      <c r="D279" s="97">
        <v>7.031337E-2</v>
      </c>
      <c r="E279" s="99">
        <f t="shared" si="19"/>
        <v>30.838017435375374</v>
      </c>
      <c r="F279" s="98">
        <v>49.132369090000005</v>
      </c>
      <c r="G279" s="97">
        <v>18.203634430000001</v>
      </c>
      <c r="H279" s="99">
        <f t="shared" si="17"/>
        <v>1.6990417369087982</v>
      </c>
      <c r="I279" s="100">
        <f t="shared" si="16"/>
        <v>21.947435228817451</v>
      </c>
    </row>
    <row r="280" spans="1:9" x14ac:dyDescent="0.15">
      <c r="A280" s="103" t="s">
        <v>720</v>
      </c>
      <c r="B280" s="115" t="s">
        <v>721</v>
      </c>
      <c r="C280" s="98">
        <v>0.41960203999999995</v>
      </c>
      <c r="D280" s="97">
        <v>1.1434756100000001</v>
      </c>
      <c r="E280" s="99">
        <f t="shared" si="19"/>
        <v>-0.63304679493776006</v>
      </c>
      <c r="F280" s="98">
        <v>0.41892000000000001</v>
      </c>
      <c r="G280" s="97">
        <v>9.4257300000000002E-2</v>
      </c>
      <c r="H280" s="99">
        <f t="shared" si="17"/>
        <v>3.4444302987673101</v>
      </c>
      <c r="I280" s="100">
        <f t="shared" si="16"/>
        <v>0.99837455509034245</v>
      </c>
    </row>
    <row r="281" spans="1:9" x14ac:dyDescent="0.15">
      <c r="A281" s="103" t="s">
        <v>722</v>
      </c>
      <c r="B281" s="115" t="s">
        <v>723</v>
      </c>
      <c r="C281" s="98">
        <v>0.144011</v>
      </c>
      <c r="D281" s="97">
        <v>0</v>
      </c>
      <c r="E281" s="99" t="str">
        <f t="shared" si="19"/>
        <v/>
      </c>
      <c r="F281" s="98">
        <v>41.255432880000001</v>
      </c>
      <c r="G281" s="97">
        <v>8.3069301600000003</v>
      </c>
      <c r="H281" s="99">
        <f t="shared" si="17"/>
        <v>3.966387351931222</v>
      </c>
      <c r="I281" s="100">
        <f t="shared" si="16"/>
        <v>286.4741782224969</v>
      </c>
    </row>
    <row r="282" spans="1:9" x14ac:dyDescent="0.15">
      <c r="A282" s="103" t="s">
        <v>724</v>
      </c>
      <c r="B282" s="115" t="s">
        <v>725</v>
      </c>
      <c r="C282" s="98">
        <v>6.4535353400000002</v>
      </c>
      <c r="D282" s="97">
        <v>3.615592946</v>
      </c>
      <c r="E282" s="99">
        <f t="shared" si="19"/>
        <v>0.78491756024130721</v>
      </c>
      <c r="F282" s="98">
        <v>3.5335839399999998</v>
      </c>
      <c r="G282" s="97">
        <v>2.3040417200000003</v>
      </c>
      <c r="H282" s="99">
        <f t="shared" si="17"/>
        <v>0.53364581436485414</v>
      </c>
      <c r="I282" s="100">
        <f t="shared" si="16"/>
        <v>0.54754235528831852</v>
      </c>
    </row>
    <row r="283" spans="1:9" x14ac:dyDescent="0.15">
      <c r="A283" s="103" t="s">
        <v>726</v>
      </c>
      <c r="B283" s="115" t="s">
        <v>727</v>
      </c>
      <c r="C283" s="98">
        <v>2.7920984</v>
      </c>
      <c r="D283" s="97">
        <v>2.1055692400000003</v>
      </c>
      <c r="E283" s="99">
        <f t="shared" si="19"/>
        <v>0.32605394634279494</v>
      </c>
      <c r="F283" s="98">
        <v>50.567608759999999</v>
      </c>
      <c r="G283" s="97">
        <v>6.71553968</v>
      </c>
      <c r="H283" s="99">
        <f t="shared" si="17"/>
        <v>6.5299396875874018</v>
      </c>
      <c r="I283" s="100">
        <f t="shared" ref="I283:I346" si="20">IF(ISERROR(F283/C283),"",(F283/C283))</f>
        <v>18.110969427151993</v>
      </c>
    </row>
    <row r="284" spans="1:9" x14ac:dyDescent="0.15">
      <c r="A284" s="103" t="s">
        <v>728</v>
      </c>
      <c r="B284" s="115" t="s">
        <v>729</v>
      </c>
      <c r="C284" s="98">
        <v>0.30068546999999995</v>
      </c>
      <c r="D284" s="97">
        <v>0.35621895000000003</v>
      </c>
      <c r="E284" s="99">
        <f t="shared" si="19"/>
        <v>-0.15589704028940643</v>
      </c>
      <c r="F284" s="98">
        <v>0.41003329999999999</v>
      </c>
      <c r="G284" s="97">
        <v>0.26625051</v>
      </c>
      <c r="H284" s="99">
        <f t="shared" si="17"/>
        <v>0.54002822379570281</v>
      </c>
      <c r="I284" s="100">
        <f t="shared" si="20"/>
        <v>1.3636618357381887</v>
      </c>
    </row>
    <row r="285" spans="1:9" x14ac:dyDescent="0.15">
      <c r="A285" s="103" t="s">
        <v>730</v>
      </c>
      <c r="B285" s="115" t="s">
        <v>731</v>
      </c>
      <c r="C285" s="98">
        <v>0.18082832000000001</v>
      </c>
      <c r="D285" s="97">
        <v>4.7891030000000001E-2</v>
      </c>
      <c r="E285" s="99">
        <f t="shared" si="19"/>
        <v>2.7758285841837189</v>
      </c>
      <c r="F285" s="98">
        <v>1.38995778</v>
      </c>
      <c r="G285" s="97">
        <v>1.3606459999999999E-2</v>
      </c>
      <c r="H285" s="99">
        <f t="shared" si="17"/>
        <v>101.15425467020813</v>
      </c>
      <c r="I285" s="100">
        <f t="shared" si="20"/>
        <v>7.686615569950547</v>
      </c>
    </row>
    <row r="286" spans="1:9" x14ac:dyDescent="0.15">
      <c r="A286" s="103" t="s">
        <v>732</v>
      </c>
      <c r="B286" s="115" t="s">
        <v>733</v>
      </c>
      <c r="C286" s="98">
        <v>0.31253103000000004</v>
      </c>
      <c r="D286" s="97">
        <v>0.98194988999999999</v>
      </c>
      <c r="E286" s="99">
        <f t="shared" si="19"/>
        <v>-0.68172405416736681</v>
      </c>
      <c r="F286" s="98">
        <v>20.661342170000001</v>
      </c>
      <c r="G286" s="97">
        <v>8.5087662799999997</v>
      </c>
      <c r="H286" s="99">
        <f t="shared" si="17"/>
        <v>1.4282418261463872</v>
      </c>
      <c r="I286" s="100">
        <f t="shared" si="20"/>
        <v>66.10973051219905</v>
      </c>
    </row>
    <row r="287" spans="1:9" x14ac:dyDescent="0.15">
      <c r="A287" s="103" t="s">
        <v>1681</v>
      </c>
      <c r="B287" s="115" t="s">
        <v>736</v>
      </c>
      <c r="C287" s="98">
        <v>0.97711165</v>
      </c>
      <c r="D287" s="97">
        <v>1.9123906829999999</v>
      </c>
      <c r="E287" s="99">
        <f t="shared" si="19"/>
        <v>-0.48906274293953977</v>
      </c>
      <c r="F287" s="98">
        <v>6.2123539999999998E-2</v>
      </c>
      <c r="G287" s="97">
        <v>2.2881722099999999</v>
      </c>
      <c r="H287" s="99">
        <f t="shared" si="17"/>
        <v>-0.97285014662423508</v>
      </c>
      <c r="I287" s="100">
        <f t="shared" si="20"/>
        <v>6.3578752745400174E-2</v>
      </c>
    </row>
    <row r="288" spans="1:9" x14ac:dyDescent="0.15">
      <c r="A288" s="103" t="s">
        <v>1682</v>
      </c>
      <c r="B288" s="115" t="s">
        <v>737</v>
      </c>
      <c r="C288" s="98">
        <v>5.3964369800000007</v>
      </c>
      <c r="D288" s="97">
        <v>5.2687354100000006</v>
      </c>
      <c r="E288" s="99">
        <f t="shared" ref="E288:E319" si="21">IF(ISERROR(C288/D288-1),"",(C288/D288-1))</f>
        <v>2.423761302524774E-2</v>
      </c>
      <c r="F288" s="98">
        <v>4.53970742</v>
      </c>
      <c r="G288" s="97">
        <v>3.7522701499999997</v>
      </c>
      <c r="H288" s="99">
        <f t="shared" si="17"/>
        <v>0.20985623063414027</v>
      </c>
      <c r="I288" s="100">
        <f t="shared" si="20"/>
        <v>0.84124162606268393</v>
      </c>
    </row>
    <row r="289" spans="1:9" x14ac:dyDescent="0.15">
      <c r="A289" s="103" t="s">
        <v>734</v>
      </c>
      <c r="B289" s="115" t="s">
        <v>735</v>
      </c>
      <c r="C289" s="98">
        <v>3.7537482099999999</v>
      </c>
      <c r="D289" s="97">
        <v>0.56028700300000001</v>
      </c>
      <c r="E289" s="99">
        <f t="shared" si="21"/>
        <v>5.6996881774892785</v>
      </c>
      <c r="F289" s="98">
        <v>1.0539251399999998</v>
      </c>
      <c r="G289" s="97">
        <v>0.25206824</v>
      </c>
      <c r="H289" s="99">
        <f t="shared" si="17"/>
        <v>3.1811104008977882</v>
      </c>
      <c r="I289" s="100">
        <f t="shared" si="20"/>
        <v>0.28076607194705788</v>
      </c>
    </row>
    <row r="290" spans="1:9" x14ac:dyDescent="0.15">
      <c r="A290" s="103" t="s">
        <v>1685</v>
      </c>
      <c r="B290" s="115" t="s">
        <v>738</v>
      </c>
      <c r="C290" s="98">
        <v>1.0072378959999999</v>
      </c>
      <c r="D290" s="97">
        <v>0.85740976000000002</v>
      </c>
      <c r="E290" s="99">
        <f t="shared" si="21"/>
        <v>0.17474507871242317</v>
      </c>
      <c r="F290" s="98">
        <v>1.2798613300000001</v>
      </c>
      <c r="G290" s="97">
        <v>4.3774420000000001E-2</v>
      </c>
      <c r="H290" s="99">
        <f t="shared" si="17"/>
        <v>28.237653634245756</v>
      </c>
      <c r="I290" s="100">
        <f t="shared" si="20"/>
        <v>1.2706643932706045</v>
      </c>
    </row>
    <row r="291" spans="1:9" x14ac:dyDescent="0.15">
      <c r="A291" s="103" t="s">
        <v>739</v>
      </c>
      <c r="B291" s="115" t="s">
        <v>740</v>
      </c>
      <c r="C291" s="98">
        <v>2.3090116219999999</v>
      </c>
      <c r="D291" s="97">
        <v>0.7744884179999999</v>
      </c>
      <c r="E291" s="99">
        <f t="shared" si="21"/>
        <v>1.9813378332534342</v>
      </c>
      <c r="F291" s="98">
        <v>0.62033161000000003</v>
      </c>
      <c r="G291" s="97">
        <v>1.0256731400000001</v>
      </c>
      <c r="H291" s="99">
        <f t="shared" si="17"/>
        <v>-0.39519561758242006</v>
      </c>
      <c r="I291" s="100">
        <f t="shared" si="20"/>
        <v>0.2686567724863535</v>
      </c>
    </row>
    <row r="292" spans="1:9" x14ac:dyDescent="0.15">
      <c r="A292" s="103" t="s">
        <v>741</v>
      </c>
      <c r="B292" s="115" t="s">
        <v>742</v>
      </c>
      <c r="C292" s="98">
        <v>25.864344263</v>
      </c>
      <c r="D292" s="97">
        <v>14.21551316</v>
      </c>
      <c r="E292" s="99">
        <f t="shared" si="21"/>
        <v>0.81944499448516561</v>
      </c>
      <c r="F292" s="98">
        <v>59.440490969999999</v>
      </c>
      <c r="G292" s="97">
        <v>49.903252180000003</v>
      </c>
      <c r="H292" s="99">
        <f t="shared" si="17"/>
        <v>0.19111457416842037</v>
      </c>
      <c r="I292" s="100">
        <f t="shared" si="20"/>
        <v>2.2981634626257295</v>
      </c>
    </row>
    <row r="293" spans="1:9" x14ac:dyDescent="0.15">
      <c r="A293" s="103" t="s">
        <v>743</v>
      </c>
      <c r="B293" s="115" t="s">
        <v>744</v>
      </c>
      <c r="C293" s="98">
        <v>56.232861207999996</v>
      </c>
      <c r="D293" s="97">
        <v>73.243189096999998</v>
      </c>
      <c r="E293" s="99">
        <f t="shared" si="21"/>
        <v>-0.23224450080228332</v>
      </c>
      <c r="F293" s="98">
        <v>25.315814579999998</v>
      </c>
      <c r="G293" s="97">
        <v>38.590859469999998</v>
      </c>
      <c r="H293" s="99">
        <f t="shared" si="17"/>
        <v>-0.34399453840409633</v>
      </c>
      <c r="I293" s="100">
        <f t="shared" si="20"/>
        <v>0.45019609595107052</v>
      </c>
    </row>
    <row r="294" spans="1:9" x14ac:dyDescent="0.15">
      <c r="A294" s="103" t="s">
        <v>747</v>
      </c>
      <c r="B294" s="115" t="s">
        <v>748</v>
      </c>
      <c r="C294" s="98">
        <v>62.411026248999995</v>
      </c>
      <c r="D294" s="97">
        <v>90.611848631000001</v>
      </c>
      <c r="E294" s="99">
        <f t="shared" si="21"/>
        <v>-0.3112266531151201</v>
      </c>
      <c r="F294" s="98">
        <v>88.358455069999991</v>
      </c>
      <c r="G294" s="97">
        <v>193.32401193999999</v>
      </c>
      <c r="H294" s="99">
        <f t="shared" si="17"/>
        <v>-0.54295147207361438</v>
      </c>
      <c r="I294" s="100">
        <f t="shared" si="20"/>
        <v>1.4157507155462894</v>
      </c>
    </row>
    <row r="295" spans="1:9" x14ac:dyDescent="0.15">
      <c r="A295" s="103" t="s">
        <v>749</v>
      </c>
      <c r="B295" s="115" t="s">
        <v>750</v>
      </c>
      <c r="C295" s="98">
        <v>6.9609005700000006</v>
      </c>
      <c r="D295" s="97">
        <v>20.053306725000002</v>
      </c>
      <c r="E295" s="99">
        <f t="shared" si="21"/>
        <v>-0.65288016258575432</v>
      </c>
      <c r="F295" s="98">
        <v>3.86463337</v>
      </c>
      <c r="G295" s="97">
        <v>9.34488406</v>
      </c>
      <c r="H295" s="99">
        <f t="shared" si="17"/>
        <v>-0.58644394674277001</v>
      </c>
      <c r="I295" s="100">
        <f t="shared" si="20"/>
        <v>0.55519157774724537</v>
      </c>
    </row>
    <row r="296" spans="1:9" x14ac:dyDescent="0.15">
      <c r="A296" s="103" t="s">
        <v>751</v>
      </c>
      <c r="B296" s="115" t="s">
        <v>752</v>
      </c>
      <c r="C296" s="98">
        <v>53.613714860000002</v>
      </c>
      <c r="D296" s="97">
        <v>54.015629038999997</v>
      </c>
      <c r="E296" s="99">
        <f t="shared" si="21"/>
        <v>-7.4407016293340789E-3</v>
      </c>
      <c r="F296" s="98">
        <v>44.022100309999999</v>
      </c>
      <c r="G296" s="97">
        <v>123.55724307</v>
      </c>
      <c r="H296" s="99">
        <f t="shared" si="17"/>
        <v>-0.64371088884639671</v>
      </c>
      <c r="I296" s="100">
        <f t="shared" si="20"/>
        <v>0.82109774383203404</v>
      </c>
    </row>
    <row r="297" spans="1:9" x14ac:dyDescent="0.15">
      <c r="A297" s="103" t="s">
        <v>753</v>
      </c>
      <c r="B297" s="115" t="s">
        <v>754</v>
      </c>
      <c r="C297" s="98">
        <v>82.532606215000001</v>
      </c>
      <c r="D297" s="97">
        <v>135.10533531099998</v>
      </c>
      <c r="E297" s="99">
        <f t="shared" si="21"/>
        <v>-0.38912400442945072</v>
      </c>
      <c r="F297" s="98">
        <v>59.290462670000004</v>
      </c>
      <c r="G297" s="97">
        <v>173.54540852000002</v>
      </c>
      <c r="H297" s="99">
        <f t="shared" si="17"/>
        <v>-0.65835764152085219</v>
      </c>
      <c r="I297" s="100">
        <f t="shared" si="20"/>
        <v>0.71838834842494259</v>
      </c>
    </row>
    <row r="298" spans="1:9" x14ac:dyDescent="0.15">
      <c r="A298" s="103" t="s">
        <v>755</v>
      </c>
      <c r="B298" s="115" t="s">
        <v>756</v>
      </c>
      <c r="C298" s="98">
        <v>30.3389123</v>
      </c>
      <c r="D298" s="97">
        <v>55.574383416000003</v>
      </c>
      <c r="E298" s="99">
        <f t="shared" si="21"/>
        <v>-0.45408459014472213</v>
      </c>
      <c r="F298" s="98">
        <v>51.103903600000002</v>
      </c>
      <c r="G298" s="97">
        <v>51.911527740000004</v>
      </c>
      <c r="H298" s="99">
        <f t="shared" si="17"/>
        <v>-1.5557703176161675E-2</v>
      </c>
      <c r="I298" s="100">
        <f t="shared" si="20"/>
        <v>1.6844342702424437</v>
      </c>
    </row>
    <row r="299" spans="1:9" x14ac:dyDescent="0.15">
      <c r="A299" s="103" t="s">
        <v>1057</v>
      </c>
      <c r="B299" s="115" t="s">
        <v>1058</v>
      </c>
      <c r="C299" s="98">
        <v>158.33011597699999</v>
      </c>
      <c r="D299" s="97">
        <v>187.99086907300003</v>
      </c>
      <c r="E299" s="99">
        <f t="shared" si="21"/>
        <v>-0.15777762634036374</v>
      </c>
      <c r="F299" s="98">
        <v>96.842287849999991</v>
      </c>
      <c r="G299" s="97">
        <v>367.60936757999997</v>
      </c>
      <c r="H299" s="99">
        <f t="shared" si="17"/>
        <v>-0.73656196933304496</v>
      </c>
      <c r="I299" s="100">
        <f t="shared" si="20"/>
        <v>0.61164793098533388</v>
      </c>
    </row>
    <row r="300" spans="1:9" x14ac:dyDescent="0.15">
      <c r="A300" s="103" t="s">
        <v>757</v>
      </c>
      <c r="B300" s="115" t="s">
        <v>758</v>
      </c>
      <c r="C300" s="98">
        <v>2.0585999999999998E-3</v>
      </c>
      <c r="D300" s="97">
        <v>1.9722200000000002E-3</v>
      </c>
      <c r="E300" s="99">
        <f t="shared" si="21"/>
        <v>4.3798359209418658E-2</v>
      </c>
      <c r="F300" s="98">
        <v>1.9353299999999999E-3</v>
      </c>
      <c r="G300" s="97">
        <v>1.7581999999999998E-4</v>
      </c>
      <c r="H300" s="99">
        <f t="shared" si="17"/>
        <v>10.007450801956548</v>
      </c>
      <c r="I300" s="100">
        <f t="shared" si="20"/>
        <v>0.94011949868842903</v>
      </c>
    </row>
    <row r="301" spans="1:9" x14ac:dyDescent="0.15">
      <c r="A301" s="103" t="s">
        <v>759</v>
      </c>
      <c r="B301" s="115" t="s">
        <v>760</v>
      </c>
      <c r="C301" s="98">
        <v>18.555699403000002</v>
      </c>
      <c r="D301" s="97">
        <v>6.603637515</v>
      </c>
      <c r="E301" s="99">
        <f t="shared" si="21"/>
        <v>1.8099209505141958</v>
      </c>
      <c r="F301" s="98">
        <v>1.70566441</v>
      </c>
      <c r="G301" s="97">
        <v>11.458946220000001</v>
      </c>
      <c r="H301" s="99">
        <f t="shared" si="17"/>
        <v>-0.85114997686061222</v>
      </c>
      <c r="I301" s="100">
        <f t="shared" si="20"/>
        <v>9.1921321474103854E-2</v>
      </c>
    </row>
    <row r="302" spans="1:9" x14ac:dyDescent="0.15">
      <c r="A302" s="103" t="s">
        <v>761</v>
      </c>
      <c r="B302" s="115" t="s">
        <v>762</v>
      </c>
      <c r="C302" s="98">
        <v>7.3870700420000004</v>
      </c>
      <c r="D302" s="97">
        <v>4.3281398700000002</v>
      </c>
      <c r="E302" s="99">
        <f t="shared" si="21"/>
        <v>0.7067540014597542</v>
      </c>
      <c r="F302" s="98">
        <v>13.044466460000001</v>
      </c>
      <c r="G302" s="97">
        <v>11.51496777</v>
      </c>
      <c r="H302" s="99">
        <f t="shared" si="17"/>
        <v>0.1328270057329044</v>
      </c>
      <c r="I302" s="100">
        <f t="shared" si="20"/>
        <v>1.7658511948356046</v>
      </c>
    </row>
    <row r="303" spans="1:9" x14ac:dyDescent="0.15">
      <c r="A303" s="103" t="s">
        <v>763</v>
      </c>
      <c r="B303" s="115" t="s">
        <v>764</v>
      </c>
      <c r="C303" s="98">
        <v>3.3930070200000002</v>
      </c>
      <c r="D303" s="97">
        <v>0.73104658</v>
      </c>
      <c r="E303" s="99">
        <f t="shared" si="21"/>
        <v>3.6413007225887029</v>
      </c>
      <c r="F303" s="98">
        <v>10.165175130000002</v>
      </c>
      <c r="G303" s="97">
        <v>2.60939459</v>
      </c>
      <c r="H303" s="99">
        <f t="shared" ref="H303:H366" si="22">IF(ISERROR(F303/G303-1),"",(F303/G303-1))</f>
        <v>2.8956067315215832</v>
      </c>
      <c r="I303" s="100">
        <f t="shared" si="20"/>
        <v>2.9959192745790433</v>
      </c>
    </row>
    <row r="304" spans="1:9" x14ac:dyDescent="0.15">
      <c r="A304" s="103" t="s">
        <v>1525</v>
      </c>
      <c r="B304" s="115" t="s">
        <v>766</v>
      </c>
      <c r="C304" s="98">
        <v>2.6847178709999997</v>
      </c>
      <c r="D304" s="97">
        <v>2.2455765890000001</v>
      </c>
      <c r="E304" s="99">
        <f t="shared" si="21"/>
        <v>0.19555836311758035</v>
      </c>
      <c r="F304" s="98">
        <v>4.9287253700000004</v>
      </c>
      <c r="G304" s="97">
        <v>3.8097340399999999</v>
      </c>
      <c r="H304" s="99">
        <f t="shared" si="22"/>
        <v>0.29371901509429255</v>
      </c>
      <c r="I304" s="100">
        <f t="shared" si="20"/>
        <v>1.83584481007837</v>
      </c>
    </row>
    <row r="305" spans="1:9" x14ac:dyDescent="0.15">
      <c r="A305" s="103" t="s">
        <v>767</v>
      </c>
      <c r="B305" s="115" t="s">
        <v>768</v>
      </c>
      <c r="C305" s="98">
        <v>6.4964707750000006</v>
      </c>
      <c r="D305" s="97">
        <v>5.9395350000000002</v>
      </c>
      <c r="E305" s="99">
        <f t="shared" si="21"/>
        <v>9.3767571872208855E-2</v>
      </c>
      <c r="F305" s="98">
        <v>3.4120923100000002</v>
      </c>
      <c r="G305" s="97">
        <v>4.0919629500000001</v>
      </c>
      <c r="H305" s="99">
        <f t="shared" si="22"/>
        <v>-0.16614779955424563</v>
      </c>
      <c r="I305" s="100">
        <f t="shared" si="20"/>
        <v>0.52522245203204199</v>
      </c>
    </row>
    <row r="306" spans="1:9" x14ac:dyDescent="0.15">
      <c r="A306" s="103" t="s">
        <v>769</v>
      </c>
      <c r="B306" s="115" t="s">
        <v>770</v>
      </c>
      <c r="C306" s="98">
        <v>10.24829357</v>
      </c>
      <c r="D306" s="97">
        <v>3.8843647900000002</v>
      </c>
      <c r="E306" s="99">
        <f t="shared" si="21"/>
        <v>1.6383447806919285</v>
      </c>
      <c r="F306" s="98">
        <v>2.3762453399999997</v>
      </c>
      <c r="G306" s="97">
        <v>0.62216188000000006</v>
      </c>
      <c r="H306" s="99">
        <f t="shared" si="22"/>
        <v>2.8193361187606021</v>
      </c>
      <c r="I306" s="100">
        <f t="shared" si="20"/>
        <v>0.23186741517202653</v>
      </c>
    </row>
    <row r="307" spans="1:9" x14ac:dyDescent="0.15">
      <c r="A307" s="103" t="s">
        <v>771</v>
      </c>
      <c r="B307" s="115" t="s">
        <v>772</v>
      </c>
      <c r="C307" s="98">
        <v>8.2140918949999993</v>
      </c>
      <c r="D307" s="97">
        <v>4.0866740339999996</v>
      </c>
      <c r="E307" s="99">
        <f t="shared" si="21"/>
        <v>1.0099699233804857</v>
      </c>
      <c r="F307" s="98">
        <v>9.9001999400000003</v>
      </c>
      <c r="G307" s="97">
        <v>8.2935946900000008</v>
      </c>
      <c r="H307" s="99">
        <f t="shared" si="22"/>
        <v>0.19371639319885792</v>
      </c>
      <c r="I307" s="100">
        <f t="shared" si="20"/>
        <v>1.2052701706473909</v>
      </c>
    </row>
    <row r="308" spans="1:9" x14ac:dyDescent="0.15">
      <c r="A308" s="103" t="s">
        <v>773</v>
      </c>
      <c r="B308" s="115" t="s">
        <v>779</v>
      </c>
      <c r="C308" s="98">
        <v>39.767734295000004</v>
      </c>
      <c r="D308" s="97">
        <v>2.5612025800000002</v>
      </c>
      <c r="E308" s="99">
        <f t="shared" si="21"/>
        <v>14.526977290097841</v>
      </c>
      <c r="F308" s="98">
        <v>41.590015130000005</v>
      </c>
      <c r="G308" s="97">
        <v>4.8296373899999994</v>
      </c>
      <c r="H308" s="99">
        <f t="shared" si="22"/>
        <v>7.6114156760741842</v>
      </c>
      <c r="I308" s="100">
        <f t="shared" si="20"/>
        <v>1.0458230992362347</v>
      </c>
    </row>
    <row r="309" spans="1:9" x14ac:dyDescent="0.15">
      <c r="A309" s="103" t="s">
        <v>780</v>
      </c>
      <c r="B309" s="115" t="s">
        <v>781</v>
      </c>
      <c r="C309" s="98">
        <v>19.081526513</v>
      </c>
      <c r="D309" s="97">
        <v>18.493673559999998</v>
      </c>
      <c r="E309" s="99">
        <f t="shared" si="21"/>
        <v>3.1786705388348047E-2</v>
      </c>
      <c r="F309" s="98">
        <v>24.733868469999997</v>
      </c>
      <c r="G309" s="97">
        <v>5.0289742899999998</v>
      </c>
      <c r="H309" s="99">
        <f t="shared" si="22"/>
        <v>3.9182730003576927</v>
      </c>
      <c r="I309" s="100">
        <f t="shared" si="20"/>
        <v>1.296220637963589</v>
      </c>
    </row>
    <row r="310" spans="1:9" x14ac:dyDescent="0.15">
      <c r="A310" s="103" t="s">
        <v>782</v>
      </c>
      <c r="B310" s="115" t="s">
        <v>783</v>
      </c>
      <c r="C310" s="98">
        <v>0.40173747999999998</v>
      </c>
      <c r="D310" s="97">
        <v>0.48951065999999999</v>
      </c>
      <c r="E310" s="99">
        <f t="shared" si="21"/>
        <v>-0.17930800526386903</v>
      </c>
      <c r="F310" s="98">
        <v>0</v>
      </c>
      <c r="G310" s="97">
        <v>2.8963874399999998</v>
      </c>
      <c r="H310" s="99">
        <f t="shared" si="22"/>
        <v>-1</v>
      </c>
      <c r="I310" s="100">
        <f t="shared" si="20"/>
        <v>0</v>
      </c>
    </row>
    <row r="311" spans="1:9" x14ac:dyDescent="0.15">
      <c r="A311" s="103" t="s">
        <v>784</v>
      </c>
      <c r="B311" s="115" t="s">
        <v>785</v>
      </c>
      <c r="C311" s="98">
        <v>1.68717852</v>
      </c>
      <c r="D311" s="97">
        <v>1.3266234299999999</v>
      </c>
      <c r="E311" s="99">
        <f t="shared" si="21"/>
        <v>0.27178405103247738</v>
      </c>
      <c r="F311" s="98">
        <v>2.2480288500000003</v>
      </c>
      <c r="G311" s="97">
        <v>0.34459040000000002</v>
      </c>
      <c r="H311" s="99">
        <f t="shared" si="22"/>
        <v>5.5237709756278761</v>
      </c>
      <c r="I311" s="100">
        <f t="shared" si="20"/>
        <v>1.3324190791618189</v>
      </c>
    </row>
    <row r="312" spans="1:9" x14ac:dyDescent="0.15">
      <c r="A312" s="105" t="s">
        <v>11</v>
      </c>
      <c r="B312" s="115" t="s">
        <v>32</v>
      </c>
      <c r="C312" s="98">
        <v>1.2605999999999999E-2</v>
      </c>
      <c r="D312" s="97">
        <v>0.15110636</v>
      </c>
      <c r="E312" s="99">
        <f t="shared" si="21"/>
        <v>-0.91657531820632832</v>
      </c>
      <c r="F312" s="98">
        <v>1.2470250000000001</v>
      </c>
      <c r="G312" s="97">
        <v>0.17684807999999999</v>
      </c>
      <c r="H312" s="99">
        <f t="shared" si="22"/>
        <v>6.0513912279963691</v>
      </c>
      <c r="I312" s="100">
        <f t="shared" si="20"/>
        <v>98.923131841980023</v>
      </c>
    </row>
    <row r="313" spans="1:9" x14ac:dyDescent="0.15">
      <c r="A313" s="103" t="s">
        <v>786</v>
      </c>
      <c r="B313" s="115" t="s">
        <v>787</v>
      </c>
      <c r="C313" s="98">
        <v>8.3034950199999997</v>
      </c>
      <c r="D313" s="97">
        <v>9.7231229600000013</v>
      </c>
      <c r="E313" s="99">
        <f t="shared" si="21"/>
        <v>-0.14600534682531685</v>
      </c>
      <c r="F313" s="98">
        <v>8.3179284899999999</v>
      </c>
      <c r="G313" s="97">
        <v>7.7876140400000002</v>
      </c>
      <c r="H313" s="99">
        <f t="shared" si="22"/>
        <v>6.8097166510321827E-2</v>
      </c>
      <c r="I313" s="100">
        <f t="shared" si="20"/>
        <v>1.0017382403391868</v>
      </c>
    </row>
    <row r="314" spans="1:9" x14ac:dyDescent="0.15">
      <c r="A314" s="103" t="s">
        <v>788</v>
      </c>
      <c r="B314" s="115" t="s">
        <v>789</v>
      </c>
      <c r="C314" s="98">
        <v>0.88780093999999998</v>
      </c>
      <c r="D314" s="97">
        <v>12.28610716</v>
      </c>
      <c r="E314" s="99">
        <f t="shared" si="21"/>
        <v>-0.92773944354885474</v>
      </c>
      <c r="F314" s="98">
        <v>4.1497237199999999</v>
      </c>
      <c r="G314" s="97">
        <v>20.99581676</v>
      </c>
      <c r="H314" s="99">
        <f t="shared" si="22"/>
        <v>-0.80235473725862327</v>
      </c>
      <c r="I314" s="100">
        <f t="shared" si="20"/>
        <v>4.674160088183732</v>
      </c>
    </row>
    <row r="315" spans="1:9" x14ac:dyDescent="0.15">
      <c r="A315" s="103" t="s">
        <v>790</v>
      </c>
      <c r="B315" s="115" t="s">
        <v>791</v>
      </c>
      <c r="C315" s="98">
        <v>5.8570224770000001</v>
      </c>
      <c r="D315" s="97">
        <v>14.028078799000001</v>
      </c>
      <c r="E315" s="99">
        <f t="shared" si="21"/>
        <v>-0.58247864437306118</v>
      </c>
      <c r="F315" s="98">
        <v>0.17803064999999998</v>
      </c>
      <c r="G315" s="97">
        <v>7.0628537500000004</v>
      </c>
      <c r="H315" s="99">
        <f t="shared" si="22"/>
        <v>-0.97479338291551065</v>
      </c>
      <c r="I315" s="100">
        <f t="shared" si="20"/>
        <v>3.0396101551447056E-2</v>
      </c>
    </row>
    <row r="316" spans="1:9" x14ac:dyDescent="0.15">
      <c r="A316" s="103" t="s">
        <v>792</v>
      </c>
      <c r="B316" s="115" t="s">
        <v>793</v>
      </c>
      <c r="C316" s="98">
        <v>34.369578179999998</v>
      </c>
      <c r="D316" s="97">
        <v>14.68050895</v>
      </c>
      <c r="E316" s="99">
        <f t="shared" si="21"/>
        <v>1.3411707521216418</v>
      </c>
      <c r="F316" s="98">
        <v>42.815437229999993</v>
      </c>
      <c r="G316" s="97">
        <v>12.31435752</v>
      </c>
      <c r="H316" s="99">
        <f t="shared" si="22"/>
        <v>2.4768713804567204</v>
      </c>
      <c r="I316" s="100">
        <f t="shared" si="20"/>
        <v>1.2457364767692938</v>
      </c>
    </row>
    <row r="317" spans="1:9" x14ac:dyDescent="0.15">
      <c r="A317" s="105" t="s">
        <v>8</v>
      </c>
      <c r="B317" s="115" t="s">
        <v>28</v>
      </c>
      <c r="C317" s="98">
        <v>6.1900660000000003E-2</v>
      </c>
      <c r="D317" s="97">
        <v>4.2174399999999994E-3</v>
      </c>
      <c r="E317" s="99">
        <f t="shared" si="21"/>
        <v>13.677306612542209</v>
      </c>
      <c r="F317" s="98">
        <v>2.0633400000000003E-3</v>
      </c>
      <c r="G317" s="97">
        <v>0</v>
      </c>
      <c r="H317" s="99" t="str">
        <f t="shared" si="22"/>
        <v/>
      </c>
      <c r="I317" s="100">
        <f t="shared" si="20"/>
        <v>3.3333085624612083E-2</v>
      </c>
    </row>
    <row r="318" spans="1:9" x14ac:dyDescent="0.15">
      <c r="A318" s="103" t="s">
        <v>794</v>
      </c>
      <c r="B318" s="115" t="s">
        <v>795</v>
      </c>
      <c r="C318" s="98">
        <v>32.320727278</v>
      </c>
      <c r="D318" s="97">
        <v>28.764591143000001</v>
      </c>
      <c r="E318" s="99">
        <f t="shared" si="21"/>
        <v>0.12362894773372779</v>
      </c>
      <c r="F318" s="98">
        <v>20.847269100000002</v>
      </c>
      <c r="G318" s="97">
        <v>46.111565460000001</v>
      </c>
      <c r="H318" s="99">
        <f t="shared" si="22"/>
        <v>-0.54789500438704031</v>
      </c>
      <c r="I318" s="100">
        <f t="shared" si="20"/>
        <v>0.64501237613518292</v>
      </c>
    </row>
    <row r="319" spans="1:9" x14ac:dyDescent="0.15">
      <c r="A319" s="105" t="s">
        <v>10</v>
      </c>
      <c r="B319" s="115" t="s">
        <v>30</v>
      </c>
      <c r="C319" s="98">
        <v>0.10685825</v>
      </c>
      <c r="D319" s="97">
        <v>1.184206E-2</v>
      </c>
      <c r="E319" s="99">
        <f t="shared" si="21"/>
        <v>8.0236200458366191</v>
      </c>
      <c r="F319" s="98">
        <v>0.11545533999999999</v>
      </c>
      <c r="G319" s="97">
        <v>0</v>
      </c>
      <c r="H319" s="99" t="str">
        <f t="shared" si="22"/>
        <v/>
      </c>
      <c r="I319" s="100">
        <f t="shared" si="20"/>
        <v>1.0804532172293668</v>
      </c>
    </row>
    <row r="320" spans="1:9" x14ac:dyDescent="0.15">
      <c r="A320" s="103" t="s">
        <v>796</v>
      </c>
      <c r="B320" s="115" t="s">
        <v>797</v>
      </c>
      <c r="C320" s="98">
        <v>18.069362828000003</v>
      </c>
      <c r="D320" s="97">
        <v>20.353673164</v>
      </c>
      <c r="E320" s="99">
        <f t="shared" ref="E320:E351" si="23">IF(ISERROR(C320/D320-1),"",(C320/D320-1))</f>
        <v>-0.11223086455177578</v>
      </c>
      <c r="F320" s="98">
        <v>31.396933449999999</v>
      </c>
      <c r="G320" s="97">
        <v>7.80060178</v>
      </c>
      <c r="H320" s="99">
        <f t="shared" si="22"/>
        <v>3.024937349128467</v>
      </c>
      <c r="I320" s="100">
        <f t="shared" si="20"/>
        <v>1.7375783390296309</v>
      </c>
    </row>
    <row r="321" spans="1:9" x14ac:dyDescent="0.15">
      <c r="A321" s="103" t="s">
        <v>798</v>
      </c>
      <c r="B321" s="115" t="s">
        <v>799</v>
      </c>
      <c r="C321" s="98">
        <v>5.4483986519999998</v>
      </c>
      <c r="D321" s="97">
        <v>3.0742952900000002</v>
      </c>
      <c r="E321" s="99">
        <f t="shared" si="23"/>
        <v>0.77224311201413554</v>
      </c>
      <c r="F321" s="98">
        <v>7.6927811100000003</v>
      </c>
      <c r="G321" s="97">
        <v>4.3459959800000005</v>
      </c>
      <c r="H321" s="99">
        <f t="shared" si="22"/>
        <v>0.7700847275058913</v>
      </c>
      <c r="I321" s="100">
        <f t="shared" si="20"/>
        <v>1.4119343317831803</v>
      </c>
    </row>
    <row r="322" spans="1:9" x14ac:dyDescent="0.15">
      <c r="A322" s="105" t="s">
        <v>800</v>
      </c>
      <c r="B322" s="115" t="s">
        <v>801</v>
      </c>
      <c r="C322" s="98">
        <v>49.705254431999997</v>
      </c>
      <c r="D322" s="97">
        <v>34.083928405000002</v>
      </c>
      <c r="E322" s="99">
        <f t="shared" si="23"/>
        <v>0.45831941205193938</v>
      </c>
      <c r="F322" s="98">
        <v>27.471441989999999</v>
      </c>
      <c r="G322" s="97">
        <v>21.057686050000001</v>
      </c>
      <c r="H322" s="99">
        <f t="shared" si="22"/>
        <v>0.30458028126979309</v>
      </c>
      <c r="I322" s="100">
        <f t="shared" si="20"/>
        <v>0.55268687996724186</v>
      </c>
    </row>
    <row r="323" spans="1:9" x14ac:dyDescent="0.15">
      <c r="A323" s="103" t="s">
        <v>802</v>
      </c>
      <c r="B323" s="115" t="s">
        <v>803</v>
      </c>
      <c r="C323" s="98">
        <v>4.1277177749999998</v>
      </c>
      <c r="D323" s="97">
        <v>7.9831290099999999</v>
      </c>
      <c r="E323" s="99">
        <f t="shared" si="23"/>
        <v>-0.48294487414277676</v>
      </c>
      <c r="F323" s="98">
        <v>11.78844033</v>
      </c>
      <c r="G323" s="97">
        <v>16.173441409999999</v>
      </c>
      <c r="H323" s="99">
        <f t="shared" si="22"/>
        <v>-0.27112356417161554</v>
      </c>
      <c r="I323" s="100">
        <f t="shared" si="20"/>
        <v>2.8559220791203441</v>
      </c>
    </row>
    <row r="324" spans="1:9" x14ac:dyDescent="0.15">
      <c r="A324" s="103" t="s">
        <v>804</v>
      </c>
      <c r="B324" s="115" t="s">
        <v>805</v>
      </c>
      <c r="C324" s="98">
        <v>7.6373241199999997</v>
      </c>
      <c r="D324" s="97">
        <v>12.107787500000001</v>
      </c>
      <c r="E324" s="99">
        <f t="shared" si="23"/>
        <v>-0.36922215392366287</v>
      </c>
      <c r="F324" s="98">
        <v>8.3780719799999996</v>
      </c>
      <c r="G324" s="97">
        <v>12.35322757</v>
      </c>
      <c r="H324" s="99">
        <f t="shared" si="22"/>
        <v>-0.3217908491910022</v>
      </c>
      <c r="I324" s="100">
        <f t="shared" si="20"/>
        <v>1.0969904967186335</v>
      </c>
    </row>
    <row r="325" spans="1:9" x14ac:dyDescent="0.15">
      <c r="A325" s="103" t="s">
        <v>818</v>
      </c>
      <c r="B325" s="115" t="s">
        <v>819</v>
      </c>
      <c r="C325" s="98">
        <v>22.521186313999998</v>
      </c>
      <c r="D325" s="97">
        <v>26.111858260999998</v>
      </c>
      <c r="E325" s="99">
        <f t="shared" si="23"/>
        <v>-0.13751116106366645</v>
      </c>
      <c r="F325" s="98">
        <v>13.688204410000001</v>
      </c>
      <c r="G325" s="97">
        <v>10.62366673</v>
      </c>
      <c r="H325" s="99">
        <f t="shared" si="22"/>
        <v>0.28846327335797373</v>
      </c>
      <c r="I325" s="100">
        <f t="shared" si="20"/>
        <v>0.60779233470001137</v>
      </c>
    </row>
    <row r="326" spans="1:9" x14ac:dyDescent="0.15">
      <c r="A326" s="103" t="s">
        <v>820</v>
      </c>
      <c r="B326" s="115" t="s">
        <v>821</v>
      </c>
      <c r="C326" s="98">
        <v>9.9870119039999992</v>
      </c>
      <c r="D326" s="97">
        <v>23.394659647000001</v>
      </c>
      <c r="E326" s="99">
        <f t="shared" si="23"/>
        <v>-0.57310719391975951</v>
      </c>
      <c r="F326" s="98">
        <v>9.7923768300000003</v>
      </c>
      <c r="G326" s="97">
        <v>32.01965895</v>
      </c>
      <c r="H326" s="99">
        <f t="shared" si="22"/>
        <v>-0.69417610458340007</v>
      </c>
      <c r="I326" s="100">
        <f t="shared" si="20"/>
        <v>0.98051118033392515</v>
      </c>
    </row>
    <row r="327" spans="1:9" x14ac:dyDescent="0.15">
      <c r="A327" s="105" t="s">
        <v>12</v>
      </c>
      <c r="B327" s="115" t="s">
        <v>33</v>
      </c>
      <c r="C327" s="98">
        <v>0.16174542</v>
      </c>
      <c r="D327" s="97">
        <v>2.5347000000000001E-2</v>
      </c>
      <c r="E327" s="99">
        <f t="shared" si="23"/>
        <v>5.3812451177654159</v>
      </c>
      <c r="F327" s="98">
        <v>0.47725408000000002</v>
      </c>
      <c r="G327" s="97">
        <v>4.9628100000000001E-2</v>
      </c>
      <c r="H327" s="99">
        <f t="shared" si="22"/>
        <v>8.6166099447691931</v>
      </c>
      <c r="I327" s="100">
        <f t="shared" si="20"/>
        <v>2.9506497309166466</v>
      </c>
    </row>
    <row r="328" spans="1:9" x14ac:dyDescent="0.15">
      <c r="A328" s="103" t="s">
        <v>822</v>
      </c>
      <c r="B328" s="115" t="s">
        <v>823</v>
      </c>
      <c r="C328" s="98">
        <v>8.956215349999999</v>
      </c>
      <c r="D328" s="97">
        <v>4.9426729500000004</v>
      </c>
      <c r="E328" s="99">
        <f t="shared" si="23"/>
        <v>0.81201860624826461</v>
      </c>
      <c r="F328" s="98">
        <v>3.00696568</v>
      </c>
      <c r="G328" s="97">
        <v>3.84227177</v>
      </c>
      <c r="H328" s="99">
        <f t="shared" si="22"/>
        <v>-0.21739901287617669</v>
      </c>
      <c r="I328" s="100">
        <f t="shared" si="20"/>
        <v>0.33574066304691974</v>
      </c>
    </row>
    <row r="329" spans="1:9" x14ac:dyDescent="0.15">
      <c r="A329" s="103" t="s">
        <v>824</v>
      </c>
      <c r="B329" s="115" t="s">
        <v>825</v>
      </c>
      <c r="C329" s="98">
        <v>4.7119472400000006</v>
      </c>
      <c r="D329" s="97">
        <v>8.1345953899999994</v>
      </c>
      <c r="E329" s="99">
        <f t="shared" si="23"/>
        <v>-0.42075210700799204</v>
      </c>
      <c r="F329" s="98">
        <v>3.77155526</v>
      </c>
      <c r="G329" s="97">
        <v>5.3275111100000005</v>
      </c>
      <c r="H329" s="99">
        <f t="shared" si="22"/>
        <v>-0.29206055470806902</v>
      </c>
      <c r="I329" s="100">
        <f t="shared" si="20"/>
        <v>0.80042391561243365</v>
      </c>
    </row>
    <row r="330" spans="1:9" x14ac:dyDescent="0.15">
      <c r="A330" s="103" t="s">
        <v>826</v>
      </c>
      <c r="B330" s="115" t="s">
        <v>827</v>
      </c>
      <c r="C330" s="98">
        <v>2.0502504190000002</v>
      </c>
      <c r="D330" s="97">
        <v>8.276910612</v>
      </c>
      <c r="E330" s="99">
        <f t="shared" si="23"/>
        <v>-0.75229279194733434</v>
      </c>
      <c r="F330" s="98">
        <v>2.8545702099999999</v>
      </c>
      <c r="G330" s="97">
        <v>13.523109439999999</v>
      </c>
      <c r="H330" s="99">
        <f t="shared" si="22"/>
        <v>-0.78891169795931193</v>
      </c>
      <c r="I330" s="100">
        <f t="shared" si="20"/>
        <v>1.3923031955249168</v>
      </c>
    </row>
    <row r="331" spans="1:9" x14ac:dyDescent="0.15">
      <c r="A331" s="103" t="s">
        <v>828</v>
      </c>
      <c r="B331" s="115" t="s">
        <v>829</v>
      </c>
      <c r="C331" s="98">
        <v>8.421226429999999</v>
      </c>
      <c r="D331" s="97">
        <v>8.674358153</v>
      </c>
      <c r="E331" s="99">
        <f t="shared" si="23"/>
        <v>-2.9181608429720618E-2</v>
      </c>
      <c r="F331" s="98">
        <v>9.3352039999999992</v>
      </c>
      <c r="G331" s="97">
        <v>6.7807055900000002</v>
      </c>
      <c r="H331" s="99">
        <f t="shared" si="22"/>
        <v>0.37673047090664191</v>
      </c>
      <c r="I331" s="100">
        <f t="shared" si="20"/>
        <v>1.1085325964807242</v>
      </c>
    </row>
    <row r="332" spans="1:9" x14ac:dyDescent="0.15">
      <c r="A332" s="103" t="s">
        <v>830</v>
      </c>
      <c r="B332" s="115" t="s">
        <v>831</v>
      </c>
      <c r="C332" s="98">
        <v>1.3466237599999999</v>
      </c>
      <c r="D332" s="97">
        <v>0.95619432999999998</v>
      </c>
      <c r="E332" s="99">
        <f t="shared" si="23"/>
        <v>0.40831598530813284</v>
      </c>
      <c r="F332" s="98">
        <v>1.33540098</v>
      </c>
      <c r="G332" s="97">
        <v>1.0910755300000001</v>
      </c>
      <c r="H332" s="99">
        <f t="shared" si="22"/>
        <v>0.22393083089307275</v>
      </c>
      <c r="I332" s="100">
        <f t="shared" si="20"/>
        <v>0.99166598694203945</v>
      </c>
    </row>
    <row r="333" spans="1:9" x14ac:dyDescent="0.15">
      <c r="A333" s="105" t="s">
        <v>832</v>
      </c>
      <c r="B333" s="115" t="s">
        <v>833</v>
      </c>
      <c r="C333" s="98">
        <v>0.12986891</v>
      </c>
      <c r="D333" s="97">
        <v>0.41713600000000001</v>
      </c>
      <c r="E333" s="99">
        <f t="shared" si="23"/>
        <v>-0.68866530340224763</v>
      </c>
      <c r="F333" s="98">
        <v>6.7781999999999995E-2</v>
      </c>
      <c r="G333" s="97">
        <v>0</v>
      </c>
      <c r="H333" s="99" t="str">
        <f t="shared" si="22"/>
        <v/>
      </c>
      <c r="I333" s="100">
        <f t="shared" si="20"/>
        <v>0.52192630245375893</v>
      </c>
    </row>
    <row r="334" spans="1:9" x14ac:dyDescent="0.15">
      <c r="A334" s="103" t="s">
        <v>834</v>
      </c>
      <c r="B334" s="115" t="s">
        <v>835</v>
      </c>
      <c r="C334" s="98">
        <v>16.988034638999999</v>
      </c>
      <c r="D334" s="97">
        <v>36.298467722000005</v>
      </c>
      <c r="E334" s="99">
        <f t="shared" si="23"/>
        <v>-0.53199030964318683</v>
      </c>
      <c r="F334" s="98">
        <v>32.143021619999999</v>
      </c>
      <c r="G334" s="97">
        <v>21.354158210000001</v>
      </c>
      <c r="H334" s="99">
        <f t="shared" si="22"/>
        <v>0.50523477928283067</v>
      </c>
      <c r="I334" s="100">
        <f t="shared" si="20"/>
        <v>1.892097720722101</v>
      </c>
    </row>
    <row r="335" spans="1:9" x14ac:dyDescent="0.15">
      <c r="A335" s="103" t="s">
        <v>836</v>
      </c>
      <c r="B335" s="115" t="s">
        <v>837</v>
      </c>
      <c r="C335" s="98">
        <v>0</v>
      </c>
      <c r="D335" s="97">
        <v>0</v>
      </c>
      <c r="E335" s="99" t="str">
        <f t="shared" si="23"/>
        <v/>
      </c>
      <c r="F335" s="98">
        <v>0</v>
      </c>
      <c r="G335" s="97">
        <v>0</v>
      </c>
      <c r="H335" s="99" t="str">
        <f t="shared" si="22"/>
        <v/>
      </c>
      <c r="I335" s="100" t="str">
        <f t="shared" si="20"/>
        <v/>
      </c>
    </row>
    <row r="336" spans="1:9" x14ac:dyDescent="0.15">
      <c r="A336" s="103" t="s">
        <v>1559</v>
      </c>
      <c r="B336" s="115" t="s">
        <v>838</v>
      </c>
      <c r="C336" s="98">
        <v>40.566499112000002</v>
      </c>
      <c r="D336" s="97">
        <v>21.436761690000001</v>
      </c>
      <c r="E336" s="99">
        <f t="shared" si="23"/>
        <v>0.89238000116985017</v>
      </c>
      <c r="F336" s="98">
        <v>49.580033799999995</v>
      </c>
      <c r="G336" s="97">
        <v>29.853692239999997</v>
      </c>
      <c r="H336" s="99">
        <f t="shared" si="22"/>
        <v>0.6607672311155306</v>
      </c>
      <c r="I336" s="100">
        <f t="shared" si="20"/>
        <v>1.2221915838267072</v>
      </c>
    </row>
    <row r="337" spans="1:9" x14ac:dyDescent="0.15">
      <c r="A337" s="103" t="s">
        <v>839</v>
      </c>
      <c r="B337" s="115" t="s">
        <v>840</v>
      </c>
      <c r="C337" s="98">
        <v>18.539501574000003</v>
      </c>
      <c r="D337" s="97">
        <v>32.190751081000002</v>
      </c>
      <c r="E337" s="99">
        <f t="shared" si="23"/>
        <v>-0.42407365620795967</v>
      </c>
      <c r="F337" s="98">
        <v>31.066167969999999</v>
      </c>
      <c r="G337" s="97">
        <v>26.587284459999999</v>
      </c>
      <c r="H337" s="99">
        <f t="shared" si="22"/>
        <v>0.16845960770226021</v>
      </c>
      <c r="I337" s="100">
        <f t="shared" si="20"/>
        <v>1.6756743888717875</v>
      </c>
    </row>
    <row r="338" spans="1:9" x14ac:dyDescent="0.15">
      <c r="A338" s="103" t="s">
        <v>841</v>
      </c>
      <c r="B338" s="115" t="s">
        <v>842</v>
      </c>
      <c r="C338" s="98">
        <v>371.03790913300003</v>
      </c>
      <c r="D338" s="97">
        <v>348.97958362399999</v>
      </c>
      <c r="E338" s="99">
        <f t="shared" si="23"/>
        <v>6.3208068735523204E-2</v>
      </c>
      <c r="F338" s="98">
        <v>103.25511356</v>
      </c>
      <c r="G338" s="97">
        <v>136.84499574</v>
      </c>
      <c r="H338" s="99">
        <f t="shared" si="22"/>
        <v>-0.24545933885532378</v>
      </c>
      <c r="I338" s="100">
        <f t="shared" si="20"/>
        <v>0.27828723431865771</v>
      </c>
    </row>
    <row r="339" spans="1:9" x14ac:dyDescent="0.15">
      <c r="A339" s="105" t="s">
        <v>159</v>
      </c>
      <c r="B339" s="115" t="s">
        <v>31</v>
      </c>
      <c r="C339" s="98">
        <v>1.5779350000000001E-2</v>
      </c>
      <c r="D339" s="97">
        <v>4.6680000000000003E-3</v>
      </c>
      <c r="E339" s="99">
        <f t="shared" si="23"/>
        <v>2.3803234790059982</v>
      </c>
      <c r="F339" s="98">
        <v>0.18142348</v>
      </c>
      <c r="G339" s="97">
        <v>0</v>
      </c>
      <c r="H339" s="99" t="str">
        <f t="shared" si="22"/>
        <v/>
      </c>
      <c r="I339" s="100">
        <f t="shared" si="20"/>
        <v>11.497525563473779</v>
      </c>
    </row>
    <row r="340" spans="1:9" x14ac:dyDescent="0.15">
      <c r="A340" s="103" t="s">
        <v>843</v>
      </c>
      <c r="B340" s="115" t="s">
        <v>844</v>
      </c>
      <c r="C340" s="98">
        <v>7.0658610560000001</v>
      </c>
      <c r="D340" s="97">
        <v>3.9958672850000001</v>
      </c>
      <c r="E340" s="99">
        <f t="shared" si="23"/>
        <v>0.76829222595164337</v>
      </c>
      <c r="F340" s="98">
        <v>1.2228868700000002</v>
      </c>
      <c r="G340" s="97">
        <v>5.62863896</v>
      </c>
      <c r="H340" s="99">
        <f t="shared" si="22"/>
        <v>-0.7827384419767438</v>
      </c>
      <c r="I340" s="100">
        <f t="shared" si="20"/>
        <v>0.17306975898734686</v>
      </c>
    </row>
    <row r="341" spans="1:9" x14ac:dyDescent="0.15">
      <c r="A341" s="103" t="s">
        <v>1513</v>
      </c>
      <c r="B341" s="115" t="s">
        <v>845</v>
      </c>
      <c r="C341" s="98">
        <v>1.1136591299999998</v>
      </c>
      <c r="D341" s="97">
        <v>0.91095574000000001</v>
      </c>
      <c r="E341" s="99">
        <f t="shared" si="23"/>
        <v>0.22251727619609696</v>
      </c>
      <c r="F341" s="98">
        <v>1.68217145</v>
      </c>
      <c r="G341" s="97">
        <v>0.43919539000000002</v>
      </c>
      <c r="H341" s="99">
        <f t="shared" si="22"/>
        <v>2.8301209172527972</v>
      </c>
      <c r="I341" s="100">
        <f t="shared" si="20"/>
        <v>1.5104904226843632</v>
      </c>
    </row>
    <row r="342" spans="1:9" x14ac:dyDescent="0.15">
      <c r="A342" s="103" t="s">
        <v>846</v>
      </c>
      <c r="B342" s="115" t="s">
        <v>847</v>
      </c>
      <c r="C342" s="98">
        <v>0.48196334999999996</v>
      </c>
      <c r="D342" s="97">
        <v>0.90321308</v>
      </c>
      <c r="E342" s="99">
        <f t="shared" si="23"/>
        <v>-0.46639020108079043</v>
      </c>
      <c r="F342" s="98">
        <v>1.1142193600000001</v>
      </c>
      <c r="G342" s="97">
        <v>6.3972019400000004</v>
      </c>
      <c r="H342" s="99">
        <f t="shared" si="22"/>
        <v>-0.82582707714241699</v>
      </c>
      <c r="I342" s="100">
        <f t="shared" si="20"/>
        <v>2.3118342089704544</v>
      </c>
    </row>
    <row r="343" spans="1:9" x14ac:dyDescent="0.15">
      <c r="A343" s="116" t="s">
        <v>848</v>
      </c>
      <c r="B343" s="115" t="s">
        <v>849</v>
      </c>
      <c r="C343" s="98">
        <v>0.66904352700000003</v>
      </c>
      <c r="D343" s="97">
        <v>0.17774932000000002</v>
      </c>
      <c r="E343" s="99">
        <f t="shared" si="23"/>
        <v>2.7639723572500867</v>
      </c>
      <c r="F343" s="98">
        <v>0.37624906000000002</v>
      </c>
      <c r="G343" s="97">
        <v>2.5479999999999999E-3</v>
      </c>
      <c r="H343" s="99">
        <f t="shared" si="22"/>
        <v>146.66446624803768</v>
      </c>
      <c r="I343" s="100">
        <f t="shared" si="20"/>
        <v>0.56236858263483358</v>
      </c>
    </row>
    <row r="344" spans="1:9" x14ac:dyDescent="0.15">
      <c r="A344" s="132" t="s">
        <v>13</v>
      </c>
      <c r="B344" s="115" t="s">
        <v>34</v>
      </c>
      <c r="C344" s="98">
        <v>0.44201737000000002</v>
      </c>
      <c r="D344" s="97">
        <v>3.064128E-2</v>
      </c>
      <c r="E344" s="99">
        <f t="shared" si="23"/>
        <v>13.425551739352926</v>
      </c>
      <c r="F344" s="98">
        <v>0.14283575000000001</v>
      </c>
      <c r="G344" s="97">
        <v>0</v>
      </c>
      <c r="H344" s="99" t="str">
        <f t="shared" si="22"/>
        <v/>
      </c>
      <c r="I344" s="100">
        <f t="shared" si="20"/>
        <v>0.32314510626584653</v>
      </c>
    </row>
    <row r="345" spans="1:9" x14ac:dyDescent="0.15">
      <c r="A345" s="116" t="s">
        <v>850</v>
      </c>
      <c r="B345" s="115" t="s">
        <v>851</v>
      </c>
      <c r="C345" s="98">
        <v>51.034529795000005</v>
      </c>
      <c r="D345" s="97">
        <v>40.106362969999999</v>
      </c>
      <c r="E345" s="99">
        <f t="shared" si="23"/>
        <v>0.27247962706502182</v>
      </c>
      <c r="F345" s="98">
        <v>10.076759460000002</v>
      </c>
      <c r="G345" s="97">
        <v>19.604182980000001</v>
      </c>
      <c r="H345" s="99">
        <f t="shared" si="22"/>
        <v>-0.48598931818376645</v>
      </c>
      <c r="I345" s="100">
        <f t="shared" si="20"/>
        <v>0.19744983446457168</v>
      </c>
    </row>
    <row r="346" spans="1:9" x14ac:dyDescent="0.15">
      <c r="A346" s="116" t="s">
        <v>852</v>
      </c>
      <c r="B346" s="115" t="s">
        <v>853</v>
      </c>
      <c r="C346" s="98">
        <v>20.470115921999998</v>
      </c>
      <c r="D346" s="97">
        <v>11.459914755000002</v>
      </c>
      <c r="E346" s="99">
        <f t="shared" si="23"/>
        <v>0.78623631672904137</v>
      </c>
      <c r="F346" s="98">
        <v>9.5191459900000002</v>
      </c>
      <c r="G346" s="97">
        <v>7.1326433200000006</v>
      </c>
      <c r="H346" s="99">
        <f t="shared" si="22"/>
        <v>0.33458881412284036</v>
      </c>
      <c r="I346" s="100">
        <f t="shared" si="20"/>
        <v>0.46502648183684286</v>
      </c>
    </row>
    <row r="347" spans="1:9" x14ac:dyDescent="0.15">
      <c r="A347" s="116" t="s">
        <v>855</v>
      </c>
      <c r="B347" s="115" t="s">
        <v>856</v>
      </c>
      <c r="C347" s="98">
        <v>26.066765692000001</v>
      </c>
      <c r="D347" s="97">
        <v>18.729986828000001</v>
      </c>
      <c r="E347" s="99">
        <f t="shared" si="23"/>
        <v>0.39171297510108416</v>
      </c>
      <c r="F347" s="98">
        <v>13.566062130000001</v>
      </c>
      <c r="G347" s="97">
        <v>5.17088795</v>
      </c>
      <c r="H347" s="99">
        <f t="shared" si="22"/>
        <v>1.6235459482350612</v>
      </c>
      <c r="I347" s="100">
        <f t="shared" ref="I347:I410" si="24">IF(ISERROR(F347/C347),"",(F347/C347))</f>
        <v>0.52043518901784891</v>
      </c>
    </row>
    <row r="348" spans="1:9" x14ac:dyDescent="0.15">
      <c r="A348" s="103" t="s">
        <v>857</v>
      </c>
      <c r="B348" s="115" t="s">
        <v>858</v>
      </c>
      <c r="C348" s="98">
        <v>40.961282439999998</v>
      </c>
      <c r="D348" s="97">
        <v>20.933575416</v>
      </c>
      <c r="E348" s="99">
        <f t="shared" si="23"/>
        <v>0.95672653266352059</v>
      </c>
      <c r="F348" s="98">
        <v>20.9563633</v>
      </c>
      <c r="G348" s="97">
        <v>2.30712757</v>
      </c>
      <c r="H348" s="99">
        <f t="shared" si="22"/>
        <v>8.0833136288168053</v>
      </c>
      <c r="I348" s="100">
        <f t="shared" si="24"/>
        <v>0.51161394496612345</v>
      </c>
    </row>
    <row r="349" spans="1:9" x14ac:dyDescent="0.15">
      <c r="A349" s="103" t="s">
        <v>859</v>
      </c>
      <c r="B349" s="115" t="s">
        <v>860</v>
      </c>
      <c r="C349" s="98">
        <v>13.612476171000001</v>
      </c>
      <c r="D349" s="97">
        <v>6.297288998</v>
      </c>
      <c r="E349" s="99">
        <f t="shared" si="23"/>
        <v>1.1616406957538845</v>
      </c>
      <c r="F349" s="98">
        <v>11.231210900000001</v>
      </c>
      <c r="G349" s="97">
        <v>8.6866488699999991</v>
      </c>
      <c r="H349" s="99">
        <f t="shared" si="22"/>
        <v>0.29292792515049615</v>
      </c>
      <c r="I349" s="100">
        <f t="shared" si="24"/>
        <v>0.82506744246333052</v>
      </c>
    </row>
    <row r="350" spans="1:9" x14ac:dyDescent="0.15">
      <c r="A350" s="103" t="s">
        <v>861</v>
      </c>
      <c r="B350" s="115" t="s">
        <v>862</v>
      </c>
      <c r="C350" s="98">
        <v>4.6186411100000004</v>
      </c>
      <c r="D350" s="97">
        <v>1.0591308100000001</v>
      </c>
      <c r="E350" s="99">
        <f t="shared" si="23"/>
        <v>3.3607843964051991</v>
      </c>
      <c r="F350" s="98">
        <v>5.3927345599999992</v>
      </c>
      <c r="G350" s="97">
        <v>0.35328745</v>
      </c>
      <c r="H350" s="99">
        <f t="shared" si="22"/>
        <v>14.264438518832184</v>
      </c>
      <c r="I350" s="100">
        <f t="shared" si="24"/>
        <v>1.1676019919200864</v>
      </c>
    </row>
    <row r="351" spans="1:9" x14ac:dyDescent="0.15">
      <c r="A351" s="103" t="s">
        <v>863</v>
      </c>
      <c r="B351" s="115" t="s">
        <v>864</v>
      </c>
      <c r="C351" s="98">
        <v>256.58977815399999</v>
      </c>
      <c r="D351" s="97">
        <v>232.73316284000001</v>
      </c>
      <c r="E351" s="99">
        <f t="shared" si="23"/>
        <v>0.1025062995873991</v>
      </c>
      <c r="F351" s="98">
        <v>38.202548849999999</v>
      </c>
      <c r="G351" s="97">
        <v>30.19775602</v>
      </c>
      <c r="H351" s="99">
        <f t="shared" si="22"/>
        <v>0.26507906165936368</v>
      </c>
      <c r="I351" s="100">
        <f t="shared" si="24"/>
        <v>0.1488857004547999</v>
      </c>
    </row>
    <row r="352" spans="1:9" x14ac:dyDescent="0.15">
      <c r="A352" s="103" t="s">
        <v>865</v>
      </c>
      <c r="B352" s="115" t="s">
        <v>866</v>
      </c>
      <c r="C352" s="98">
        <v>1.6711338549999999</v>
      </c>
      <c r="D352" s="97">
        <v>0.46564142999999997</v>
      </c>
      <c r="E352" s="99">
        <f t="shared" ref="E352:E365" si="25">IF(ISERROR(C352/D352-1),"",(C352/D352-1))</f>
        <v>2.5888856689577642</v>
      </c>
      <c r="F352" s="98">
        <v>0</v>
      </c>
      <c r="G352" s="97">
        <v>2.5781599999999999E-3</v>
      </c>
      <c r="H352" s="99">
        <f t="shared" si="22"/>
        <v>-1</v>
      </c>
      <c r="I352" s="100">
        <f t="shared" si="24"/>
        <v>0</v>
      </c>
    </row>
    <row r="353" spans="1:9" x14ac:dyDescent="0.15">
      <c r="A353" s="103" t="s">
        <v>950</v>
      </c>
      <c r="B353" s="115" t="s">
        <v>951</v>
      </c>
      <c r="C353" s="98">
        <v>1.268546725</v>
      </c>
      <c r="D353" s="97">
        <v>0.69198657900000005</v>
      </c>
      <c r="E353" s="99">
        <f t="shared" si="25"/>
        <v>0.83319556115263893</v>
      </c>
      <c r="F353" s="98">
        <v>5.4145600000000006E-3</v>
      </c>
      <c r="G353" s="97">
        <v>0.24628506</v>
      </c>
      <c r="H353" s="99">
        <f t="shared" si="22"/>
        <v>-0.97801506920476622</v>
      </c>
      <c r="I353" s="100">
        <f t="shared" si="24"/>
        <v>4.2683173534660305E-3</v>
      </c>
    </row>
    <row r="354" spans="1:9" x14ac:dyDescent="0.15">
      <c r="A354" s="103" t="s">
        <v>1514</v>
      </c>
      <c r="B354" s="115" t="s">
        <v>952</v>
      </c>
      <c r="C354" s="98">
        <v>114.42156738600001</v>
      </c>
      <c r="D354" s="97">
        <v>137.71013280700001</v>
      </c>
      <c r="E354" s="99">
        <f t="shared" si="25"/>
        <v>-0.16911293995801169</v>
      </c>
      <c r="F354" s="98">
        <v>10.855773259999999</v>
      </c>
      <c r="G354" s="97">
        <v>54.604004090000004</v>
      </c>
      <c r="H354" s="99">
        <f t="shared" si="22"/>
        <v>-0.8011908935815919</v>
      </c>
      <c r="I354" s="100">
        <f t="shared" si="24"/>
        <v>9.4875236443651895E-2</v>
      </c>
    </row>
    <row r="355" spans="1:9" x14ac:dyDescent="0.15">
      <c r="A355" s="103" t="s">
        <v>953</v>
      </c>
      <c r="B355" s="115" t="s">
        <v>954</v>
      </c>
      <c r="C355" s="98">
        <v>0.72842582</v>
      </c>
      <c r="D355" s="97">
        <v>0.27972590000000003</v>
      </c>
      <c r="E355" s="99">
        <f t="shared" si="25"/>
        <v>1.6040699842238419</v>
      </c>
      <c r="F355" s="98">
        <v>0.68278000999999999</v>
      </c>
      <c r="G355" s="97">
        <v>1.3902290500000001</v>
      </c>
      <c r="H355" s="99">
        <f t="shared" si="22"/>
        <v>-0.50887228978562926</v>
      </c>
      <c r="I355" s="100">
        <f t="shared" si="24"/>
        <v>0.93733636460058489</v>
      </c>
    </row>
    <row r="356" spans="1:9" x14ac:dyDescent="0.15">
      <c r="A356" s="103" t="s">
        <v>955</v>
      </c>
      <c r="B356" s="115" t="s">
        <v>956</v>
      </c>
      <c r="C356" s="98">
        <v>1.8683949799999999</v>
      </c>
      <c r="D356" s="97">
        <v>1.27271728</v>
      </c>
      <c r="E356" s="99">
        <f t="shared" si="25"/>
        <v>0.46803615332385529</v>
      </c>
      <c r="F356" s="98">
        <v>1.54743344</v>
      </c>
      <c r="G356" s="97">
        <v>1.276188E-2</v>
      </c>
      <c r="H356" s="99">
        <f t="shared" si="22"/>
        <v>120.25434810545156</v>
      </c>
      <c r="I356" s="100">
        <f t="shared" si="24"/>
        <v>0.82821537017831215</v>
      </c>
    </row>
    <row r="357" spans="1:9" x14ac:dyDescent="0.15">
      <c r="A357" s="103" t="s">
        <v>957</v>
      </c>
      <c r="B357" s="115" t="s">
        <v>958</v>
      </c>
      <c r="C357" s="98">
        <v>68.098328359999996</v>
      </c>
      <c r="D357" s="97">
        <v>30.876414710000002</v>
      </c>
      <c r="E357" s="99">
        <f t="shared" si="25"/>
        <v>1.205512816160772</v>
      </c>
      <c r="F357" s="98">
        <v>101.70005202</v>
      </c>
      <c r="G357" s="97">
        <v>41.777864960000002</v>
      </c>
      <c r="H357" s="99">
        <f t="shared" si="22"/>
        <v>1.4343046758701572</v>
      </c>
      <c r="I357" s="100">
        <f t="shared" si="24"/>
        <v>1.4934294933403562</v>
      </c>
    </row>
    <row r="358" spans="1:9" x14ac:dyDescent="0.15">
      <c r="A358" s="103" t="s">
        <v>959</v>
      </c>
      <c r="B358" s="115" t="s">
        <v>960</v>
      </c>
      <c r="C358" s="98">
        <v>4.513332041</v>
      </c>
      <c r="D358" s="97">
        <v>1.61587076</v>
      </c>
      <c r="E358" s="99">
        <f t="shared" si="25"/>
        <v>1.7931268717307565</v>
      </c>
      <c r="F358" s="98">
        <v>0.14386701000000002</v>
      </c>
      <c r="G358" s="97">
        <v>0.25558140000000001</v>
      </c>
      <c r="H358" s="99">
        <f t="shared" si="22"/>
        <v>-0.4370990611992891</v>
      </c>
      <c r="I358" s="100">
        <f t="shared" si="24"/>
        <v>3.1876008388721164E-2</v>
      </c>
    </row>
    <row r="359" spans="1:9" x14ac:dyDescent="0.15">
      <c r="A359" s="103" t="s">
        <v>961</v>
      </c>
      <c r="B359" s="115" t="s">
        <v>962</v>
      </c>
      <c r="C359" s="98">
        <v>5.8969800000000003E-2</v>
      </c>
      <c r="D359" s="97">
        <v>9.1950000000000004E-2</v>
      </c>
      <c r="E359" s="99">
        <f t="shared" si="25"/>
        <v>-0.35867536704730829</v>
      </c>
      <c r="F359" s="98">
        <v>7.1733433700000004</v>
      </c>
      <c r="G359" s="97">
        <v>0</v>
      </c>
      <c r="H359" s="99" t="str">
        <f t="shared" si="22"/>
        <v/>
      </c>
      <c r="I359" s="100">
        <f t="shared" si="24"/>
        <v>121.64435643329297</v>
      </c>
    </row>
    <row r="360" spans="1:9" x14ac:dyDescent="0.15">
      <c r="A360" s="103" t="s">
        <v>963</v>
      </c>
      <c r="B360" s="115" t="s">
        <v>964</v>
      </c>
      <c r="C360" s="98">
        <v>5.3464419999999999E-2</v>
      </c>
      <c r="D360" s="97">
        <v>1.2096442000000001</v>
      </c>
      <c r="E360" s="99">
        <f t="shared" si="25"/>
        <v>-0.95580153238448129</v>
      </c>
      <c r="F360" s="98">
        <v>0</v>
      </c>
      <c r="G360" s="97">
        <v>1.9298430000000002E-2</v>
      </c>
      <c r="H360" s="99">
        <f t="shared" si="22"/>
        <v>-1</v>
      </c>
      <c r="I360" s="100">
        <f t="shared" si="24"/>
        <v>0</v>
      </c>
    </row>
    <row r="361" spans="1:9" x14ac:dyDescent="0.15">
      <c r="A361" s="103" t="s">
        <v>1464</v>
      </c>
      <c r="B361" s="115" t="s">
        <v>965</v>
      </c>
      <c r="C361" s="98">
        <v>6.00037E-2</v>
      </c>
      <c r="D361" s="97">
        <v>1.8187072399999999</v>
      </c>
      <c r="E361" s="99">
        <f t="shared" si="25"/>
        <v>-0.96700749923885498</v>
      </c>
      <c r="F361" s="98">
        <v>0.13163320000000001</v>
      </c>
      <c r="G361" s="97">
        <v>0</v>
      </c>
      <c r="H361" s="99" t="str">
        <f t="shared" si="22"/>
        <v/>
      </c>
      <c r="I361" s="100">
        <f t="shared" si="24"/>
        <v>2.1937513853312378</v>
      </c>
    </row>
    <row r="362" spans="1:9" x14ac:dyDescent="0.15">
      <c r="A362" s="103" t="s">
        <v>966</v>
      </c>
      <c r="B362" s="115" t="s">
        <v>967</v>
      </c>
      <c r="C362" s="98">
        <v>0.71244467</v>
      </c>
      <c r="D362" s="97">
        <v>1.4039581200000002</v>
      </c>
      <c r="E362" s="99">
        <f t="shared" si="25"/>
        <v>-0.49254563946679553</v>
      </c>
      <c r="F362" s="98">
        <v>1.165566E-2</v>
      </c>
      <c r="G362" s="97">
        <v>5.1563999999999994E-3</v>
      </c>
      <c r="H362" s="99">
        <f t="shared" si="22"/>
        <v>1.2604258785198978</v>
      </c>
      <c r="I362" s="100">
        <f t="shared" si="24"/>
        <v>1.6360091514194357E-2</v>
      </c>
    </row>
    <row r="363" spans="1:9" x14ac:dyDescent="0.15">
      <c r="A363" s="103" t="s">
        <v>968</v>
      </c>
      <c r="B363" s="115" t="s">
        <v>969</v>
      </c>
      <c r="C363" s="98">
        <v>0.43525491199999999</v>
      </c>
      <c r="D363" s="97">
        <v>3.6320805299999996</v>
      </c>
      <c r="E363" s="99">
        <f t="shared" si="25"/>
        <v>-0.88016374956311882</v>
      </c>
      <c r="F363" s="98">
        <v>1.7825319999999999E-2</v>
      </c>
      <c r="G363" s="97">
        <v>1.6795000600000001</v>
      </c>
      <c r="H363" s="99">
        <f t="shared" si="22"/>
        <v>-0.98938653208503013</v>
      </c>
      <c r="I363" s="100">
        <f t="shared" si="24"/>
        <v>4.0953748041791194E-2</v>
      </c>
    </row>
    <row r="364" spans="1:9" x14ac:dyDescent="0.15">
      <c r="A364" s="103" t="s">
        <v>970</v>
      </c>
      <c r="B364" s="115" t="s">
        <v>971</v>
      </c>
      <c r="C364" s="98">
        <v>0.12963127999999999</v>
      </c>
      <c r="D364" s="97">
        <v>1.76259966</v>
      </c>
      <c r="E364" s="99">
        <f t="shared" si="25"/>
        <v>-0.92645449619569309</v>
      </c>
      <c r="F364" s="98">
        <v>0</v>
      </c>
      <c r="G364" s="97">
        <v>0</v>
      </c>
      <c r="H364" s="99" t="str">
        <f t="shared" si="22"/>
        <v/>
      </c>
      <c r="I364" s="100">
        <f t="shared" si="24"/>
        <v>0</v>
      </c>
    </row>
    <row r="365" spans="1:9" x14ac:dyDescent="0.15">
      <c r="A365" s="103" t="s">
        <v>972</v>
      </c>
      <c r="B365" s="115" t="s">
        <v>973</v>
      </c>
      <c r="C365" s="98">
        <v>3.3314583300000002</v>
      </c>
      <c r="D365" s="97">
        <v>2.2724883500000002</v>
      </c>
      <c r="E365" s="99">
        <f t="shared" si="25"/>
        <v>0.46599577947231285</v>
      </c>
      <c r="F365" s="98">
        <v>0.10444821999999999</v>
      </c>
      <c r="G365" s="97">
        <v>0</v>
      </c>
      <c r="H365" s="99" t="str">
        <f t="shared" si="22"/>
        <v/>
      </c>
      <c r="I365" s="100">
        <f t="shared" si="24"/>
        <v>3.1352101588495628E-2</v>
      </c>
    </row>
    <row r="366" spans="1:9" x14ac:dyDescent="0.15">
      <c r="A366" s="103" t="s">
        <v>974</v>
      </c>
      <c r="B366" s="115" t="s">
        <v>975</v>
      </c>
      <c r="C366" s="98">
        <v>8.1039679999999989E-2</v>
      </c>
      <c r="D366" s="97">
        <v>0</v>
      </c>
      <c r="E366" s="99" t="str">
        <f t="shared" ref="E366:E378" si="26">IF(ISERROR(C366/D366-1),"",(C366/D366-1))</f>
        <v/>
      </c>
      <c r="F366" s="98">
        <v>0</v>
      </c>
      <c r="G366" s="97">
        <v>0</v>
      </c>
      <c r="H366" s="99" t="str">
        <f t="shared" si="22"/>
        <v/>
      </c>
      <c r="I366" s="100">
        <f t="shared" si="24"/>
        <v>0</v>
      </c>
    </row>
    <row r="367" spans="1:9" x14ac:dyDescent="0.15">
      <c r="A367" s="103" t="s">
        <v>976</v>
      </c>
      <c r="B367" s="115" t="s">
        <v>977</v>
      </c>
      <c r="C367" s="98">
        <v>6.2653003389999995</v>
      </c>
      <c r="D367" s="97">
        <v>2.4171182599999996</v>
      </c>
      <c r="E367" s="99">
        <f t="shared" si="26"/>
        <v>1.5920537040665939</v>
      </c>
      <c r="F367" s="98">
        <v>13.52999533</v>
      </c>
      <c r="G367" s="97">
        <v>1.5782450800000001</v>
      </c>
      <c r="H367" s="99">
        <f t="shared" ref="H367:H430" si="27">IF(ISERROR(F367/G367-1),"",(F367/G367-1))</f>
        <v>7.5728100796613909</v>
      </c>
      <c r="I367" s="100">
        <f t="shared" si="24"/>
        <v>2.1595126487040068</v>
      </c>
    </row>
    <row r="368" spans="1:9" x14ac:dyDescent="0.15">
      <c r="A368" s="103" t="s">
        <v>978</v>
      </c>
      <c r="B368" s="115" t="s">
        <v>979</v>
      </c>
      <c r="C368" s="98">
        <v>0</v>
      </c>
      <c r="D368" s="97">
        <v>1.325</v>
      </c>
      <c r="E368" s="99">
        <f t="shared" si="26"/>
        <v>-1</v>
      </c>
      <c r="F368" s="98">
        <v>0</v>
      </c>
      <c r="G368" s="97">
        <v>0</v>
      </c>
      <c r="H368" s="99" t="str">
        <f t="shared" si="27"/>
        <v/>
      </c>
      <c r="I368" s="100" t="str">
        <f t="shared" si="24"/>
        <v/>
      </c>
    </row>
    <row r="369" spans="1:9" x14ac:dyDescent="0.15">
      <c r="A369" s="103" t="s">
        <v>980</v>
      </c>
      <c r="B369" s="115" t="s">
        <v>981</v>
      </c>
      <c r="C369" s="98">
        <v>0.33208314</v>
      </c>
      <c r="D369" s="97">
        <v>0.25553910000000002</v>
      </c>
      <c r="E369" s="99">
        <f t="shared" si="26"/>
        <v>0.29953944425725831</v>
      </c>
      <c r="F369" s="98">
        <v>5.4408900000000003E-2</v>
      </c>
      <c r="G369" s="97">
        <v>0.24089148999999999</v>
      </c>
      <c r="H369" s="99">
        <f t="shared" si="27"/>
        <v>-0.77413523408402674</v>
      </c>
      <c r="I369" s="100">
        <f t="shared" si="24"/>
        <v>0.16384119952611867</v>
      </c>
    </row>
    <row r="370" spans="1:9" x14ac:dyDescent="0.15">
      <c r="A370" s="103" t="s">
        <v>982</v>
      </c>
      <c r="B370" s="115" t="s">
        <v>983</v>
      </c>
      <c r="C370" s="98">
        <v>1.9237208799999999</v>
      </c>
      <c r="D370" s="97">
        <v>1.2633241599999998</v>
      </c>
      <c r="E370" s="99">
        <f t="shared" si="26"/>
        <v>0.52274526278354405</v>
      </c>
      <c r="F370" s="98">
        <v>2.0591999999999999E-2</v>
      </c>
      <c r="G370" s="97">
        <v>0</v>
      </c>
      <c r="H370" s="99" t="str">
        <f t="shared" si="27"/>
        <v/>
      </c>
      <c r="I370" s="100">
        <f t="shared" si="24"/>
        <v>1.0704255598660447E-2</v>
      </c>
    </row>
    <row r="371" spans="1:9" x14ac:dyDescent="0.15">
      <c r="A371" s="103" t="s">
        <v>984</v>
      </c>
      <c r="B371" s="115" t="s">
        <v>985</v>
      </c>
      <c r="C371" s="98">
        <v>1.6571990400000001</v>
      </c>
      <c r="D371" s="97">
        <v>2.0939035600000002</v>
      </c>
      <c r="E371" s="99">
        <f t="shared" si="26"/>
        <v>-0.20855999690835814</v>
      </c>
      <c r="F371" s="98">
        <v>4.3264999999999996E-3</v>
      </c>
      <c r="G371" s="97">
        <v>0</v>
      </c>
      <c r="H371" s="99" t="str">
        <f t="shared" si="27"/>
        <v/>
      </c>
      <c r="I371" s="100">
        <f t="shared" si="24"/>
        <v>2.6107304527523741E-3</v>
      </c>
    </row>
    <row r="372" spans="1:9" x14ac:dyDescent="0.15">
      <c r="A372" s="103" t="s">
        <v>986</v>
      </c>
      <c r="B372" s="115" t="s">
        <v>987</v>
      </c>
      <c r="C372" s="98">
        <v>1.7969028</v>
      </c>
      <c r="D372" s="97">
        <v>0.99359283999999992</v>
      </c>
      <c r="E372" s="99">
        <f t="shared" si="26"/>
        <v>0.80849008533515621</v>
      </c>
      <c r="F372" s="98">
        <v>0</v>
      </c>
      <c r="G372" s="97">
        <v>0</v>
      </c>
      <c r="H372" s="99" t="str">
        <f t="shared" si="27"/>
        <v/>
      </c>
      <c r="I372" s="100">
        <f t="shared" si="24"/>
        <v>0</v>
      </c>
    </row>
    <row r="373" spans="1:9" x14ac:dyDescent="0.15">
      <c r="A373" s="103" t="s">
        <v>988</v>
      </c>
      <c r="B373" s="115" t="s">
        <v>989</v>
      </c>
      <c r="C373" s="98">
        <v>1.1802160500000001</v>
      </c>
      <c r="D373" s="97">
        <v>4.7496152800000004</v>
      </c>
      <c r="E373" s="99">
        <f t="shared" si="26"/>
        <v>-0.75151333730760617</v>
      </c>
      <c r="F373" s="98">
        <v>7.6239789999999988E-2</v>
      </c>
      <c r="G373" s="97">
        <v>6.5176070000000003E-2</v>
      </c>
      <c r="H373" s="99">
        <f t="shared" si="27"/>
        <v>0.1697512599332851</v>
      </c>
      <c r="I373" s="100">
        <f t="shared" si="24"/>
        <v>6.4598164039541731E-2</v>
      </c>
    </row>
    <row r="374" spans="1:9" x14ac:dyDescent="0.15">
      <c r="A374" s="103" t="s">
        <v>990</v>
      </c>
      <c r="B374" s="115" t="s">
        <v>991</v>
      </c>
      <c r="C374" s="98">
        <v>0.73702859999999992</v>
      </c>
      <c r="D374" s="97">
        <v>0.39577037999999998</v>
      </c>
      <c r="E374" s="99">
        <f t="shared" si="26"/>
        <v>0.86226316380725598</v>
      </c>
      <c r="F374" s="98">
        <v>0.36117463999999999</v>
      </c>
      <c r="G374" s="97">
        <v>1.061849E-2</v>
      </c>
      <c r="H374" s="99">
        <f t="shared" si="27"/>
        <v>33.013747717424984</v>
      </c>
      <c r="I374" s="100">
        <f t="shared" si="24"/>
        <v>0.49004155333999255</v>
      </c>
    </row>
    <row r="375" spans="1:9" x14ac:dyDescent="0.15">
      <c r="A375" s="103" t="s">
        <v>1465</v>
      </c>
      <c r="B375" s="115" t="s">
        <v>992</v>
      </c>
      <c r="C375" s="98">
        <v>3.0705607659999998</v>
      </c>
      <c r="D375" s="97">
        <v>12.881519802</v>
      </c>
      <c r="E375" s="99">
        <f t="shared" si="26"/>
        <v>-0.76163055189161288</v>
      </c>
      <c r="F375" s="98">
        <v>2.99786018</v>
      </c>
      <c r="G375" s="97">
        <v>2.7691686400000002</v>
      </c>
      <c r="H375" s="99">
        <f t="shared" si="27"/>
        <v>8.2584908949423719E-2</v>
      </c>
      <c r="I375" s="100">
        <f t="shared" si="24"/>
        <v>0.97632335213651988</v>
      </c>
    </row>
    <row r="376" spans="1:9" x14ac:dyDescent="0.15">
      <c r="A376" s="105" t="s">
        <v>993</v>
      </c>
      <c r="B376" s="115" t="s">
        <v>994</v>
      </c>
      <c r="C376" s="98">
        <v>11.901366380000001</v>
      </c>
      <c r="D376" s="97">
        <v>9.6148165099999989</v>
      </c>
      <c r="E376" s="99">
        <f t="shared" si="26"/>
        <v>0.23781523730815346</v>
      </c>
      <c r="F376" s="98">
        <v>2.2610306699999998</v>
      </c>
      <c r="G376" s="97">
        <v>10.627204730000001</v>
      </c>
      <c r="H376" s="99">
        <f t="shared" si="27"/>
        <v>-0.78724126170099673</v>
      </c>
      <c r="I376" s="100">
        <f t="shared" si="24"/>
        <v>0.18998076336844943</v>
      </c>
    </row>
    <row r="377" spans="1:9" x14ac:dyDescent="0.15">
      <c r="A377" s="103" t="s">
        <v>995</v>
      </c>
      <c r="B377" s="115" t="s">
        <v>996</v>
      </c>
      <c r="C377" s="98">
        <v>136.166821752</v>
      </c>
      <c r="D377" s="97">
        <v>75.543291556</v>
      </c>
      <c r="E377" s="99">
        <f t="shared" si="26"/>
        <v>0.80250051258436339</v>
      </c>
      <c r="F377" s="98">
        <v>25.845591840000001</v>
      </c>
      <c r="G377" s="97">
        <v>40.346584380000003</v>
      </c>
      <c r="H377" s="99">
        <f t="shared" si="27"/>
        <v>-0.35941066047683123</v>
      </c>
      <c r="I377" s="100">
        <f t="shared" si="24"/>
        <v>0.18980829182510006</v>
      </c>
    </row>
    <row r="378" spans="1:9" x14ac:dyDescent="0.15">
      <c r="A378" s="103" t="s">
        <v>997</v>
      </c>
      <c r="B378" s="115" t="s">
        <v>998</v>
      </c>
      <c r="C378" s="98">
        <v>1.3992836499999999</v>
      </c>
      <c r="D378" s="97">
        <v>3.6187825449999997</v>
      </c>
      <c r="E378" s="99">
        <f t="shared" si="26"/>
        <v>-0.61332751205695901</v>
      </c>
      <c r="F378" s="98">
        <v>1.2162364699999999</v>
      </c>
      <c r="G378" s="97">
        <v>11.56869695</v>
      </c>
      <c r="H378" s="99">
        <f t="shared" si="27"/>
        <v>-0.89486832654908466</v>
      </c>
      <c r="I378" s="100">
        <f t="shared" si="24"/>
        <v>0.86918507909386344</v>
      </c>
    </row>
    <row r="379" spans="1:9" x14ac:dyDescent="0.15">
      <c r="A379" s="105" t="s">
        <v>999</v>
      </c>
      <c r="B379" s="115" t="s">
        <v>1000</v>
      </c>
      <c r="C379" s="98">
        <v>19.502561211</v>
      </c>
      <c r="D379" s="97">
        <v>53.785565159999997</v>
      </c>
      <c r="E379" s="99">
        <f t="shared" ref="E379:E410" si="28">IF(ISERROR(C379/D379-1),"",(C379/D379-1))</f>
        <v>-0.63740157506973749</v>
      </c>
      <c r="F379" s="98">
        <v>11.108567789999999</v>
      </c>
      <c r="G379" s="97">
        <v>42.958415710000004</v>
      </c>
      <c r="H379" s="99">
        <f t="shared" si="27"/>
        <v>-0.74141113897237809</v>
      </c>
      <c r="I379" s="100">
        <f t="shared" si="24"/>
        <v>0.56959533006026153</v>
      </c>
    </row>
    <row r="380" spans="1:9" x14ac:dyDescent="0.15">
      <c r="A380" s="103" t="s">
        <v>1001</v>
      </c>
      <c r="B380" s="115" t="s">
        <v>1002</v>
      </c>
      <c r="C380" s="98">
        <v>0.33042830000000001</v>
      </c>
      <c r="D380" s="97">
        <v>2.3249439600000001</v>
      </c>
      <c r="E380" s="99">
        <f t="shared" si="28"/>
        <v>-0.85787687544950542</v>
      </c>
      <c r="F380" s="98">
        <v>0</v>
      </c>
      <c r="G380" s="97">
        <v>0</v>
      </c>
      <c r="H380" s="99" t="str">
        <f t="shared" si="27"/>
        <v/>
      </c>
      <c r="I380" s="100">
        <f t="shared" si="24"/>
        <v>0</v>
      </c>
    </row>
    <row r="381" spans="1:9" x14ac:dyDescent="0.15">
      <c r="A381" s="103" t="s">
        <v>1003</v>
      </c>
      <c r="B381" s="115" t="s">
        <v>1004</v>
      </c>
      <c r="C381" s="98">
        <v>4.4513126749999996</v>
      </c>
      <c r="D381" s="97">
        <v>16.902771684999998</v>
      </c>
      <c r="E381" s="99">
        <f t="shared" si="28"/>
        <v>-0.73665190786726287</v>
      </c>
      <c r="F381" s="98">
        <v>0.65117563000000001</v>
      </c>
      <c r="G381" s="97">
        <v>0.65781928000000001</v>
      </c>
      <c r="H381" s="99">
        <f t="shared" si="27"/>
        <v>-1.0099506356821886E-2</v>
      </c>
      <c r="I381" s="100">
        <f t="shared" si="24"/>
        <v>0.14628844962008877</v>
      </c>
    </row>
    <row r="382" spans="1:9" x14ac:dyDescent="0.15">
      <c r="A382" s="103" t="s">
        <v>1005</v>
      </c>
      <c r="B382" s="115" t="s">
        <v>1006</v>
      </c>
      <c r="C382" s="98">
        <v>17.704507145000001</v>
      </c>
      <c r="D382" s="97">
        <v>9.3805934700000009</v>
      </c>
      <c r="E382" s="99">
        <f t="shared" si="28"/>
        <v>0.88735469686652979</v>
      </c>
      <c r="F382" s="98">
        <v>18.681304949999998</v>
      </c>
      <c r="G382" s="97">
        <v>9.5245349200000007</v>
      </c>
      <c r="H382" s="99">
        <f t="shared" si="27"/>
        <v>0.96138762752312901</v>
      </c>
      <c r="I382" s="100">
        <f t="shared" si="24"/>
        <v>1.055172267547468</v>
      </c>
    </row>
    <row r="383" spans="1:9" x14ac:dyDescent="0.15">
      <c r="A383" s="103" t="s">
        <v>1007</v>
      </c>
      <c r="B383" s="115" t="s">
        <v>1008</v>
      </c>
      <c r="C383" s="98">
        <v>4.874822022</v>
      </c>
      <c r="D383" s="97">
        <v>4.4444102369999996</v>
      </c>
      <c r="E383" s="99">
        <f t="shared" si="28"/>
        <v>9.684339699715272E-2</v>
      </c>
      <c r="F383" s="98">
        <v>9.0080219600000007</v>
      </c>
      <c r="G383" s="97">
        <v>12.01581522</v>
      </c>
      <c r="H383" s="99">
        <f t="shared" si="27"/>
        <v>-0.25031953345900404</v>
      </c>
      <c r="I383" s="100">
        <f t="shared" si="24"/>
        <v>1.8478668389013855</v>
      </c>
    </row>
    <row r="384" spans="1:9" x14ac:dyDescent="0.15">
      <c r="A384" s="103" t="s">
        <v>1009</v>
      </c>
      <c r="B384" s="115" t="s">
        <v>1010</v>
      </c>
      <c r="C384" s="98">
        <v>1.20640901</v>
      </c>
      <c r="D384" s="97">
        <v>1.024566785</v>
      </c>
      <c r="E384" s="99">
        <f t="shared" si="28"/>
        <v>0.17748206135727895</v>
      </c>
      <c r="F384" s="98">
        <v>0.4936893</v>
      </c>
      <c r="G384" s="97">
        <v>0</v>
      </c>
      <c r="H384" s="99" t="str">
        <f t="shared" si="27"/>
        <v/>
      </c>
      <c r="I384" s="100">
        <f t="shared" si="24"/>
        <v>0.40922215924100236</v>
      </c>
    </row>
    <row r="385" spans="1:9" x14ac:dyDescent="0.15">
      <c r="A385" s="103" t="s">
        <v>1011</v>
      </c>
      <c r="B385" s="115" t="s">
        <v>1012</v>
      </c>
      <c r="C385" s="98">
        <v>0.15734007999999999</v>
      </c>
      <c r="D385" s="97">
        <v>16.362735752999999</v>
      </c>
      <c r="E385" s="99">
        <f t="shared" si="28"/>
        <v>-0.99038424366346245</v>
      </c>
      <c r="F385" s="98">
        <v>0.29348885999999996</v>
      </c>
      <c r="G385" s="97">
        <v>6.2664999999999997E-4</v>
      </c>
      <c r="H385" s="99">
        <f t="shared" si="27"/>
        <v>467.34574323785205</v>
      </c>
      <c r="I385" s="100">
        <f t="shared" si="24"/>
        <v>1.8653153093604629</v>
      </c>
    </row>
    <row r="386" spans="1:9" x14ac:dyDescent="0.15">
      <c r="A386" s="103" t="s">
        <v>1013</v>
      </c>
      <c r="B386" s="115" t="s">
        <v>1014</v>
      </c>
      <c r="C386" s="98">
        <v>3.1270630079999999</v>
      </c>
      <c r="D386" s="97">
        <v>5.3768531309999998</v>
      </c>
      <c r="E386" s="99">
        <f t="shared" si="28"/>
        <v>-0.41842134575499901</v>
      </c>
      <c r="F386" s="98">
        <v>9.7725120500000013</v>
      </c>
      <c r="G386" s="97">
        <v>8.5880000000000001E-3</v>
      </c>
      <c r="H386" s="99">
        <f t="shared" si="27"/>
        <v>1136.9264147647882</v>
      </c>
      <c r="I386" s="100">
        <f t="shared" si="24"/>
        <v>3.1251407550787675</v>
      </c>
    </row>
    <row r="387" spans="1:9" x14ac:dyDescent="0.15">
      <c r="A387" s="103" t="s">
        <v>1015</v>
      </c>
      <c r="B387" s="115" t="s">
        <v>1016</v>
      </c>
      <c r="C387" s="98">
        <v>1.0419000000000001E-3</v>
      </c>
      <c r="D387" s="97">
        <v>0.12635650000000001</v>
      </c>
      <c r="E387" s="99">
        <f t="shared" si="28"/>
        <v>-0.9917542825260276</v>
      </c>
      <c r="F387" s="98">
        <v>0</v>
      </c>
      <c r="G387" s="97">
        <v>4.9119999999999997E-3</v>
      </c>
      <c r="H387" s="99">
        <f t="shared" si="27"/>
        <v>-1</v>
      </c>
      <c r="I387" s="100">
        <f t="shared" si="24"/>
        <v>0</v>
      </c>
    </row>
    <row r="388" spans="1:9" x14ac:dyDescent="0.15">
      <c r="A388" s="103" t="s">
        <v>1017</v>
      </c>
      <c r="B388" s="115" t="s">
        <v>1018</v>
      </c>
      <c r="C388" s="98">
        <v>1.0308E-4</v>
      </c>
      <c r="D388" s="97">
        <v>0.11280072000000001</v>
      </c>
      <c r="E388" s="99">
        <f t="shared" si="28"/>
        <v>-0.99908617604568484</v>
      </c>
      <c r="F388" s="98">
        <v>0</v>
      </c>
      <c r="G388" s="97">
        <v>0</v>
      </c>
      <c r="H388" s="99" t="str">
        <f t="shared" si="27"/>
        <v/>
      </c>
      <c r="I388" s="100">
        <f t="shared" si="24"/>
        <v>0</v>
      </c>
    </row>
    <row r="389" spans="1:9" x14ac:dyDescent="0.15">
      <c r="A389" s="105" t="s">
        <v>1019</v>
      </c>
      <c r="B389" s="115" t="s">
        <v>1020</v>
      </c>
      <c r="C389" s="98">
        <v>0.42690185999999997</v>
      </c>
      <c r="D389" s="97">
        <v>0.1429542</v>
      </c>
      <c r="E389" s="99">
        <f t="shared" si="28"/>
        <v>1.9862841385562646</v>
      </c>
      <c r="F389" s="98">
        <v>0</v>
      </c>
      <c r="G389" s="97">
        <v>0</v>
      </c>
      <c r="H389" s="99" t="str">
        <f t="shared" si="27"/>
        <v/>
      </c>
      <c r="I389" s="100">
        <f t="shared" si="24"/>
        <v>0</v>
      </c>
    </row>
    <row r="390" spans="1:9" x14ac:dyDescent="0.15">
      <c r="A390" s="105" t="s">
        <v>1021</v>
      </c>
      <c r="B390" s="115" t="s">
        <v>1022</v>
      </c>
      <c r="C390" s="98">
        <v>0.18817328</v>
      </c>
      <c r="D390" s="97">
        <v>1.8568E-3</v>
      </c>
      <c r="E390" s="99">
        <f t="shared" si="28"/>
        <v>100.34278328306765</v>
      </c>
      <c r="F390" s="98">
        <v>0</v>
      </c>
      <c r="G390" s="97">
        <v>0</v>
      </c>
      <c r="H390" s="99" t="str">
        <f t="shared" si="27"/>
        <v/>
      </c>
      <c r="I390" s="100">
        <f t="shared" si="24"/>
        <v>0</v>
      </c>
    </row>
    <row r="391" spans="1:9" x14ac:dyDescent="0.15">
      <c r="A391" s="105" t="s">
        <v>1023</v>
      </c>
      <c r="B391" s="115" t="s">
        <v>1024</v>
      </c>
      <c r="C391" s="98">
        <v>9.813874675000001</v>
      </c>
      <c r="D391" s="97">
        <v>11.907833540999999</v>
      </c>
      <c r="E391" s="99">
        <f t="shared" si="28"/>
        <v>-0.1758471731058604</v>
      </c>
      <c r="F391" s="98">
        <v>3.3366164900000004</v>
      </c>
      <c r="G391" s="97">
        <v>0.83484756999999998</v>
      </c>
      <c r="H391" s="99">
        <f t="shared" si="27"/>
        <v>2.9966774892810677</v>
      </c>
      <c r="I391" s="100">
        <f t="shared" si="24"/>
        <v>0.33998971868876043</v>
      </c>
    </row>
    <row r="392" spans="1:9" x14ac:dyDescent="0.15">
      <c r="A392" s="105" t="s">
        <v>1025</v>
      </c>
      <c r="B392" s="115" t="s">
        <v>1026</v>
      </c>
      <c r="C392" s="98">
        <v>9.0543504450000007</v>
      </c>
      <c r="D392" s="97">
        <v>13.963279469</v>
      </c>
      <c r="E392" s="99">
        <f t="shared" si="28"/>
        <v>-0.35155989213696937</v>
      </c>
      <c r="F392" s="98">
        <v>1.4950048999999999</v>
      </c>
      <c r="G392" s="97">
        <v>3.1528305299999997</v>
      </c>
      <c r="H392" s="99">
        <f t="shared" si="27"/>
        <v>-0.52582135773723304</v>
      </c>
      <c r="I392" s="100">
        <f t="shared" si="24"/>
        <v>0.16511453903637807</v>
      </c>
    </row>
    <row r="393" spans="1:9" x14ac:dyDescent="0.15">
      <c r="A393" s="103" t="s">
        <v>1027</v>
      </c>
      <c r="B393" s="115" t="s">
        <v>1028</v>
      </c>
      <c r="C393" s="98">
        <v>209.52972748400001</v>
      </c>
      <c r="D393" s="97">
        <v>189.84200169499999</v>
      </c>
      <c r="E393" s="99">
        <f t="shared" si="28"/>
        <v>0.10370584809061545</v>
      </c>
      <c r="F393" s="98">
        <v>62.144095229999998</v>
      </c>
      <c r="G393" s="97">
        <v>46.829813810000005</v>
      </c>
      <c r="H393" s="99">
        <f t="shared" si="27"/>
        <v>0.32701990834586225</v>
      </c>
      <c r="I393" s="100">
        <f t="shared" si="24"/>
        <v>0.29658844105901588</v>
      </c>
    </row>
    <row r="394" spans="1:9" x14ac:dyDescent="0.15">
      <c r="A394" s="103" t="s">
        <v>1554</v>
      </c>
      <c r="B394" s="115" t="s">
        <v>1029</v>
      </c>
      <c r="C394" s="98">
        <v>121.406295083</v>
      </c>
      <c r="D394" s="97">
        <v>107.611341244</v>
      </c>
      <c r="E394" s="99">
        <f t="shared" si="28"/>
        <v>0.12819237897724056</v>
      </c>
      <c r="F394" s="98">
        <v>148.7090135</v>
      </c>
      <c r="G394" s="97">
        <v>124.51232424</v>
      </c>
      <c r="H394" s="99">
        <f t="shared" si="27"/>
        <v>0.19433168088132713</v>
      </c>
      <c r="I394" s="100">
        <f t="shared" si="24"/>
        <v>1.2248871724347932</v>
      </c>
    </row>
    <row r="395" spans="1:9" x14ac:dyDescent="0.15">
      <c r="A395" s="103" t="s">
        <v>1030</v>
      </c>
      <c r="B395" s="115" t="s">
        <v>1031</v>
      </c>
      <c r="C395" s="98">
        <v>18.667854260000002</v>
      </c>
      <c r="D395" s="97">
        <v>11.993254711999999</v>
      </c>
      <c r="E395" s="99">
        <f t="shared" si="28"/>
        <v>0.55652945828972111</v>
      </c>
      <c r="F395" s="98">
        <v>25.454030260000003</v>
      </c>
      <c r="G395" s="97">
        <v>17.22708677</v>
      </c>
      <c r="H395" s="99">
        <f t="shared" si="27"/>
        <v>0.47755860290474428</v>
      </c>
      <c r="I395" s="100">
        <f t="shared" si="24"/>
        <v>1.3635220151970482</v>
      </c>
    </row>
    <row r="396" spans="1:9" x14ac:dyDescent="0.15">
      <c r="A396" s="119" t="s">
        <v>774</v>
      </c>
      <c r="B396" s="25" t="s">
        <v>775</v>
      </c>
      <c r="C396" s="98">
        <v>2.8185761499999997</v>
      </c>
      <c r="D396" s="97">
        <v>0.89761678</v>
      </c>
      <c r="E396" s="99">
        <f t="shared" si="28"/>
        <v>2.1400662429684076</v>
      </c>
      <c r="F396" s="98">
        <v>1.09389E-2</v>
      </c>
      <c r="G396" s="97">
        <v>0</v>
      </c>
      <c r="H396" s="99" t="str">
        <f t="shared" si="27"/>
        <v/>
      </c>
      <c r="I396" s="100">
        <f t="shared" si="24"/>
        <v>3.8810021151991941E-3</v>
      </c>
    </row>
    <row r="397" spans="1:9" x14ac:dyDescent="0.15">
      <c r="A397" s="103" t="s">
        <v>1032</v>
      </c>
      <c r="B397" s="115" t="s">
        <v>1033</v>
      </c>
      <c r="C397" s="98">
        <v>5.2054362300000001</v>
      </c>
      <c r="D397" s="97">
        <v>1.8897206850000001</v>
      </c>
      <c r="E397" s="99">
        <f t="shared" si="28"/>
        <v>1.7546061549302454</v>
      </c>
      <c r="F397" s="98">
        <v>11.46807948</v>
      </c>
      <c r="G397" s="97">
        <v>0.34398600000000001</v>
      </c>
      <c r="H397" s="99">
        <f t="shared" si="27"/>
        <v>32.33879716034955</v>
      </c>
      <c r="I397" s="100">
        <f t="shared" si="24"/>
        <v>2.2030967191389452</v>
      </c>
    </row>
    <row r="398" spans="1:9" x14ac:dyDescent="0.15">
      <c r="A398" s="103" t="s">
        <v>1034</v>
      </c>
      <c r="B398" s="115" t="s">
        <v>1035</v>
      </c>
      <c r="C398" s="98">
        <v>21.002919924</v>
      </c>
      <c r="D398" s="97">
        <v>8.1830807550000007</v>
      </c>
      <c r="E398" s="99">
        <f t="shared" si="28"/>
        <v>1.5666274784306462</v>
      </c>
      <c r="F398" s="98">
        <v>37.292834720000002</v>
      </c>
      <c r="G398" s="97">
        <v>22.032947149999998</v>
      </c>
      <c r="H398" s="99">
        <f t="shared" si="27"/>
        <v>0.69259402594264396</v>
      </c>
      <c r="I398" s="100">
        <f t="shared" si="24"/>
        <v>1.7756023855228598</v>
      </c>
    </row>
    <row r="399" spans="1:9" x14ac:dyDescent="0.15">
      <c r="A399" s="103" t="s">
        <v>494</v>
      </c>
      <c r="B399" s="117" t="s">
        <v>1318</v>
      </c>
      <c r="C399" s="98">
        <v>3.0763287999999998</v>
      </c>
      <c r="D399" s="97">
        <v>5.3188004500000003</v>
      </c>
      <c r="E399" s="99">
        <f t="shared" si="28"/>
        <v>-0.42161229229797492</v>
      </c>
      <c r="F399" s="98">
        <v>0.40128582000000002</v>
      </c>
      <c r="G399" s="97">
        <v>3.95650317</v>
      </c>
      <c r="H399" s="99">
        <f t="shared" si="27"/>
        <v>-0.89857563541393548</v>
      </c>
      <c r="I399" s="100">
        <f t="shared" si="24"/>
        <v>0.13044308527749052</v>
      </c>
    </row>
    <row r="400" spans="1:9" x14ac:dyDescent="0.15">
      <c r="A400" s="105" t="s">
        <v>1036</v>
      </c>
      <c r="B400" s="115" t="s">
        <v>1037</v>
      </c>
      <c r="C400" s="98">
        <v>6.0252196200000006</v>
      </c>
      <c r="D400" s="97">
        <v>7.24167673</v>
      </c>
      <c r="E400" s="99">
        <f t="shared" si="28"/>
        <v>-0.16798003492210556</v>
      </c>
      <c r="F400" s="98">
        <v>0.1741991</v>
      </c>
      <c r="G400" s="97">
        <v>7.7900524000000004</v>
      </c>
      <c r="H400" s="99">
        <f t="shared" si="27"/>
        <v>-0.97763826338318338</v>
      </c>
      <c r="I400" s="100">
        <f t="shared" si="24"/>
        <v>2.8911659820957693E-2</v>
      </c>
    </row>
    <row r="401" spans="1:9" x14ac:dyDescent="0.15">
      <c r="A401" s="103" t="s">
        <v>1038</v>
      </c>
      <c r="B401" s="116" t="s">
        <v>1039</v>
      </c>
      <c r="C401" s="98">
        <v>0.35053909700000002</v>
      </c>
      <c r="D401" s="97">
        <v>2.7070446260000001</v>
      </c>
      <c r="E401" s="99">
        <f t="shared" si="28"/>
        <v>-0.87050856360725537</v>
      </c>
      <c r="F401" s="98">
        <v>2.4704730000000001E-2</v>
      </c>
      <c r="G401" s="97">
        <v>1.309251E-2</v>
      </c>
      <c r="H401" s="99">
        <f t="shared" si="27"/>
        <v>0.8869361184371829</v>
      </c>
      <c r="I401" s="100">
        <f t="shared" si="24"/>
        <v>7.047638968499996E-2</v>
      </c>
    </row>
    <row r="402" spans="1:9" x14ac:dyDescent="0.15">
      <c r="A402" s="103" t="s">
        <v>1040</v>
      </c>
      <c r="B402" s="116" t="s">
        <v>1041</v>
      </c>
      <c r="C402" s="98">
        <v>1.141559384</v>
      </c>
      <c r="D402" s="97">
        <v>3.1816477299999999</v>
      </c>
      <c r="E402" s="99">
        <f t="shared" si="28"/>
        <v>-0.64120497274536414</v>
      </c>
      <c r="F402" s="98">
        <v>0.13974371999999999</v>
      </c>
      <c r="G402" s="97">
        <v>7.647625999999999E-2</v>
      </c>
      <c r="H402" s="99">
        <f t="shared" si="27"/>
        <v>0.82728234879686857</v>
      </c>
      <c r="I402" s="100">
        <f t="shared" si="24"/>
        <v>0.12241476173612707</v>
      </c>
    </row>
    <row r="403" spans="1:9" x14ac:dyDescent="0.15">
      <c r="A403" s="103" t="s">
        <v>1042</v>
      </c>
      <c r="B403" s="116" t="s">
        <v>1043</v>
      </c>
      <c r="C403" s="98">
        <v>8.6537102650000008</v>
      </c>
      <c r="D403" s="97">
        <v>8.5246667279999997</v>
      </c>
      <c r="E403" s="99">
        <f t="shared" si="28"/>
        <v>1.5137663572951876E-2</v>
      </c>
      <c r="F403" s="98">
        <v>1.2012906200000002</v>
      </c>
      <c r="G403" s="97">
        <v>5.8666719000000001</v>
      </c>
      <c r="H403" s="99">
        <f t="shared" si="27"/>
        <v>-0.79523473606901385</v>
      </c>
      <c r="I403" s="100">
        <f t="shared" si="24"/>
        <v>0.13881798479649007</v>
      </c>
    </row>
    <row r="404" spans="1:9" x14ac:dyDescent="0.15">
      <c r="A404" s="103" t="s">
        <v>1044</v>
      </c>
      <c r="B404" s="116" t="s">
        <v>1045</v>
      </c>
      <c r="C404" s="98">
        <v>1.0873999999999999</v>
      </c>
      <c r="D404" s="97">
        <v>1.5709431100000002</v>
      </c>
      <c r="E404" s="99">
        <f t="shared" si="28"/>
        <v>-0.30780434181349836</v>
      </c>
      <c r="F404" s="98">
        <v>0</v>
      </c>
      <c r="G404" s="97">
        <v>0</v>
      </c>
      <c r="H404" s="99" t="str">
        <f t="shared" si="27"/>
        <v/>
      </c>
      <c r="I404" s="100">
        <f t="shared" si="24"/>
        <v>0</v>
      </c>
    </row>
    <row r="405" spans="1:9" x14ac:dyDescent="0.15">
      <c r="A405" s="103" t="s">
        <v>1046</v>
      </c>
      <c r="B405" s="116" t="s">
        <v>1047</v>
      </c>
      <c r="C405" s="98">
        <v>24.576719568000001</v>
      </c>
      <c r="D405" s="97">
        <v>11.580054994999999</v>
      </c>
      <c r="E405" s="99">
        <f t="shared" si="28"/>
        <v>1.1223318523626755</v>
      </c>
      <c r="F405" s="98">
        <v>17.03838502</v>
      </c>
      <c r="G405" s="97">
        <v>1.6434271299999998</v>
      </c>
      <c r="H405" s="99">
        <f t="shared" si="27"/>
        <v>9.3675938585728478</v>
      </c>
      <c r="I405" s="100">
        <f t="shared" si="24"/>
        <v>0.69327336273896967</v>
      </c>
    </row>
    <row r="406" spans="1:9" x14ac:dyDescent="0.15">
      <c r="A406" s="105" t="s">
        <v>1048</v>
      </c>
      <c r="B406" s="115" t="s">
        <v>1049</v>
      </c>
      <c r="C406" s="98">
        <v>5.2775250199999997</v>
      </c>
      <c r="D406" s="97">
        <v>5.4227184800000003</v>
      </c>
      <c r="E406" s="99">
        <f t="shared" si="28"/>
        <v>-2.6775031847126374E-2</v>
      </c>
      <c r="F406" s="98">
        <v>0.17561399999999999</v>
      </c>
      <c r="G406" s="97">
        <v>0</v>
      </c>
      <c r="H406" s="99" t="str">
        <f t="shared" si="27"/>
        <v/>
      </c>
      <c r="I406" s="100">
        <f t="shared" si="24"/>
        <v>3.327582518974017E-2</v>
      </c>
    </row>
    <row r="407" spans="1:9" x14ac:dyDescent="0.15">
      <c r="A407" s="103" t="s">
        <v>1535</v>
      </c>
      <c r="B407" s="117" t="s">
        <v>1325</v>
      </c>
      <c r="C407" s="98">
        <v>7.2306999999999996E-3</v>
      </c>
      <c r="D407" s="97">
        <v>0.13916400000000001</v>
      </c>
      <c r="E407" s="99">
        <f t="shared" si="28"/>
        <v>-0.94804187864677647</v>
      </c>
      <c r="F407" s="98">
        <v>0</v>
      </c>
      <c r="G407" s="97">
        <v>0</v>
      </c>
      <c r="H407" s="99" t="str">
        <f t="shared" si="27"/>
        <v/>
      </c>
      <c r="I407" s="100">
        <f t="shared" si="24"/>
        <v>0</v>
      </c>
    </row>
    <row r="408" spans="1:9" x14ac:dyDescent="0.15">
      <c r="A408" s="103" t="s">
        <v>493</v>
      </c>
      <c r="B408" s="117" t="s">
        <v>1328</v>
      </c>
      <c r="C408" s="98">
        <v>1.6895902199999999</v>
      </c>
      <c r="D408" s="97">
        <v>1.9948936799999999</v>
      </c>
      <c r="E408" s="99">
        <f t="shared" si="28"/>
        <v>-0.15304247191760112</v>
      </c>
      <c r="F408" s="98">
        <v>0</v>
      </c>
      <c r="G408" s="97">
        <v>0</v>
      </c>
      <c r="H408" s="99" t="str">
        <f t="shared" si="27"/>
        <v/>
      </c>
      <c r="I408" s="100">
        <f t="shared" si="24"/>
        <v>0</v>
      </c>
    </row>
    <row r="409" spans="1:9" x14ac:dyDescent="0.15">
      <c r="A409" s="103" t="s">
        <v>1534</v>
      </c>
      <c r="B409" s="117" t="s">
        <v>1296</v>
      </c>
      <c r="C409" s="98">
        <v>0.28758297999999999</v>
      </c>
      <c r="D409" s="97">
        <v>0.22986999999999999</v>
      </c>
      <c r="E409" s="99">
        <f t="shared" si="28"/>
        <v>0.25106790794797051</v>
      </c>
      <c r="F409" s="98">
        <v>0</v>
      </c>
      <c r="G409" s="97">
        <v>0.45244424999999999</v>
      </c>
      <c r="H409" s="99">
        <f t="shared" si="27"/>
        <v>-1</v>
      </c>
      <c r="I409" s="100">
        <f t="shared" si="24"/>
        <v>0</v>
      </c>
    </row>
    <row r="410" spans="1:9" x14ac:dyDescent="0.15">
      <c r="A410" s="105" t="s">
        <v>1051</v>
      </c>
      <c r="B410" s="115" t="s">
        <v>1052</v>
      </c>
      <c r="C410" s="98">
        <v>16.246173928000001</v>
      </c>
      <c r="D410" s="97">
        <v>11.74335376</v>
      </c>
      <c r="E410" s="99">
        <f t="shared" si="28"/>
        <v>0.38343562324907787</v>
      </c>
      <c r="F410" s="98">
        <v>0.74765625000000002</v>
      </c>
      <c r="G410" s="97">
        <v>14.562671740000001</v>
      </c>
      <c r="H410" s="99">
        <f t="shared" si="27"/>
        <v>-0.94865940375855784</v>
      </c>
      <c r="I410" s="100">
        <f t="shared" si="24"/>
        <v>4.6020450926690333E-2</v>
      </c>
    </row>
    <row r="411" spans="1:9" x14ac:dyDescent="0.15">
      <c r="A411" s="103" t="s">
        <v>1053</v>
      </c>
      <c r="B411" s="116" t="s">
        <v>1054</v>
      </c>
      <c r="C411" s="98">
        <v>9.5365704690000008</v>
      </c>
      <c r="D411" s="97">
        <v>13.297566707</v>
      </c>
      <c r="E411" s="99">
        <f t="shared" ref="E411:E442" si="29">IF(ISERROR(C411/D411-1),"",(C411/D411-1))</f>
        <v>-0.28283341763724068</v>
      </c>
      <c r="F411" s="98">
        <v>1.9799451499999998</v>
      </c>
      <c r="G411" s="97">
        <v>2.2791550099999998</v>
      </c>
      <c r="H411" s="99">
        <f t="shared" si="27"/>
        <v>-0.13128104876025959</v>
      </c>
      <c r="I411" s="100">
        <f t="shared" ref="I411:I451" si="30">IF(ISERROR(F411/C411),"",(F411/C411))</f>
        <v>0.20761605615311055</v>
      </c>
    </row>
    <row r="412" spans="1:9" x14ac:dyDescent="0.15">
      <c r="A412" s="105" t="s">
        <v>1558</v>
      </c>
      <c r="B412" s="115" t="s">
        <v>1050</v>
      </c>
      <c r="C412" s="98">
        <v>22.101736435999999</v>
      </c>
      <c r="D412" s="97">
        <v>8.3245461590000005</v>
      </c>
      <c r="E412" s="99">
        <f t="shared" si="29"/>
        <v>1.6550079744713684</v>
      </c>
      <c r="F412" s="98">
        <v>2.6584472300000002</v>
      </c>
      <c r="G412" s="97">
        <v>1.31636171</v>
      </c>
      <c r="H412" s="99">
        <f t="shared" si="27"/>
        <v>1.0195415969672958</v>
      </c>
      <c r="I412" s="100">
        <f t="shared" si="30"/>
        <v>0.12028227907332377</v>
      </c>
    </row>
    <row r="413" spans="1:9" x14ac:dyDescent="0.15">
      <c r="A413" s="105" t="s">
        <v>1055</v>
      </c>
      <c r="B413" s="115" t="s">
        <v>1056</v>
      </c>
      <c r="C413" s="98">
        <v>3.5765088029999998</v>
      </c>
      <c r="D413" s="97">
        <v>1.656601223</v>
      </c>
      <c r="E413" s="99">
        <f t="shared" si="29"/>
        <v>1.158943717621534</v>
      </c>
      <c r="F413" s="98">
        <v>0.25798208</v>
      </c>
      <c r="G413" s="97">
        <v>0.17441883</v>
      </c>
      <c r="H413" s="99">
        <f t="shared" si="27"/>
        <v>0.47909534767547757</v>
      </c>
      <c r="I413" s="100">
        <f t="shared" si="30"/>
        <v>7.2132376630417591E-2</v>
      </c>
    </row>
    <row r="414" spans="1:9" x14ac:dyDescent="0.15">
      <c r="A414" s="103" t="s">
        <v>492</v>
      </c>
      <c r="B414" s="117" t="s">
        <v>640</v>
      </c>
      <c r="C414" s="98">
        <v>0.19147488000000001</v>
      </c>
      <c r="D414" s="97">
        <v>0.15667961999999999</v>
      </c>
      <c r="E414" s="99">
        <f t="shared" si="29"/>
        <v>0.22207904257107614</v>
      </c>
      <c r="F414" s="98">
        <v>2.64E-3</v>
      </c>
      <c r="G414" s="97">
        <v>2.4954999999999999E-3</v>
      </c>
      <c r="H414" s="99">
        <f t="shared" si="27"/>
        <v>5.7904227609697489E-2</v>
      </c>
      <c r="I414" s="100">
        <f t="shared" si="30"/>
        <v>1.3787709385168434E-2</v>
      </c>
    </row>
    <row r="415" spans="1:9" x14ac:dyDescent="0.15">
      <c r="A415" s="105" t="s">
        <v>1088</v>
      </c>
      <c r="B415" s="115" t="s">
        <v>1089</v>
      </c>
      <c r="C415" s="98">
        <v>0.904069075</v>
      </c>
      <c r="D415" s="97">
        <v>0.87361771999999993</v>
      </c>
      <c r="E415" s="99">
        <f t="shared" si="29"/>
        <v>3.4856613256425417E-2</v>
      </c>
      <c r="F415" s="98">
        <v>2.39519723</v>
      </c>
      <c r="G415" s="97">
        <v>0.69966324999999996</v>
      </c>
      <c r="H415" s="99">
        <f t="shared" si="27"/>
        <v>2.4233572079139503</v>
      </c>
      <c r="I415" s="100">
        <f t="shared" si="30"/>
        <v>2.6493520199217078</v>
      </c>
    </row>
    <row r="416" spans="1:9" x14ac:dyDescent="0.15">
      <c r="A416" s="105" t="s">
        <v>89</v>
      </c>
      <c r="B416" s="115" t="s">
        <v>90</v>
      </c>
      <c r="C416" s="98">
        <v>24.808956807999998</v>
      </c>
      <c r="D416" s="97">
        <v>28.076685488999999</v>
      </c>
      <c r="E416" s="99">
        <f t="shared" si="29"/>
        <v>-0.11638584199264712</v>
      </c>
      <c r="F416" s="98">
        <v>36.83329586</v>
      </c>
      <c r="G416" s="97">
        <v>18.380699670000002</v>
      </c>
      <c r="H416" s="99">
        <f t="shared" si="27"/>
        <v>1.003911522482321</v>
      </c>
      <c r="I416" s="100">
        <f t="shared" si="30"/>
        <v>1.4846773342812458</v>
      </c>
    </row>
    <row r="417" spans="1:9" x14ac:dyDescent="0.15">
      <c r="A417" s="103" t="s">
        <v>1446</v>
      </c>
      <c r="B417" s="117" t="s">
        <v>1447</v>
      </c>
      <c r="C417" s="98">
        <v>2.1168568100000003</v>
      </c>
      <c r="D417" s="97">
        <v>1.03925501</v>
      </c>
      <c r="E417" s="99">
        <f t="shared" si="29"/>
        <v>1.0368983450943388</v>
      </c>
      <c r="F417" s="98">
        <v>7.0057908200000005</v>
      </c>
      <c r="G417" s="97">
        <v>0</v>
      </c>
      <c r="H417" s="99" t="str">
        <f t="shared" si="27"/>
        <v/>
      </c>
      <c r="I417" s="100">
        <f t="shared" si="30"/>
        <v>3.3095251350515293</v>
      </c>
    </row>
    <row r="418" spans="1:9" x14ac:dyDescent="0.15">
      <c r="A418" s="105" t="s">
        <v>91</v>
      </c>
      <c r="B418" s="115" t="s">
        <v>92</v>
      </c>
      <c r="C418" s="98">
        <v>3.0641327999999999</v>
      </c>
      <c r="D418" s="97">
        <v>3.98563694</v>
      </c>
      <c r="E418" s="99">
        <f t="shared" si="29"/>
        <v>-0.23120624228256981</v>
      </c>
      <c r="F418" s="98">
        <v>2.8702576299999998</v>
      </c>
      <c r="G418" s="97">
        <v>0.45742640000000001</v>
      </c>
      <c r="H418" s="99">
        <f t="shared" si="27"/>
        <v>5.2747966230195713</v>
      </c>
      <c r="I418" s="100">
        <f t="shared" si="30"/>
        <v>0.93672755632523497</v>
      </c>
    </row>
    <row r="419" spans="1:9" x14ac:dyDescent="0.15">
      <c r="A419" s="105" t="s">
        <v>93</v>
      </c>
      <c r="B419" s="115" t="s">
        <v>94</v>
      </c>
      <c r="C419" s="98">
        <v>6.9867366300000002</v>
      </c>
      <c r="D419" s="97">
        <v>2.5615598399999997</v>
      </c>
      <c r="E419" s="99">
        <f t="shared" si="29"/>
        <v>1.7275320767052631</v>
      </c>
      <c r="F419" s="98">
        <v>34.803190729999997</v>
      </c>
      <c r="G419" s="97">
        <v>1.8701117700000001</v>
      </c>
      <c r="H419" s="99">
        <f t="shared" si="27"/>
        <v>17.610219607355337</v>
      </c>
      <c r="I419" s="100">
        <f t="shared" si="30"/>
        <v>4.9813228368392064</v>
      </c>
    </row>
    <row r="420" spans="1:9" x14ac:dyDescent="0.15">
      <c r="A420" s="105" t="s">
        <v>95</v>
      </c>
      <c r="B420" s="115" t="s">
        <v>96</v>
      </c>
      <c r="C420" s="98">
        <v>0.63150572999999999</v>
      </c>
      <c r="D420" s="97">
        <v>0.216869854</v>
      </c>
      <c r="E420" s="99">
        <f t="shared" si="29"/>
        <v>1.9119110764006875</v>
      </c>
      <c r="F420" s="98">
        <v>2.3985999999999999E-3</v>
      </c>
      <c r="G420" s="97">
        <v>0.12640461</v>
      </c>
      <c r="H420" s="99">
        <f t="shared" si="27"/>
        <v>-0.98102442624521369</v>
      </c>
      <c r="I420" s="100">
        <f t="shared" si="30"/>
        <v>3.7982236519057393E-3</v>
      </c>
    </row>
    <row r="421" spans="1:9" x14ac:dyDescent="0.15">
      <c r="A421" s="105" t="s">
        <v>1678</v>
      </c>
      <c r="B421" s="115" t="s">
        <v>97</v>
      </c>
      <c r="C421" s="98">
        <v>19.33276296</v>
      </c>
      <c r="D421" s="97">
        <v>17.791302429999998</v>
      </c>
      <c r="E421" s="99">
        <f t="shared" si="29"/>
        <v>8.6641241475428066E-2</v>
      </c>
      <c r="F421" s="98">
        <v>19.2090791</v>
      </c>
      <c r="G421" s="97">
        <v>22.116194170000004</v>
      </c>
      <c r="H421" s="99">
        <f t="shared" si="27"/>
        <v>-0.13144734793219637</v>
      </c>
      <c r="I421" s="100">
        <f t="shared" si="30"/>
        <v>0.99360237022220232</v>
      </c>
    </row>
    <row r="422" spans="1:9" x14ac:dyDescent="0.15">
      <c r="A422" s="105" t="s">
        <v>98</v>
      </c>
      <c r="B422" s="115" t="s">
        <v>99</v>
      </c>
      <c r="C422" s="98">
        <v>0.60394648699999998</v>
      </c>
      <c r="D422" s="97">
        <v>6.85722E-2</v>
      </c>
      <c r="E422" s="99">
        <f t="shared" si="29"/>
        <v>7.8074538515608367</v>
      </c>
      <c r="F422" s="98">
        <v>0.18443503</v>
      </c>
      <c r="G422" s="97">
        <v>0</v>
      </c>
      <c r="H422" s="99" t="str">
        <f t="shared" si="27"/>
        <v/>
      </c>
      <c r="I422" s="100">
        <f t="shared" si="30"/>
        <v>0.30538306616559557</v>
      </c>
    </row>
    <row r="423" spans="1:9" x14ac:dyDescent="0.15">
      <c r="A423" s="105" t="s">
        <v>100</v>
      </c>
      <c r="B423" s="115" t="s">
        <v>101</v>
      </c>
      <c r="C423" s="98">
        <v>3.747964166</v>
      </c>
      <c r="D423" s="97">
        <v>0.64656775600000005</v>
      </c>
      <c r="E423" s="99">
        <f t="shared" si="29"/>
        <v>4.7967075085631086</v>
      </c>
      <c r="F423" s="98">
        <v>0.55146834</v>
      </c>
      <c r="G423" s="97">
        <v>9.4746820000000009E-2</v>
      </c>
      <c r="H423" s="99">
        <f t="shared" si="27"/>
        <v>4.8204416781481418</v>
      </c>
      <c r="I423" s="100">
        <f t="shared" si="30"/>
        <v>0.1471381036677713</v>
      </c>
    </row>
    <row r="424" spans="1:9" x14ac:dyDescent="0.15">
      <c r="A424" s="105" t="s">
        <v>102</v>
      </c>
      <c r="B424" s="115" t="s">
        <v>103</v>
      </c>
      <c r="C424" s="98">
        <v>1.7087797379999998</v>
      </c>
      <c r="D424" s="97">
        <v>0.700367042</v>
      </c>
      <c r="E424" s="99">
        <f t="shared" si="29"/>
        <v>1.4398345946153186</v>
      </c>
      <c r="F424" s="98">
        <v>0.20409954</v>
      </c>
      <c r="G424" s="97">
        <v>0.12713579999999999</v>
      </c>
      <c r="H424" s="99">
        <f t="shared" si="27"/>
        <v>0.605366387752309</v>
      </c>
      <c r="I424" s="100">
        <f t="shared" si="30"/>
        <v>0.11944169014953525</v>
      </c>
    </row>
    <row r="425" spans="1:9" x14ac:dyDescent="0.15">
      <c r="A425" s="105" t="s">
        <v>104</v>
      </c>
      <c r="B425" s="115" t="s">
        <v>105</v>
      </c>
      <c r="C425" s="98">
        <v>0.40909259999999997</v>
      </c>
      <c r="D425" s="97">
        <v>5.2074E-3</v>
      </c>
      <c r="E425" s="99">
        <f t="shared" si="29"/>
        <v>77.559857126397048</v>
      </c>
      <c r="F425" s="98">
        <v>0</v>
      </c>
      <c r="G425" s="97">
        <v>0</v>
      </c>
      <c r="H425" s="99" t="str">
        <f t="shared" si="27"/>
        <v/>
      </c>
      <c r="I425" s="100">
        <f t="shared" si="30"/>
        <v>0</v>
      </c>
    </row>
    <row r="426" spans="1:9" x14ac:dyDescent="0.15">
      <c r="A426" s="103" t="s">
        <v>106</v>
      </c>
      <c r="B426" s="115" t="s">
        <v>107</v>
      </c>
      <c r="C426" s="98">
        <v>0.70615219400000007</v>
      </c>
      <c r="D426" s="97">
        <v>3.9041279999999998E-2</v>
      </c>
      <c r="E426" s="99">
        <f t="shared" si="29"/>
        <v>17.087321778384318</v>
      </c>
      <c r="F426" s="98">
        <v>0.23512753</v>
      </c>
      <c r="G426" s="97">
        <v>1.094184E-2</v>
      </c>
      <c r="H426" s="99">
        <f t="shared" si="27"/>
        <v>20.48884739678153</v>
      </c>
      <c r="I426" s="100">
        <f t="shared" si="30"/>
        <v>0.33297004809702535</v>
      </c>
    </row>
    <row r="427" spans="1:9" x14ac:dyDescent="0.15">
      <c r="A427" s="103" t="s">
        <v>108</v>
      </c>
      <c r="B427" s="115" t="s">
        <v>109</v>
      </c>
      <c r="C427" s="98">
        <v>11.946701698</v>
      </c>
      <c r="D427" s="97">
        <v>7.0613348470000004</v>
      </c>
      <c r="E427" s="99">
        <f t="shared" si="29"/>
        <v>0.69184749864617201</v>
      </c>
      <c r="F427" s="98">
        <v>8.5926987300000004</v>
      </c>
      <c r="G427" s="97">
        <v>8.1207976199999994</v>
      </c>
      <c r="H427" s="99">
        <f t="shared" si="27"/>
        <v>5.81101921365208E-2</v>
      </c>
      <c r="I427" s="100">
        <f t="shared" si="30"/>
        <v>0.71925280694323401</v>
      </c>
    </row>
    <row r="428" spans="1:9" x14ac:dyDescent="0.15">
      <c r="A428" s="103" t="s">
        <v>1560</v>
      </c>
      <c r="B428" s="115" t="s">
        <v>110</v>
      </c>
      <c r="C428" s="98">
        <v>4.4523669899999998</v>
      </c>
      <c r="D428" s="97">
        <v>2.66684214</v>
      </c>
      <c r="E428" s="99">
        <f t="shared" si="29"/>
        <v>0.6695277621494311</v>
      </c>
      <c r="F428" s="98">
        <v>1.6732247</v>
      </c>
      <c r="G428" s="97">
        <v>2.2351460299999997</v>
      </c>
      <c r="H428" s="99">
        <f t="shared" si="27"/>
        <v>-0.25140251350825604</v>
      </c>
      <c r="I428" s="100">
        <f t="shared" si="30"/>
        <v>0.37580565657728948</v>
      </c>
    </row>
    <row r="429" spans="1:9" x14ac:dyDescent="0.15">
      <c r="A429" s="103" t="s">
        <v>1561</v>
      </c>
      <c r="B429" s="115" t="s">
        <v>111</v>
      </c>
      <c r="C429" s="98">
        <v>3.0228706600000002</v>
      </c>
      <c r="D429" s="97">
        <v>1.03223862</v>
      </c>
      <c r="E429" s="99">
        <f t="shared" si="29"/>
        <v>1.9284611149309643</v>
      </c>
      <c r="F429" s="98">
        <v>5.77685212</v>
      </c>
      <c r="G429" s="97">
        <v>0.95927949999999995</v>
      </c>
      <c r="H429" s="99">
        <f t="shared" si="27"/>
        <v>5.0220739836512722</v>
      </c>
      <c r="I429" s="100">
        <f t="shared" si="30"/>
        <v>1.9110483939792513</v>
      </c>
    </row>
    <row r="430" spans="1:9" x14ac:dyDescent="0.15">
      <c r="A430" s="103" t="s">
        <v>112</v>
      </c>
      <c r="B430" s="115" t="s">
        <v>113</v>
      </c>
      <c r="C430" s="98">
        <v>0.32848439000000001</v>
      </c>
      <c r="D430" s="97">
        <v>1.2756129999999999E-2</v>
      </c>
      <c r="E430" s="99">
        <f t="shared" si="29"/>
        <v>24.751100843280842</v>
      </c>
      <c r="F430" s="98">
        <v>3.006228E-2</v>
      </c>
      <c r="G430" s="97">
        <v>0</v>
      </c>
      <c r="H430" s="99" t="str">
        <f t="shared" si="27"/>
        <v/>
      </c>
      <c r="I430" s="100">
        <f t="shared" si="30"/>
        <v>9.151813880714392E-2</v>
      </c>
    </row>
    <row r="431" spans="1:9" x14ac:dyDescent="0.15">
      <c r="A431" s="103" t="s">
        <v>114</v>
      </c>
      <c r="B431" s="115" t="s">
        <v>115</v>
      </c>
      <c r="C431" s="98">
        <v>0</v>
      </c>
      <c r="D431" s="97">
        <v>0</v>
      </c>
      <c r="E431" s="99" t="str">
        <f t="shared" si="29"/>
        <v/>
      </c>
      <c r="F431" s="98">
        <v>0</v>
      </c>
      <c r="G431" s="97">
        <v>0</v>
      </c>
      <c r="H431" s="99" t="str">
        <f t="shared" ref="H431:H452" si="31">IF(ISERROR(F431/G431-1),"",(F431/G431-1))</f>
        <v/>
      </c>
      <c r="I431" s="100" t="str">
        <f t="shared" si="30"/>
        <v/>
      </c>
    </row>
    <row r="432" spans="1:9" x14ac:dyDescent="0.15">
      <c r="A432" s="103" t="s">
        <v>116</v>
      </c>
      <c r="B432" s="115" t="s">
        <v>117</v>
      </c>
      <c r="C432" s="98">
        <v>0</v>
      </c>
      <c r="D432" s="97">
        <v>0</v>
      </c>
      <c r="E432" s="99" t="str">
        <f t="shared" si="29"/>
        <v/>
      </c>
      <c r="F432" s="98">
        <v>0</v>
      </c>
      <c r="G432" s="97">
        <v>0</v>
      </c>
      <c r="H432" s="99" t="str">
        <f t="shared" si="31"/>
        <v/>
      </c>
      <c r="I432" s="100" t="str">
        <f t="shared" si="30"/>
        <v/>
      </c>
    </row>
    <row r="433" spans="1:9" x14ac:dyDescent="0.15">
      <c r="A433" s="103" t="s">
        <v>118</v>
      </c>
      <c r="B433" s="115" t="s">
        <v>119</v>
      </c>
      <c r="C433" s="98">
        <v>0</v>
      </c>
      <c r="D433" s="97">
        <v>0</v>
      </c>
      <c r="E433" s="99" t="str">
        <f t="shared" si="29"/>
        <v/>
      </c>
      <c r="F433" s="98">
        <v>0</v>
      </c>
      <c r="G433" s="97">
        <v>0</v>
      </c>
      <c r="H433" s="99" t="str">
        <f t="shared" si="31"/>
        <v/>
      </c>
      <c r="I433" s="100" t="str">
        <f t="shared" si="30"/>
        <v/>
      </c>
    </row>
    <row r="434" spans="1:9" x14ac:dyDescent="0.15">
      <c r="A434" s="103" t="s">
        <v>120</v>
      </c>
      <c r="B434" s="115" t="s">
        <v>121</v>
      </c>
      <c r="C434" s="98">
        <v>9.4820500299999999</v>
      </c>
      <c r="D434" s="97">
        <v>4.7693142850000001</v>
      </c>
      <c r="E434" s="99">
        <f t="shared" si="29"/>
        <v>0.98813696547993368</v>
      </c>
      <c r="F434" s="98">
        <v>3.9195892799999998</v>
      </c>
      <c r="G434" s="97">
        <v>0.40652423999999998</v>
      </c>
      <c r="H434" s="99">
        <f t="shared" si="31"/>
        <v>8.6417111068210843</v>
      </c>
      <c r="I434" s="100">
        <f t="shared" si="30"/>
        <v>0.41336939455064231</v>
      </c>
    </row>
    <row r="435" spans="1:9" x14ac:dyDescent="0.15">
      <c r="A435" s="119" t="s">
        <v>566</v>
      </c>
      <c r="B435" s="25" t="s">
        <v>564</v>
      </c>
      <c r="C435" s="98">
        <v>2.8159657200000003</v>
      </c>
      <c r="D435" s="97">
        <v>9.8535760000000003</v>
      </c>
      <c r="E435" s="99">
        <f t="shared" si="29"/>
        <v>-0.71421890692272527</v>
      </c>
      <c r="F435" s="98">
        <v>3.04859707</v>
      </c>
      <c r="G435" s="97">
        <v>9.8289695199999993</v>
      </c>
      <c r="H435" s="99">
        <f t="shared" si="31"/>
        <v>-0.68983553527186037</v>
      </c>
      <c r="I435" s="100">
        <f t="shared" si="30"/>
        <v>1.0826115702857348</v>
      </c>
    </row>
    <row r="436" spans="1:9" x14ac:dyDescent="0.15">
      <c r="A436" s="103" t="s">
        <v>122</v>
      </c>
      <c r="B436" s="115" t="s">
        <v>123</v>
      </c>
      <c r="C436" s="98">
        <v>0.94005375000000002</v>
      </c>
      <c r="D436" s="97">
        <v>4.7429999999999998E-3</v>
      </c>
      <c r="E436" s="99">
        <f t="shared" si="29"/>
        <v>197.19813409234663</v>
      </c>
      <c r="F436" s="98">
        <v>0</v>
      </c>
      <c r="G436" s="97">
        <v>4.9118699999999996E-3</v>
      </c>
      <c r="H436" s="99">
        <f t="shared" si="31"/>
        <v>-1</v>
      </c>
      <c r="I436" s="100">
        <f t="shared" si="30"/>
        <v>0</v>
      </c>
    </row>
    <row r="437" spans="1:9" x14ac:dyDescent="0.15">
      <c r="A437" s="103" t="s">
        <v>124</v>
      </c>
      <c r="B437" s="115" t="s">
        <v>125</v>
      </c>
      <c r="C437" s="98">
        <v>2.2599000000000001E-2</v>
      </c>
      <c r="D437" s="97">
        <v>1.8947E-3</v>
      </c>
      <c r="E437" s="99">
        <f t="shared" si="29"/>
        <v>10.92748192325962</v>
      </c>
      <c r="F437" s="98">
        <v>2.96314E-3</v>
      </c>
      <c r="G437" s="97">
        <v>0</v>
      </c>
      <c r="H437" s="99" t="str">
        <f t="shared" si="31"/>
        <v/>
      </c>
      <c r="I437" s="100">
        <f t="shared" si="30"/>
        <v>0.13111819107040135</v>
      </c>
    </row>
    <row r="438" spans="1:9" x14ac:dyDescent="0.15">
      <c r="A438" s="103" t="s">
        <v>126</v>
      </c>
      <c r="B438" s="115" t="s">
        <v>127</v>
      </c>
      <c r="C438" s="98">
        <v>5.1599999999999997E-3</v>
      </c>
      <c r="D438" s="97">
        <v>0</v>
      </c>
      <c r="E438" s="99" t="str">
        <f t="shared" si="29"/>
        <v/>
      </c>
      <c r="F438" s="98">
        <v>0</v>
      </c>
      <c r="G438" s="97">
        <v>0</v>
      </c>
      <c r="H438" s="99" t="str">
        <f t="shared" si="31"/>
        <v/>
      </c>
      <c r="I438" s="100">
        <f t="shared" si="30"/>
        <v>0</v>
      </c>
    </row>
    <row r="439" spans="1:9" x14ac:dyDescent="0.15">
      <c r="A439" s="103" t="s">
        <v>128</v>
      </c>
      <c r="B439" s="117" t="s">
        <v>129</v>
      </c>
      <c r="C439" s="98">
        <v>1.2839999999999999E-5</v>
      </c>
      <c r="D439" s="97">
        <v>0</v>
      </c>
      <c r="E439" s="99" t="str">
        <f t="shared" si="29"/>
        <v/>
      </c>
      <c r="F439" s="98">
        <v>0</v>
      </c>
      <c r="G439" s="97">
        <v>0</v>
      </c>
      <c r="H439" s="99" t="str">
        <f t="shared" si="31"/>
        <v/>
      </c>
      <c r="I439" s="100">
        <f t="shared" si="30"/>
        <v>0</v>
      </c>
    </row>
    <row r="440" spans="1:9" x14ac:dyDescent="0.15">
      <c r="A440" s="103" t="s">
        <v>130</v>
      </c>
      <c r="B440" s="117" t="s">
        <v>131</v>
      </c>
      <c r="C440" s="98">
        <v>6.1691500000000003E-2</v>
      </c>
      <c r="D440" s="97">
        <v>5.3276980000000002E-2</v>
      </c>
      <c r="E440" s="99">
        <f t="shared" si="29"/>
        <v>0.15793913243580993</v>
      </c>
      <c r="F440" s="98">
        <v>3.402939E-2</v>
      </c>
      <c r="G440" s="97">
        <v>0</v>
      </c>
      <c r="H440" s="99" t="str">
        <f t="shared" si="31"/>
        <v/>
      </c>
      <c r="I440" s="100">
        <f t="shared" si="30"/>
        <v>0.55160581279430709</v>
      </c>
    </row>
    <row r="441" spans="1:9" x14ac:dyDescent="0.15">
      <c r="A441" s="103" t="s">
        <v>132</v>
      </c>
      <c r="B441" s="117" t="s">
        <v>133</v>
      </c>
      <c r="C441" s="98">
        <v>0</v>
      </c>
      <c r="D441" s="97">
        <v>0</v>
      </c>
      <c r="E441" s="99" t="str">
        <f t="shared" si="29"/>
        <v/>
      </c>
      <c r="F441" s="98">
        <v>0</v>
      </c>
      <c r="G441" s="97">
        <v>0</v>
      </c>
      <c r="H441" s="99" t="str">
        <f t="shared" si="31"/>
        <v/>
      </c>
      <c r="I441" s="100" t="str">
        <f t="shared" si="30"/>
        <v/>
      </c>
    </row>
    <row r="442" spans="1:9" x14ac:dyDescent="0.15">
      <c r="A442" s="103" t="s">
        <v>134</v>
      </c>
      <c r="B442" s="117" t="s">
        <v>135</v>
      </c>
      <c r="C442" s="98">
        <v>6.0856999999999994E-3</v>
      </c>
      <c r="D442" s="97">
        <v>3.5964500000000003E-2</v>
      </c>
      <c r="E442" s="99">
        <f t="shared" si="29"/>
        <v>-0.8307859138873056</v>
      </c>
      <c r="F442" s="98">
        <v>0</v>
      </c>
      <c r="G442" s="97">
        <v>0</v>
      </c>
      <c r="H442" s="99" t="str">
        <f t="shared" si="31"/>
        <v/>
      </c>
      <c r="I442" s="100">
        <f t="shared" si="30"/>
        <v>0</v>
      </c>
    </row>
    <row r="443" spans="1:9" x14ac:dyDescent="0.15">
      <c r="A443" s="103" t="s">
        <v>1391</v>
      </c>
      <c r="B443" s="117" t="s">
        <v>1392</v>
      </c>
      <c r="C443" s="98">
        <v>0.12215094999999999</v>
      </c>
      <c r="D443" s="97">
        <v>0.19773175000000001</v>
      </c>
      <c r="E443" s="99">
        <f t="shared" ref="E443:E452" si="32">IF(ISERROR(C443/D443-1),"",(C443/D443-1))</f>
        <v>-0.38223906883947578</v>
      </c>
      <c r="F443" s="98">
        <v>0</v>
      </c>
      <c r="G443" s="97">
        <v>6.195341E-2</v>
      </c>
      <c r="H443" s="99">
        <f t="shared" si="31"/>
        <v>-1</v>
      </c>
      <c r="I443" s="100">
        <f t="shared" si="30"/>
        <v>0</v>
      </c>
    </row>
    <row r="444" spans="1:9" x14ac:dyDescent="0.15">
      <c r="A444" s="103" t="s">
        <v>1524</v>
      </c>
      <c r="B444" s="117" t="s">
        <v>136</v>
      </c>
      <c r="C444" s="98">
        <v>7.8044874999999996</v>
      </c>
      <c r="D444" s="97">
        <v>4.7605337949999997</v>
      </c>
      <c r="E444" s="99">
        <f t="shared" si="32"/>
        <v>0.6394143673965873</v>
      </c>
      <c r="F444" s="98">
        <v>17.570515989999997</v>
      </c>
      <c r="G444" s="97">
        <v>13.37826001</v>
      </c>
      <c r="H444" s="99">
        <f t="shared" si="31"/>
        <v>0.31336332055636262</v>
      </c>
      <c r="I444" s="100">
        <f t="shared" si="30"/>
        <v>2.2513350159123195</v>
      </c>
    </row>
    <row r="445" spans="1:9" x14ac:dyDescent="0.15">
      <c r="A445" s="103" t="s">
        <v>1679</v>
      </c>
      <c r="B445" s="117" t="s">
        <v>138</v>
      </c>
      <c r="C445" s="98">
        <v>0.2465154</v>
      </c>
      <c r="D445" s="97">
        <v>0.24973022</v>
      </c>
      <c r="E445" s="99">
        <f t="shared" si="32"/>
        <v>-1.2873171697041719E-2</v>
      </c>
      <c r="F445" s="98">
        <v>73.112080000000006</v>
      </c>
      <c r="G445" s="97">
        <v>18.930816</v>
      </c>
      <c r="H445" s="99">
        <f t="shared" si="31"/>
        <v>2.8620670128535401</v>
      </c>
      <c r="I445" s="100">
        <f t="shared" si="30"/>
        <v>296.58220135537175</v>
      </c>
    </row>
    <row r="446" spans="1:9" x14ac:dyDescent="0.15">
      <c r="A446" s="103" t="s">
        <v>142</v>
      </c>
      <c r="B446" s="117" t="s">
        <v>143</v>
      </c>
      <c r="C446" s="98">
        <v>8.4064300000000008E-2</v>
      </c>
      <c r="D446" s="97">
        <v>0.22885689000000001</v>
      </c>
      <c r="E446" s="99">
        <f t="shared" si="32"/>
        <v>-0.63267743435646617</v>
      </c>
      <c r="F446" s="98">
        <v>2.336009E-2</v>
      </c>
      <c r="G446" s="97">
        <v>7.6448880000000011E-2</v>
      </c>
      <c r="H446" s="99">
        <f t="shared" si="31"/>
        <v>-0.69443515719262339</v>
      </c>
      <c r="I446" s="100">
        <f t="shared" si="30"/>
        <v>0.27788359624715842</v>
      </c>
    </row>
    <row r="447" spans="1:9" x14ac:dyDescent="0.15">
      <c r="A447" s="103" t="s">
        <v>1370</v>
      </c>
      <c r="B447" s="117" t="s">
        <v>139</v>
      </c>
      <c r="C447" s="98">
        <v>0.49320234000000002</v>
      </c>
      <c r="D447" s="97">
        <v>3.2768076399999999</v>
      </c>
      <c r="E447" s="99">
        <f t="shared" si="32"/>
        <v>-0.84948694150383508</v>
      </c>
      <c r="F447" s="98">
        <v>0.10689091000000001</v>
      </c>
      <c r="G447" s="97">
        <v>51.653438710000003</v>
      </c>
      <c r="H447" s="99">
        <f t="shared" si="31"/>
        <v>-0.99793061386290038</v>
      </c>
      <c r="I447" s="100">
        <f t="shared" si="30"/>
        <v>0.21672831073753623</v>
      </c>
    </row>
    <row r="448" spans="1:9" x14ac:dyDescent="0.15">
      <c r="A448" s="103" t="s">
        <v>1371</v>
      </c>
      <c r="B448" s="117" t="s">
        <v>141</v>
      </c>
      <c r="C448" s="98">
        <v>0.35135105999999999</v>
      </c>
      <c r="D448" s="97">
        <v>1.730081733</v>
      </c>
      <c r="E448" s="99">
        <f t="shared" si="32"/>
        <v>-0.79691649631445483</v>
      </c>
      <c r="F448" s="98">
        <v>0.16537848999999999</v>
      </c>
      <c r="G448" s="97">
        <v>0.32757048</v>
      </c>
      <c r="H448" s="99">
        <f t="shared" si="31"/>
        <v>-0.49513616123162263</v>
      </c>
      <c r="I448" s="100">
        <f t="shared" si="30"/>
        <v>0.47069301569774685</v>
      </c>
    </row>
    <row r="449" spans="1:9" x14ac:dyDescent="0.15">
      <c r="A449" s="103" t="s">
        <v>1372</v>
      </c>
      <c r="B449" s="117" t="s">
        <v>140</v>
      </c>
      <c r="C449" s="98">
        <v>0.43285074000000001</v>
      </c>
      <c r="D449" s="97">
        <v>1.1110108000000001</v>
      </c>
      <c r="E449" s="99">
        <f t="shared" si="32"/>
        <v>-0.61039916083624024</v>
      </c>
      <c r="F449" s="98">
        <v>0.17192245</v>
      </c>
      <c r="G449" s="97">
        <v>1.04067687</v>
      </c>
      <c r="H449" s="99">
        <f t="shared" si="31"/>
        <v>-0.83479747176469865</v>
      </c>
      <c r="I449" s="100">
        <f t="shared" si="30"/>
        <v>0.3971864527712255</v>
      </c>
    </row>
    <row r="450" spans="1:9" x14ac:dyDescent="0.15">
      <c r="A450" s="103" t="s">
        <v>1439</v>
      </c>
      <c r="B450" s="115" t="s">
        <v>1440</v>
      </c>
      <c r="C450" s="98">
        <v>0.81245164999999997</v>
      </c>
      <c r="D450" s="97">
        <v>0.12437361999999999</v>
      </c>
      <c r="E450" s="99">
        <f t="shared" si="32"/>
        <v>5.5323470523733249</v>
      </c>
      <c r="F450" s="98">
        <v>0.62605094999999999</v>
      </c>
      <c r="G450" s="97">
        <v>7.0553399999999988E-2</v>
      </c>
      <c r="H450" s="99">
        <f t="shared" si="31"/>
        <v>7.8734341647603099</v>
      </c>
      <c r="I450" s="100">
        <f t="shared" si="30"/>
        <v>0.77057010100231815</v>
      </c>
    </row>
    <row r="451" spans="1:9" x14ac:dyDescent="0.15">
      <c r="A451" s="106" t="s">
        <v>144</v>
      </c>
      <c r="B451" s="118" t="s">
        <v>145</v>
      </c>
      <c r="C451" s="98">
        <v>20.569335010000003</v>
      </c>
      <c r="D451" s="97">
        <v>25.520197550000002</v>
      </c>
      <c r="E451" s="99">
        <f t="shared" si="32"/>
        <v>-0.19399781409607464</v>
      </c>
      <c r="F451" s="98">
        <v>17.86563752</v>
      </c>
      <c r="G451" s="107">
        <v>11.989917570000001</v>
      </c>
      <c r="H451" s="99">
        <f t="shared" si="31"/>
        <v>0.4900550746655381</v>
      </c>
      <c r="I451" s="100">
        <f t="shared" si="30"/>
        <v>0.86855688389121133</v>
      </c>
    </row>
    <row r="452" spans="1:9" x14ac:dyDescent="0.15">
      <c r="A452" s="101"/>
      <c r="B452" s="127"/>
      <c r="C452" s="13">
        <f>SUM(C7:C451)</f>
        <v>9958.4605157789993</v>
      </c>
      <c r="D452" s="13">
        <f>SUM(D7:D451)</f>
        <v>10223.412752298009</v>
      </c>
      <c r="E452" s="12">
        <f t="shared" si="32"/>
        <v>-2.5916222198840044E-2</v>
      </c>
      <c r="F452" s="11">
        <f>SUM(F7:F451)</f>
        <v>20537.527175503496</v>
      </c>
      <c r="G452" s="13">
        <f>SUM(G7:G451)</f>
        <v>12484.611402851328</v>
      </c>
      <c r="H452" s="12">
        <f t="shared" si="31"/>
        <v>0.64502734709171516</v>
      </c>
      <c r="I452" s="17">
        <f>IF(ISERROR(F452/C452),"",(F452/C452))</f>
        <v>2.0623194863264414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2022-10-31T17:19:59Z</dcterms:modified>
</cp:coreProperties>
</file>