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F866C0A1-FB6B-6445-ABE5-873ADC2B1801}" xr6:coauthVersionLast="47" xr6:coauthVersionMax="47" xr10:uidLastSave="{00000000-0000-0000-0000-000000000000}"/>
  <bookViews>
    <workbookView xWindow="5960" yWindow="760" windowWidth="12700" windowHeight="11260"/>
  </bookViews>
  <sheets>
    <sheet name="XTF Exchange Traded Funds" sheetId="2" r:id="rId1"/>
    <sheet name="XTF - Cascade OTC" sheetId="3" r:id="rId2"/>
  </sheets>
  <definedNames>
    <definedName name="_xlnm.Print_Area" localSheetId="0">'XTF Exchange Traded Funds'!$A$490:$B$892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7" i="3" l="1"/>
  <c r="C1199" i="2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100" i="3"/>
  <c r="I155" i="3"/>
  <c r="I66" i="3"/>
  <c r="I173" i="3"/>
  <c r="I174" i="3"/>
  <c r="I182" i="3"/>
  <c r="I181" i="3"/>
  <c r="I179" i="3"/>
  <c r="I178" i="3"/>
  <c r="I176" i="3"/>
  <c r="I172" i="3"/>
  <c r="I171" i="3"/>
  <c r="I170" i="3"/>
  <c r="I169" i="3"/>
  <c r="I166" i="3"/>
  <c r="I183" i="3"/>
  <c r="I175" i="3"/>
  <c r="I180" i="3"/>
  <c r="I168" i="3"/>
  <c r="I177" i="3"/>
  <c r="I167" i="3"/>
  <c r="I478" i="3"/>
  <c r="I479" i="3"/>
  <c r="I480" i="3"/>
  <c r="I481" i="3"/>
  <c r="I482" i="3"/>
  <c r="I483" i="3"/>
  <c r="I484" i="3"/>
  <c r="I485" i="3"/>
  <c r="I486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145" i="3"/>
  <c r="I146" i="3"/>
  <c r="I147" i="3"/>
  <c r="I148" i="3"/>
  <c r="I149" i="3"/>
  <c r="I150" i="3"/>
  <c r="I151" i="3"/>
  <c r="I152" i="3"/>
  <c r="I153" i="3"/>
  <c r="I154" i="3"/>
  <c r="I156" i="3"/>
  <c r="I157" i="3"/>
  <c r="I158" i="3"/>
  <c r="I159" i="3"/>
  <c r="I160" i="3"/>
  <c r="I161" i="3"/>
  <c r="I162" i="3"/>
  <c r="I163" i="3"/>
  <c r="I164" i="3"/>
  <c r="I165" i="3"/>
  <c r="I184" i="3"/>
  <c r="I185" i="3"/>
  <c r="I186" i="3"/>
  <c r="I187" i="3"/>
  <c r="I188" i="3"/>
  <c r="I189" i="3"/>
  <c r="I190" i="3"/>
  <c r="I191" i="3"/>
  <c r="I192" i="3"/>
  <c r="I193" i="3"/>
  <c r="I19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92" i="3"/>
  <c r="I93" i="3"/>
  <c r="I94" i="3"/>
  <c r="I95" i="3"/>
  <c r="I96" i="3"/>
  <c r="I97" i="3"/>
  <c r="I98" i="3"/>
  <c r="I99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7" i="3"/>
  <c r="I68" i="3"/>
  <c r="I69" i="3"/>
  <c r="I70" i="3"/>
  <c r="I71" i="3"/>
  <c r="I72" i="3"/>
  <c r="I73" i="3"/>
  <c r="I74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H100" i="3"/>
  <c r="H155" i="3"/>
  <c r="H66" i="3"/>
  <c r="H173" i="3"/>
  <c r="H174" i="3"/>
  <c r="H182" i="3"/>
  <c r="H181" i="3"/>
  <c r="H179" i="3"/>
  <c r="H178" i="3"/>
  <c r="H176" i="3"/>
  <c r="H172" i="3"/>
  <c r="H171" i="3"/>
  <c r="H170" i="3"/>
  <c r="H169" i="3"/>
  <c r="H166" i="3"/>
  <c r="H183" i="3"/>
  <c r="H175" i="3"/>
  <c r="H180" i="3"/>
  <c r="H168" i="3"/>
  <c r="H177" i="3"/>
  <c r="H167" i="3"/>
  <c r="D1699" i="2"/>
  <c r="D1694" i="2"/>
  <c r="D1688" i="2"/>
  <c r="D1683" i="2"/>
  <c r="D1678" i="2"/>
  <c r="D1673" i="2"/>
  <c r="D1667" i="2"/>
  <c r="D1712" i="2"/>
  <c r="C1712" i="2"/>
  <c r="D1623" i="2"/>
  <c r="E1623" i="2" s="1"/>
  <c r="D1635" i="2"/>
  <c r="D1661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D1587" i="2"/>
  <c r="C486" i="2"/>
  <c r="C896" i="2"/>
  <c r="C1409" i="2"/>
  <c r="C1587" i="2"/>
  <c r="C1661" i="2"/>
  <c r="C1667" i="2"/>
  <c r="C1635" i="2"/>
  <c r="C1673" i="2"/>
  <c r="C1678" i="2"/>
  <c r="C1683" i="2"/>
  <c r="C1623" i="2"/>
  <c r="C1688" i="2"/>
  <c r="C1694" i="2"/>
  <c r="C1699" i="2"/>
  <c r="D1409" i="2"/>
  <c r="E1286" i="2"/>
  <c r="E1287" i="2"/>
  <c r="E1288" i="2"/>
  <c r="E1271" i="2"/>
  <c r="E1272" i="2"/>
  <c r="E1273" i="2"/>
  <c r="D1199" i="2"/>
  <c r="D896" i="2"/>
  <c r="E662" i="2"/>
  <c r="E663" i="2"/>
  <c r="E664" i="2"/>
  <c r="E665" i="2"/>
  <c r="E666" i="2"/>
  <c r="E667" i="2"/>
  <c r="E668" i="2"/>
  <c r="E669" i="2"/>
  <c r="E670" i="2"/>
  <c r="E671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438" i="2"/>
  <c r="E418" i="2"/>
  <c r="E417" i="2"/>
  <c r="D486" i="2"/>
  <c r="E1263" i="2"/>
  <c r="E1414" i="2"/>
  <c r="E1415" i="2"/>
  <c r="E1416" i="2"/>
  <c r="E1417" i="2"/>
  <c r="E1418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19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07" i="2"/>
  <c r="E1586" i="2"/>
  <c r="E1413" i="2"/>
  <c r="E1234" i="2"/>
  <c r="E1235" i="2"/>
  <c r="E100" i="2"/>
  <c r="E155" i="2"/>
  <c r="E65" i="2"/>
  <c r="E172" i="2"/>
  <c r="E173" i="2"/>
  <c r="E175" i="2"/>
  <c r="E174" i="2"/>
  <c r="E180" i="2"/>
  <c r="E179" i="2"/>
  <c r="E177" i="2"/>
  <c r="E171" i="2"/>
  <c r="E170" i="2"/>
  <c r="E169" i="2"/>
  <c r="E168" i="2"/>
  <c r="E165" i="2"/>
  <c r="E182" i="2"/>
  <c r="E176" i="2"/>
  <c r="E181" i="2"/>
  <c r="E167" i="2"/>
  <c r="E178" i="2"/>
  <c r="E166" i="2"/>
  <c r="E1628" i="2"/>
  <c r="E1629" i="2"/>
  <c r="E1630" i="2"/>
  <c r="E1631" i="2"/>
  <c r="E1632" i="2"/>
  <c r="E1633" i="2"/>
  <c r="E1634" i="2"/>
  <c r="E1627" i="2"/>
  <c r="E1609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591" i="2"/>
  <c r="E902" i="2"/>
  <c r="E901" i="2"/>
  <c r="E903" i="2"/>
  <c r="E904" i="2"/>
  <c r="E909" i="2"/>
  <c r="E910" i="2"/>
  <c r="E912" i="2"/>
  <c r="E913" i="2"/>
  <c r="E914" i="2"/>
  <c r="E915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2" i="2"/>
  <c r="E933" i="2"/>
  <c r="E934" i="2"/>
  <c r="E935" i="2"/>
  <c r="E936" i="2"/>
  <c r="E937" i="2"/>
  <c r="E939" i="2"/>
  <c r="E940" i="2"/>
  <c r="E941" i="2"/>
  <c r="E942" i="2"/>
  <c r="E943" i="2"/>
  <c r="E944" i="2"/>
  <c r="E945" i="2"/>
  <c r="E946" i="2"/>
  <c r="E947" i="2"/>
  <c r="E948" i="2"/>
  <c r="E958" i="2"/>
  <c r="E950" i="2"/>
  <c r="E949" i="2"/>
  <c r="E952" i="2"/>
  <c r="E951" i="2"/>
  <c r="E957" i="2"/>
  <c r="E959" i="2"/>
  <c r="E960" i="2"/>
  <c r="E961" i="2"/>
  <c r="E963" i="2"/>
  <c r="E964" i="2"/>
  <c r="E965" i="2"/>
  <c r="E966" i="2"/>
  <c r="E967" i="2"/>
  <c r="E968" i="2"/>
  <c r="E969" i="2"/>
  <c r="E970" i="2"/>
  <c r="E971" i="2"/>
  <c r="E972" i="2"/>
  <c r="E975" i="2"/>
  <c r="E976" i="2"/>
  <c r="E977" i="2"/>
  <c r="E978" i="2"/>
  <c r="E980" i="2"/>
  <c r="E981" i="2"/>
  <c r="E982" i="2"/>
  <c r="E983" i="2"/>
  <c r="E984" i="2"/>
  <c r="E931" i="2"/>
  <c r="E985" i="2"/>
  <c r="E986" i="2"/>
  <c r="E987" i="2"/>
  <c r="E988" i="2"/>
  <c r="E989" i="2"/>
  <c r="E990" i="2"/>
  <c r="E991" i="2"/>
  <c r="E992" i="2"/>
  <c r="E993" i="2"/>
  <c r="E1086" i="2"/>
  <c r="E1087" i="2"/>
  <c r="E1088" i="2"/>
  <c r="E1089" i="2"/>
  <c r="E1050" i="2"/>
  <c r="E1051" i="2"/>
  <c r="E1052" i="2"/>
  <c r="E1053" i="2"/>
  <c r="E1054" i="2"/>
  <c r="E1055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56" i="2"/>
  <c r="E1057" i="2"/>
  <c r="E1047" i="2"/>
  <c r="E1048" i="2"/>
  <c r="E1058" i="2"/>
  <c r="E104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2" i="2"/>
  <c r="E1084" i="2"/>
  <c r="E1085" i="2"/>
  <c r="E1083" i="2"/>
  <c r="E1059" i="2"/>
  <c r="E1090" i="2"/>
  <c r="E1091" i="2"/>
  <c r="E1092" i="2"/>
  <c r="E1093" i="2"/>
  <c r="E1094" i="2"/>
  <c r="E1096" i="2"/>
  <c r="E1097" i="2"/>
  <c r="E1098" i="2"/>
  <c r="E1099" i="2"/>
  <c r="E1100" i="2"/>
  <c r="E1101" i="2"/>
  <c r="E1102" i="2"/>
  <c r="E1103" i="2"/>
  <c r="E1104" i="2"/>
  <c r="E1105" i="2"/>
  <c r="E112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6" i="2"/>
  <c r="E1127" i="2"/>
  <c r="E1129" i="2"/>
  <c r="E1130" i="2"/>
  <c r="E1131" i="2"/>
  <c r="E1132" i="2"/>
  <c r="E1133" i="2"/>
  <c r="E1134" i="2"/>
  <c r="E1135" i="2"/>
  <c r="E1136" i="2"/>
  <c r="E1137" i="2"/>
  <c r="E1139" i="2"/>
  <c r="E1140" i="2"/>
  <c r="E1141" i="2"/>
  <c r="E1142" i="2"/>
  <c r="E1143" i="2"/>
  <c r="E1144" i="2"/>
  <c r="E1145" i="2"/>
  <c r="E1146" i="2"/>
  <c r="E1147" i="2"/>
  <c r="E1149" i="2"/>
  <c r="E1150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3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9" i="2"/>
  <c r="E1190" i="2"/>
  <c r="E1191" i="2"/>
  <c r="E1192" i="2"/>
  <c r="E1193" i="2"/>
  <c r="E1195" i="2"/>
  <c r="E1196" i="2"/>
  <c r="E1198" i="2"/>
  <c r="E1095" i="2"/>
  <c r="E1168" i="2"/>
  <c r="E1151" i="2"/>
  <c r="E1188" i="2"/>
  <c r="E1194" i="2"/>
  <c r="E1148" i="2"/>
  <c r="E953" i="2"/>
  <c r="E954" i="2"/>
  <c r="E956" i="2"/>
  <c r="E955" i="2"/>
  <c r="E1006" i="2"/>
  <c r="E998" i="2"/>
  <c r="E1005" i="2"/>
  <c r="E1001" i="2"/>
  <c r="E1002" i="2"/>
  <c r="E1004" i="2"/>
  <c r="E1003" i="2"/>
  <c r="E999" i="2"/>
  <c r="E1000" i="2"/>
  <c r="E994" i="2"/>
  <c r="E995" i="2"/>
  <c r="E996" i="2"/>
  <c r="E997" i="2"/>
  <c r="E911" i="2"/>
  <c r="E908" i="2"/>
  <c r="E962" i="2"/>
  <c r="E973" i="2"/>
  <c r="E916" i="2"/>
  <c r="E905" i="2"/>
  <c r="E930" i="2"/>
  <c r="E906" i="2"/>
  <c r="E938" i="2"/>
  <c r="E1197" i="2"/>
  <c r="E1081" i="2"/>
  <c r="E1007" i="2"/>
  <c r="E979" i="2"/>
  <c r="E1046" i="2"/>
  <c r="E1128" i="2"/>
  <c r="E974" i="2"/>
  <c r="E907" i="2"/>
  <c r="E680" i="2"/>
  <c r="E693" i="2"/>
  <c r="E715" i="2"/>
  <c r="E719" i="2"/>
  <c r="E549" i="2"/>
  <c r="E597" i="2"/>
  <c r="E553" i="2"/>
  <c r="E580" i="2"/>
  <c r="E560" i="2"/>
  <c r="E561" i="2"/>
  <c r="E578" i="2"/>
  <c r="E546" i="2"/>
  <c r="E545" i="2"/>
  <c r="E558" i="2"/>
  <c r="E557" i="2"/>
  <c r="E556" i="2"/>
  <c r="E554" i="2"/>
  <c r="E552" i="2"/>
  <c r="E577" i="2"/>
  <c r="E564" i="2"/>
  <c r="E565" i="2"/>
  <c r="E866" i="2"/>
  <c r="E642" i="2"/>
  <c r="E643" i="2"/>
  <c r="E562" i="2"/>
  <c r="E579" i="2"/>
  <c r="E566" i="2"/>
  <c r="E574" i="2"/>
  <c r="E568" i="2"/>
  <c r="E569" i="2"/>
  <c r="E567" i="2"/>
  <c r="E570" i="2"/>
  <c r="E548" i="2"/>
  <c r="E581" i="2"/>
  <c r="E551" i="2"/>
  <c r="E555" i="2"/>
  <c r="E573" i="2"/>
  <c r="E559" i="2"/>
  <c r="E550" i="2"/>
  <c r="E563" i="2"/>
  <c r="E640" i="2"/>
  <c r="E639" i="2"/>
  <c r="E547" i="2"/>
  <c r="E575" i="2"/>
  <c r="E572" i="2"/>
  <c r="E571" i="2"/>
  <c r="E576" i="2"/>
  <c r="E861" i="2"/>
  <c r="E860" i="2"/>
  <c r="E859" i="2"/>
  <c r="E865" i="2"/>
  <c r="E858" i="2"/>
  <c r="E857" i="2"/>
  <c r="E863" i="2"/>
  <c r="E864" i="2"/>
  <c r="E780" i="2"/>
  <c r="E824" i="2"/>
  <c r="E779" i="2"/>
  <c r="E862" i="2"/>
  <c r="E634" i="2"/>
  <c r="E629" i="2"/>
  <c r="E635" i="2"/>
  <c r="E614" i="2"/>
  <c r="E895" i="2"/>
  <c r="E762" i="2"/>
  <c r="E724" i="2"/>
  <c r="E742" i="2"/>
  <c r="E723" i="2"/>
  <c r="E675" i="2"/>
  <c r="E673" i="2"/>
  <c r="E672" i="2"/>
  <c r="E676" i="2"/>
  <c r="E674" i="2"/>
  <c r="E677" i="2"/>
  <c r="E876" i="2"/>
  <c r="E880" i="2"/>
  <c r="E871" i="2"/>
  <c r="E678" i="2"/>
  <c r="E757" i="2"/>
  <c r="E749" i="2"/>
  <c r="E738" i="2"/>
  <c r="E751" i="2"/>
  <c r="E745" i="2"/>
  <c r="E758" i="2"/>
  <c r="E867" i="2"/>
  <c r="E868" i="2"/>
  <c r="E869" i="2"/>
  <c r="E877" i="2"/>
  <c r="E879" i="2"/>
  <c r="E878" i="2"/>
  <c r="E873" i="2"/>
  <c r="E874" i="2"/>
  <c r="E872" i="2"/>
  <c r="E875" i="2"/>
  <c r="E740" i="2"/>
  <c r="E759" i="2"/>
  <c r="E731" i="2"/>
  <c r="E760" i="2"/>
  <c r="E761" i="2"/>
  <c r="E722" i="2"/>
  <c r="E764" i="2"/>
  <c r="E727" i="2"/>
  <c r="E729" i="2"/>
  <c r="E766" i="2"/>
  <c r="E728" i="2"/>
  <c r="E748" i="2"/>
  <c r="E734" i="2"/>
  <c r="E721" i="2"/>
  <c r="E720" i="2"/>
  <c r="E681" i="2"/>
  <c r="E765" i="2"/>
  <c r="E726" i="2"/>
  <c r="E741" i="2"/>
  <c r="E746" i="2"/>
  <c r="E737" i="2"/>
  <c r="E735" i="2"/>
  <c r="E747" i="2"/>
  <c r="E736" i="2"/>
  <c r="E744" i="2"/>
  <c r="E732" i="2"/>
  <c r="E739" i="2"/>
  <c r="E679" i="2"/>
  <c r="E730" i="2"/>
  <c r="E685" i="2"/>
  <c r="E690" i="2"/>
  <c r="E687" i="2"/>
  <c r="E750" i="2"/>
  <c r="E688" i="2"/>
  <c r="E686" i="2"/>
  <c r="E733" i="2"/>
  <c r="E743" i="2"/>
  <c r="E763" i="2"/>
  <c r="E725" i="2"/>
  <c r="E870" i="2"/>
  <c r="E756" i="2"/>
  <c r="E541" i="2"/>
  <c r="E542" i="2"/>
  <c r="E753" i="2"/>
  <c r="E683" i="2"/>
  <c r="E691" i="2"/>
  <c r="E755" i="2"/>
  <c r="E754" i="2"/>
  <c r="E544" i="2"/>
  <c r="E540" i="2"/>
  <c r="E539" i="2"/>
  <c r="E538" i="2"/>
  <c r="E505" i="2"/>
  <c r="E504" i="2"/>
  <c r="E503" i="2"/>
  <c r="E506" i="2"/>
  <c r="E502" i="2"/>
  <c r="E496" i="2"/>
  <c r="E501" i="2"/>
  <c r="E500" i="2"/>
  <c r="E499" i="2"/>
  <c r="E497" i="2"/>
  <c r="E498" i="2"/>
  <c r="E495" i="2"/>
  <c r="E494" i="2"/>
  <c r="E591" i="2"/>
  <c r="E806" i="2"/>
  <c r="E493" i="2"/>
  <c r="E543" i="2"/>
  <c r="E492" i="2"/>
  <c r="E659" i="2"/>
  <c r="E507" i="2"/>
  <c r="E533" i="2"/>
  <c r="E658" i="2"/>
  <c r="E615" i="2"/>
  <c r="E607" i="2"/>
  <c r="E595" i="2"/>
  <c r="E537" i="2"/>
  <c r="E531" i="2"/>
  <c r="E530" i="2"/>
  <c r="E602" i="2"/>
  <c r="E592" i="2"/>
  <c r="E612" i="2"/>
  <c r="E613" i="2"/>
  <c r="E603" i="2"/>
  <c r="E593" i="2"/>
  <c r="E536" i="2"/>
  <c r="E535" i="2"/>
  <c r="E534" i="2"/>
  <c r="E532" i="2"/>
  <c r="E641" i="2"/>
  <c r="E491" i="2"/>
  <c r="E829" i="2"/>
  <c r="E599" i="2"/>
  <c r="E661" i="2"/>
  <c r="E651" i="2"/>
  <c r="E649" i="2"/>
  <c r="E631" i="2"/>
  <c r="E586" i="2"/>
  <c r="E584" i="2"/>
  <c r="E583" i="2"/>
  <c r="E609" i="2"/>
  <c r="E650" i="2"/>
  <c r="E648" i="2"/>
  <c r="E632" i="2"/>
  <c r="E654" i="2"/>
  <c r="E660" i="2"/>
  <c r="E611" i="2"/>
  <c r="E606" i="2"/>
  <c r="E598" i="2"/>
  <c r="E610" i="2"/>
  <c r="E847" i="2"/>
  <c r="E587" i="2"/>
  <c r="E605" i="2"/>
  <c r="E585" i="2"/>
  <c r="E588" i="2"/>
  <c r="E647" i="2"/>
  <c r="E645" i="2"/>
  <c r="E652" i="2"/>
  <c r="E604" i="2"/>
  <c r="E653" i="2"/>
  <c r="E646" i="2"/>
  <c r="E644" i="2"/>
  <c r="E630" i="2"/>
  <c r="E628" i="2"/>
  <c r="E627" i="2"/>
  <c r="E608" i="2"/>
  <c r="E827" i="2"/>
  <c r="E826" i="2"/>
  <c r="E851" i="2"/>
  <c r="E850" i="2"/>
  <c r="E852" i="2"/>
  <c r="E772" i="2"/>
  <c r="E771" i="2"/>
  <c r="E770" i="2"/>
  <c r="E769" i="2"/>
  <c r="E768" i="2"/>
  <c r="E855" i="2"/>
  <c r="E856" i="2"/>
  <c r="E846" i="2"/>
  <c r="E805" i="2"/>
  <c r="E813" i="2"/>
  <c r="E809" i="2"/>
  <c r="E767" i="2"/>
  <c r="E825" i="2"/>
  <c r="E853" i="2"/>
  <c r="E841" i="2"/>
  <c r="E816" i="2"/>
  <c r="E831" i="2"/>
  <c r="E881" i="2"/>
  <c r="E812" i="2"/>
  <c r="E811" i="2"/>
  <c r="E830" i="2"/>
  <c r="E774" i="2"/>
  <c r="E848" i="2"/>
  <c r="E837" i="2"/>
  <c r="E821" i="2"/>
  <c r="E820" i="2"/>
  <c r="E819" i="2"/>
  <c r="E818" i="2"/>
  <c r="E842" i="2"/>
  <c r="E840" i="2"/>
  <c r="E782" i="2"/>
  <c r="E802" i="2"/>
  <c r="E601" i="2"/>
  <c r="E839" i="2"/>
  <c r="E838" i="2"/>
  <c r="E822" i="2"/>
  <c r="E778" i="2"/>
  <c r="E788" i="2"/>
  <c r="E787" i="2"/>
  <c r="E786" i="2"/>
  <c r="E785" i="2"/>
  <c r="E789" i="2"/>
  <c r="E797" i="2"/>
  <c r="E796" i="2"/>
  <c r="E795" i="2"/>
  <c r="E794" i="2"/>
  <c r="E793" i="2"/>
  <c r="E792" i="2"/>
  <c r="E791" i="2"/>
  <c r="E790" i="2"/>
  <c r="E801" i="2"/>
  <c r="E800" i="2"/>
  <c r="E799" i="2"/>
  <c r="E798" i="2"/>
  <c r="E784" i="2"/>
  <c r="E854" i="2"/>
  <c r="E849" i="2"/>
  <c r="E844" i="2"/>
  <c r="E828" i="2"/>
  <c r="E843" i="2"/>
  <c r="E638" i="2"/>
  <c r="E637" i="2"/>
  <c r="E636" i="2"/>
  <c r="E777" i="2"/>
  <c r="E836" i="2"/>
  <c r="E823" i="2"/>
  <c r="E600" i="2"/>
  <c r="E808" i="2"/>
  <c r="E776" i="2"/>
  <c r="E804" i="2"/>
  <c r="E815" i="2"/>
  <c r="E835" i="2"/>
  <c r="E834" i="2"/>
  <c r="E833" i="2"/>
  <c r="E656" i="2"/>
  <c r="E594" i="2"/>
  <c r="E890" i="2"/>
  <c r="E657" i="2"/>
  <c r="E623" i="2"/>
  <c r="E622" i="2"/>
  <c r="E807" i="2"/>
  <c r="E810" i="2"/>
  <c r="E814" i="2"/>
  <c r="E596" i="2"/>
  <c r="E590" i="2"/>
  <c r="E817" i="2"/>
  <c r="E832" i="2"/>
  <c r="E490" i="2"/>
  <c r="E783" i="2"/>
  <c r="E619" i="2"/>
  <c r="E618" i="2"/>
  <c r="E617" i="2"/>
  <c r="E616" i="2"/>
  <c r="E624" i="2"/>
  <c r="E620" i="2"/>
  <c r="E625" i="2"/>
  <c r="E626" i="2"/>
  <c r="E589" i="2"/>
  <c r="E845" i="2"/>
  <c r="E803" i="2"/>
  <c r="E781" i="2"/>
  <c r="E775" i="2"/>
  <c r="E655" i="2"/>
  <c r="E633" i="2"/>
  <c r="E621" i="2"/>
  <c r="E773" i="2"/>
  <c r="E882" i="2"/>
  <c r="E891" i="2"/>
  <c r="E894" i="2"/>
  <c r="E887" i="2"/>
  <c r="E886" i="2"/>
  <c r="E883" i="2"/>
  <c r="E884" i="2"/>
  <c r="E885" i="2"/>
  <c r="E892" i="2"/>
  <c r="E893" i="2"/>
  <c r="E888" i="2"/>
  <c r="E889" i="2"/>
  <c r="E718" i="2"/>
  <c r="E689" i="2"/>
  <c r="E75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716" i="2"/>
  <c r="E697" i="2"/>
  <c r="E696" i="2"/>
  <c r="E695" i="2"/>
  <c r="E694" i="2"/>
  <c r="E717" i="2"/>
  <c r="E712" i="2"/>
  <c r="E682" i="2"/>
  <c r="E714" i="2"/>
  <c r="E713" i="2"/>
  <c r="E684" i="2"/>
  <c r="E692" i="2"/>
  <c r="E582" i="2"/>
  <c r="E1655" i="2"/>
  <c r="E1656" i="2"/>
  <c r="E1657" i="2"/>
  <c r="E1658" i="2"/>
  <c r="E1659" i="2"/>
  <c r="E1660" i="2"/>
  <c r="E1645" i="2"/>
  <c r="E1646" i="2"/>
  <c r="E1647" i="2"/>
  <c r="E1639" i="2"/>
  <c r="E1396" i="2"/>
  <c r="E1397" i="2"/>
  <c r="E1398" i="2"/>
  <c r="E1399" i="2"/>
  <c r="E1400" i="2"/>
  <c r="E1401" i="2"/>
  <c r="E1374" i="2"/>
  <c r="E1375" i="2"/>
  <c r="E1343" i="2"/>
  <c r="E1344" i="2"/>
  <c r="E1302" i="2"/>
  <c r="E1303" i="2"/>
  <c r="E1304" i="2"/>
  <c r="E1305" i="2"/>
  <c r="E1306" i="2"/>
  <c r="E1255" i="2"/>
  <c r="E1256" i="2"/>
  <c r="E1257" i="2"/>
  <c r="E1258" i="2"/>
  <c r="E1259" i="2"/>
  <c r="E1260" i="2"/>
  <c r="E1261" i="2"/>
  <c r="E1262" i="2"/>
  <c r="E1264" i="2"/>
  <c r="E1265" i="2"/>
  <c r="E1266" i="2"/>
  <c r="E1268" i="2"/>
  <c r="E1267" i="2"/>
  <c r="E1269" i="2"/>
  <c r="E1270" i="2"/>
  <c r="E1206" i="2"/>
  <c r="E1207" i="2"/>
  <c r="E1208" i="2"/>
  <c r="E1209" i="2"/>
  <c r="E1210" i="2"/>
  <c r="E1254" i="2"/>
  <c r="E406" i="2"/>
  <c r="E407" i="2"/>
  <c r="E408" i="2"/>
  <c r="E409" i="2"/>
  <c r="E410" i="2"/>
  <c r="E411" i="2"/>
  <c r="E412" i="2"/>
  <c r="E413" i="2"/>
  <c r="E414" i="2"/>
  <c r="E415" i="2"/>
  <c r="E416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33" i="2"/>
  <c r="E34" i="2"/>
  <c r="E35" i="2"/>
  <c r="E36" i="2"/>
  <c r="E37" i="2"/>
  <c r="E38" i="2"/>
  <c r="H429" i="3"/>
  <c r="H430" i="3"/>
  <c r="H431" i="3"/>
  <c r="H432" i="3"/>
  <c r="H433" i="3"/>
  <c r="H434" i="3"/>
  <c r="H435" i="3"/>
  <c r="H436" i="3"/>
  <c r="H437" i="3"/>
  <c r="H438" i="3"/>
  <c r="H439" i="3"/>
  <c r="H440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E407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H57" i="3"/>
  <c r="H58" i="3"/>
  <c r="H59" i="3"/>
  <c r="H60" i="3"/>
  <c r="H61" i="3"/>
  <c r="H62" i="3"/>
  <c r="H63" i="3"/>
  <c r="H64" i="3"/>
  <c r="H65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6" i="3"/>
  <c r="H157" i="3"/>
  <c r="H158" i="3"/>
  <c r="H159" i="3"/>
  <c r="H160" i="3"/>
  <c r="H161" i="3"/>
  <c r="H162" i="3"/>
  <c r="H163" i="3"/>
  <c r="H164" i="3"/>
  <c r="H165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21" i="3"/>
  <c r="H422" i="3"/>
  <c r="H423" i="3"/>
  <c r="H424" i="3"/>
  <c r="H425" i="3"/>
  <c r="H426" i="3"/>
  <c r="H427" i="3"/>
  <c r="H428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E1351" i="2"/>
  <c r="E1319" i="2"/>
  <c r="E1324" i="2"/>
  <c r="E1654" i="2"/>
  <c r="E1642" i="2"/>
  <c r="E1643" i="2"/>
  <c r="E1644" i="2"/>
  <c r="E1648" i="2"/>
  <c r="E1649" i="2"/>
  <c r="E1650" i="2"/>
  <c r="E1651" i="2"/>
  <c r="E1652" i="2"/>
  <c r="E1653" i="2"/>
  <c r="E1406" i="2"/>
  <c r="E1407" i="2"/>
  <c r="E1408" i="2"/>
  <c r="E1361" i="2"/>
  <c r="E1362" i="2"/>
  <c r="E1363" i="2"/>
  <c r="E1325" i="2"/>
  <c r="E1364" i="2"/>
  <c r="E1365" i="2"/>
  <c r="E1366" i="2"/>
  <c r="E1367" i="2"/>
  <c r="E1368" i="2"/>
  <c r="E1369" i="2"/>
  <c r="E1370" i="2"/>
  <c r="E1371" i="2"/>
  <c r="E1372" i="2"/>
  <c r="E1373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48" i="2"/>
  <c r="E1349" i="2"/>
  <c r="E1350" i="2"/>
  <c r="E1352" i="2"/>
  <c r="E1353" i="2"/>
  <c r="E1354" i="2"/>
  <c r="E1355" i="2"/>
  <c r="E1356" i="2"/>
  <c r="E1357" i="2"/>
  <c r="E1358" i="2"/>
  <c r="E1359" i="2"/>
  <c r="E1360" i="2"/>
  <c r="E1334" i="2"/>
  <c r="E1335" i="2"/>
  <c r="E1336" i="2"/>
  <c r="E1337" i="2"/>
  <c r="E1338" i="2"/>
  <c r="E1339" i="2"/>
  <c r="E1340" i="2"/>
  <c r="E1341" i="2"/>
  <c r="E1342" i="2"/>
  <c r="E1345" i="2"/>
  <c r="E1346" i="2"/>
  <c r="E1347" i="2"/>
  <c r="E1321" i="2"/>
  <c r="E1322" i="2"/>
  <c r="E1323" i="2"/>
  <c r="E1326" i="2"/>
  <c r="E1327" i="2"/>
  <c r="E1328" i="2"/>
  <c r="E1329" i="2"/>
  <c r="E1330" i="2"/>
  <c r="E1331" i="2"/>
  <c r="E1332" i="2"/>
  <c r="E1333" i="2"/>
  <c r="E1315" i="2"/>
  <c r="E1307" i="2"/>
  <c r="E1308" i="2"/>
  <c r="E1309" i="2"/>
  <c r="E1310" i="2"/>
  <c r="E1311" i="2"/>
  <c r="E1312" i="2"/>
  <c r="E1313" i="2"/>
  <c r="E1314" i="2"/>
  <c r="E1316" i="2"/>
  <c r="E1317" i="2"/>
  <c r="E1318" i="2"/>
  <c r="E1320" i="2"/>
  <c r="E1211" i="2"/>
  <c r="E1212" i="2"/>
  <c r="E1213" i="2"/>
  <c r="E1214" i="2"/>
  <c r="E1215" i="2"/>
  <c r="E1216" i="2"/>
  <c r="E1217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245" i="2"/>
  <c r="E246" i="2"/>
  <c r="E247" i="2"/>
  <c r="E248" i="2"/>
  <c r="E249" i="2"/>
  <c r="E7" i="2"/>
  <c r="I8" i="3"/>
  <c r="I9" i="3"/>
  <c r="H8" i="3"/>
  <c r="H9" i="3"/>
  <c r="H10" i="3"/>
  <c r="H11" i="3"/>
  <c r="H12" i="3"/>
  <c r="H13" i="3"/>
  <c r="H14" i="3"/>
  <c r="H15" i="3"/>
  <c r="E354" i="3"/>
  <c r="E355" i="3"/>
  <c r="E356" i="3"/>
  <c r="E357" i="3"/>
  <c r="E358" i="3"/>
  <c r="E359" i="3"/>
  <c r="E360" i="3"/>
  <c r="E361" i="3"/>
  <c r="E362" i="3"/>
  <c r="E363" i="3"/>
  <c r="E364" i="3"/>
  <c r="E247" i="3"/>
  <c r="E248" i="3"/>
  <c r="E249" i="3"/>
  <c r="E250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8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8" i="3"/>
  <c r="E365" i="3"/>
  <c r="E366" i="3"/>
  <c r="E367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208" i="3"/>
  <c r="E209" i="3"/>
  <c r="E153" i="3"/>
  <c r="E154" i="3"/>
  <c r="E156" i="3"/>
  <c r="E157" i="3"/>
  <c r="E50" i="3"/>
  <c r="E51" i="3"/>
  <c r="E52" i="3"/>
  <c r="E53" i="3"/>
  <c r="E54" i="3"/>
  <c r="E44" i="3"/>
  <c r="E45" i="3"/>
  <c r="E184" i="3"/>
  <c r="E197" i="3"/>
  <c r="E206" i="3"/>
  <c r="E232" i="3"/>
  <c r="E233" i="3"/>
  <c r="E461" i="3"/>
  <c r="E462" i="3"/>
  <c r="E463" i="3"/>
  <c r="E464" i="3"/>
  <c r="E477" i="3"/>
  <c r="E24" i="3"/>
  <c r="E25" i="3"/>
  <c r="E26" i="3"/>
  <c r="E27" i="3"/>
  <c r="E65" i="3"/>
  <c r="E101" i="3"/>
  <c r="E102" i="3"/>
  <c r="E141" i="3"/>
  <c r="E161" i="3"/>
  <c r="E162" i="3"/>
  <c r="E163" i="3"/>
  <c r="E164" i="3"/>
  <c r="E165" i="3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90" i="2"/>
  <c r="E1391" i="2"/>
  <c r="E1392" i="2"/>
  <c r="E1393" i="2"/>
  <c r="E1394" i="2"/>
  <c r="E1395" i="2"/>
  <c r="E1402" i="2"/>
  <c r="E1403" i="2"/>
  <c r="E1404" i="2"/>
  <c r="E1405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471" i="2"/>
  <c r="E472" i="2"/>
  <c r="E473" i="2"/>
  <c r="E474" i="2"/>
  <c r="E475" i="2"/>
  <c r="E476" i="2"/>
  <c r="E477" i="2"/>
  <c r="E478" i="2"/>
  <c r="E479" i="2"/>
  <c r="E480" i="2"/>
  <c r="E460" i="2"/>
  <c r="E461" i="2"/>
  <c r="E462" i="2"/>
  <c r="E463" i="2"/>
  <c r="E464" i="2"/>
  <c r="E465" i="2"/>
  <c r="E466" i="2"/>
  <c r="E467" i="2"/>
  <c r="E394" i="2"/>
  <c r="E395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50" i="2"/>
  <c r="E160" i="2"/>
  <c r="E161" i="2"/>
  <c r="E162" i="2"/>
  <c r="E163" i="2"/>
  <c r="E164" i="2"/>
  <c r="E183" i="2"/>
  <c r="E184" i="2"/>
  <c r="E185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01" i="2"/>
  <c r="E102" i="2"/>
  <c r="E64" i="2"/>
  <c r="E1588" i="2"/>
  <c r="E46" i="3"/>
  <c r="E47" i="3"/>
  <c r="E48" i="3"/>
  <c r="E49" i="3"/>
  <c r="E55" i="3"/>
  <c r="E56" i="3"/>
  <c r="E57" i="3"/>
  <c r="E58" i="3"/>
  <c r="E59" i="3"/>
  <c r="E60" i="3"/>
  <c r="E61" i="3"/>
  <c r="E62" i="3"/>
  <c r="E63" i="3"/>
  <c r="E64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2" i="3"/>
  <c r="E143" i="3"/>
  <c r="E144" i="3"/>
  <c r="E145" i="3"/>
  <c r="E146" i="3"/>
  <c r="E147" i="3"/>
  <c r="E148" i="3"/>
  <c r="E149" i="3"/>
  <c r="E150" i="3"/>
  <c r="E151" i="3"/>
  <c r="E152" i="3"/>
  <c r="E158" i="3"/>
  <c r="E159" i="3"/>
  <c r="E160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8" i="3"/>
  <c r="E199" i="3"/>
  <c r="E200" i="3"/>
  <c r="E201" i="3"/>
  <c r="E202" i="3"/>
  <c r="E203" i="3"/>
  <c r="E204" i="3"/>
  <c r="E205" i="3"/>
  <c r="E207" i="3"/>
  <c r="E210" i="3"/>
  <c r="E211" i="3"/>
  <c r="E212" i="3"/>
  <c r="E213" i="3"/>
  <c r="E214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8" i="3"/>
  <c r="E479" i="3"/>
  <c r="E480" i="3"/>
  <c r="E481" i="3"/>
  <c r="E482" i="3"/>
  <c r="E483" i="3"/>
  <c r="E484" i="3"/>
  <c r="E485" i="3"/>
  <c r="E486" i="3"/>
  <c r="E21" i="3"/>
  <c r="E22" i="3"/>
  <c r="E23" i="3"/>
  <c r="C487" i="3"/>
  <c r="E1666" i="2"/>
  <c r="E1204" i="2"/>
  <c r="E1203" i="2"/>
  <c r="E1205" i="2"/>
  <c r="E45" i="2"/>
  <c r="E46" i="2"/>
  <c r="E47" i="2"/>
  <c r="E48" i="2"/>
  <c r="E49" i="2"/>
  <c r="E50" i="2"/>
  <c r="E51" i="2"/>
  <c r="E52" i="2"/>
  <c r="E53" i="2"/>
  <c r="E54" i="2"/>
  <c r="E55" i="2"/>
  <c r="E56" i="2"/>
  <c r="E66" i="2"/>
  <c r="E344" i="2"/>
  <c r="E346" i="2"/>
  <c r="E338" i="2"/>
  <c r="E57" i="2"/>
  <c r="E58" i="2"/>
  <c r="E59" i="2"/>
  <c r="E60" i="2"/>
  <c r="E61" i="2"/>
  <c r="E62" i="2"/>
  <c r="E63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5" i="2"/>
  <c r="E96" i="2"/>
  <c r="E97" i="2"/>
  <c r="E98" i="2"/>
  <c r="E99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56" i="2"/>
  <c r="E94" i="2"/>
  <c r="E157" i="2"/>
  <c r="E158" i="2"/>
  <c r="E159" i="2"/>
  <c r="E186" i="2"/>
  <c r="E187" i="2"/>
  <c r="E188" i="2"/>
  <c r="E189" i="2"/>
  <c r="E190" i="2"/>
  <c r="E191" i="2"/>
  <c r="E192" i="2"/>
  <c r="E193" i="2"/>
  <c r="E194" i="2"/>
  <c r="E195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9" i="2"/>
  <c r="E340" i="2"/>
  <c r="E341" i="2"/>
  <c r="E342" i="2"/>
  <c r="E343" i="2"/>
  <c r="E345" i="2"/>
  <c r="E347" i="2"/>
  <c r="E348" i="2"/>
  <c r="E349" i="2"/>
  <c r="E350" i="2"/>
  <c r="E351" i="2"/>
  <c r="E352" i="2"/>
  <c r="E383" i="2"/>
  <c r="E384" i="2"/>
  <c r="E385" i="2"/>
  <c r="E386" i="2"/>
  <c r="E387" i="2"/>
  <c r="E388" i="2"/>
  <c r="E389" i="2"/>
  <c r="E390" i="2"/>
  <c r="E391" i="2"/>
  <c r="E392" i="2"/>
  <c r="E393" i="2"/>
  <c r="E396" i="2"/>
  <c r="E397" i="2"/>
  <c r="E398" i="2"/>
  <c r="E399" i="2"/>
  <c r="E400" i="2"/>
  <c r="E401" i="2"/>
  <c r="E402" i="2"/>
  <c r="E403" i="2"/>
  <c r="E404" i="2"/>
  <c r="E405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8" i="2"/>
  <c r="E469" i="2"/>
  <c r="E470" i="2"/>
  <c r="E481" i="2"/>
  <c r="E482" i="2"/>
  <c r="E483" i="2"/>
  <c r="E484" i="2"/>
  <c r="E485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9" i="2"/>
  <c r="E40" i="2"/>
  <c r="E41" i="2"/>
  <c r="E42" i="2"/>
  <c r="E1682" i="2"/>
  <c r="H7" i="3"/>
  <c r="E11" i="2"/>
  <c r="E12" i="2"/>
  <c r="E13" i="2"/>
  <c r="E14" i="2"/>
  <c r="E15" i="2"/>
  <c r="E16" i="2"/>
  <c r="E17" i="2"/>
  <c r="E18" i="2"/>
  <c r="E19" i="2"/>
  <c r="E43" i="2"/>
  <c r="E44" i="2"/>
  <c r="E6" i="2"/>
  <c r="I7" i="3"/>
  <c r="E12" i="3"/>
  <c r="E13" i="3"/>
  <c r="E14" i="3"/>
  <c r="E7" i="3"/>
  <c r="E20" i="3"/>
  <c r="E9" i="3"/>
  <c r="E10" i="3"/>
  <c r="E11" i="3"/>
  <c r="E15" i="3"/>
  <c r="E16" i="3"/>
  <c r="E17" i="3"/>
  <c r="E18" i="3"/>
  <c r="E19" i="3"/>
  <c r="E8" i="2"/>
  <c r="E9" i="2"/>
  <c r="E10" i="2"/>
  <c r="G487" i="3"/>
  <c r="F487" i="3"/>
  <c r="E1678" i="2"/>
  <c r="E487" i="3"/>
  <c r="E1698" i="2"/>
  <c r="E1199" i="2"/>
  <c r="E900" i="2"/>
  <c r="I487" i="3"/>
  <c r="H487" i="3"/>
  <c r="E1712" i="2"/>
  <c r="E1708" i="2"/>
  <c r="E1709" i="2"/>
  <c r="E1711" i="2"/>
  <c r="E1710" i="2"/>
  <c r="E1707" i="2"/>
  <c r="E1699" i="2"/>
  <c r="E1694" i="2"/>
  <c r="E1692" i="2"/>
  <c r="E1687" i="2"/>
  <c r="E1677" i="2"/>
  <c r="E1672" i="2"/>
  <c r="E1671" i="2"/>
  <c r="E1665" i="2"/>
  <c r="E1640" i="2"/>
  <c r="E1641" i="2"/>
  <c r="E1661" i="2"/>
  <c r="E1662" i="2"/>
  <c r="E1587" i="2"/>
  <c r="E1409" i="2"/>
  <c r="E486" i="2"/>
  <c r="E487" i="2"/>
  <c r="E1688" i="2"/>
  <c r="E1673" i="2"/>
  <c r="E1667" i="2"/>
  <c r="E896" i="2" l="1"/>
  <c r="E1683" i="2"/>
  <c r="C1702" i="2"/>
  <c r="D1702" i="2"/>
  <c r="E1635" i="2"/>
  <c r="F1559" i="2" l="1"/>
  <c r="F1567" i="2"/>
  <c r="F1286" i="2"/>
  <c r="F1294" i="2"/>
  <c r="F663" i="2"/>
  <c r="F1263" i="2"/>
  <c r="F155" i="2"/>
  <c r="F177" i="2"/>
  <c r="F181" i="2"/>
  <c r="F1627" i="2"/>
  <c r="F1597" i="2"/>
  <c r="F1605" i="2"/>
  <c r="F1614" i="2"/>
  <c r="F1622" i="2"/>
  <c r="F913" i="2"/>
  <c r="F922" i="2"/>
  <c r="F932" i="2"/>
  <c r="F941" i="2"/>
  <c r="F958" i="2"/>
  <c r="F961" i="2"/>
  <c r="F970" i="2"/>
  <c r="F981" i="2"/>
  <c r="F988" i="2"/>
  <c r="F1088" i="2"/>
  <c r="F1008" i="2"/>
  <c r="F1016" i="2"/>
  <c r="F1024" i="2"/>
  <c r="F1032" i="2"/>
  <c r="F1040" i="2"/>
  <c r="F1047" i="2"/>
  <c r="F1064" i="2"/>
  <c r="F1072" i="2"/>
  <c r="F1080" i="2"/>
  <c r="F1092" i="2"/>
  <c r="F1101" i="2"/>
  <c r="F1108" i="2"/>
  <c r="F1116" i="2"/>
  <c r="F1124" i="2"/>
  <c r="F1134" i="2"/>
  <c r="F1143" i="2"/>
  <c r="F1153" i="2"/>
  <c r="F1161" i="2"/>
  <c r="F1169" i="2"/>
  <c r="F1177" i="2"/>
  <c r="F1185" i="2"/>
  <c r="F1195" i="2"/>
  <c r="F1148" i="2"/>
  <c r="F1001" i="2"/>
  <c r="F996" i="2"/>
  <c r="F930" i="2"/>
  <c r="F1128" i="2"/>
  <c r="F1560" i="2"/>
  <c r="F1568" i="2"/>
  <c r="F1287" i="2"/>
  <c r="F1271" i="2"/>
  <c r="F664" i="2"/>
  <c r="F65" i="2"/>
  <c r="F171" i="2"/>
  <c r="F167" i="2"/>
  <c r="F1628" i="2"/>
  <c r="F1598" i="2"/>
  <c r="F1606" i="2"/>
  <c r="F1615" i="2"/>
  <c r="F902" i="2"/>
  <c r="F914" i="2"/>
  <c r="F923" i="2"/>
  <c r="F933" i="2"/>
  <c r="F942" i="2"/>
  <c r="F950" i="2"/>
  <c r="F963" i="2"/>
  <c r="F971" i="2"/>
  <c r="F982" i="2"/>
  <c r="F989" i="2"/>
  <c r="F1089" i="2"/>
  <c r="F1009" i="2"/>
  <c r="F1017" i="2"/>
  <c r="F1025" i="2"/>
  <c r="F1033" i="2"/>
  <c r="F1041" i="2"/>
  <c r="F1048" i="2"/>
  <c r="F1065" i="2"/>
  <c r="F1073" i="2"/>
  <c r="F1082" i="2"/>
  <c r="F1093" i="2"/>
  <c r="F1102" i="2"/>
  <c r="F1109" i="2"/>
  <c r="F1117" i="2"/>
  <c r="F1126" i="2"/>
  <c r="F1135" i="2"/>
  <c r="F1144" i="2"/>
  <c r="F1154" i="2"/>
  <c r="F1162" i="2"/>
  <c r="F1170" i="2"/>
  <c r="F1178" i="2"/>
  <c r="F1186" i="2"/>
  <c r="F1196" i="2"/>
  <c r="F953" i="2"/>
  <c r="F1002" i="2"/>
  <c r="F997" i="2"/>
  <c r="F906" i="2"/>
  <c r="F974" i="2"/>
  <c r="F560" i="2"/>
  <c r="F554" i="2"/>
  <c r="F562" i="2"/>
  <c r="F548" i="2"/>
  <c r="F640" i="2"/>
  <c r="F860" i="2"/>
  <c r="F824" i="2"/>
  <c r="F762" i="2"/>
  <c r="F672" i="2"/>
  <c r="F678" i="2"/>
  <c r="F868" i="2"/>
  <c r="F875" i="2"/>
  <c r="F727" i="2"/>
  <c r="F681" i="2"/>
  <c r="F736" i="2"/>
  <c r="F687" i="2"/>
  <c r="F870" i="2"/>
  <c r="F754" i="2"/>
  <c r="F503" i="2"/>
  <c r="F498" i="2"/>
  <c r="F524" i="2"/>
  <c r="F527" i="2"/>
  <c r="F530" i="2"/>
  <c r="F602" i="2"/>
  <c r="F534" i="2"/>
  <c r="F829" i="2"/>
  <c r="F583" i="2"/>
  <c r="F606" i="2"/>
  <c r="F647" i="2"/>
  <c r="F628" i="2"/>
  <c r="F852" i="2"/>
  <c r="F846" i="2"/>
  <c r="F816" i="2"/>
  <c r="F1558" i="2"/>
  <c r="F1566" i="2"/>
  <c r="F1574" i="2"/>
  <c r="F1293" i="2"/>
  <c r="F662" i="2"/>
  <c r="F179" i="2"/>
  <c r="F176" i="2"/>
  <c r="F1634" i="2"/>
  <c r="F1596" i="2"/>
  <c r="F1604" i="2"/>
  <c r="F1613" i="2"/>
  <c r="F1621" i="2"/>
  <c r="F912" i="2"/>
  <c r="F921" i="2"/>
  <c r="F929" i="2"/>
  <c r="F940" i="2"/>
  <c r="F948" i="2"/>
  <c r="F960" i="2"/>
  <c r="F969" i="2"/>
  <c r="F980" i="2"/>
  <c r="F987" i="2"/>
  <c r="F1087" i="2"/>
  <c r="F1055" i="2"/>
  <c r="F1015" i="2"/>
  <c r="F1023" i="2"/>
  <c r="F1031" i="2"/>
  <c r="F1039" i="2"/>
  <c r="F1057" i="2"/>
  <c r="F1063" i="2"/>
  <c r="F1071" i="2"/>
  <c r="F1079" i="2"/>
  <c r="F1091" i="2"/>
  <c r="F1100" i="2"/>
  <c r="F1107" i="2"/>
  <c r="F1115" i="2"/>
  <c r="F1123" i="2"/>
  <c r="F1133" i="2"/>
  <c r="F1142" i="2"/>
  <c r="F1152" i="2"/>
  <c r="F1160" i="2"/>
  <c r="F1138" i="2"/>
  <c r="F1176" i="2"/>
  <c r="F1184" i="2"/>
  <c r="F1193" i="2"/>
  <c r="F1194" i="2"/>
  <c r="F1005" i="2"/>
  <c r="F995" i="2"/>
  <c r="F905" i="2"/>
  <c r="F1046" i="2"/>
  <c r="F1562" i="2"/>
  <c r="F1573" i="2"/>
  <c r="F1274" i="2"/>
  <c r="F1623" i="2"/>
  <c r="F169" i="2"/>
  <c r="F1609" i="2"/>
  <c r="F1602" i="2"/>
  <c r="F1617" i="2"/>
  <c r="F910" i="2"/>
  <c r="F926" i="2"/>
  <c r="F943" i="2"/>
  <c r="F957" i="2"/>
  <c r="F975" i="2"/>
  <c r="F986" i="2"/>
  <c r="F1052" i="2"/>
  <c r="F1018" i="2"/>
  <c r="F1029" i="2"/>
  <c r="F1043" i="2"/>
  <c r="F1062" i="2"/>
  <c r="F1076" i="2"/>
  <c r="F1094" i="2"/>
  <c r="F1125" i="2"/>
  <c r="F1119" i="2"/>
  <c r="F1132" i="2"/>
  <c r="F1147" i="2"/>
  <c r="F1163" i="2"/>
  <c r="F1174" i="2"/>
  <c r="F1189" i="2"/>
  <c r="F1188" i="2"/>
  <c r="F999" i="2"/>
  <c r="F938" i="2"/>
  <c r="F680" i="2"/>
  <c r="F549" i="2"/>
  <c r="F558" i="2"/>
  <c r="F642" i="2"/>
  <c r="F570" i="2"/>
  <c r="F639" i="2"/>
  <c r="F865" i="2"/>
  <c r="F634" i="2"/>
  <c r="F675" i="2"/>
  <c r="F876" i="2"/>
  <c r="F758" i="2"/>
  <c r="F872" i="2"/>
  <c r="F729" i="2"/>
  <c r="F726" i="2"/>
  <c r="F739" i="2"/>
  <c r="F733" i="2"/>
  <c r="F683" i="2"/>
  <c r="F505" i="2"/>
  <c r="F497" i="2"/>
  <c r="F521" i="2"/>
  <c r="F658" i="2"/>
  <c r="F514" i="2"/>
  <c r="F603" i="2"/>
  <c r="F519" i="2"/>
  <c r="F586" i="2"/>
  <c r="F611" i="2"/>
  <c r="F645" i="2"/>
  <c r="F608" i="2"/>
  <c r="F770" i="2"/>
  <c r="F767" i="2"/>
  <c r="F830" i="2"/>
  <c r="F842" i="2"/>
  <c r="F778" i="2"/>
  <c r="F795" i="2"/>
  <c r="F799" i="2"/>
  <c r="F638" i="2"/>
  <c r="F776" i="2"/>
  <c r="F890" i="2"/>
  <c r="F590" i="2"/>
  <c r="F616" i="2"/>
  <c r="F781" i="2"/>
  <c r="F894" i="2"/>
  <c r="F888" i="2"/>
  <c r="F709" i="2"/>
  <c r="F701" i="2"/>
  <c r="F694" i="2"/>
  <c r="F582" i="2"/>
  <c r="F1269" i="2"/>
  <c r="F406" i="2"/>
  <c r="F229" i="2"/>
  <c r="F237" i="2"/>
  <c r="F217" i="2"/>
  <c r="F1563" i="2"/>
  <c r="F1288" i="2"/>
  <c r="F1275" i="2"/>
  <c r="F1688" i="2"/>
  <c r="F168" i="2"/>
  <c r="F1592" i="2"/>
  <c r="F1603" i="2"/>
  <c r="F1618" i="2"/>
  <c r="F915" i="2"/>
  <c r="F927" i="2"/>
  <c r="F944" i="2"/>
  <c r="F959" i="2"/>
  <c r="F976" i="2"/>
  <c r="F990" i="2"/>
  <c r="F1053" i="2"/>
  <c r="F1019" i="2"/>
  <c r="F1030" i="2"/>
  <c r="F1044" i="2"/>
  <c r="F1066" i="2"/>
  <c r="F1077" i="2"/>
  <c r="F1096" i="2"/>
  <c r="F1106" i="2"/>
  <c r="F1120" i="2"/>
  <c r="F1136" i="2"/>
  <c r="F1149" i="2"/>
  <c r="F1164" i="2"/>
  <c r="F1175" i="2"/>
  <c r="F1190" i="2"/>
  <c r="F954" i="2"/>
  <c r="F1000" i="2"/>
  <c r="F1197" i="2"/>
  <c r="F693" i="2"/>
  <c r="F597" i="2"/>
  <c r="F557" i="2"/>
  <c r="F643" i="2"/>
  <c r="F581" i="2"/>
  <c r="F547" i="2"/>
  <c r="F858" i="2"/>
  <c r="F629" i="2"/>
  <c r="F671" i="2"/>
  <c r="F880" i="2"/>
  <c r="F867" i="2"/>
  <c r="F740" i="2"/>
  <c r="F766" i="2"/>
  <c r="F741" i="2"/>
  <c r="F679" i="2"/>
  <c r="F743" i="2"/>
  <c r="F691" i="2"/>
  <c r="F504" i="2"/>
  <c r="F495" i="2"/>
  <c r="F510" i="2"/>
  <c r="F615" i="2"/>
  <c r="F513" i="2"/>
  <c r="F593" i="2"/>
  <c r="F641" i="2"/>
  <c r="F584" i="2"/>
  <c r="F598" i="2"/>
  <c r="F652" i="2"/>
  <c r="F523" i="2"/>
  <c r="F769" i="2"/>
  <c r="F825" i="2"/>
  <c r="F774" i="2"/>
  <c r="F840" i="2"/>
  <c r="F788" i="2"/>
  <c r="F794" i="2"/>
  <c r="F798" i="2"/>
  <c r="F637" i="2"/>
  <c r="F804" i="2"/>
  <c r="F657" i="2"/>
  <c r="F817" i="2"/>
  <c r="F624" i="2"/>
  <c r="F775" i="2"/>
  <c r="F887" i="2"/>
  <c r="F889" i="2"/>
  <c r="F708" i="2"/>
  <c r="F700" i="2"/>
  <c r="F717" i="2"/>
  <c r="F1270" i="2"/>
  <c r="F407" i="2"/>
  <c r="F230" i="2"/>
  <c r="F238" i="2"/>
  <c r="F218" i="2"/>
  <c r="F1305" i="2"/>
  <c r="F1338" i="2"/>
  <c r="F1326" i="2"/>
  <c r="F1307" i="2"/>
  <c r="F1264" i="2"/>
  <c r="F248" i="2"/>
  <c r="F1564" i="2"/>
  <c r="F1289" i="2"/>
  <c r="F1199" i="2"/>
  <c r="F1694" i="2"/>
  <c r="F172" i="2"/>
  <c r="F165" i="2"/>
  <c r="F1593" i="2"/>
  <c r="F1607" i="2"/>
  <c r="F1619" i="2"/>
  <c r="F917" i="2"/>
  <c r="F928" i="2"/>
  <c r="F945" i="2"/>
  <c r="F964" i="2"/>
  <c r="F977" i="2"/>
  <c r="F991" i="2"/>
  <c r="F1054" i="2"/>
  <c r="F1020" i="2"/>
  <c r="F1034" i="2"/>
  <c r="F1045" i="2"/>
  <c r="F1067" i="2"/>
  <c r="F1078" i="2"/>
  <c r="F1097" i="2"/>
  <c r="F1110" i="2"/>
  <c r="F1121" i="2"/>
  <c r="F1137" i="2"/>
  <c r="F1150" i="2"/>
  <c r="F1165" i="2"/>
  <c r="F1179" i="2"/>
  <c r="F1191" i="2"/>
  <c r="F956" i="2"/>
  <c r="F994" i="2"/>
  <c r="F1081" i="2"/>
  <c r="F1565" i="2"/>
  <c r="F1290" i="2"/>
  <c r="F665" i="2"/>
  <c r="F438" i="2"/>
  <c r="F1409" i="2"/>
  <c r="F173" i="2"/>
  <c r="F182" i="2"/>
  <c r="F1629" i="2"/>
  <c r="F1594" i="2"/>
  <c r="F1608" i="2"/>
  <c r="F1620" i="2"/>
  <c r="F918" i="2"/>
  <c r="F934" i="2"/>
  <c r="F946" i="2"/>
  <c r="F965" i="2"/>
  <c r="F978" i="2"/>
  <c r="F992" i="2"/>
  <c r="F1010" i="2"/>
  <c r="F1021" i="2"/>
  <c r="F1035" i="2"/>
  <c r="F1056" i="2"/>
  <c r="F1068" i="2"/>
  <c r="F1084" i="2"/>
  <c r="F1098" i="2"/>
  <c r="F1111" i="2"/>
  <c r="F1122" i="2"/>
  <c r="F1139" i="2"/>
  <c r="F1155" i="2"/>
  <c r="F1166" i="2"/>
  <c r="F1180" i="2"/>
  <c r="F1192" i="2"/>
  <c r="F955" i="2"/>
  <c r="F911" i="2"/>
  <c r="F1007" i="2"/>
  <c r="F1555" i="2"/>
  <c r="F1569" i="2"/>
  <c r="F1291" i="2"/>
  <c r="F666" i="2"/>
  <c r="F418" i="2"/>
  <c r="F1587" i="2"/>
  <c r="F175" i="2"/>
  <c r="F178" i="2"/>
  <c r="F1630" i="2"/>
  <c r="F1595" i="2"/>
  <c r="F1610" i="2"/>
  <c r="F901" i="2"/>
  <c r="F919" i="2"/>
  <c r="F935" i="2"/>
  <c r="F947" i="2"/>
  <c r="F966" i="2"/>
  <c r="F983" i="2"/>
  <c r="F993" i="2"/>
  <c r="F1011" i="2"/>
  <c r="F1022" i="2"/>
  <c r="F1036" i="2"/>
  <c r="F1058" i="2"/>
  <c r="F1069" i="2"/>
  <c r="F1085" i="2"/>
  <c r="F1099" i="2"/>
  <c r="F1112" i="2"/>
  <c r="F1127" i="2"/>
  <c r="F1140" i="2"/>
  <c r="F1156" i="2"/>
  <c r="F1167" i="2"/>
  <c r="F1181" i="2"/>
  <c r="F1198" i="2"/>
  <c r="F1006" i="2"/>
  <c r="F908" i="2"/>
  <c r="F1561" i="2"/>
  <c r="F1572" i="2"/>
  <c r="F1273" i="2"/>
  <c r="F509" i="2"/>
  <c r="F1235" i="2"/>
  <c r="F170" i="2"/>
  <c r="F1633" i="2"/>
  <c r="F1601" i="2"/>
  <c r="F1616" i="2"/>
  <c r="F909" i="2"/>
  <c r="F925" i="2"/>
  <c r="F939" i="2"/>
  <c r="F951" i="2"/>
  <c r="F972" i="2"/>
  <c r="F985" i="2"/>
  <c r="F1051" i="2"/>
  <c r="F1014" i="2"/>
  <c r="F1028" i="2"/>
  <c r="F1042" i="2"/>
  <c r="F1061" i="2"/>
  <c r="F1075" i="2"/>
  <c r="F1090" i="2"/>
  <c r="F1105" i="2"/>
  <c r="F1118" i="2"/>
  <c r="F1131" i="2"/>
  <c r="F1146" i="2"/>
  <c r="F1159" i="2"/>
  <c r="F1173" i="2"/>
  <c r="F1187" i="2"/>
  <c r="F1151" i="2"/>
  <c r="F1003" i="2"/>
  <c r="F916" i="2"/>
  <c r="F545" i="2"/>
  <c r="F866" i="2"/>
  <c r="F567" i="2"/>
  <c r="F563" i="2"/>
  <c r="F859" i="2"/>
  <c r="F862" i="2"/>
  <c r="F723" i="2"/>
  <c r="F677" i="2"/>
  <c r="F745" i="2"/>
  <c r="F874" i="2"/>
  <c r="F764" i="2"/>
  <c r="F765" i="2"/>
  <c r="F732" i="2"/>
  <c r="F686" i="2"/>
  <c r="F753" i="2"/>
  <c r="F538" i="2"/>
  <c r="F499" i="2"/>
  <c r="F543" i="2"/>
  <c r="F533" i="2"/>
  <c r="F515" i="2"/>
  <c r="F613" i="2"/>
  <c r="F525" i="2"/>
  <c r="F631" i="2"/>
  <c r="F660" i="2"/>
  <c r="F588" i="2"/>
  <c r="F627" i="2"/>
  <c r="F771" i="2"/>
  <c r="F809" i="2"/>
  <c r="F811" i="2"/>
  <c r="F818" i="2"/>
  <c r="F822" i="2"/>
  <c r="F796" i="2"/>
  <c r="F800" i="2"/>
  <c r="F843" i="2"/>
  <c r="F808" i="2"/>
  <c r="F594" i="2"/>
  <c r="F596" i="2"/>
  <c r="F617" i="2"/>
  <c r="F803" i="2"/>
  <c r="F891" i="2"/>
  <c r="F893" i="2"/>
  <c r="F710" i="2"/>
  <c r="F702" i="2"/>
  <c r="F695" i="2"/>
  <c r="F692" i="2"/>
  <c r="F1267" i="2"/>
  <c r="F1254" i="2"/>
  <c r="F228" i="2"/>
  <c r="F236" i="2"/>
  <c r="F216" i="2"/>
  <c r="F1303" i="2"/>
  <c r="F1356" i="2"/>
  <c r="F903" i="2"/>
  <c r="F967" i="2"/>
  <c r="F1026" i="2"/>
  <c r="F1083" i="2"/>
  <c r="F1141" i="2"/>
  <c r="F1095" i="2"/>
  <c r="F553" i="2"/>
  <c r="F564" i="2"/>
  <c r="F555" i="2"/>
  <c r="F861" i="2"/>
  <c r="F895" i="2"/>
  <c r="F871" i="2"/>
  <c r="F878" i="2"/>
  <c r="F748" i="2"/>
  <c r="F744" i="2"/>
  <c r="F756" i="2"/>
  <c r="F506" i="2"/>
  <c r="F518" i="2"/>
  <c r="F595" i="2"/>
  <c r="F612" i="2"/>
  <c r="F661" i="2"/>
  <c r="F610" i="2"/>
  <c r="F644" i="2"/>
  <c r="F855" i="2"/>
  <c r="F812" i="2"/>
  <c r="F601" i="2"/>
  <c r="F793" i="2"/>
  <c r="F844" i="2"/>
  <c r="F835" i="2"/>
  <c r="F814" i="2"/>
  <c r="F626" i="2"/>
  <c r="F886" i="2"/>
  <c r="F752" i="2"/>
  <c r="F698" i="2"/>
  <c r="F684" i="2"/>
  <c r="F227" i="2"/>
  <c r="F241" i="2"/>
  <c r="F1302" i="2"/>
  <c r="F1340" i="2"/>
  <c r="F1329" i="2"/>
  <c r="F1259" i="2"/>
  <c r="F245" i="2"/>
  <c r="F1510" i="2"/>
  <c r="F142" i="2"/>
  <c r="F150" i="2"/>
  <c r="F158" i="2"/>
  <c r="F184" i="2"/>
  <c r="F192" i="2"/>
  <c r="F200" i="2"/>
  <c r="F208" i="2"/>
  <c r="F244" i="2"/>
  <c r="F257" i="2"/>
  <c r="F265" i="2"/>
  <c r="F273" i="2"/>
  <c r="F281" i="2"/>
  <c r="F289" i="2"/>
  <c r="F297" i="2"/>
  <c r="F305" i="2"/>
  <c r="F313" i="2"/>
  <c r="F321" i="2"/>
  <c r="F329" i="2"/>
  <c r="F337" i="2"/>
  <c r="F345" i="2"/>
  <c r="F355" i="2"/>
  <c r="F363" i="2"/>
  <c r="F371" i="2"/>
  <c r="F379" i="2"/>
  <c r="F387" i="2"/>
  <c r="F395" i="2"/>
  <c r="F403" i="2"/>
  <c r="F414" i="2"/>
  <c r="F424" i="2"/>
  <c r="F432" i="2"/>
  <c r="F441" i="2"/>
  <c r="F449" i="2"/>
  <c r="F457" i="2"/>
  <c r="F465" i="2"/>
  <c r="F473" i="2"/>
  <c r="F481" i="2"/>
  <c r="F64" i="2"/>
  <c r="F1493" i="2"/>
  <c r="F1203" i="2"/>
  <c r="F13" i="2"/>
  <c r="F21" i="2"/>
  <c r="F667" i="2"/>
  <c r="F904" i="2"/>
  <c r="F968" i="2"/>
  <c r="F1027" i="2"/>
  <c r="F1059" i="2"/>
  <c r="F1145" i="2"/>
  <c r="F1168" i="2"/>
  <c r="F580" i="2"/>
  <c r="F565" i="2"/>
  <c r="F573" i="2"/>
  <c r="F857" i="2"/>
  <c r="F724" i="2"/>
  <c r="F757" i="2"/>
  <c r="F873" i="2"/>
  <c r="F734" i="2"/>
  <c r="F730" i="2"/>
  <c r="F541" i="2"/>
  <c r="F502" i="2"/>
  <c r="F493" i="2"/>
  <c r="F537" i="2"/>
  <c r="F536" i="2"/>
  <c r="F651" i="2"/>
  <c r="F847" i="2"/>
  <c r="F630" i="2"/>
  <c r="F856" i="2"/>
  <c r="F848" i="2"/>
  <c r="F839" i="2"/>
  <c r="F792" i="2"/>
  <c r="F828" i="2"/>
  <c r="F834" i="2"/>
  <c r="F832" i="2"/>
  <c r="F589" i="2"/>
  <c r="F883" i="2"/>
  <c r="F711" i="2"/>
  <c r="F716" i="2"/>
  <c r="F231" i="2"/>
  <c r="F242" i="2"/>
  <c r="F1324" i="2"/>
  <c r="F1341" i="2"/>
  <c r="F1330" i="2"/>
  <c r="F1260" i="2"/>
  <c r="F246" i="2"/>
  <c r="F1516" i="2"/>
  <c r="F143" i="2"/>
  <c r="F151" i="2"/>
  <c r="F159" i="2"/>
  <c r="F185" i="2"/>
  <c r="F193" i="2"/>
  <c r="F201" i="2"/>
  <c r="F209" i="2"/>
  <c r="F250" i="2"/>
  <c r="F258" i="2"/>
  <c r="F266" i="2"/>
  <c r="F274" i="2"/>
  <c r="F282" i="2"/>
  <c r="F290" i="2"/>
  <c r="F298" i="2"/>
  <c r="F306" i="2"/>
  <c r="F314" i="2"/>
  <c r="F322" i="2"/>
  <c r="F330" i="2"/>
  <c r="F338" i="2"/>
  <c r="F346" i="2"/>
  <c r="F356" i="2"/>
  <c r="F364" i="2"/>
  <c r="F372" i="2"/>
  <c r="F380" i="2"/>
  <c r="F388" i="2"/>
  <c r="F396" i="2"/>
  <c r="F404" i="2"/>
  <c r="F415" i="2"/>
  <c r="F425" i="2"/>
  <c r="F433" i="2"/>
  <c r="F442" i="2"/>
  <c r="F450" i="2"/>
  <c r="F458" i="2"/>
  <c r="F466" i="2"/>
  <c r="F474" i="2"/>
  <c r="F482" i="2"/>
  <c r="F66" i="2"/>
  <c r="F1494" i="2"/>
  <c r="F1238" i="2"/>
  <c r="F14" i="2"/>
  <c r="F22" i="2"/>
  <c r="F30" i="2"/>
  <c r="F38" i="2"/>
  <c r="F46" i="2"/>
  <c r="F54" i="2"/>
  <c r="F62" i="2"/>
  <c r="F73" i="2"/>
  <c r="F81" i="2"/>
  <c r="F89" i="2"/>
  <c r="F98" i="2"/>
  <c r="F110" i="2"/>
  <c r="F118" i="2"/>
  <c r="F126" i="2"/>
  <c r="F134" i="2"/>
  <c r="F1586" i="2"/>
  <c r="F1556" i="2"/>
  <c r="F508" i="2"/>
  <c r="F1661" i="2"/>
  <c r="F174" i="2"/>
  <c r="F1631" i="2"/>
  <c r="F920" i="2"/>
  <c r="F984" i="2"/>
  <c r="F1037" i="2"/>
  <c r="F1103" i="2"/>
  <c r="F1157" i="2"/>
  <c r="F998" i="2"/>
  <c r="F715" i="2"/>
  <c r="F561" i="2"/>
  <c r="F579" i="2"/>
  <c r="F559" i="2"/>
  <c r="F863" i="2"/>
  <c r="F742" i="2"/>
  <c r="F749" i="2"/>
  <c r="F759" i="2"/>
  <c r="F721" i="2"/>
  <c r="F685" i="2"/>
  <c r="F542" i="2"/>
  <c r="F496" i="2"/>
  <c r="F492" i="2"/>
  <c r="F531" i="2"/>
  <c r="F535" i="2"/>
  <c r="F649" i="2"/>
  <c r="F587" i="2"/>
  <c r="F827" i="2"/>
  <c r="F805" i="2"/>
  <c r="F837" i="2"/>
  <c r="F838" i="2"/>
  <c r="F791" i="2"/>
  <c r="F636" i="2"/>
  <c r="F833" i="2"/>
  <c r="F490" i="2"/>
  <c r="F845" i="2"/>
  <c r="F884" i="2"/>
  <c r="F707" i="2"/>
  <c r="F697" i="2"/>
  <c r="F232" i="2"/>
  <c r="F215" i="2"/>
  <c r="F1320" i="2"/>
  <c r="F1331" i="2"/>
  <c r="F1261" i="2"/>
  <c r="F247" i="2"/>
  <c r="F1557" i="2"/>
  <c r="F1667" i="2"/>
  <c r="F180" i="2"/>
  <c r="F1632" i="2"/>
  <c r="F924" i="2"/>
  <c r="F931" i="2"/>
  <c r="F1038" i="2"/>
  <c r="F1104" i="2"/>
  <c r="F1158" i="2"/>
  <c r="F1004" i="2"/>
  <c r="F719" i="2"/>
  <c r="F578" i="2"/>
  <c r="F566" i="2"/>
  <c r="F550" i="2"/>
  <c r="F864" i="2"/>
  <c r="F670" i="2"/>
  <c r="F738" i="2"/>
  <c r="F731" i="2"/>
  <c r="F720" i="2"/>
  <c r="F690" i="2"/>
  <c r="F755" i="2"/>
  <c r="F501" i="2"/>
  <c r="F659" i="2"/>
  <c r="F517" i="2"/>
  <c r="F532" i="2"/>
  <c r="F609" i="2"/>
  <c r="F605" i="2"/>
  <c r="F826" i="2"/>
  <c r="F813" i="2"/>
  <c r="F821" i="2"/>
  <c r="F787" i="2"/>
  <c r="F790" i="2"/>
  <c r="F777" i="2"/>
  <c r="F656" i="2"/>
  <c r="F783" i="2"/>
  <c r="F655" i="2"/>
  <c r="F885" i="2"/>
  <c r="F706" i="2"/>
  <c r="F696" i="2"/>
  <c r="F233" i="2"/>
  <c r="F219" i="2"/>
  <c r="F1570" i="2"/>
  <c r="F166" i="2"/>
  <c r="F1599" i="2"/>
  <c r="F936" i="2"/>
  <c r="F1086" i="2"/>
  <c r="F1049" i="2"/>
  <c r="F1113" i="2"/>
  <c r="F1171" i="2"/>
  <c r="F962" i="2"/>
  <c r="F546" i="2"/>
  <c r="F574" i="2"/>
  <c r="F575" i="2"/>
  <c r="F780" i="2"/>
  <c r="F673" i="2"/>
  <c r="F751" i="2"/>
  <c r="F760" i="2"/>
  <c r="F746" i="2"/>
  <c r="F750" i="2"/>
  <c r="F528" i="2"/>
  <c r="F500" i="2"/>
  <c r="F507" i="2"/>
  <c r="F511" i="2"/>
  <c r="F529" i="2"/>
  <c r="F650" i="2"/>
  <c r="F585" i="2"/>
  <c r="F851" i="2"/>
  <c r="F853" i="2"/>
  <c r="F820" i="2"/>
  <c r="F786" i="2"/>
  <c r="F801" i="2"/>
  <c r="F836" i="2"/>
  <c r="F623" i="2"/>
  <c r="F619" i="2"/>
  <c r="F633" i="2"/>
  <c r="F892" i="2"/>
  <c r="F705" i="2"/>
  <c r="F712" i="2"/>
  <c r="F408" i="2"/>
  <c r="F234" i="2"/>
  <c r="F220" i="2"/>
  <c r="F1272" i="2"/>
  <c r="F100" i="2"/>
  <c r="F1234" i="2"/>
  <c r="F1612" i="2"/>
  <c r="F952" i="2"/>
  <c r="F1013" i="2"/>
  <c r="F1074" i="2"/>
  <c r="F1130" i="2"/>
  <c r="F1183" i="2"/>
  <c r="F907" i="2"/>
  <c r="F577" i="2"/>
  <c r="F551" i="2"/>
  <c r="F576" i="2"/>
  <c r="F614" i="2"/>
  <c r="F674" i="2"/>
  <c r="F879" i="2"/>
  <c r="F728" i="2"/>
  <c r="F747" i="2"/>
  <c r="F725" i="2"/>
  <c r="F539" i="2"/>
  <c r="F806" i="2"/>
  <c r="F607" i="2"/>
  <c r="F592" i="2"/>
  <c r="F599" i="2"/>
  <c r="F654" i="2"/>
  <c r="F646" i="2"/>
  <c r="F768" i="2"/>
  <c r="F881" i="2"/>
  <c r="F802" i="2"/>
  <c r="F797" i="2"/>
  <c r="F849" i="2"/>
  <c r="F815" i="2"/>
  <c r="F810" i="2"/>
  <c r="F625" i="2"/>
  <c r="F882" i="2"/>
  <c r="F689" i="2"/>
  <c r="F699" i="2"/>
  <c r="F713" i="2"/>
  <c r="F226" i="2"/>
  <c r="F240" i="2"/>
  <c r="F223" i="2"/>
  <c r="F1319" i="2"/>
  <c r="F1339" i="2"/>
  <c r="F1328" i="2"/>
  <c r="F1258" i="2"/>
  <c r="F354" i="2"/>
  <c r="F1509" i="2"/>
  <c r="F141" i="2"/>
  <c r="F149" i="2"/>
  <c r="F157" i="2"/>
  <c r="F183" i="2"/>
  <c r="F191" i="2"/>
  <c r="F199" i="2"/>
  <c r="F207" i="2"/>
  <c r="F243" i="2"/>
  <c r="F256" i="2"/>
  <c r="F264" i="2"/>
  <c r="F272" i="2"/>
  <c r="F280" i="2"/>
  <c r="F288" i="2"/>
  <c r="F296" i="2"/>
  <c r="F304" i="2"/>
  <c r="F312" i="2"/>
  <c r="F320" i="2"/>
  <c r="F328" i="2"/>
  <c r="F336" i="2"/>
  <c r="F344" i="2"/>
  <c r="F352" i="2"/>
  <c r="F362" i="2"/>
  <c r="F370" i="2"/>
  <c r="F378" i="2"/>
  <c r="F386" i="2"/>
  <c r="F394" i="2"/>
  <c r="F402" i="2"/>
  <c r="F417" i="2"/>
  <c r="F949" i="2"/>
  <c r="F1182" i="2"/>
  <c r="F635" i="2"/>
  <c r="F735" i="2"/>
  <c r="F516" i="2"/>
  <c r="F653" i="2"/>
  <c r="F789" i="2"/>
  <c r="F620" i="2"/>
  <c r="F714" i="2"/>
  <c r="F222" i="2"/>
  <c r="F1327" i="2"/>
  <c r="F353" i="2"/>
  <c r="F153" i="2"/>
  <c r="F164" i="2"/>
  <c r="F196" i="2"/>
  <c r="F210" i="2"/>
  <c r="F254" i="2"/>
  <c r="F268" i="2"/>
  <c r="F279" i="2"/>
  <c r="F293" i="2"/>
  <c r="F307" i="2"/>
  <c r="F318" i="2"/>
  <c r="F332" i="2"/>
  <c r="F343" i="2"/>
  <c r="F359" i="2"/>
  <c r="F373" i="2"/>
  <c r="F384" i="2"/>
  <c r="F398" i="2"/>
  <c r="F412" i="2"/>
  <c r="F426" i="2"/>
  <c r="F436" i="2"/>
  <c r="F447" i="2"/>
  <c r="F459" i="2"/>
  <c r="F469" i="2"/>
  <c r="F479" i="2"/>
  <c r="F1306" i="2"/>
  <c r="F11" i="2"/>
  <c r="F23" i="2"/>
  <c r="F32" i="2"/>
  <c r="F41" i="2"/>
  <c r="F50" i="2"/>
  <c r="F59" i="2"/>
  <c r="F71" i="2"/>
  <c r="F80" i="2"/>
  <c r="F90" i="2"/>
  <c r="F104" i="2"/>
  <c r="F113" i="2"/>
  <c r="F122" i="2"/>
  <c r="F131" i="2"/>
  <c r="F140" i="2"/>
  <c r="F1581" i="2"/>
  <c r="F1515" i="2"/>
  <c r="F1524" i="2"/>
  <c r="F1418" i="2"/>
  <c r="F1428" i="2"/>
  <c r="F1436" i="2"/>
  <c r="F1350" i="2"/>
  <c r="F1526" i="2"/>
  <c r="F1500" i="2"/>
  <c r="F1354" i="2"/>
  <c r="F1296" i="2"/>
  <c r="F1364" i="2"/>
  <c r="F1383" i="2"/>
  <c r="F1386" i="2"/>
  <c r="F1244" i="2"/>
  <c r="F900" i="2"/>
  <c r="F1672" i="2"/>
  <c r="F1658" i="2"/>
  <c r="F1643" i="2"/>
  <c r="F1651" i="2"/>
  <c r="F1444" i="2"/>
  <c r="F1452" i="2"/>
  <c r="F1461" i="2"/>
  <c r="F1470" i="2"/>
  <c r="F1478" i="2"/>
  <c r="F1486" i="2"/>
  <c r="F1536" i="2"/>
  <c r="F1490" i="2"/>
  <c r="F1576" i="2"/>
  <c r="F1248" i="2"/>
  <c r="F1211" i="2"/>
  <c r="F1221" i="2"/>
  <c r="F1242" i="2"/>
  <c r="F1397" i="2"/>
  <c r="F1362" i="2"/>
  <c r="F1276" i="2"/>
  <c r="F1408" i="2"/>
  <c r="F1246" i="2"/>
  <c r="F1388" i="2"/>
  <c r="F1387" i="2"/>
  <c r="F1501" i="2"/>
  <c r="F1310" i="2"/>
  <c r="F1365" i="2"/>
  <c r="F1216" i="2"/>
  <c r="F1657" i="2"/>
  <c r="F1414" i="2"/>
  <c r="F1453" i="2"/>
  <c r="F1471" i="2"/>
  <c r="F1487" i="2"/>
  <c r="F1551" i="2"/>
  <c r="F1212" i="2"/>
  <c r="F1207" i="2"/>
  <c r="F1325" i="2"/>
  <c r="F1334" i="2"/>
  <c r="F1402" i="2"/>
  <c r="F1369" i="2"/>
  <c r="F1419" i="2"/>
  <c r="F1528" i="2"/>
  <c r="F1312" i="2"/>
  <c r="F1393" i="2"/>
  <c r="F1415" i="2"/>
  <c r="F1472" i="2"/>
  <c r="F1539" i="2"/>
  <c r="F1208" i="2"/>
  <c r="F1359" i="2"/>
  <c r="F1209" i="2"/>
  <c r="F1438" i="2"/>
  <c r="F1503" i="2"/>
  <c r="F1224" i="2"/>
  <c r="F1050" i="2"/>
  <c r="F973" i="2"/>
  <c r="F556" i="2"/>
  <c r="F676" i="2"/>
  <c r="F688" i="2"/>
  <c r="F520" i="2"/>
  <c r="F850" i="2"/>
  <c r="F784" i="2"/>
  <c r="F621" i="2"/>
  <c r="F1332" i="2"/>
  <c r="F249" i="2"/>
  <c r="F154" i="2"/>
  <c r="F186" i="2"/>
  <c r="F197" i="2"/>
  <c r="F211" i="2"/>
  <c r="F255" i="2"/>
  <c r="F269" i="2"/>
  <c r="F283" i="2"/>
  <c r="F294" i="2"/>
  <c r="F308" i="2"/>
  <c r="F319" i="2"/>
  <c r="F333" i="2"/>
  <c r="F347" i="2"/>
  <c r="F360" i="2"/>
  <c r="F374" i="2"/>
  <c r="F385" i="2"/>
  <c r="F399" i="2"/>
  <c r="F413" i="2"/>
  <c r="F427" i="2"/>
  <c r="F437" i="2"/>
  <c r="F448" i="2"/>
  <c r="F460" i="2"/>
  <c r="F470" i="2"/>
  <c r="F480" i="2"/>
  <c r="F1301" i="2"/>
  <c r="F12" i="2"/>
  <c r="F24" i="2"/>
  <c r="F33" i="2"/>
  <c r="F42" i="2"/>
  <c r="F51" i="2"/>
  <c r="F60" i="2"/>
  <c r="F72" i="2"/>
  <c r="F82" i="2"/>
  <c r="F91" i="2"/>
  <c r="F105" i="2"/>
  <c r="F114" i="2"/>
  <c r="F123" i="2"/>
  <c r="F132" i="2"/>
  <c r="F1585" i="2"/>
  <c r="F1517" i="2"/>
  <c r="F1525" i="2"/>
  <c r="F1421" i="2"/>
  <c r="F1429" i="2"/>
  <c r="F1437" i="2"/>
  <c r="F1353" i="2"/>
  <c r="F1527" i="2"/>
  <c r="F1399" i="2"/>
  <c r="F1370" i="2"/>
  <c r="F1245" i="2"/>
  <c r="F1671" i="2"/>
  <c r="F1644" i="2"/>
  <c r="F1445" i="2"/>
  <c r="F1463" i="2"/>
  <c r="F1479" i="2"/>
  <c r="F1538" i="2"/>
  <c r="F1577" i="2"/>
  <c r="F1239" i="2"/>
  <c r="F1349" i="2"/>
  <c r="F1360" i="2"/>
  <c r="F1284" i="2"/>
  <c r="F1368" i="2"/>
  <c r="F1430" i="2"/>
  <c r="F1344" i="2"/>
  <c r="F1502" i="2"/>
  <c r="F1366" i="2"/>
  <c r="F1220" i="2"/>
  <c r="F1698" i="2"/>
  <c r="F1645" i="2"/>
  <c r="F1446" i="2"/>
  <c r="F1464" i="2"/>
  <c r="F1488" i="2"/>
  <c r="F1578" i="2"/>
  <c r="F1241" i="2"/>
  <c r="F1404" i="2"/>
  <c r="F1295" i="2"/>
  <c r="F1392" i="2"/>
  <c r="F1335" i="2"/>
  <c r="F1311" i="2"/>
  <c r="F1285" i="2"/>
  <c r="F1571" i="2"/>
  <c r="F1012" i="2"/>
  <c r="F979" i="2"/>
  <c r="F552" i="2"/>
  <c r="F668" i="2"/>
  <c r="F763" i="2"/>
  <c r="F512" i="2"/>
  <c r="F772" i="2"/>
  <c r="F854" i="2"/>
  <c r="F773" i="2"/>
  <c r="F1333" i="2"/>
  <c r="F7" i="2"/>
  <c r="F144" i="2"/>
  <c r="F156" i="2"/>
  <c r="F187" i="2"/>
  <c r="F198" i="2"/>
  <c r="F212" i="2"/>
  <c r="F259" i="2"/>
  <c r="F270" i="2"/>
  <c r="F284" i="2"/>
  <c r="F295" i="2"/>
  <c r="F309" i="2"/>
  <c r="F323" i="2"/>
  <c r="F334" i="2"/>
  <c r="F348" i="2"/>
  <c r="F361" i="2"/>
  <c r="F375" i="2"/>
  <c r="F389" i="2"/>
  <c r="F400" i="2"/>
  <c r="F416" i="2"/>
  <c r="F428" i="2"/>
  <c r="F439" i="2"/>
  <c r="F451" i="2"/>
  <c r="F461" i="2"/>
  <c r="F471" i="2"/>
  <c r="F483" i="2"/>
  <c r="F1304" i="2"/>
  <c r="F15" i="2"/>
  <c r="F25" i="2"/>
  <c r="F34" i="2"/>
  <c r="F43" i="2"/>
  <c r="F52" i="2"/>
  <c r="F61" i="2"/>
  <c r="F74" i="2"/>
  <c r="F83" i="2"/>
  <c r="F92" i="2"/>
  <c r="F106" i="2"/>
  <c r="F115" i="2"/>
  <c r="F124" i="2"/>
  <c r="F133" i="2"/>
  <c r="F1518" i="2"/>
  <c r="F1422" i="2"/>
  <c r="F9" i="2"/>
  <c r="F1665" i="2"/>
  <c r="F1372" i="2"/>
  <c r="F1423" i="2"/>
  <c r="F1548" i="2"/>
  <c r="F1292" i="2"/>
  <c r="F1060" i="2"/>
  <c r="F568" i="2"/>
  <c r="F869" i="2"/>
  <c r="F544" i="2"/>
  <c r="F526" i="2"/>
  <c r="F841" i="2"/>
  <c r="F823" i="2"/>
  <c r="F669" i="2"/>
  <c r="F224" i="2"/>
  <c r="F1355" i="2"/>
  <c r="F1308" i="2"/>
  <c r="F8" i="2"/>
  <c r="F145" i="2"/>
  <c r="F94" i="2"/>
  <c r="F188" i="2"/>
  <c r="F202" i="2"/>
  <c r="F213" i="2"/>
  <c r="F260" i="2"/>
  <c r="F271" i="2"/>
  <c r="F285" i="2"/>
  <c r="F299" i="2"/>
  <c r="F310" i="2"/>
  <c r="F324" i="2"/>
  <c r="F335" i="2"/>
  <c r="F349" i="2"/>
  <c r="F365" i="2"/>
  <c r="F376" i="2"/>
  <c r="F390" i="2"/>
  <c r="F401" i="2"/>
  <c r="F419" i="2"/>
  <c r="F429" i="2"/>
  <c r="F440" i="2"/>
  <c r="F452" i="2"/>
  <c r="F462" i="2"/>
  <c r="F472" i="2"/>
  <c r="F484" i="2"/>
  <c r="F1204" i="2"/>
  <c r="F16" i="2"/>
  <c r="F26" i="2"/>
  <c r="F35" i="2"/>
  <c r="F44" i="2"/>
  <c r="F53" i="2"/>
  <c r="F63" i="2"/>
  <c r="F75" i="2"/>
  <c r="F84" i="2"/>
  <c r="F93" i="2"/>
  <c r="F107" i="2"/>
  <c r="F116" i="2"/>
  <c r="F125" i="2"/>
  <c r="F135" i="2"/>
  <c r="F1519" i="2"/>
  <c r="F6" i="2"/>
  <c r="F1431" i="2"/>
  <c r="F1529" i="2"/>
  <c r="F10" i="2"/>
  <c r="F1374" i="2"/>
  <c r="F1070" i="2"/>
  <c r="F569" i="2"/>
  <c r="F877" i="2"/>
  <c r="F540" i="2"/>
  <c r="F491" i="2"/>
  <c r="F831" i="2"/>
  <c r="F600" i="2"/>
  <c r="F718" i="2"/>
  <c r="F225" i="2"/>
  <c r="F1357" i="2"/>
  <c r="F1257" i="2"/>
  <c r="F1508" i="2"/>
  <c r="F146" i="2"/>
  <c r="F160" i="2"/>
  <c r="F189" i="2"/>
  <c r="F203" i="2"/>
  <c r="F214" i="2"/>
  <c r="F261" i="2"/>
  <c r="F275" i="2"/>
  <c r="F286" i="2"/>
  <c r="F300" i="2"/>
  <c r="F311" i="2"/>
  <c r="F325" i="2"/>
  <c r="F339" i="2"/>
  <c r="F350" i="2"/>
  <c r="F366" i="2"/>
  <c r="F377" i="2"/>
  <c r="F391" i="2"/>
  <c r="F405" i="2"/>
  <c r="F420" i="2"/>
  <c r="F430" i="2"/>
  <c r="F443" i="2"/>
  <c r="F453" i="2"/>
  <c r="F463" i="2"/>
  <c r="F475" i="2"/>
  <c r="F485" i="2"/>
  <c r="F1491" i="2"/>
  <c r="F1249" i="2"/>
  <c r="F17" i="2"/>
  <c r="F27" i="2"/>
  <c r="F36" i="2"/>
  <c r="F45" i="2"/>
  <c r="F55" i="2"/>
  <c r="F67" i="2"/>
  <c r="F76" i="2"/>
  <c r="F85" i="2"/>
  <c r="F95" i="2"/>
  <c r="F108" i="2"/>
  <c r="F117" i="2"/>
  <c r="F127" i="2"/>
  <c r="F136" i="2"/>
  <c r="F1511" i="2"/>
  <c r="F1520" i="2"/>
  <c r="F1424" i="2"/>
  <c r="F1432" i="2"/>
  <c r="F1439" i="2"/>
  <c r="F1337" i="2"/>
  <c r="F1530" i="2"/>
  <c r="F1504" i="2"/>
  <c r="F1313" i="2"/>
  <c r="F1379" i="2"/>
  <c r="F1375" i="2"/>
  <c r="F1552" i="2"/>
  <c r="F1237" i="2"/>
  <c r="F1358" i="2"/>
  <c r="F1687" i="2"/>
  <c r="F1653" i="2"/>
  <c r="F1639" i="2"/>
  <c r="F1648" i="2"/>
  <c r="F1417" i="2"/>
  <c r="F1448" i="2"/>
  <c r="F1457" i="2"/>
  <c r="F1466" i="2"/>
  <c r="F1474" i="2"/>
  <c r="F1482" i="2"/>
  <c r="F1497" i="2"/>
  <c r="F1541" i="2"/>
  <c r="F1547" i="2"/>
  <c r="F1582" i="2"/>
  <c r="F1251" i="2"/>
  <c r="F1210" i="2"/>
  <c r="F1233" i="2"/>
  <c r="F1363" i="2"/>
  <c r="F1395" i="2"/>
  <c r="F937" i="2"/>
  <c r="F1172" i="2"/>
  <c r="F779" i="2"/>
  <c r="F737" i="2"/>
  <c r="F522" i="2"/>
  <c r="F604" i="2"/>
  <c r="F785" i="2"/>
  <c r="F618" i="2"/>
  <c r="F682" i="2"/>
  <c r="F221" i="2"/>
  <c r="F1351" i="2"/>
  <c r="F1323" i="2"/>
  <c r="F1266" i="2"/>
  <c r="F152" i="2"/>
  <c r="F163" i="2"/>
  <c r="F195" i="2"/>
  <c r="F206" i="2"/>
  <c r="F253" i="2"/>
  <c r="F267" i="2"/>
  <c r="F278" i="2"/>
  <c r="F292" i="2"/>
  <c r="F303" i="2"/>
  <c r="F317" i="2"/>
  <c r="F331" i="2"/>
  <c r="F342" i="2"/>
  <c r="F358" i="2"/>
  <c r="F369" i="2"/>
  <c r="F383" i="2"/>
  <c r="F397" i="2"/>
  <c r="F411" i="2"/>
  <c r="F423" i="2"/>
  <c r="F435" i="2"/>
  <c r="F446" i="2"/>
  <c r="F456" i="2"/>
  <c r="F468" i="2"/>
  <c r="F478" i="2"/>
  <c r="F103" i="2"/>
  <c r="F1496" i="2"/>
  <c r="F1345" i="2"/>
  <c r="F1390" i="2"/>
  <c r="F20" i="2"/>
  <c r="F31" i="2"/>
  <c r="F40" i="2"/>
  <c r="F49" i="2"/>
  <c r="F58" i="2"/>
  <c r="F70" i="2"/>
  <c r="F79" i="2"/>
  <c r="F88" i="2"/>
  <c r="F99" i="2"/>
  <c r="F112" i="2"/>
  <c r="F121" i="2"/>
  <c r="F130" i="2"/>
  <c r="F139" i="2"/>
  <c r="F1580" i="2"/>
  <c r="F1514" i="2"/>
  <c r="F1523" i="2"/>
  <c r="F1546" i="2"/>
  <c r="F1427" i="2"/>
  <c r="F1435" i="2"/>
  <c r="F1442" i="2"/>
  <c r="F1231" i="2"/>
  <c r="F1499" i="2"/>
  <c r="F1532" i="2"/>
  <c r="F1299" i="2"/>
  <c r="F1380" i="2"/>
  <c r="F1382" i="2"/>
  <c r="E1702" i="2"/>
  <c r="F1232" i="2"/>
  <c r="F1677" i="2"/>
  <c r="F1656" i="2"/>
  <c r="F1642" i="2"/>
  <c r="F1650" i="2"/>
  <c r="F1443" i="2"/>
  <c r="F1451" i="2"/>
  <c r="F1460" i="2"/>
  <c r="F1469" i="2"/>
  <c r="F1477" i="2"/>
  <c r="F1485" i="2"/>
  <c r="F1535" i="2"/>
  <c r="F1543" i="2"/>
  <c r="F1575" i="2"/>
  <c r="F1413" i="2"/>
  <c r="F1205" i="2"/>
  <c r="F1229" i="2"/>
  <c r="F1240" i="2"/>
  <c r="F1405" i="2"/>
  <c r="F1282" i="2"/>
  <c r="F1403" i="2"/>
  <c r="F1279" i="2"/>
  <c r="F1315" i="2"/>
  <c r="F1378" i="2"/>
  <c r="F1385" i="2"/>
  <c r="F1420" i="2"/>
  <c r="F1666" i="2"/>
  <c r="F1228" i="2"/>
  <c r="F1659" i="2"/>
  <c r="F1454" i="2"/>
  <c r="F1480" i="2"/>
  <c r="F1549" i="2"/>
  <c r="F1219" i="2"/>
  <c r="F1336" i="2"/>
  <c r="F1277" i="2"/>
  <c r="F1506" i="2"/>
  <c r="F1367" i="2"/>
  <c r="F494" i="2"/>
  <c r="F704" i="2"/>
  <c r="F1322" i="2"/>
  <c r="F147" i="2"/>
  <c r="F251" i="2"/>
  <c r="F301" i="2"/>
  <c r="F351" i="2"/>
  <c r="F409" i="2"/>
  <c r="F454" i="2"/>
  <c r="F19" i="2"/>
  <c r="F57" i="2"/>
  <c r="F97" i="2"/>
  <c r="F138" i="2"/>
  <c r="F1513" i="2"/>
  <c r="F1433" i="2"/>
  <c r="F1309" i="2"/>
  <c r="F1256" i="2"/>
  <c r="F1682" i="2"/>
  <c r="F1647" i="2"/>
  <c r="F1456" i="2"/>
  <c r="F1476" i="2"/>
  <c r="F1542" i="2"/>
  <c r="F1225" i="2"/>
  <c r="F1243" i="2"/>
  <c r="F1297" i="2"/>
  <c r="F1236" i="2"/>
  <c r="F1316" i="2"/>
  <c r="F1652" i="2"/>
  <c r="F1458" i="2"/>
  <c r="F1537" i="2"/>
  <c r="F1218" i="2"/>
  <c r="F1401" i="2"/>
  <c r="F1247" i="2"/>
  <c r="F29" i="2"/>
  <c r="F111" i="2"/>
  <c r="F1440" i="2"/>
  <c r="F1253" i="2"/>
  <c r="F1654" i="2"/>
  <c r="F1459" i="2"/>
  <c r="F1550" i="2"/>
  <c r="F1280" i="2"/>
  <c r="F1278" i="2"/>
  <c r="F477" i="2"/>
  <c r="F1222" i="2"/>
  <c r="F1640" i="2"/>
  <c r="F1347" i="2"/>
  <c r="F1507" i="2"/>
  <c r="F340" i="2"/>
  <c r="F1449" i="2"/>
  <c r="F1283" i="2"/>
  <c r="F591" i="2"/>
  <c r="F703" i="2"/>
  <c r="F1262" i="2"/>
  <c r="F148" i="2"/>
  <c r="F252" i="2"/>
  <c r="F302" i="2"/>
  <c r="F357" i="2"/>
  <c r="F410" i="2"/>
  <c r="F455" i="2"/>
  <c r="F28" i="2"/>
  <c r="F68" i="2"/>
  <c r="F109" i="2"/>
  <c r="F1521" i="2"/>
  <c r="F1434" i="2"/>
  <c r="F1298" i="2"/>
  <c r="F1250" i="2"/>
  <c r="F1649" i="2"/>
  <c r="F1481" i="2"/>
  <c r="F1342" i="2"/>
  <c r="F1317" i="2"/>
  <c r="F464" i="2"/>
  <c r="F1389" i="2"/>
  <c r="F1416" i="2"/>
  <c r="F1483" i="2"/>
  <c r="F1252" i="2"/>
  <c r="F1407" i="2"/>
  <c r="F1381" i="2"/>
  <c r="F434" i="2"/>
  <c r="F86" i="2"/>
  <c r="F1377" i="2"/>
  <c r="F1447" i="2"/>
  <c r="F1579" i="2"/>
  <c r="F101" i="2"/>
  <c r="F48" i="2"/>
  <c r="F1534" i="2"/>
  <c r="F1600" i="2"/>
  <c r="F648" i="2"/>
  <c r="F1265" i="2"/>
  <c r="F161" i="2"/>
  <c r="F262" i="2"/>
  <c r="F315" i="2"/>
  <c r="F367" i="2"/>
  <c r="F421" i="2"/>
  <c r="F69" i="2"/>
  <c r="F1522" i="2"/>
  <c r="F263" i="2"/>
  <c r="F368" i="2"/>
  <c r="F467" i="2"/>
  <c r="F37" i="2"/>
  <c r="F119" i="2"/>
  <c r="F1441" i="2"/>
  <c r="F1391" i="2"/>
  <c r="F1655" i="2"/>
  <c r="F1455" i="2"/>
  <c r="F1465" i="2"/>
  <c r="F1484" i="2"/>
  <c r="F1553" i="2"/>
  <c r="F1400" i="2"/>
  <c r="F1361" i="2"/>
  <c r="F1281" i="2"/>
  <c r="F1230" i="2"/>
  <c r="F571" i="2"/>
  <c r="F277" i="2"/>
  <c r="F47" i="2"/>
  <c r="F1498" i="2"/>
  <c r="F1371" i="2"/>
  <c r="F1268" i="2"/>
  <c r="F287" i="2"/>
  <c r="F87" i="2"/>
  <c r="F1641" i="2"/>
  <c r="F1611" i="2"/>
  <c r="F632" i="2"/>
  <c r="F1343" i="2"/>
  <c r="F162" i="2"/>
  <c r="F316" i="2"/>
  <c r="F422" i="2"/>
  <c r="F77" i="2"/>
  <c r="F382" i="2"/>
  <c r="F1406" i="2"/>
  <c r="F622" i="2"/>
  <c r="F204" i="2"/>
  <c r="F129" i="2"/>
  <c r="F1583" i="2"/>
  <c r="F1114" i="2"/>
  <c r="F572" i="2"/>
  <c r="F819" i="2"/>
  <c r="F235" i="2"/>
  <c r="F190" i="2"/>
  <c r="F276" i="2"/>
  <c r="F326" i="2"/>
  <c r="F381" i="2"/>
  <c r="F431" i="2"/>
  <c r="F476" i="2"/>
  <c r="F1492" i="2"/>
  <c r="F1300" i="2"/>
  <c r="F39" i="2"/>
  <c r="F78" i="2"/>
  <c r="F120" i="2"/>
  <c r="F1352" i="2"/>
  <c r="F1544" i="2"/>
  <c r="F1348" i="2"/>
  <c r="F1376" i="2"/>
  <c r="F1660" i="2"/>
  <c r="F1462" i="2"/>
  <c r="F1467" i="2"/>
  <c r="F1489" i="2"/>
  <c r="F1554" i="2"/>
  <c r="F1223" i="2"/>
  <c r="F1318" i="2"/>
  <c r="F1398" i="2"/>
  <c r="F1346" i="2"/>
  <c r="F1129" i="2"/>
  <c r="F782" i="2"/>
  <c r="F239" i="2"/>
  <c r="F327" i="2"/>
  <c r="F1213" i="2"/>
  <c r="F1533" i="2"/>
  <c r="F761" i="2"/>
  <c r="F444" i="2"/>
  <c r="F1206" i="2"/>
  <c r="F1214" i="2"/>
  <c r="F1227" i="2"/>
  <c r="F1495" i="2"/>
  <c r="F722" i="2"/>
  <c r="F807" i="2"/>
  <c r="F1321" i="2"/>
  <c r="F205" i="2"/>
  <c r="F291" i="2"/>
  <c r="F341" i="2"/>
  <c r="F393" i="2"/>
  <c r="F445" i="2"/>
  <c r="F102" i="2"/>
  <c r="F18" i="2"/>
  <c r="F56" i="2"/>
  <c r="F96" i="2"/>
  <c r="F137" i="2"/>
  <c r="F1512" i="2"/>
  <c r="F1426" i="2"/>
  <c r="F1531" i="2"/>
  <c r="F1384" i="2"/>
  <c r="F1591" i="2"/>
  <c r="F1646" i="2"/>
  <c r="F1450" i="2"/>
  <c r="F1475" i="2"/>
  <c r="F1540" i="2"/>
  <c r="F1584" i="2"/>
  <c r="F1226" i="2"/>
  <c r="F1396" i="2"/>
  <c r="F1255" i="2"/>
  <c r="F1314" i="2"/>
  <c r="F1215" i="2"/>
  <c r="F194" i="2"/>
  <c r="F128" i="2"/>
  <c r="F1545" i="2"/>
  <c r="F1468" i="2"/>
  <c r="F1217" i="2"/>
  <c r="F392" i="2"/>
  <c r="F1425" i="2"/>
  <c r="F1505" i="2"/>
  <c r="F1692" i="2"/>
  <c r="F1473" i="2"/>
  <c r="F1394" i="2"/>
  <c r="F1373" i="2"/>
  <c r="F486" i="2"/>
  <c r="F1702" i="2" s="1"/>
  <c r="F1678" i="2"/>
  <c r="F1699" i="2"/>
  <c r="F1635" i="2"/>
  <c r="F1683" i="2"/>
  <c r="F1673" i="2"/>
  <c r="F896" i="2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<sst xmlns="http://schemas.openxmlformats.org/spreadsheetml/2006/main" count="4391" uniqueCount="1809">
  <si>
    <t>DJ STOXX 50 Source ETF</t>
  </si>
  <si>
    <t>DJ STOXX Mid 200 Source ETF</t>
  </si>
  <si>
    <t>DJ STOXX Small 200 Source ETF</t>
  </si>
  <si>
    <t>Dow Jones EURO STOXX 50 Source ETF</t>
  </si>
  <si>
    <t xml:space="preserve">CASAM ETF MSCI EUR Industrial Goods &amp; Services </t>
  </si>
  <si>
    <t>CASAM ETF MSCI EUR Insurance</t>
  </si>
  <si>
    <t>CASAM ETF MSCI EUR Telecommunications</t>
  </si>
  <si>
    <t>CASAM ETF MSCI EUR Utilities</t>
  </si>
  <si>
    <t>CASAM ETF MSCI Europe Banks</t>
  </si>
  <si>
    <t>CASAM ETF MSCI Europe</t>
  </si>
  <si>
    <t>CASAM ETF MSCI Germany</t>
  </si>
  <si>
    <t>CASAM ETF MSCI India</t>
  </si>
  <si>
    <t>CASAM ETF MSCI India USD</t>
  </si>
  <si>
    <t>CASAM ETF MSCI Italy</t>
  </si>
  <si>
    <t>CASAM ETF MSCI Japan</t>
  </si>
  <si>
    <t>CASAM ETF MSCI Netherlands</t>
  </si>
  <si>
    <t>CASAM ETF MSCI Pacific ex-Japan</t>
  </si>
  <si>
    <t>CASAM ETF MSCI Spain</t>
  </si>
  <si>
    <t>CASAM ETF MSCI Switzerland</t>
  </si>
  <si>
    <t>CASAM ETF MSCI World</t>
  </si>
  <si>
    <t>CASAM ETF MSCI World ex EURO</t>
  </si>
  <si>
    <t>CASAM ETF S&amp;P Europe 350</t>
  </si>
  <si>
    <t>iShares EPRA Asia Property YLD</t>
  </si>
  <si>
    <t>iShares EPRA Global Property YLD</t>
  </si>
  <si>
    <t>iShares EPRA US Property YLD</t>
  </si>
  <si>
    <t>iShares FTSE/XINHUA CHINA 25</t>
  </si>
  <si>
    <t>iShares MSCI EUROPE</t>
  </si>
  <si>
    <t>iShares MSCI WORLD ISLAMIC</t>
  </si>
  <si>
    <t>iShares USD TIPS</t>
  </si>
  <si>
    <t>PowerShares Global Agriculture-A</t>
  </si>
  <si>
    <t>PowerShares FTSE RAFI IT 30</t>
  </si>
  <si>
    <t>FR0010688218</t>
  </si>
  <si>
    <t>FR0010688226</t>
  </si>
  <si>
    <t>FR0010688234</t>
  </si>
  <si>
    <t>FR0010688184</t>
  </si>
  <si>
    <t>FR0010591354</t>
  </si>
  <si>
    <t>Lyxor ETF EURO CASH</t>
  </si>
  <si>
    <t>FR0010444794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</si>
  <si>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</si>
  <si>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</si>
  <si>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</si>
  <si>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</si>
  <si>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</si>
  <si>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</si>
  <si>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</si>
  <si>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</si>
  <si>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</si>
  <si>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</si>
  <si>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</si>
  <si>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</si>
  <si>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</si>
  <si>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</si>
  <si>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</si>
  <si>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</si>
  <si>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</si>
  <si>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</si>
  <si>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</si>
  <si>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</si>
  <si>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</si>
  <si>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</si>
  <si>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</si>
  <si>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</si>
  <si>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</si>
  <si>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</si>
  <si>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</si>
  <si>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</si>
  <si>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</si>
  <si>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</si>
  <si>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</si>
  <si>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</si>
  <si>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</si>
  <si>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</si>
  <si>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</si>
  <si>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</si>
  <si>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</si>
  <si>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</si>
  <si>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</si>
  <si>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</si>
  <si>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</si>
  <si>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</si>
  <si>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</si>
  <si>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</si>
  <si>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</si>
  <si>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</si>
  <si>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</si>
  <si>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</si>
  <si>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</si>
  <si>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</si>
  <si>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</si>
  <si>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</si>
  <si>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</si>
  <si>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</si>
  <si>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</si>
  <si>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</si>
  <si>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</si>
  <si>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</si>
  <si>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</si>
  <si>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</si>
  <si>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</si>
  <si>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</si>
  <si>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</si>
  <si>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</si>
  <si>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</si>
  <si>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</si>
  <si>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</si>
  <si>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Lyxor ETF FTSE RAFI Eurozone</t>
  </si>
  <si>
    <t>FR0010400788</t>
  </si>
  <si>
    <t>Lyxor ETF FTSE RAFI Japan</t>
  </si>
  <si>
    <t>FR0010400796</t>
  </si>
  <si>
    <t>Source: Deutsche Börse, SIX Swiss Exchange, Bloomberg</t>
  </si>
  <si>
    <t>Dow Jones STOXX 600 Optimised Travel &amp; Leisure Source ETF</t>
  </si>
  <si>
    <t>Dow Jones STOXX 600 Optimised Telecommunications Source ETF</t>
  </si>
  <si>
    <t xml:space="preserve">Lyxor ETF Wise Quantitative Strategy </t>
  </si>
  <si>
    <t>Merrill Lynch Commodity Index Extra Fund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</si>
  <si>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</si>
  <si>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</si>
  <si>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</si>
  <si>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</si>
  <si>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</si>
  <si>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</si>
  <si>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</si>
  <si>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</si>
  <si>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</si>
  <si>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</si>
  <si>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</si>
  <si>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</si>
  <si>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</si>
  <si>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</si>
  <si>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</si>
  <si>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</si>
  <si>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</si>
  <si>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</si>
  <si>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</si>
  <si>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</si>
  <si>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</si>
  <si>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</si>
  <si>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</si>
  <si>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</si>
  <si>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</si>
  <si>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</si>
  <si>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</si>
  <si>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II Euro Inflation Swap 5 year TRI ETF</t>
  </si>
  <si>
    <t>db x-trackers S&amp;P U.S. Carbon Efficient ETF</t>
  </si>
  <si>
    <t>db x-trackers DB Commodity Booster DJ-UBSCI ETF</t>
  </si>
  <si>
    <t>Dow Jones STOXX 600 Optimised Health Care Source ETF</t>
  </si>
  <si>
    <t>Dow Jones STOXX 600 Optimised Industrial Goods &amp; Services Source ETF</t>
  </si>
  <si>
    <t>Dow Jones STOXX 600 Optimised Industrial Travel &amp; Leisure Source ETF</t>
  </si>
  <si>
    <t>Dow Jones STOXX 600 Optimised Industrial Telecommunications Source ETF</t>
  </si>
  <si>
    <t>Dow Jones STOXX 600 Optimised Retail Source ETF</t>
  </si>
  <si>
    <t>Dow Jones STOXX 600 Optimised Personal &amp; Household Goods Source ETF</t>
  </si>
  <si>
    <t>Dow Jones STOXX 600 Optimised Media Source ETF</t>
  </si>
  <si>
    <t>Dow Jones STOXX 600 Optimised Food &amp; Beverage Source ETF</t>
  </si>
  <si>
    <t>Dow Jones STOXX 600 Optimised Financial Services Source ETF</t>
  </si>
  <si>
    <t>Dow Jones STOXX 600 Optimised Construction &amp; Materials Source ETF</t>
  </si>
  <si>
    <t>Dow Jones STOXX 600 Optimised Chemicals Source ETF</t>
  </si>
  <si>
    <t>Dow Jones STOXX 600 Optimised Automobiles &amp; Parts Source ETF</t>
  </si>
  <si>
    <t>Dow Jones STOXX 600 Optimised Utilities Source ETF</t>
  </si>
  <si>
    <t>Dow Jones STOXX 600 Optimised Insurance Source ETF</t>
  </si>
  <si>
    <t>Dow Jones STOXX 600 Optimised Technology Source ETF</t>
  </si>
  <si>
    <t>Dow Jones STOXX 600 Optimised Basic Resources Source ETF</t>
  </si>
  <si>
    <t>Dow Jones STOXX 600 Optimised Oil &amp; Gas Source ETF</t>
  </si>
  <si>
    <t>Dow Jones STOXX 600 Optimised Banks Source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</si>
  <si>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</si>
  <si>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</si>
  <si>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</si>
  <si>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</si>
  <si>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</si>
  <si>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</si>
  <si>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</si>
  <si>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</si>
  <si>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</si>
  <si>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</si>
  <si>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</si>
  <si>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</si>
  <si>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</si>
  <si>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</si>
  <si>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</si>
  <si>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</si>
  <si>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</si>
  <si>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</si>
  <si>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</si>
  <si>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</si>
  <si>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LU0434446117</t>
  </si>
  <si>
    <t>LU0434446208</t>
  </si>
  <si>
    <t>NBGAM ETF ATHEX GEN DOM EQTY</t>
  </si>
  <si>
    <t>GRF000054004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</si>
  <si>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</si>
  <si>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</si>
  <si>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</si>
  <si>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</si>
  <si>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</si>
  <si>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</si>
  <si>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</si>
  <si>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</si>
  <si>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</si>
  <si>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</si>
  <si>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</si>
  <si>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</si>
  <si>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</si>
  <si>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</si>
  <si>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</si>
  <si>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</si>
  <si>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</si>
  <si>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</si>
  <si>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</si>
  <si>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</si>
  <si>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</si>
  <si>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</si>
  <si>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</si>
  <si>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</si>
  <si>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</si>
  <si>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</si>
  <si>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IE00B3B8Q275</t>
  </si>
  <si>
    <t>IE00B3B8PX14</t>
  </si>
  <si>
    <t>Lyxor ETF China Enterprise HSCEI</t>
  </si>
  <si>
    <t>FR0010581413</t>
  </si>
  <si>
    <t>FR0010616276</t>
  </si>
  <si>
    <t>Lyxor ETF PRIVEX</t>
  </si>
  <si>
    <t>FR0010407197</t>
  </si>
  <si>
    <t>Wiener Börse</t>
  </si>
  <si>
    <t>ESPA STOCK NTX</t>
  </si>
  <si>
    <t>AT0000A00EH2</t>
  </si>
  <si>
    <t>HEX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</si>
  <si>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</si>
  <si>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</si>
  <si>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</si>
  <si>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</si>
  <si>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</si>
  <si>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</si>
  <si>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</si>
  <si>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</si>
  <si>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</si>
  <si>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</si>
  <si>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</si>
  <si>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</si>
  <si>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</si>
  <si>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</si>
  <si>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</si>
  <si>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</si>
  <si>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</si>
  <si>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</si>
  <si>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</si>
  <si>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</si>
  <si>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</si>
  <si>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</si>
  <si>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</si>
  <si>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</si>
  <si>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</si>
  <si>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</si>
  <si>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</si>
  <si>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</si>
  <si>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</si>
  <si>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</si>
  <si>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</si>
  <si>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</si>
  <si>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</si>
  <si>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</si>
  <si>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</si>
  <si>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</si>
  <si>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</si>
  <si>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</si>
  <si>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</si>
  <si>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</si>
  <si>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</si>
  <si>
    <t>db x-trackers II Global Sovereign EUR Hedged Index ETF</t>
  </si>
  <si>
    <t>LU0378818131</t>
  </si>
  <si>
    <t>ZKB Gold ETF (EUR)</t>
  </si>
  <si>
    <t>ZKB Gold ETF (USD)</t>
  </si>
  <si>
    <t>ZKB Silver ETF (EUR)</t>
  </si>
  <si>
    <t>ZKB Silver ETF (USD)</t>
  </si>
  <si>
    <t>CH0047533523</t>
  </si>
  <si>
    <t>CH0047533549</t>
  </si>
  <si>
    <t>CH0047533556</t>
  </si>
  <si>
    <t>CH0047533572</t>
  </si>
  <si>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</si>
  <si>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</si>
  <si>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</si>
  <si>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</si>
  <si>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</si>
  <si>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</si>
  <si>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</si>
  <si>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</si>
  <si>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</si>
  <si>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</si>
  <si>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</si>
  <si>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</si>
  <si>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</si>
  <si>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</si>
  <si>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</si>
  <si>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</si>
  <si>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</si>
  <si>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</si>
  <si>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</si>
  <si>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>US2527871063</t>
  </si>
  <si>
    <t>FR0007068028</t>
  </si>
  <si>
    <t>FR0010150458</t>
  </si>
  <si>
    <t>LU0246033426</t>
  </si>
  <si>
    <t>FR0010018333</t>
  </si>
  <si>
    <t>FR0007068077</t>
  </si>
  <si>
    <t>FR0010018341</t>
  </si>
  <si>
    <t>FR0007068085</t>
  </si>
  <si>
    <t>FR0007068093</t>
  </si>
  <si>
    <t>FR0007068101</t>
  </si>
  <si>
    <t>FR0007068051</t>
  </si>
  <si>
    <t>FR0010230516</t>
  </si>
  <si>
    <t>FR0000973588</t>
  </si>
  <si>
    <t>FR0010129072</t>
  </si>
  <si>
    <t>FR0007068069</t>
  </si>
  <si>
    <t>FR0007068044</t>
  </si>
  <si>
    <t>IE00B4WXJC95</t>
  </si>
  <si>
    <t>IE00B4WXJD03</t>
  </si>
  <si>
    <t>IE00B4WXJF27</t>
  </si>
  <si>
    <t>IE00B4WXJG34</t>
  </si>
  <si>
    <t>IE00B4WXJH41</t>
  </si>
  <si>
    <t>IE00B4WXJJ64</t>
  </si>
  <si>
    <t>IE00B4WXJK79</t>
  </si>
  <si>
    <t>iShares MSCI Europe Ex-EMU</t>
  </si>
  <si>
    <t>iShares MSCI Pacific X-JPN</t>
  </si>
  <si>
    <t>iShares FTSE Gilts UK 0-5</t>
  </si>
  <si>
    <t>FR0007068036</t>
  </si>
  <si>
    <t>FR0000973596</t>
  </si>
  <si>
    <t>FR0010276923</t>
  </si>
  <si>
    <t>FR0010276949</t>
  </si>
  <si>
    <t>FR0010276964</t>
  </si>
  <si>
    <t>FR0000973604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</si>
  <si>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</si>
  <si>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</si>
  <si>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</si>
  <si>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</si>
  <si>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</si>
  <si>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</si>
  <si>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</si>
  <si>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</si>
  <si>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</si>
  <si>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iShares Barclays Euro Aggregate Bond</t>
  </si>
  <si>
    <t>iShares Barclays Euro Corporate Bond</t>
  </si>
  <si>
    <t>db x-trackers II EURO Interest Rate Volatility TRI ETF</t>
  </si>
  <si>
    <t>db x-trackers II EURO Interest Rates Volatility Short TRI ETF</t>
  </si>
  <si>
    <t>CASAM ETF DJ EURO STOXX 50</t>
  </si>
  <si>
    <t>iShares Barclays Euro Government 10-15</t>
  </si>
  <si>
    <t>iShares Barclays Euro Government 5-7</t>
  </si>
  <si>
    <t>iShares Barclays Euro Treasury Bond</t>
  </si>
  <si>
    <t>iShares Citigroup Global Government Bond</t>
  </si>
  <si>
    <t>iShares FTSE Developed World Ex UK</t>
  </si>
  <si>
    <t>iShares MSCI AC Far Est ex-Japan SmallCap</t>
  </si>
  <si>
    <t>iShares MSCI GCC Countries Ex SaudiArabia</t>
  </si>
  <si>
    <t>IE00B1FZS806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</si>
  <si>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</si>
  <si>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</si>
  <si>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</si>
  <si>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</si>
  <si>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</si>
  <si>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</si>
  <si>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</si>
  <si>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</si>
  <si>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</si>
  <si>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</si>
  <si>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</si>
  <si>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>IE00B1W57M07</t>
  </si>
  <si>
    <t>IE00B1FZS244</t>
  </si>
  <si>
    <t>IE00B1FZS350</t>
  </si>
  <si>
    <t>IE00B1FZSF77</t>
  </si>
  <si>
    <t>IE00B0M63284</t>
  </si>
  <si>
    <t>IE00B1FZS467</t>
  </si>
  <si>
    <t>IE00B02KXK85</t>
  </si>
  <si>
    <t>IE0030974079</t>
  </si>
  <si>
    <t>IE0004855221</t>
  </si>
  <si>
    <t>IE00B27YCP72</t>
  </si>
  <si>
    <t>IE00B296QM64</t>
  </si>
  <si>
    <t>IE00B27YCN58</t>
  </si>
  <si>
    <t>IE00B0M63730</t>
  </si>
  <si>
    <t>IE00B0M63516</t>
  </si>
  <si>
    <t>FR0010616268</t>
  </si>
  <si>
    <t>Lyxor ETF MSCI AC Asia-Pacific ex Japan</t>
  </si>
  <si>
    <t>Borsa Italiana</t>
  </si>
  <si>
    <t>IE00B0M63953</t>
  </si>
  <si>
    <t>IE00B0M63177</t>
  </si>
  <si>
    <t>IE00B1YZSC51</t>
  </si>
  <si>
    <t>IE00B14X4N27</t>
  </si>
  <si>
    <t>IE00B02KXH56</t>
  </si>
  <si>
    <t>IE00B0M63391</t>
  </si>
  <si>
    <t>IE00B27YCK28</t>
  </si>
  <si>
    <t>iShares MSCI North America</t>
  </si>
  <si>
    <t>IE00B14X4M10</t>
  </si>
  <si>
    <t>IE00B0M63623</t>
  </si>
  <si>
    <t>IE00B1FZS574</t>
  </si>
  <si>
    <t>IE00B0M62Q58</t>
  </si>
  <si>
    <t>IE0031442068</t>
  </si>
  <si>
    <t>IE00B1XNHC34</t>
  </si>
  <si>
    <t>IE00B1TXK627</t>
  </si>
  <si>
    <t>IE00B1TXHL60</t>
  </si>
  <si>
    <t>IE00B27YCF74</t>
  </si>
  <si>
    <t>FR0010476515</t>
  </si>
  <si>
    <t>FR0010398719</t>
  </si>
  <si>
    <t>FR0000021842</t>
  </si>
  <si>
    <t>FR0007052782</t>
  </si>
  <si>
    <t xml:space="preserve">Lyxor ETF Commodities CRB </t>
  </si>
  <si>
    <t xml:space="preserve">Lyxor ETF Commodities CRB Non-Energy </t>
  </si>
  <si>
    <t>Lyxor ETF DJ Global Titans 50</t>
  </si>
  <si>
    <t>FR0007075494</t>
  </si>
  <si>
    <t>Lyxor ETF DJ Industrial Average</t>
  </si>
  <si>
    <t>FR0007085501</t>
  </si>
  <si>
    <t xml:space="preserve">Lyxor ETF India </t>
  </si>
  <si>
    <t>Lyxor ETF Japan</t>
  </si>
  <si>
    <t>FR0010397554</t>
  </si>
  <si>
    <t xml:space="preserve">Lyxor ETF PRIVEX </t>
  </si>
  <si>
    <t>FR0010444786</t>
  </si>
  <si>
    <t>FR0010540690</t>
  </si>
  <si>
    <t>LU0319798384</t>
  </si>
  <si>
    <t>OMX Helsinki 25 EXCH TR Fund</t>
  </si>
  <si>
    <t>FI0008805627</t>
  </si>
  <si>
    <t>Lyxor ETF Kuwait (FTSE Coast Kuwait 40)</t>
  </si>
  <si>
    <t>Xetra Order Book Turnover in MEUR</t>
  </si>
  <si>
    <t>On Exchange Order Book Turnover in MEUR</t>
  </si>
  <si>
    <r>
      <t xml:space="preserve">2  </t>
    </r>
    <r>
      <rPr>
        <sz val="8"/>
        <rFont val="Arial"/>
      </rPr>
      <t>Total turnover includes order book turnover and off-exchange standard trades.</t>
    </r>
  </si>
  <si>
    <t>Xetra Order Book Turnover (MEUR)</t>
  </si>
  <si>
    <t>Xetra Order Book/Cascade OTC Statistics</t>
  </si>
  <si>
    <t>db x-trackers II EONIA TRI ETF</t>
  </si>
  <si>
    <t>LU0335044896</t>
  </si>
  <si>
    <t>LU0356591882</t>
  </si>
  <si>
    <t>LU0356592187</t>
  </si>
  <si>
    <t>db x-trackers USD Money Markets ETF</t>
  </si>
  <si>
    <t>db x-trackers GBP Money Markets ETF</t>
  </si>
  <si>
    <t>iShares DJ EURO STOXX Banks (DE)</t>
  </si>
  <si>
    <t>LU0321463258</t>
  </si>
  <si>
    <t>db x-trackers II Emerging Markets Liquid Eurobond Index ETF</t>
  </si>
  <si>
    <t>LU0321462953</t>
  </si>
  <si>
    <t>IE00B2QWDR12</t>
  </si>
  <si>
    <t>IE00B2QWCY14</t>
  </si>
  <si>
    <t>iShares S&amp;P Smallcap 600</t>
  </si>
  <si>
    <t>FR0010561183</t>
  </si>
  <si>
    <t>FR0010561225</t>
  </si>
  <si>
    <t>FR0010561241</t>
  </si>
  <si>
    <t>FR0010561258</t>
  </si>
  <si>
    <t>Lyxor ETF Brazil (Ibovespa)</t>
  </si>
  <si>
    <t>UBS-ETF MSCI EMU</t>
  </si>
  <si>
    <t>UBS-ETF MSCI Japan</t>
  </si>
  <si>
    <t>UBS-ETF MSCI USA</t>
  </si>
  <si>
    <t>iShares MSCI Japan Smallcap</t>
  </si>
  <si>
    <t>IE00B2QWDY88</t>
  </si>
  <si>
    <t>Lyxor ETF DJ STOXX 600 Banks</t>
  </si>
  <si>
    <t>ETFlab DAX Preisindex</t>
  </si>
  <si>
    <t>DE000ETFL060</t>
  </si>
  <si>
    <t>ETFlab DJ EURO STOXX Select Dividend 30</t>
  </si>
  <si>
    <t>DE000ETFL078</t>
  </si>
  <si>
    <t>FR0010612218</t>
  </si>
  <si>
    <t>FR0010616250</t>
  </si>
  <si>
    <t>FR0010616649</t>
  </si>
  <si>
    <t>FR0010616284</t>
  </si>
  <si>
    <t>FR0010616318</t>
  </si>
  <si>
    <t>FR0010616656</t>
  </si>
  <si>
    <t>SGAM ETF Private Equity LPX50</t>
  </si>
  <si>
    <t>FR0010413518</t>
  </si>
  <si>
    <t>FR0010616292</t>
  </si>
  <si>
    <t>FR0010618835</t>
  </si>
  <si>
    <t>FR0010616300</t>
  </si>
  <si>
    <t>FR0010618843</t>
  </si>
  <si>
    <t>LU0322251280</t>
  </si>
  <si>
    <t>db x-trackers CAC 40 ETF</t>
  </si>
  <si>
    <t>LU0322250985</t>
  </si>
  <si>
    <t>FR0010636597</t>
  </si>
  <si>
    <t>FR0010640268</t>
  </si>
  <si>
    <t>FR0010636621</t>
  </si>
  <si>
    <t>FR0010640276</t>
  </si>
  <si>
    <t>FR0010636571</t>
  </si>
  <si>
    <t>FR0010636563</t>
  </si>
  <si>
    <t>FR0010636530</t>
  </si>
  <si>
    <t>FR0010636589</t>
  </si>
  <si>
    <t>FR0010640250</t>
  </si>
  <si>
    <t>FR0010636522</t>
  </si>
  <si>
    <t>FR0010636514</t>
  </si>
  <si>
    <t>FR0010640219</t>
  </si>
  <si>
    <t>FR0010636555</t>
  </si>
  <si>
    <t>FR0010614834</t>
  </si>
  <si>
    <t xml:space="preserve">UBS-ETF MSCI EMU </t>
  </si>
  <si>
    <t>UBS-ETF MSCI World</t>
  </si>
  <si>
    <t>LU0340285161</t>
  </si>
  <si>
    <t>XACT OMXH25 Index ETF</t>
  </si>
  <si>
    <t>Exchange and Non-Exchange Order Book Turnover in MEUR</t>
  </si>
  <si>
    <t>FR0010592014</t>
  </si>
  <si>
    <t>FR0010591362</t>
  </si>
  <si>
    <t>Lyxor ETF Short Strategy Europe</t>
  </si>
  <si>
    <t>FR0010589101</t>
  </si>
  <si>
    <t>db x-trackers II EONIA TRI ETF 1D</t>
  </si>
  <si>
    <t>db x-trackers II iBoxx € Inflation-Linked TRI ETF</t>
  </si>
  <si>
    <t>db x-trackers II iBoxx € Sovereigns Eurozone 10-15 TRI ETF</t>
  </si>
  <si>
    <t>db x-trackers II iBoxx € Sovereigns Eurozone 1-3 TRI ETF</t>
  </si>
  <si>
    <t>db x-trackers II iBoxx € Sovereigns Eurozone 15+ TRI ETF</t>
  </si>
  <si>
    <t>db x-trackers II iBoxx € Sovereigns Eurozone 25+ TRI ETF</t>
  </si>
  <si>
    <t>db x-trackers II iBoxx € Sovereigns Eurozone 3-5 TRI ETF</t>
  </si>
  <si>
    <t>db x-trackers II iBoxx € Sovereigns Eurozone 5-7 TRI ETF</t>
  </si>
  <si>
    <t>db x-trackers II iBoxx € Sovereigns Eurozone 7-10 TRI ETF</t>
  </si>
  <si>
    <t>db x-trackers II iBoxx € Sovereigns Eurozone TRI ETF</t>
  </si>
  <si>
    <t>db x-trackers II iBoxx Global Inflation-Linked TRI Hedged ETF</t>
  </si>
  <si>
    <t>db x-trackers II iTraxx Crossover 5-year TRI ETF</t>
  </si>
  <si>
    <t>db x-trackers II iTraxx Europe 5-year TRI ETF</t>
  </si>
  <si>
    <t>db x-trackers II iTraxx HiVol 5-year TRI ETF</t>
  </si>
  <si>
    <t>db x-trackers II Short IBOXX € Sovereigns Eurozone TRI ETF</t>
  </si>
  <si>
    <t>iShares DJ STOXX 600 Telecommunication Swap (DE)</t>
  </si>
  <si>
    <t xml:space="preserve">Lyxor ETF DJ STOXX 600 Financial Services </t>
  </si>
  <si>
    <t>Lyxor ETF Dow Jones Industrial Average</t>
  </si>
  <si>
    <t>db x-trackers FTSE All-World ex-UK ETF</t>
  </si>
  <si>
    <t>Lyxor MSCI AC Asia-Pacific ex-Japan</t>
  </si>
  <si>
    <t>Turkish Smaller Companies Istanbul 25</t>
  </si>
  <si>
    <t>db x-trackers FTSE 100 ETF Short</t>
  </si>
  <si>
    <t>LU0328473581</t>
  </si>
  <si>
    <t>UBS-ETF MSCI Japan I</t>
  </si>
  <si>
    <t>IE0031091642</t>
  </si>
  <si>
    <t>IE0031091428</t>
  </si>
  <si>
    <t>FR0000001893</t>
  </si>
  <si>
    <t>FR0000001752</t>
  </si>
  <si>
    <t>FR0000001745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</si>
  <si>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</si>
  <si>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</si>
  <si>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</si>
  <si>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</si>
  <si>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</si>
  <si>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</si>
  <si>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</si>
  <si>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</si>
  <si>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</si>
  <si>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</si>
  <si>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</si>
  <si>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</si>
  <si>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</si>
  <si>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</si>
  <si>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</si>
  <si>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</si>
  <si>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</si>
  <si>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db x-trackers II iTraxx Europe Subordinated Financials 5- year Short TRI ETF</t>
  </si>
  <si>
    <t>db x-trackers II iTraxx Europe Subordinated Financials 5- year TRI ETF</t>
  </si>
  <si>
    <t>iShares iBoxx € Liquid Sovereigns Capped 1.5-10.5 (DE)</t>
  </si>
  <si>
    <t>ETFS Russell 1000® Fund</t>
  </si>
  <si>
    <t>ETFS Russell 2000® Fund</t>
  </si>
  <si>
    <t>ETFS WNA Global Nuclear Energy Fund</t>
  </si>
  <si>
    <t>PowerShares Dynamic Japan Fund</t>
  </si>
  <si>
    <t>UBS-ETF DJ EURO STOXX 50 A</t>
  </si>
  <si>
    <t>iShares FTSE EPRA/Nareit Developed World Yield Fund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</si>
  <si>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</si>
  <si>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</si>
  <si>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</si>
  <si>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</si>
  <si>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>Lyxor ETF MSCI Thailand</t>
  </si>
  <si>
    <t>Lyxor ETF MSCI Malaysia</t>
  </si>
  <si>
    <t>db x-trackers MSCI Europe Small Cap ETF</t>
  </si>
  <si>
    <t>Lyxor ETF Leveraged DJ EURO STOXX 50</t>
  </si>
  <si>
    <t xml:space="preserve">Lyxor ETF DJ Turkey Titans 20 </t>
  </si>
  <si>
    <t>Lyxor ETF South Africa (FTSE/JSE TOP 40)</t>
  </si>
  <si>
    <t xml:space="preserve">db x-trackers S&amp;P CNX NIFTY ETF             </t>
  </si>
  <si>
    <t>ETFlab DJ EURO STOXX 50</t>
  </si>
  <si>
    <t>Lyxor ETF LevDJ EURO STOXX 50</t>
  </si>
  <si>
    <t>Acción DJ EURO STOXX 50 ETF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</si>
  <si>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</si>
  <si>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</si>
  <si>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</si>
  <si>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</si>
  <si>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</si>
  <si>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DJ Non-Financial Istanbul 20</t>
  </si>
  <si>
    <t>DJ Islamic Market Turkey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</si>
  <si>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</si>
  <si>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</si>
  <si>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</si>
  <si>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</si>
  <si>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</si>
  <si>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FR0000001703</t>
  </si>
  <si>
    <t>FR0000001737</t>
  </si>
  <si>
    <t>FR0000001778</t>
  </si>
  <si>
    <t>FR0000001794</t>
  </si>
  <si>
    <t>FR0010149880</t>
  </si>
  <si>
    <t>FR0000001695</t>
  </si>
  <si>
    <t>FR0000001687</t>
  </si>
  <si>
    <t>FR0000001646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</si>
  <si>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</si>
  <si>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</si>
  <si>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</si>
  <si>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</si>
  <si>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</si>
  <si>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</si>
  <si>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</si>
  <si>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</si>
  <si>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</si>
  <si>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UK Property Yield Fund</t>
  </si>
  <si>
    <t>IE00B1TXLS18</t>
  </si>
  <si>
    <t>LU0339362732</t>
  </si>
  <si>
    <t>FR0010772699</t>
  </si>
  <si>
    <t>FR0010748343</t>
  </si>
  <si>
    <t>JPMORGAN ETF GBI EMU</t>
  </si>
  <si>
    <t>JPMORGAN ETF GBI EMU 1-3Y</t>
  </si>
  <si>
    <t>JPMORGAN ETF GBI EMU 3-5Y</t>
  </si>
  <si>
    <t>JPMORGAN ETF GBI EMU 5-7Y</t>
  </si>
  <si>
    <t>JPMORGAN ETF GBI EMU 7-10Y</t>
  </si>
  <si>
    <t>JPMORGAN ETF GBI LOCAL US</t>
  </si>
  <si>
    <t>EASYETF DJ STOXX 600</t>
  </si>
  <si>
    <t>CASAM ETF MSCI EMU</t>
  </si>
  <si>
    <t>CASAM ETF MSCI UK</t>
  </si>
  <si>
    <t>CASAM ETF MSCI USA</t>
  </si>
  <si>
    <t>CASAM ETF MSCI CHINA</t>
  </si>
  <si>
    <t>CASAM ETF SHORT CAC 40</t>
  </si>
  <si>
    <t>CASAM ETF S&amp;P EUROPE 350</t>
  </si>
  <si>
    <t>CASAM ETF S&amp;P EURO</t>
  </si>
  <si>
    <t>July 2009</t>
  </si>
  <si>
    <t>IE00B5MJYC95</t>
  </si>
  <si>
    <t>CASAM ETF MSCI China USD</t>
  </si>
  <si>
    <t>FR0010772673</t>
  </si>
  <si>
    <t>DIAMONDS</t>
  </si>
  <si>
    <t>CASAM ETF Leveraged CAC 40</t>
  </si>
  <si>
    <t>CASAM ETF SHORT DJ EURO STOXX 50</t>
  </si>
  <si>
    <t>CASAM ETF Leveraged DJ EURO STOXX 50</t>
  </si>
  <si>
    <t>CASAM ETF EURO Corporates</t>
  </si>
  <si>
    <t>CASAM ETF EUROMTS BROAD 10-15</t>
  </si>
  <si>
    <t>CASAM ETF Leveraged MSCI Europe</t>
  </si>
  <si>
    <t>CASAM ETF EUROMTS CASH 3 MONTHS</t>
  </si>
  <si>
    <t>CASAM ETF Leveraged MSCI USA</t>
  </si>
  <si>
    <t>ETFS DAX Global Alternative Energy</t>
  </si>
  <si>
    <t>ETFS DJ STOXX 600 Basic Resources</t>
  </si>
  <si>
    <t>ETFS DJ STOXX 600 Oil &amp; Gas</t>
  </si>
  <si>
    <t>ETFS DJ STOXX 600 Utilities</t>
  </si>
  <si>
    <t>ETFS RUSSELL Global Coal</t>
  </si>
  <si>
    <t>ETFS RUSSELL Global Ship Large Cap</t>
  </si>
  <si>
    <t>ETFS RUSSELL Global Steel Large Cap</t>
  </si>
  <si>
    <t>ETFS RUSSELL Global Gold Miner</t>
  </si>
  <si>
    <t>ETFS WNA Global Nuclear Energy</t>
  </si>
  <si>
    <t>iShares € Covered Bond EUR</t>
  </si>
  <si>
    <t>iShares DAX DE</t>
  </si>
  <si>
    <t>iShares DJ Asia/Pacific selected dividend</t>
  </si>
  <si>
    <t>iShares DJ EURO STOXX GROWTH</t>
  </si>
  <si>
    <t>iShares DJ EURO STOXX MID CAP</t>
  </si>
  <si>
    <t>iShares DJ EURO STOXX SMALL CAP</t>
  </si>
  <si>
    <t>iShares DJ EURO STOXX VALUE</t>
  </si>
  <si>
    <t>iShares DJ EURO STOXX Selected Dividend</t>
  </si>
  <si>
    <t>CASAM ETF MSCI World ex EMU</t>
  </si>
  <si>
    <t>CASAM ETF EURO MTS Broad</t>
  </si>
  <si>
    <t>CASAM ETF MSCI EMU High Dividends</t>
  </si>
  <si>
    <t>CASAM ETF MSCI EUR Healthcare</t>
  </si>
  <si>
    <t>ETFS RUSSELL 1000</t>
  </si>
  <si>
    <t>ETFS RUSSELL 2000</t>
  </si>
  <si>
    <t>07/2009</t>
  </si>
  <si>
    <t>FR0010762492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</si>
  <si>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</si>
  <si>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</si>
  <si>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</si>
  <si>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</si>
  <si>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</si>
  <si>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</si>
  <si>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</si>
  <si>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</si>
  <si>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</si>
  <si>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</si>
  <si>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IE00B1XNH568</t>
  </si>
  <si>
    <t>FR0010499749</t>
  </si>
  <si>
    <t>FR0010499731</t>
  </si>
  <si>
    <t>FR0010455485</t>
  </si>
  <si>
    <t>FR0010455493</t>
  </si>
  <si>
    <t>FR0010551622</t>
  </si>
  <si>
    <t>FR0010542126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</si>
  <si>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</si>
  <si>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</si>
  <si>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</si>
  <si>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</si>
  <si>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</si>
  <si>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</si>
  <si>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</si>
  <si>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FR0010526657</t>
  </si>
  <si>
    <t>FR0010526665</t>
  </si>
  <si>
    <t>FR0010526673</t>
  </si>
  <si>
    <t>FR0010526681</t>
  </si>
  <si>
    <t>FR0010542092</t>
  </si>
  <si>
    <t>FR0010465609</t>
  </si>
  <si>
    <t>FR0010489450</t>
  </si>
  <si>
    <t>Total</t>
  </si>
  <si>
    <t>FR0010526764</t>
  </si>
  <si>
    <t>FR0010526780</t>
  </si>
  <si>
    <t>FR0010542100</t>
  </si>
  <si>
    <t>FR0010551630</t>
  </si>
  <si>
    <t>FR0010551648</t>
  </si>
  <si>
    <t>FR0010551663</t>
  </si>
  <si>
    <t>FR0010542118</t>
  </si>
  <si>
    <t>FR0010465625</t>
  </si>
  <si>
    <t>FR0010499913</t>
  </si>
  <si>
    <t>FR0010465633</t>
  </si>
  <si>
    <t>FR0010542134</t>
  </si>
  <si>
    <t>FR0010499897</t>
  </si>
  <si>
    <t>PowerShares Dynamic UK Fund</t>
  </si>
  <si>
    <t>IE00B23LNQ02</t>
  </si>
  <si>
    <t>PowerShares FTSE RAFI UK 100 Fund</t>
  </si>
  <si>
    <t>IE00B23LNN70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</si>
  <si>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</si>
  <si>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</si>
  <si>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</si>
  <si>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</si>
  <si>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</si>
  <si>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</si>
  <si>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</si>
  <si>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</si>
  <si>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</si>
  <si>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</si>
  <si>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</si>
  <si>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</si>
  <si>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</si>
  <si>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</si>
  <si>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</si>
  <si>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</si>
  <si>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</si>
  <si>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</si>
  <si>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LU0258212462</t>
  </si>
  <si>
    <t>iShares DJ STOXX Large 200 (DE)</t>
  </si>
  <si>
    <t>iShares DJ STOXX Mid 200 (DE)</t>
  </si>
  <si>
    <t>iShares DJ EURO STOXX (DE)</t>
  </si>
  <si>
    <t>iShares DJ STOXX Small 200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</si>
  <si>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</si>
  <si>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</si>
  <si>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</si>
  <si>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</si>
  <si>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</si>
  <si>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</si>
  <si>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</si>
  <si>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</si>
  <si>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</si>
  <si>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</si>
  <si>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</si>
  <si>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</si>
  <si>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Lyxor ETF Short Strategie</t>
  </si>
  <si>
    <t>iShares Barclays Euro Aggregate Bond ETF</t>
  </si>
  <si>
    <t>DE000A0RM447</t>
  </si>
  <si>
    <t>iShares Barclays Euro Treasury Bond 0-1 ETF</t>
  </si>
  <si>
    <t>DE000A0RM462</t>
  </si>
  <si>
    <t>iShares Barclays Euro Corporate Bond ETF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</si>
  <si>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</si>
  <si>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</si>
  <si>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</si>
  <si>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</si>
  <si>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</si>
  <si>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</si>
  <si>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</si>
  <si>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</si>
  <si>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db x-trackers FTSE MIB Index ETF</t>
  </si>
  <si>
    <t>iShares FTSE MIB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</si>
  <si>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</si>
  <si>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</si>
  <si>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</si>
  <si>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</si>
  <si>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</si>
  <si>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</si>
  <si>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</si>
  <si>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</si>
  <si>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€ Covered Bond</t>
  </si>
  <si>
    <t>iShares MSCI AC Far East ex-Japan Small Cap</t>
  </si>
  <si>
    <t>iShares Global Inflation-Linked Bond</t>
  </si>
  <si>
    <t>iShares MSCI Japan Small Cap</t>
  </si>
  <si>
    <t>iShares S&amp;P Small Cap 600</t>
  </si>
  <si>
    <t>ETFlab Deutsche Börse EUROGOV®  Germany</t>
  </si>
  <si>
    <t>ETFlab Deutsche Börse EUROGOV®  Germany 1-3</t>
  </si>
  <si>
    <t>ETFlab Deutsche Börse EUROGOV®  Germany 3-5</t>
  </si>
  <si>
    <t>Lyxor ETF IBEX 35 Inverso</t>
  </si>
  <si>
    <t>ETFS DAX 2X Long Fund</t>
  </si>
  <si>
    <t>ETFS DAX 2X Short Fund</t>
  </si>
  <si>
    <t>iShares Global Clean Energy</t>
  </si>
  <si>
    <t>iShares Barclays Euro Treasury Bond 0-1</t>
  </si>
  <si>
    <t>ETFS DJ EURO STOXX 50 Leveraged 2x</t>
  </si>
  <si>
    <t>IE00B4QnJG91</t>
  </si>
  <si>
    <t>ETFS DJ EURO STOXX 50 2x Short Fund</t>
  </si>
  <si>
    <t>ETFS FTSE 100 Super Short Strategy 2x Fund</t>
  </si>
  <si>
    <t>IE00B4QNK008</t>
  </si>
  <si>
    <t xml:space="preserve">ETFS 2XL CAC 40 </t>
  </si>
  <si>
    <t xml:space="preserve">ETFS 2XS CAC 40 </t>
  </si>
  <si>
    <t>IE00B4QNGY68</t>
  </si>
  <si>
    <t>IE00B4QNJG91</t>
  </si>
  <si>
    <t>IE00B4QNHF45</t>
  </si>
  <si>
    <t>CASAM ETF East EUR ex-Russia</t>
  </si>
  <si>
    <t>CASAM ETF EURO Inflation</t>
  </si>
  <si>
    <t>CASAM ETF MSCI Europe Consumer Discretionary</t>
  </si>
  <si>
    <t>CASAM ETF MSCI Europe Consumer Staples</t>
  </si>
  <si>
    <t>CASAM ETF MSCI Europe High Dividend</t>
  </si>
  <si>
    <t>CASAM ETF MSCI Europe Growth</t>
  </si>
  <si>
    <t>CASAM ETF MSCI Europe IT</t>
  </si>
  <si>
    <t>CASAM ETF MSCI Europe MidCap</t>
  </si>
  <si>
    <t>CASAM ETF MSCI Europe Value</t>
  </si>
  <si>
    <t>CASAM ETF MSCI France</t>
  </si>
  <si>
    <t>CASAM ETF MSCI Nordic</t>
  </si>
  <si>
    <t>EasyETF DJ South Korea Titans 30 (USD)</t>
  </si>
  <si>
    <t>EasyETF DJ Turkey Titans 20 (USD)</t>
  </si>
  <si>
    <t>EasyETF FTSE ET50 Environment (USD)</t>
  </si>
  <si>
    <t>EasyETF FTSE South Africa (USD)</t>
  </si>
  <si>
    <t>EasyETF S-Box BNP Paribas Global Agribusiness (USD)</t>
  </si>
  <si>
    <t>EasyETF S-Box BNP Paribas Next 11 Emerging (USD)</t>
  </si>
  <si>
    <t>EasyETF ASPI Eurozone</t>
  </si>
  <si>
    <t>EasyETF EURO Automobile</t>
  </si>
  <si>
    <t>EasyETF DJ Egypt</t>
  </si>
  <si>
    <t>EasyETF DJ Egypt USD</t>
  </si>
  <si>
    <t>EasyETF Dow Jones Islamic Market Titans 100</t>
  </si>
  <si>
    <t>EasyETF DJ Kuwait Titans 30 (USD)</t>
  </si>
  <si>
    <t>EasyETF DJ Kuwait Titans 30 (EUR)</t>
  </si>
  <si>
    <t>EasyETF DJ Luxury</t>
  </si>
  <si>
    <t>EasyETF DJ Luxury (USD)</t>
  </si>
  <si>
    <t>EasyETF DJ South Korea Titans 30</t>
  </si>
  <si>
    <t>EasyETF BNP Global Renewable Energy</t>
  </si>
  <si>
    <t>EasyETF BNP PARIBAS Global Water -USD</t>
  </si>
  <si>
    <t>EasyETF BNP PARIBAS Global Water-EUR</t>
  </si>
  <si>
    <t>EasyETF CAC 40</t>
  </si>
  <si>
    <t>EasyETF CAC40 Double Short</t>
  </si>
  <si>
    <t>EasyETF Construction</t>
  </si>
  <si>
    <t>EasyETF DJ BRIC 50</t>
  </si>
  <si>
    <t>EasyETF DJ EURO STOXX</t>
  </si>
  <si>
    <t>EasyETF DJ Stoxx 600 Double Short</t>
  </si>
  <si>
    <t xml:space="preserve"> EasyETF DJ Stoxx Asia/Pacific ex Japan (USD)</t>
  </si>
  <si>
    <t>EasyETF DJ Stoxx Asia/Pacific ex Japan (EUR)</t>
  </si>
  <si>
    <t>EasyETF DJ Turkey Titans 20</t>
  </si>
  <si>
    <t>EasyETF DJ United Arab Emirates (USD)</t>
  </si>
  <si>
    <t>EasyETF DJ United Arab Emirates (EUR)</t>
  </si>
  <si>
    <t>EasyETF Euro Stoxx 50 Double Short</t>
  </si>
  <si>
    <t>EasyETF EURO Insurance</t>
  </si>
  <si>
    <t>EasyETF EURO Healthcare</t>
  </si>
  <si>
    <t>EasyETF EURO Energy</t>
  </si>
  <si>
    <t>EasyETF EURO Bank</t>
  </si>
  <si>
    <t>EasyETF EURO Media</t>
  </si>
  <si>
    <t>EasyETF Euro STOXX 50</t>
  </si>
  <si>
    <t>EasyETF Euro Stoxx 50 (A)</t>
  </si>
  <si>
    <t>EasyETF Euro STOXX 50 B</t>
  </si>
  <si>
    <t>EasyETF EURO Technology</t>
  </si>
  <si>
    <t>EasyETF EURO Telecommunication</t>
  </si>
  <si>
    <t>EasyETF Euro Utilities</t>
  </si>
  <si>
    <t>EasyETF EUROMTS EONIA</t>
  </si>
  <si>
    <t>EasyETF EUROMTS FED FUNDS</t>
  </si>
  <si>
    <t>EasyETF FTSE EPRA EUROPE</t>
  </si>
  <si>
    <t>EasyETF FTSE ET50 ENVIRONMNT</t>
  </si>
  <si>
    <t>EasyETF FTSE XINHUA CHINA 25</t>
  </si>
  <si>
    <t>EasyETF Global Titans 50</t>
  </si>
  <si>
    <t>EasyETF iBoxx Liquid Sovereigns Extra Short</t>
  </si>
  <si>
    <t>EasyETF iBoxx Liquid Sovereigns Global</t>
  </si>
  <si>
    <t>EasyETF iBoxx Liquid Sovereigns Long</t>
  </si>
  <si>
    <t xml:space="preserve">EasyETF iTraxx Europe HiVol </t>
  </si>
  <si>
    <t>EasyETF Low Carbon 100 Europe</t>
  </si>
  <si>
    <t>EasyETF RUSSELL 1000-EUR</t>
  </si>
  <si>
    <t>EasyETF RUSSELL 1000-USD</t>
  </si>
  <si>
    <t>EasyETF S&amp;P 100</t>
  </si>
  <si>
    <t>EasyETF S&amp;P 100-USD</t>
  </si>
  <si>
    <t>EasyETF S-Box BNP Paribas Global Nuclear (EUR)</t>
  </si>
  <si>
    <t>EasyETF S-Box BNP Paribas Global Nuclear (USD)</t>
  </si>
  <si>
    <t>EasyETF S-Box BNP Paribas Global Water (EUR)</t>
  </si>
  <si>
    <t>EasyETF S-Box BNP Paribas Global Water (USD)</t>
  </si>
  <si>
    <t>EasyETF S-Box BNP Paribas Next 11 Emerging</t>
  </si>
  <si>
    <t xml:space="preserve">EasyETF S-Box BNP Paribas Global Agribusiness </t>
  </si>
  <si>
    <t>EasyETF FTSE South Africa</t>
  </si>
  <si>
    <t>EasyETF STOXX 50 Europe</t>
  </si>
  <si>
    <t>EasyETF Stoxx 50 Europe (A)</t>
  </si>
  <si>
    <t>EasyETF STOXX 50 Europe B</t>
  </si>
  <si>
    <t>EasyETF Topix (EUR)</t>
  </si>
  <si>
    <t>EasyETF Topix (USD)</t>
  </si>
  <si>
    <t>EasyETF TSEC Taiwan</t>
  </si>
  <si>
    <t>EasyETF TSEC Taiwan (USD)</t>
  </si>
  <si>
    <t>ETFS 2XL EURO STOXX 50</t>
  </si>
  <si>
    <t xml:space="preserve"> iShares Barclays Euro Aggregate Bond</t>
  </si>
  <si>
    <t>iShares EURO Corporate Bond</t>
  </si>
  <si>
    <t>iShares EURO Government Bond 1-3</t>
  </si>
  <si>
    <t>iShares EURO Government Bond 15-30</t>
  </si>
  <si>
    <t>iShares EURO Government Bond 3-5</t>
  </si>
  <si>
    <t>iShares EURO Government Bond 7-10</t>
  </si>
  <si>
    <t>iShares EURO Inflation Linked Bond</t>
  </si>
  <si>
    <t>iShares FTSE/EPRA EUR Proprietary</t>
  </si>
  <si>
    <t>iShares MSCI East Europe 10/40</t>
  </si>
  <si>
    <t>iShares MSCI Emerging Markets Islam</t>
  </si>
  <si>
    <t>iShares MSCI EUROPE ex-UK</t>
  </si>
  <si>
    <t>iShares MSCI GCC Countries ex-Saudi Arabia</t>
  </si>
  <si>
    <t>iShares S&amp;P Global Timber &amp; Forrest</t>
  </si>
  <si>
    <t>iShares S&amp;P Global Water 50</t>
  </si>
  <si>
    <t>iShares Treasujry Bond 0-1</t>
  </si>
  <si>
    <t>iShares USD Corporate Bond</t>
  </si>
  <si>
    <t>iShares USD Treasury BD 1-3</t>
  </si>
  <si>
    <t>iShares USD Treasury BD 7-10</t>
  </si>
  <si>
    <t>Lyxor ETF Leverage AEX</t>
  </si>
  <si>
    <t>Lyxor ETF Leverage CAC 40</t>
  </si>
  <si>
    <t xml:space="preserve">PowerShares Middle East North Africa NASDAQ OMX </t>
  </si>
  <si>
    <t>SGAM ETF Liquid Private Equity LPX 50</t>
  </si>
  <si>
    <t>StreetTRACKS AEX Index ETF</t>
  </si>
  <si>
    <t>StreetTRACKS MSCI Europe Consumer Discretionary ETF</t>
  </si>
  <si>
    <t>StreetTRACKS MSCI Europe Consumer Staples ETF</t>
  </si>
  <si>
    <t>StreetTRACKS MSCI Europe Health Care ETF</t>
  </si>
  <si>
    <t>StreetTRACKS MSCI Europe Industrial ETF</t>
  </si>
  <si>
    <t>StreetTRACKS MSCI Europe Materials ETF</t>
  </si>
  <si>
    <t>StreetTRACKS MSCI Europe Telecommunication ETF</t>
  </si>
  <si>
    <t>StreetTRACKS MSCI Europe Utilities ETF</t>
  </si>
  <si>
    <t>StreetTRACKS MSCI Small Cap ETF</t>
  </si>
  <si>
    <t>StreetTRACKS MSCI Europe ETF</t>
  </si>
  <si>
    <t>StreetTRACKS MSCI Europe Financials ETF</t>
  </si>
  <si>
    <t>StreetTRACKS MSCI Europe IT ETF</t>
  </si>
  <si>
    <t>StreetTRACKS MSCI Europe Energy ETF</t>
  </si>
  <si>
    <t>UBS ETF DJ EURO STOXX 50 I</t>
  </si>
  <si>
    <t>B1 - Ethical Index Euro</t>
  </si>
  <si>
    <t>B1 - MSCI PAN EURO</t>
  </si>
  <si>
    <t>B1- MSCI EURO</t>
  </si>
  <si>
    <t>iShares FTSE EPRA/NAR UK Proprietary</t>
  </si>
  <si>
    <t>Lyxor ETF FTSE MIB</t>
  </si>
  <si>
    <t>PowerShares Dynamic Italy</t>
  </si>
  <si>
    <t>ETFS Janney Global Water TR</t>
  </si>
  <si>
    <t>Lyxor ETF BEL 20</t>
  </si>
  <si>
    <t>Lyxor ETF CAC 40</t>
  </si>
  <si>
    <t>Lyxor ETF SHORT AEX</t>
  </si>
  <si>
    <t>Lyxor ETF SHORT CAC 40</t>
  </si>
  <si>
    <t>db x-trackers Fund Index ETF - 2C</t>
  </si>
  <si>
    <t>db x-trackers Fund Index ETF - 3C</t>
  </si>
  <si>
    <t>CH0102530786</t>
  </si>
  <si>
    <t>IE00B3VTMJ91</t>
  </si>
  <si>
    <t>IE00B3VTML14</t>
  </si>
  <si>
    <t>IE00B3VTN290</t>
  </si>
  <si>
    <t>IE00B3VTQ640</t>
  </si>
  <si>
    <t>IE00B3VWN179</t>
  </si>
  <si>
    <t>IE00B3VWN393</t>
  </si>
  <si>
    <t>IE00B3VWN518</t>
  </si>
  <si>
    <t>IE00B3VTPS97</t>
  </si>
  <si>
    <t>IE00B3VWMM18</t>
  </si>
  <si>
    <t>IE00B3VWM213</t>
  </si>
  <si>
    <t>IE00B3VWMK93</t>
  </si>
  <si>
    <t>IE00B3VWKZ07</t>
  </si>
  <si>
    <t>IE00B3VWLG82</t>
  </si>
  <si>
    <t>IE00B3VWLJ14</t>
  </si>
  <si>
    <t>IE00B3VWM098</t>
  </si>
  <si>
    <t>Xmtch (CH) on Swiss Bond Index Domestic Government 1-3</t>
  </si>
  <si>
    <t>XMTCH (IE) on iBoxx EUR Govt 1-3</t>
  </si>
  <si>
    <t>XMTCH (IE) on iBoxx EUR Govt 3-7</t>
  </si>
  <si>
    <t>XMTCH (IE) on iBoxx EUR Govt 7-10</t>
  </si>
  <si>
    <t>XMTCH (IE) on iBoxx EUR Inflation Linked</t>
  </si>
  <si>
    <t>XMTCH (IE) on iBoxx USD Govt 1-3</t>
  </si>
  <si>
    <t>XMTCH (IE) on iBoxx USD Govt 3-7</t>
  </si>
  <si>
    <t>XMTCH (IE) on iBoxx USD Govt 7-10</t>
  </si>
  <si>
    <t>XMTCH (IE) on iBoxx USD Inflation Linked</t>
  </si>
  <si>
    <t>XMTCH (IE) on MSCI EMU Small Cap</t>
  </si>
  <si>
    <t>XMTCH (IE) on MSCI Japan Large Cap</t>
  </si>
  <si>
    <t>XMTCH (IE) on MSCI Japan Small Cap</t>
  </si>
  <si>
    <t>XMTCH (IE) on MSCI UK Large Cap</t>
  </si>
  <si>
    <t>XMTCH (IE) on MSCI UK Small Cap</t>
  </si>
  <si>
    <t>XMTCH (IE) on MSCI USA Large Cap</t>
  </si>
  <si>
    <t>XMTCH (IE) on MSCI USA Small Cap</t>
  </si>
  <si>
    <t>ETFlab Deutsche Börse EUROGOV®  Germany 5-10</t>
  </si>
  <si>
    <t>ETFlab Deutsche Börse EUROGOV®  Germany 10+</t>
  </si>
  <si>
    <t>ETFlab Deutsche Börse EUROGOV®  Germany Money Market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</si>
  <si>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</si>
  <si>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</si>
  <si>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</si>
  <si>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</si>
  <si>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</si>
  <si>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</si>
  <si>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</si>
  <si>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</si>
  <si>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</si>
  <si>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</si>
  <si>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</si>
  <si>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</si>
  <si>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</si>
  <si>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</si>
  <si>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06/2009</t>
  </si>
  <si>
    <t>Lyxor ETF EURO CORPORATE BONDS</t>
  </si>
  <si>
    <t>ETFS Russell Global Gold Fund ETF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</si>
  <si>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</si>
  <si>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</si>
  <si>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</si>
  <si>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</si>
  <si>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</si>
  <si>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</si>
  <si>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</si>
  <si>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</si>
  <si>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</si>
  <si>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</si>
  <si>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</si>
  <si>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</si>
  <si>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</si>
  <si>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CASAM ETF EUROMTS BROAD 1-3</t>
  </si>
  <si>
    <t>CASAM ETF EUROMTS BROAD 3-5</t>
  </si>
  <si>
    <t>CASAM ETF EUROMTS BROAD 5-7</t>
  </si>
  <si>
    <t>CASAM ETF EUROMTS BROAD 7-10</t>
  </si>
  <si>
    <t>FR0010754192</t>
  </si>
  <si>
    <t>FR0010754135</t>
  </si>
  <si>
    <t>FR0010754168</t>
  </si>
  <si>
    <t>FR0010754176</t>
  </si>
  <si>
    <t>FR0010754184</t>
  </si>
  <si>
    <t>FR0010754143</t>
  </si>
  <si>
    <t>FR0010754200</t>
  </si>
  <si>
    <t>FR0010754127</t>
  </si>
  <si>
    <t>FR0010754119</t>
  </si>
  <si>
    <t>FR0010756114</t>
  </si>
  <si>
    <t>FR0010756122</t>
  </si>
  <si>
    <t>FR0010756098</t>
  </si>
  <si>
    <t>FR0010756072</t>
  </si>
  <si>
    <t>FR0010756064</t>
  </si>
  <si>
    <t>FR0010755611</t>
  </si>
  <si>
    <t>FR0010756080</t>
  </si>
  <si>
    <t>FR0010757781</t>
  </si>
  <si>
    <t>IE00B4QNHH68</t>
  </si>
  <si>
    <t>IE00B4QNHZ41</t>
  </si>
  <si>
    <t>IE00B4QNJ141</t>
  </si>
  <si>
    <t>IE00B4QNJJ23</t>
  </si>
  <si>
    <t xml:space="preserve">ETFS 2 x Leveraged  FTSE 100 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</si>
  <si>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</si>
  <si>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</si>
  <si>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</si>
  <si>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</si>
  <si>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</si>
  <si>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</si>
  <si>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</si>
  <si>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IE00B3FH7618</t>
  </si>
  <si>
    <t>IE00B3F81K65</t>
  </si>
  <si>
    <t>IE00B3DKXQ41</t>
  </si>
  <si>
    <t>IE00B3F81R35</t>
  </si>
  <si>
    <t>IE00B3F81G20</t>
  </si>
  <si>
    <t>IE00B3F81623</t>
  </si>
  <si>
    <t>CASAM ETF EONIA</t>
  </si>
  <si>
    <t>FR0010718841</t>
  </si>
  <si>
    <t>iShares MSCI Emerging Markets Small Cap</t>
  </si>
  <si>
    <t>db x-trackers DBLCI OY Balanced ETF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</si>
  <si>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</si>
  <si>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</si>
  <si>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</si>
  <si>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</si>
  <si>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</si>
  <si>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</si>
  <si>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</si>
  <si>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</si>
  <si>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</si>
  <si>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</si>
  <si>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</si>
  <si>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</si>
  <si>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</si>
  <si>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</si>
  <si>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</si>
  <si>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CH0029792717</t>
  </si>
  <si>
    <t>iShares DJ EURO STOXX 50</t>
  </si>
  <si>
    <t>iShares DJ EURO STOXX MidCap</t>
  </si>
  <si>
    <t xml:space="preserve">iShares DJ EURO STOXX SmallCap </t>
  </si>
  <si>
    <t>IE0074344429</t>
  </si>
  <si>
    <t>IE0074344205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</si>
  <si>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</si>
  <si>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</si>
  <si>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</si>
  <si>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</si>
  <si>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</si>
  <si>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</si>
  <si>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</si>
  <si>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</si>
  <si>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</si>
  <si>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</si>
  <si>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</si>
  <si>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</si>
  <si>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</si>
  <si>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</si>
  <si>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</si>
  <si>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</si>
  <si>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</si>
  <si>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</si>
  <si>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</si>
  <si>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</si>
  <si>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</si>
  <si>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</si>
  <si>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</si>
  <si>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</si>
  <si>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</si>
  <si>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</si>
  <si>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</si>
  <si>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</si>
  <si>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</si>
  <si>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</si>
  <si>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</si>
  <si>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</si>
  <si>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</si>
  <si>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</si>
  <si>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</si>
  <si>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</si>
  <si>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</si>
  <si>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</si>
  <si>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</si>
  <si>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</si>
  <si>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</si>
  <si>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</si>
  <si>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</si>
  <si>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</si>
  <si>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</si>
  <si>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</si>
  <si>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</si>
  <si>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</si>
  <si>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</si>
  <si>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</si>
  <si>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</si>
  <si>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</si>
  <si>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</si>
  <si>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</si>
  <si>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</si>
  <si>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</si>
  <si>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</si>
  <si>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</si>
  <si>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FR0007080973</t>
  </si>
  <si>
    <t xml:space="preserve">European ETF Statistics </t>
  </si>
  <si>
    <t>Change (%)</t>
  </si>
  <si>
    <t>Market Share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</si>
  <si>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</si>
  <si>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</si>
  <si>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</si>
  <si>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</si>
  <si>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</si>
  <si>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</si>
  <si>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</si>
  <si>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t>FR0010592006</t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</si>
  <si>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</si>
  <si>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</si>
  <si>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t>Cascade OTC Turnover (MEUR)</t>
  </si>
  <si>
    <t>% of Xetra Turnover</t>
  </si>
  <si>
    <t>db x-trackers MSCI Europe Mid Cap ETF</t>
  </si>
  <si>
    <t>FR0010010827</t>
  </si>
  <si>
    <t>IE00B23LNR19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</si>
  <si>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</si>
  <si>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</si>
  <si>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</si>
  <si>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</si>
  <si>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</si>
  <si>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</si>
  <si>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</si>
  <si>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</si>
  <si>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</si>
  <si>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</si>
  <si>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</si>
  <si>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</si>
  <si>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</si>
  <si>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</si>
  <si>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</si>
  <si>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</si>
  <si>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</si>
  <si>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</si>
  <si>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</si>
  <si>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</si>
  <si>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</si>
  <si>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</si>
  <si>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</si>
  <si>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</si>
  <si>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</si>
  <si>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</si>
  <si>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</si>
  <si>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</si>
  <si>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</si>
  <si>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</si>
  <si>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</si>
  <si>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</si>
  <si>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</si>
  <si>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</si>
  <si>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</si>
  <si>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</si>
  <si>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</si>
  <si>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</si>
  <si>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</si>
  <si>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</si>
  <si>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</si>
  <si>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</si>
  <si>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</si>
  <si>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</si>
  <si>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</si>
  <si>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</si>
  <si>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</si>
  <si>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</si>
  <si>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</si>
  <si>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</si>
  <si>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</si>
  <si>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</si>
  <si>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</si>
  <si>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</si>
  <si>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</si>
  <si>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</si>
  <si>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</si>
  <si>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</si>
  <si>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</si>
  <si>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</si>
  <si>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</si>
  <si>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</si>
  <si>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</si>
  <si>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</si>
  <si>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</si>
  <si>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</si>
  <si>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</si>
  <si>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</si>
  <si>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</si>
  <si>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</si>
  <si>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</si>
  <si>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</si>
  <si>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</si>
  <si>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</si>
  <si>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</si>
  <si>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</si>
  <si>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</si>
  <si>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</si>
  <si>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</si>
  <si>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</si>
  <si>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</si>
  <si>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</si>
  <si>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</si>
  <si>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</si>
  <si>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</si>
  <si>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</si>
  <si>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</si>
  <si>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</si>
  <si>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</si>
  <si>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</si>
  <si>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</si>
  <si>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</si>
  <si>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</si>
  <si>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</si>
  <si>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</si>
  <si>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</si>
  <si>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 xml:space="preserve">db x-trackers II EURO INTEREST RATE VOLATILITY TOTAL RETURN INDEX ETF  </t>
  </si>
  <si>
    <t>LU0378818644</t>
  </si>
  <si>
    <t>db x-trackers II EURO INTEREST RATES VOLATILITY SHORT TOTAL  RETURN INDEX ETF</t>
  </si>
  <si>
    <t>LU0378818727</t>
  </si>
  <si>
    <t>ETFlab DAXplus® Maximum Dividend</t>
  </si>
  <si>
    <t>DE000ETFL235</t>
  </si>
  <si>
    <t>DJ STOXX Small 200 source ETF</t>
  </si>
  <si>
    <t>IE00B60SWZ49</t>
  </si>
  <si>
    <t>FTSE 100 source ETF</t>
  </si>
  <si>
    <t>IE00B60SWT88</t>
  </si>
  <si>
    <t xml:space="preserve">FTSE 250 source ETF </t>
  </si>
  <si>
    <t>IE00B60SWV01</t>
  </si>
  <si>
    <t>Dow Jones STOXX 600 source ETF</t>
  </si>
  <si>
    <t>IE00B60SWW18</t>
  </si>
  <si>
    <t>Dow Jones EURO STOXX 50 source ETF</t>
  </si>
  <si>
    <t>IE00B60SWX25</t>
  </si>
  <si>
    <t>MSCI Europe source ETF</t>
  </si>
  <si>
    <t>IE00B60SWY32</t>
  </si>
  <si>
    <t>Russell 2000 source ETF</t>
  </si>
  <si>
    <t>IE00B60SX402</t>
  </si>
  <si>
    <t>DJ STOXX 50 source ETF</t>
  </si>
  <si>
    <t>IE00B60SX519</t>
  </si>
  <si>
    <t xml:space="preserve">DJ EURO STOXX Select Dividend 30 source ETF </t>
  </si>
  <si>
    <t>IE00B60SX626</t>
  </si>
  <si>
    <t>MSCI World source ETF</t>
  </si>
  <si>
    <t>IE00B60SX394</t>
  </si>
  <si>
    <t>MSCI Japan source ETF</t>
  </si>
  <si>
    <t>IE00B60SX287</t>
  </si>
  <si>
    <t>DJ STOXX Mid 200 source ETF</t>
  </si>
  <si>
    <t>IE00B60SX063</t>
  </si>
  <si>
    <t>MSCI USA source ETF</t>
  </si>
  <si>
    <t>IE00B60SX170</t>
  </si>
  <si>
    <t>ETFlab DJ STOXX 50</t>
  </si>
  <si>
    <t>DE000ETFL250</t>
  </si>
  <si>
    <t>db x-trackers MSCI PAN-EURO TRN INDEX ETF</t>
  </si>
  <si>
    <t>LU0412624271</t>
  </si>
  <si>
    <t>db x-trackers db commodity booster - S&amp;P GSCI TM Light Energy Euro ETF</t>
  </si>
  <si>
    <t>LU0411078123</t>
  </si>
  <si>
    <t>Lyxor ETF Euro Corporate Bond</t>
  </si>
  <si>
    <t>FR0010737544</t>
  </si>
  <si>
    <t>FR0010713669</t>
  </si>
  <si>
    <t>FR0010717074</t>
  </si>
  <si>
    <t>FR0010713784</t>
  </si>
  <si>
    <t>FR0010717090</t>
  </si>
  <si>
    <t>FR0010717124</t>
  </si>
  <si>
    <t>FR0010718874</t>
  </si>
  <si>
    <t>FR0010717108</t>
  </si>
  <si>
    <t>FR0010713768</t>
  </si>
  <si>
    <t>FR0010713735</t>
  </si>
  <si>
    <t>FR0010717116</t>
  </si>
  <si>
    <t>CASAM ETF CAC 40</t>
  </si>
  <si>
    <t>FR0010713727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</si>
  <si>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</si>
  <si>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</si>
  <si>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</si>
  <si>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</si>
  <si>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</si>
  <si>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</si>
  <si>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</si>
  <si>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</si>
  <si>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</si>
  <si>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</si>
  <si>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</si>
  <si>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</si>
  <si>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</si>
  <si>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</si>
  <si>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</si>
  <si>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</si>
  <si>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</si>
  <si>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</si>
  <si>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</si>
  <si>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</si>
  <si>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FR0010655696</t>
  </si>
  <si>
    <t>FR0010655688</t>
  </si>
  <si>
    <t>FR0010655704</t>
  </si>
  <si>
    <t>FR0010655712</t>
  </si>
  <si>
    <t>FR0010655720</t>
  </si>
  <si>
    <t>FR0010655746</t>
  </si>
  <si>
    <t>FR0010655753</t>
  </si>
  <si>
    <t>FR0010655738</t>
  </si>
  <si>
    <t>FR0010655761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</si>
  <si>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</si>
  <si>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</si>
  <si>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</si>
  <si>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</si>
  <si>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</si>
  <si>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</si>
  <si>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</si>
  <si>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</si>
  <si>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</si>
  <si>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</si>
  <si>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</si>
  <si>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</si>
  <si>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</si>
  <si>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</si>
  <si>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</si>
  <si>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</si>
  <si>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</si>
  <si>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</si>
  <si>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</si>
  <si>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</si>
  <si>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</si>
  <si>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</si>
  <si>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</si>
  <si>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</si>
  <si>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</si>
  <si>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</si>
  <si>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</si>
  <si>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</si>
  <si>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</si>
  <si>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</si>
  <si>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</si>
  <si>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</si>
  <si>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</si>
  <si>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</si>
  <si>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</si>
  <si>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</si>
  <si>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</si>
  <si>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</si>
  <si>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</si>
  <si>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</si>
  <si>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</si>
  <si>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</si>
  <si>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</si>
  <si>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</si>
  <si>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</si>
  <si>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</si>
  <si>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</si>
  <si>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</si>
  <si>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</si>
  <si>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</si>
  <si>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</si>
  <si>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</si>
  <si>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</si>
  <si>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</si>
  <si>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</si>
  <si>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</si>
  <si>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</si>
  <si>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</si>
  <si>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</si>
  <si>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</si>
  <si>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</si>
  <si>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</si>
  <si>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</si>
  <si>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</si>
  <si>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</si>
  <si>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</si>
  <si>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</si>
  <si>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</si>
  <si>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</si>
  <si>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</si>
  <si>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</si>
  <si>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</si>
  <si>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</si>
  <si>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</si>
  <si>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</si>
  <si>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</si>
  <si>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</si>
  <si>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</si>
  <si>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</si>
  <si>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</si>
  <si>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</si>
  <si>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</si>
  <si>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</si>
  <si>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</si>
  <si>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</si>
  <si>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</si>
  <si>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</si>
  <si>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</si>
  <si>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</si>
  <si>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</si>
  <si>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</si>
  <si>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</si>
  <si>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</si>
  <si>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</si>
  <si>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</si>
  <si>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</si>
  <si>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</si>
  <si>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</si>
  <si>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</si>
  <si>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</si>
  <si>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</si>
  <si>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</si>
  <si>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</si>
  <si>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</si>
  <si>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</si>
  <si>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</si>
  <si>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</si>
  <si>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</si>
  <si>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</si>
  <si>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</si>
  <si>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</si>
  <si>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</si>
  <si>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</si>
  <si>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</si>
  <si>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</si>
  <si>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</si>
  <si>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</si>
  <si>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Lyxor ETF MSCI EMU</t>
  </si>
  <si>
    <t>ComStage ETF DJ STOXX 600 Real Estate TR</t>
  </si>
  <si>
    <t>LU0378436793</t>
  </si>
  <si>
    <t>db x-trackers II iTraxx Europe Senior Financials 5-year  Short TRI ETF</t>
  </si>
  <si>
    <t>LU0378819709</t>
  </si>
  <si>
    <t>db x-trackers II iTraxx Europe Senior Financials 5-year   TRI ETF</t>
  </si>
  <si>
    <t>LU0378819295</t>
  </si>
  <si>
    <t>db x-trackers MSCI AC Asia ex Japan TRN Index</t>
  </si>
  <si>
    <t>db x-trackers MSCI Pacific ex Japan TRN Index</t>
  </si>
  <si>
    <t>iShares DJ EURO STOXX Mid Cap</t>
  </si>
  <si>
    <t>db x-trackers MSCI Europe Smaöö Cap TRN Index ETF</t>
  </si>
  <si>
    <t>Lyxor ETF Euro Corporate Bonds</t>
  </si>
  <si>
    <t>FR0010629741</t>
  </si>
  <si>
    <t>FR0010642587</t>
  </si>
  <si>
    <t>FR0010640227</t>
  </si>
  <si>
    <t>FR0010640235</t>
  </si>
  <si>
    <t>FR0010640243</t>
  </si>
  <si>
    <t>FR0010640292</t>
  </si>
  <si>
    <t>FR0010689679</t>
  </si>
  <si>
    <t>FR0010713610</t>
  </si>
  <si>
    <t>FR0010714261</t>
  </si>
  <si>
    <t>FR0010626879</t>
  </si>
  <si>
    <t>FR0010627315</t>
  </si>
  <si>
    <t>FR0010626861</t>
  </si>
  <si>
    <t>FR0010689695</t>
  </si>
  <si>
    <t>FR0010689687</t>
  </si>
  <si>
    <t>FR0010129064</t>
  </si>
  <si>
    <t>FR0010153387</t>
  </si>
  <si>
    <t>IE00B3BPCJ75</t>
  </si>
  <si>
    <t>db x-trackers II iTraxxEurope Subordinated Financials 5- year Short TRI ETF</t>
  </si>
  <si>
    <t>LU0378819881</t>
  </si>
  <si>
    <t>FR0010670935</t>
  </si>
  <si>
    <t>FR0010668855</t>
  </si>
  <si>
    <t>FR0010668848</t>
  </si>
  <si>
    <t>FR0010671446</t>
  </si>
  <si>
    <t>FR0010668830</t>
  </si>
  <si>
    <t>FR0010671438</t>
  </si>
  <si>
    <t>FR0010655597</t>
  </si>
  <si>
    <t>IE00B3CNHB79</t>
  </si>
  <si>
    <t>IE00B3BPCG45</t>
  </si>
  <si>
    <t>db x-trackers II iTraxxEurope Subordinated Financials 5- year TRI ETF</t>
  </si>
  <si>
    <t>LU0378819378</t>
  </si>
  <si>
    <t>FR0010561365</t>
  </si>
  <si>
    <t>IE00B3BQ0418</t>
  </si>
  <si>
    <t>IE00B3BPCH51</t>
  </si>
  <si>
    <t>PowerShares EuroMTS Cash 3 Months Fund</t>
  </si>
  <si>
    <t>PowerShares Global Agriculture NASDAQ OMX Fund</t>
  </si>
  <si>
    <t>FR0010581447</t>
  </si>
  <si>
    <t>Lyxor ETF South Africa (FTSE JSE TOP 40)</t>
  </si>
  <si>
    <t>iShares DJ STOXX 600 Construction &amp; Materials (DE)</t>
  </si>
  <si>
    <t>DE0006344740</t>
  </si>
  <si>
    <t>iShares DJ STOXX 600 Construction &amp; Materials Swap (DE)</t>
  </si>
  <si>
    <t>DE000A0F5T02</t>
  </si>
  <si>
    <t>db x-trackers DJ EURO STOXX ETF Anteilsklasse "1C"</t>
  </si>
  <si>
    <t>LU0380865021</t>
  </si>
  <si>
    <t>ComStage ETF DAX TR</t>
  </si>
  <si>
    <t>LU0378438732</t>
  </si>
  <si>
    <t>ComStage ETF DJ EURO STOXX 50 TR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</si>
  <si>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</si>
  <si>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</si>
  <si>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</si>
  <si>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</si>
  <si>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</si>
  <si>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</si>
  <si>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</si>
  <si>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</si>
  <si>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</si>
  <si>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</si>
  <si>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</si>
  <si>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</si>
  <si>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</si>
  <si>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</si>
  <si>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</si>
  <si>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</si>
  <si>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</si>
  <si>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</si>
  <si>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</si>
  <si>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</si>
  <si>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</si>
  <si>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</si>
  <si>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</si>
  <si>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</si>
  <si>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</si>
  <si>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</si>
  <si>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</si>
  <si>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</si>
  <si>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</si>
  <si>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</si>
  <si>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</si>
  <si>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</si>
  <si>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</si>
  <si>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SIX Swiss Exchange</t>
  </si>
  <si>
    <t>db x-trackers II Short iBoxx € Sovereigns Eurozone TRI ETF</t>
  </si>
  <si>
    <t>db x-trackers MSCI Pan-Euro TRN Index ETF</t>
  </si>
  <si>
    <t>db x-trackers Quirin Wealth Management TR Index ETF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</si>
  <si>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</si>
  <si>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</si>
  <si>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</si>
  <si>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</si>
  <si>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</si>
  <si>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</si>
  <si>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</si>
  <si>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</si>
  <si>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</si>
  <si>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</si>
  <si>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</si>
  <si>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</si>
  <si>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</si>
  <si>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</si>
  <si>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</si>
  <si>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</si>
  <si>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</si>
  <si>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</si>
  <si>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</si>
  <si>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FR0010654913</t>
  </si>
  <si>
    <t>FR0010581421</t>
  </si>
  <si>
    <t>FR0010581439</t>
  </si>
  <si>
    <t>FR0010435297</t>
  </si>
  <si>
    <t>FTSE4GOOD IBEX ETF</t>
  </si>
  <si>
    <t>ES0139761003</t>
  </si>
  <si>
    <t>ETFS DAXglobal Alternative Energy Fund</t>
  </si>
  <si>
    <t>IE00B3CNHC86</t>
  </si>
  <si>
    <t>ETFS Dow Jones STOXX 600 Basic Resources</t>
  </si>
  <si>
    <t>IE00B3CNH733</t>
  </si>
  <si>
    <t>ETFS Dow Jones STOXX 600 Oil &amp; Gas Fund</t>
  </si>
  <si>
    <t>IE00B3CNH840</t>
  </si>
  <si>
    <t>ETFS Dow Jones STOXX 600 Utilities</t>
  </si>
  <si>
    <t>IE00B3CNH956</t>
  </si>
  <si>
    <t>ETFS Russell 1000 Fund</t>
  </si>
  <si>
    <t>IE00B3CNHH32</t>
  </si>
  <si>
    <t>ETFS Russell 2000 Fund</t>
  </si>
  <si>
    <t>IE00B3CNHJ55</t>
  </si>
  <si>
    <t>ETFS Russell Global Coal Fund</t>
  </si>
  <si>
    <t>IE00B3CNHF18</t>
  </si>
  <si>
    <t>ETFS Russell Global Gold Fund</t>
  </si>
  <si>
    <t>IE00B3CNHG25</t>
  </si>
  <si>
    <t>ETFS Russell Global Shipping Large Cap Fund</t>
  </si>
  <si>
    <t>IE00B3CMS880</t>
  </si>
  <si>
    <t>ETFS Russell Global Steel Large Cap Fund</t>
  </si>
  <si>
    <t>IE00B3CNJ002</t>
  </si>
  <si>
    <t>ETFS S-Net ITG Global Agri Business Fund</t>
  </si>
  <si>
    <t>IE00B3CNHD93</t>
  </si>
  <si>
    <t>IE00B3C94706</t>
  </si>
  <si>
    <t>ETFS Janney Global Water Fund</t>
  </si>
  <si>
    <t>E00B3CNHB79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</si>
  <si>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</si>
  <si>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</si>
  <si>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</si>
  <si>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</si>
  <si>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</si>
  <si>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</si>
  <si>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</si>
  <si>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</si>
  <si>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</si>
  <si>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</si>
  <si>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</si>
  <si>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</si>
  <si>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</si>
  <si>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</si>
  <si>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</si>
  <si>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</si>
  <si>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</si>
  <si>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</si>
  <si>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</si>
  <si>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</si>
  <si>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</si>
  <si>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</si>
  <si>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</si>
  <si>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</si>
  <si>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</si>
  <si>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</si>
  <si>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</si>
  <si>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</si>
  <si>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</si>
  <si>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</si>
  <si>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</si>
  <si>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</si>
  <si>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</si>
  <si>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</si>
  <si>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</si>
  <si>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</si>
  <si>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</si>
  <si>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</si>
  <si>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</si>
  <si>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</si>
  <si>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</si>
  <si>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</si>
  <si>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</si>
  <si>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</si>
  <si>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</si>
  <si>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</si>
  <si>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</si>
  <si>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</si>
  <si>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</si>
  <si>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</si>
  <si>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</si>
  <si>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</si>
  <si>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</si>
  <si>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</si>
  <si>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</si>
  <si>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</si>
  <si>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</si>
  <si>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</si>
  <si>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</si>
  <si>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</si>
  <si>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</si>
  <si>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</si>
  <si>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</si>
  <si>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</si>
  <si>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</si>
  <si>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</si>
  <si>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</si>
  <si>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</si>
  <si>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</si>
  <si>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</si>
  <si>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</si>
  <si>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ETFS Dow Jones STOXX 600 Basic Resources (USD)</t>
  </si>
  <si>
    <t>IE00B3CNH734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</si>
  <si>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</si>
  <si>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</si>
  <si>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</si>
  <si>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</si>
  <si>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</si>
  <si>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</si>
  <si>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</si>
  <si>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</si>
  <si>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</si>
  <si>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</si>
  <si>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</si>
  <si>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</si>
  <si>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</si>
  <si>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</si>
  <si>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</si>
  <si>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</si>
  <si>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</si>
  <si>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</si>
  <si>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</si>
  <si>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</si>
  <si>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</si>
  <si>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</si>
  <si>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</si>
  <si>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</si>
  <si>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</si>
  <si>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</si>
  <si>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</si>
  <si>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</si>
  <si>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</si>
  <si>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FR0010413310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</si>
  <si>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</si>
  <si>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</si>
  <si>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</si>
  <si>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</si>
  <si>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</si>
  <si>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</si>
  <si>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</si>
  <si>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</si>
  <si>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</si>
  <si>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</si>
  <si>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</si>
  <si>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</si>
  <si>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</si>
  <si>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</si>
  <si>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</si>
  <si>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</si>
  <si>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</si>
  <si>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</si>
  <si>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</si>
  <si>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</si>
  <si>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</si>
  <si>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</si>
  <si>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</si>
  <si>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</si>
  <si>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</si>
  <si>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</si>
  <si>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</si>
  <si>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Julius Baer Physical Gold Fund (CHF) A</t>
  </si>
  <si>
    <t>Julius Baer Physical Gold Fund (CHF) AX</t>
  </si>
  <si>
    <t>Julius Baer Physical Gold Fund (EUR) A</t>
  </si>
  <si>
    <t>Julius Baer Physical Gold Fund (EUR) AX</t>
  </si>
  <si>
    <t>Julius Baer Physical Gold Fund (USD) A</t>
  </si>
  <si>
    <t>Julius Baer Physical Gold Fund (USD) AX</t>
  </si>
  <si>
    <t>CH0044781232</t>
  </si>
  <si>
    <t>CH0044821731</t>
  </si>
  <si>
    <t>CH0044781174</t>
  </si>
  <si>
    <t>CH0044821699</t>
  </si>
  <si>
    <t>CH0044781141</t>
  </si>
  <si>
    <t>CH0044781257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</si>
  <si>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</si>
  <si>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</si>
  <si>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</si>
  <si>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</si>
  <si>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</si>
  <si>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</si>
  <si>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</si>
  <si>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</si>
  <si>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</si>
  <si>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</si>
  <si>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</si>
  <si>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</si>
  <si>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</si>
  <si>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</si>
  <si>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</si>
  <si>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</si>
  <si>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</si>
  <si>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</si>
  <si>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</si>
  <si>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</si>
  <si>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</si>
  <si>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</si>
  <si>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</si>
  <si>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</si>
  <si>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</si>
  <si>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</si>
  <si>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</si>
  <si>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</si>
  <si>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</si>
  <si>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</si>
  <si>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</si>
  <si>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</si>
  <si>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</si>
  <si>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</si>
  <si>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</si>
  <si>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</si>
  <si>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</si>
  <si>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</si>
  <si>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</si>
  <si>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</si>
  <si>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</si>
  <si>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</si>
  <si>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</si>
  <si>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</si>
  <si>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</si>
  <si>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</si>
  <si>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</si>
  <si>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</si>
  <si>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</si>
  <si>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db x-trackers Quirin Wealth Management Total Return Index ETF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</si>
  <si>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</si>
  <si>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</si>
  <si>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</si>
  <si>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</si>
  <si>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</si>
  <si>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</si>
  <si>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</si>
  <si>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</si>
  <si>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</si>
  <si>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</si>
  <si>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</si>
  <si>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</si>
  <si>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</si>
  <si>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</si>
  <si>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</si>
  <si>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</si>
  <si>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</si>
  <si>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</si>
  <si>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</si>
  <si>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</si>
  <si>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</si>
  <si>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</si>
  <si>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</si>
  <si>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</si>
  <si>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</si>
  <si>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</si>
  <si>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</si>
  <si>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</si>
  <si>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</si>
  <si>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</si>
  <si>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db x-trackers DJ STOXX 600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</si>
  <si>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</si>
  <si>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</si>
  <si>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</si>
  <si>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</si>
  <si>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</si>
  <si>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</si>
  <si>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</si>
  <si>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</si>
  <si>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</si>
  <si>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</si>
  <si>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</si>
  <si>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</si>
  <si>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</si>
  <si>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</si>
  <si>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</si>
  <si>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</si>
  <si>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</si>
  <si>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</si>
  <si>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</si>
  <si>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</si>
  <si>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</si>
  <si>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ComStage ETF DJ EURO STOXX 50 Short TR</t>
  </si>
  <si>
    <t>LU0392496856</t>
  </si>
  <si>
    <t>ComStage ETF DJ EURO STOXX 50 Leveraged TR</t>
  </si>
  <si>
    <t>LU0392496930</t>
  </si>
  <si>
    <t>ComStage ETF ATX</t>
  </si>
  <si>
    <t>LU0392496690</t>
  </si>
  <si>
    <t>FR0010688242</t>
  </si>
  <si>
    <t>FR0010688259</t>
  </si>
  <si>
    <t>FR0010688275</t>
  </si>
  <si>
    <t>FR0010688176</t>
  </si>
  <si>
    <t>FR0010688168</t>
  </si>
  <si>
    <t>FR0010688192</t>
  </si>
  <si>
    <t>FTSE 100 Source ETF</t>
  </si>
  <si>
    <t xml:space="preserve">FTSE 250 Source ETF </t>
  </si>
  <si>
    <t>MSCI Europe Source ETF</t>
  </si>
  <si>
    <t>MSCI Japan Source ETF</t>
  </si>
  <si>
    <t>MSCI USA Source ETF</t>
  </si>
  <si>
    <t>MSCI World Source ETF</t>
  </si>
  <si>
    <t>Russell 2000 Source ETF</t>
  </si>
  <si>
    <t xml:space="preserve">DJ EURO STOXX Select Dividend 30 Source ETF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</si>
</sst>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/>
    <xf numFmtId="0" fontId="12" fillId="0" borderId="0">
      <alignment vertical="center"/>
    </xf>
  </cellStyleXfs>
  <cellXfs count="166">
    <xf numFmtId="0" fontId="0" fillId="0" borderId="0" xfId="0" applyAlignment="1"/>
    <xf numFmtId="0" fontId="3" fillId="0" borderId="0" xfId="2" applyFont="1" applyAlignment="1"/>
    <xf numFmtId="49" fontId="3" fillId="0" borderId="0" xfId="2" applyNumberFormat="1" applyFont="1" applyAlignment="1"/>
    <xf numFmtId="0" fontId="3" fillId="2" borderId="1" xfId="2" applyFont="1" applyFill="1" applyBorder="1" applyAlignment="1">
      <alignment horizontal="left"/>
    </xf>
    <xf numFmtId="0" fontId="4" fillId="0" borderId="0" xfId="2" applyFont="1" applyAlignment="1"/>
    <xf numFmtId="49" fontId="3" fillId="3" borderId="2" xfId="2" applyNumberFormat="1" applyFont="1" applyFill="1" applyBorder="1" applyAlignment="1">
      <alignment vertical="top" wrapText="1"/>
    </xf>
    <xf numFmtId="49" fontId="3" fillId="3" borderId="3" xfId="2" applyNumberFormat="1" applyFont="1" applyFill="1" applyBorder="1" applyAlignment="1">
      <alignment vertical="top" wrapText="1"/>
    </xf>
    <xf numFmtId="49" fontId="3" fillId="3" borderId="2" xfId="2" applyNumberFormat="1" applyFont="1" applyFill="1" applyBorder="1" applyAlignment="1">
      <alignment horizontal="right" vertical="top" wrapText="1"/>
    </xf>
    <xf numFmtId="49" fontId="3" fillId="3" borderId="4" xfId="2" applyNumberFormat="1" applyFont="1" applyFill="1" applyBorder="1" applyAlignment="1">
      <alignment horizontal="right" vertical="top" wrapText="1"/>
    </xf>
    <xf numFmtId="49" fontId="3" fillId="3" borderId="5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2" applyNumberFormat="1" applyFont="1" applyFill="1" applyBorder="1" applyAlignment="1"/>
    <xf numFmtId="4" fontId="4" fillId="3" borderId="8" xfId="1" applyNumberFormat="1" applyFont="1" applyFill="1" applyBorder="1"/>
    <xf numFmtId="2" fontId="6" fillId="0" borderId="0" xfId="2" applyNumberFormat="1" applyFont="1" applyAlignment="1"/>
    <xf numFmtId="0" fontId="4" fillId="2" borderId="1" xfId="2" applyFont="1" applyFill="1" applyBorder="1" applyAlignment="1"/>
    <xf numFmtId="49" fontId="3" fillId="3" borderId="3" xfId="2" applyNumberFormat="1" applyFont="1" applyFill="1" applyBorder="1" applyAlignment="1">
      <alignment horizontal="right" vertical="top" wrapText="1"/>
    </xf>
    <xf numFmtId="10" fontId="3" fillId="3" borderId="9" xfId="2" applyNumberFormat="1" applyFont="1" applyFill="1" applyBorder="1" applyAlignment="1"/>
    <xf numFmtId="0" fontId="4" fillId="0" borderId="0" xfId="2" applyFont="1" applyAlignment="1"/>
    <xf numFmtId="10" fontId="4" fillId="0" borderId="0" xfId="2" applyNumberFormat="1" applyFont="1" applyAlignment="1"/>
    <xf numFmtId="0" fontId="2" fillId="0" borderId="1" xfId="2" applyFont="1" applyBorder="1" applyAlignment="1"/>
    <xf numFmtId="2" fontId="2" fillId="0" borderId="10" xfId="2" applyNumberFormat="1" applyFont="1" applyBorder="1" applyAlignment="1"/>
    <xf numFmtId="2" fontId="2" fillId="0" borderId="0" xfId="2" applyNumberFormat="1" applyFont="1" applyAlignment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2" applyFont="1" applyBorder="1" applyAlignment="1"/>
    <xf numFmtId="0" fontId="7" fillId="3" borderId="9" xfId="2" applyFont="1" applyFill="1" applyBorder="1" applyAlignment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2" applyFont="1" applyAlignment="1"/>
    <xf numFmtId="10" fontId="2" fillId="0" borderId="0" xfId="1" applyNumberFormat="1" applyFont="1"/>
    <xf numFmtId="0" fontId="8" fillId="2" borderId="13" xfId="2" applyFont="1" applyFill="1" applyBorder="1" applyAlignment="1"/>
    <xf numFmtId="0" fontId="8" fillId="2" borderId="1" xfId="2" applyFont="1" applyFill="1" applyBorder="1" applyAlignment="1">
      <alignment horizontal="left"/>
    </xf>
    <xf numFmtId="0" fontId="2" fillId="2" borderId="1" xfId="2" applyFont="1" applyFill="1" applyBorder="1" applyAlignment="1"/>
    <xf numFmtId="49" fontId="8" fillId="3" borderId="2" xfId="2" applyNumberFormat="1" applyFont="1" applyFill="1" applyBorder="1" applyAlignment="1">
      <alignment vertical="top" wrapText="1"/>
    </xf>
    <xf numFmtId="49" fontId="8" fillId="3" borderId="3" xfId="2" applyNumberFormat="1" applyFont="1" applyFill="1" applyBorder="1" applyAlignment="1">
      <alignment vertical="top" wrapText="1"/>
    </xf>
    <xf numFmtId="49" fontId="8" fillId="3" borderId="4" xfId="2" applyNumberFormat="1" applyFont="1" applyFill="1" applyBorder="1" applyAlignment="1">
      <alignment horizontal="right" vertical="top" wrapText="1"/>
    </xf>
    <xf numFmtId="49" fontId="8" fillId="3" borderId="5" xfId="2" applyNumberFormat="1" applyFont="1" applyFill="1" applyBorder="1" applyAlignment="1">
      <alignment horizontal="right" vertical="top" wrapText="1"/>
    </xf>
    <xf numFmtId="49" fontId="8" fillId="3" borderId="3" xfId="2" applyNumberFormat="1" applyFont="1" applyFill="1" applyBorder="1" applyAlignment="1">
      <alignment horizontal="right" vertical="top" wrapText="1"/>
    </xf>
    <xf numFmtId="10" fontId="2" fillId="0" borderId="14" xfId="1" applyNumberFormat="1" applyFont="1" applyBorder="1"/>
    <xf numFmtId="10" fontId="2" fillId="0" borderId="1" xfId="1" applyNumberFormat="1" applyFont="1" applyBorder="1"/>
    <xf numFmtId="2" fontId="2" fillId="0" borderId="13" xfId="2" applyNumberFormat="1" applyFont="1" applyBorder="1" applyAlignment="1"/>
    <xf numFmtId="2" fontId="2" fillId="0" borderId="15" xfId="2" applyNumberFormat="1" applyFont="1" applyBorder="1" applyAlignment="1"/>
    <xf numFmtId="10" fontId="8" fillId="3" borderId="9" xfId="2" applyNumberFormat="1" applyFont="1" applyFill="1" applyBorder="1" applyAlignment="1"/>
    <xf numFmtId="10" fontId="8" fillId="3" borderId="7" xfId="2" applyNumberFormat="1" applyFont="1" applyFill="1" applyBorder="1" applyAlignment="1"/>
    <xf numFmtId="0" fontId="2" fillId="0" borderId="0" xfId="2" applyFont="1" applyAlignment="1"/>
    <xf numFmtId="0" fontId="2" fillId="0" borderId="9" xfId="2" applyFont="1" applyBorder="1" applyAlignment="1"/>
    <xf numFmtId="0" fontId="2" fillId="0" borderId="9" xfId="2" applyFont="1" applyBorder="1" applyAlignment="1">
      <alignment wrapText="1"/>
    </xf>
    <xf numFmtId="2" fontId="2" fillId="0" borderId="6" xfId="2" applyNumberFormat="1" applyFont="1" applyBorder="1" applyAlignment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2" applyFont="1" applyFill="1" applyBorder="1" applyAlignment="1"/>
    <xf numFmtId="0" fontId="2" fillId="0" borderId="1" xfId="2" applyFont="1" applyBorder="1" applyAlignment="1">
      <alignment wrapText="1"/>
    </xf>
    <xf numFmtId="0" fontId="2" fillId="0" borderId="12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" xfId="2" applyFont="1" applyBorder="1" applyAlignment="1">
      <alignment wrapText="1"/>
    </xf>
    <xf numFmtId="0" fontId="7" fillId="3" borderId="6" xfId="2" applyFont="1" applyFill="1" applyBorder="1" applyAlignment="1"/>
    <xf numFmtId="10" fontId="8" fillId="3" borderId="8" xfId="2" applyNumberFormat="1" applyFont="1" applyFill="1" applyBorder="1" applyAlignment="1"/>
    <xf numFmtId="0" fontId="2" fillId="0" borderId="12" xfId="2" applyFont="1" applyBorder="1" applyAlignment="1">
      <alignment wrapText="1"/>
    </xf>
    <xf numFmtId="0" fontId="2" fillId="0" borderId="12" xfId="2" applyFont="1" applyBorder="1" applyAlignment="1"/>
    <xf numFmtId="0" fontId="8" fillId="3" borderId="16" xfId="2" applyFont="1" applyFill="1" applyBorder="1" applyAlignment="1"/>
    <xf numFmtId="4" fontId="2" fillId="3" borderId="17" xfId="2" applyNumberFormat="1" applyFont="1" applyFill="1" applyBorder="1" applyAlignment="1"/>
    <xf numFmtId="0" fontId="2" fillId="0" borderId="0" xfId="2" applyFont="1" applyAlignment="1"/>
    <xf numFmtId="4" fontId="2" fillId="0" borderId="0" xfId="2" applyNumberFormat="1" applyFont="1" applyAlignment="1"/>
    <xf numFmtId="0" fontId="8" fillId="0" borderId="1" xfId="2" applyFont="1" applyBorder="1" applyAlignment="1"/>
    <xf numFmtId="0" fontId="2" fillId="0" borderId="1" xfId="2" applyFont="1" applyBorder="1" applyAlignment="1">
      <alignment horizontal="center"/>
    </xf>
    <xf numFmtId="49" fontId="8" fillId="0" borderId="3" xfId="2" applyNumberFormat="1" applyFont="1" applyBorder="1" applyAlignment="1">
      <alignment vertical="top" wrapText="1"/>
    </xf>
    <xf numFmtId="49" fontId="8" fillId="0" borderId="4" xfId="2" applyNumberFormat="1" applyFont="1" applyBorder="1" applyAlignment="1">
      <alignment horizontal="right" vertical="top" wrapText="1"/>
    </xf>
    <xf numFmtId="49" fontId="8" fillId="0" borderId="5" xfId="2" applyNumberFormat="1" applyFont="1" applyBorder="1" applyAlignment="1">
      <alignment horizontal="right" vertical="top" wrapText="1"/>
    </xf>
    <xf numFmtId="49" fontId="8" fillId="0" borderId="3" xfId="2" applyNumberFormat="1" applyFont="1" applyBorder="1" applyAlignment="1">
      <alignment horizontal="right" vertical="top" wrapText="1"/>
    </xf>
    <xf numFmtId="49" fontId="2" fillId="0" borderId="1" xfId="2" applyNumberFormat="1" applyFont="1" applyBorder="1" applyAlignment="1">
      <alignment vertical="top" wrapText="1"/>
    </xf>
    <xf numFmtId="10" fontId="2" fillId="0" borderId="0" xfId="2" applyNumberFormat="1" applyFont="1" applyAlignment="1"/>
    <xf numFmtId="49" fontId="2" fillId="0" borderId="1" xfId="2" applyNumberFormat="1" applyFont="1" applyBorder="1" applyAlignment="1">
      <alignment horizontal="right" vertical="top" wrapText="1"/>
    </xf>
    <xf numFmtId="49" fontId="2" fillId="0" borderId="12" xfId="2" applyNumberFormat="1" applyFont="1" applyBorder="1" applyAlignment="1">
      <alignment vertical="top" wrapText="1"/>
    </xf>
    <xf numFmtId="49" fontId="2" fillId="0" borderId="12" xfId="2" applyNumberFormat="1" applyFont="1" applyBorder="1" applyAlignment="1">
      <alignment horizontal="right" vertical="top" wrapText="1"/>
    </xf>
    <xf numFmtId="10" fontId="2" fillId="0" borderId="12" xfId="2" applyNumberFormat="1" applyFont="1" applyBorder="1" applyAlignment="1"/>
    <xf numFmtId="0" fontId="2" fillId="0" borderId="3" xfId="2" applyFont="1" applyBorder="1" applyAlignment="1"/>
    <xf numFmtId="10" fontId="2" fillId="0" borderId="3" xfId="2" applyNumberFormat="1" applyFont="1" applyBorder="1" applyAlignment="1"/>
    <xf numFmtId="0" fontId="7" fillId="0" borderId="9" xfId="2" applyFont="1" applyBorder="1" applyAlignment="1"/>
    <xf numFmtId="4" fontId="2" fillId="0" borderId="6" xfId="1" applyNumberFormat="1" applyFont="1" applyFill="1" applyBorder="1"/>
    <xf numFmtId="10" fontId="8" fillId="0" borderId="7" xfId="2" applyNumberFormat="1" applyFont="1" applyBorder="1" applyAlignment="1"/>
    <xf numFmtId="0" fontId="10" fillId="0" borderId="0" xfId="2" applyFont="1" applyAlignment="1"/>
    <xf numFmtId="10" fontId="2" fillId="0" borderId="0" xfId="2" applyNumberFormat="1" applyFont="1" applyAlignment="1"/>
    <xf numFmtId="0" fontId="3" fillId="0" borderId="0" xfId="2" applyFont="1" applyAlignment="1">
      <alignment horizontal="left"/>
    </xf>
    <xf numFmtId="11" fontId="4" fillId="0" borderId="0" xfId="2" applyNumberFormat="1" applyFont="1" applyAlignment="1"/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/>
    <xf numFmtId="49" fontId="3" fillId="0" borderId="0" xfId="2" applyNumberFormat="1" applyFont="1" applyAlignment="1">
      <alignment horizontal="left"/>
    </xf>
    <xf numFmtId="0" fontId="3" fillId="2" borderId="6" xfId="2" applyFont="1" applyFill="1" applyBorder="1" applyAlignment="1"/>
    <xf numFmtId="0" fontId="3" fillId="2" borderId="6" xfId="2" applyFont="1" applyFill="1" applyBorder="1" applyAlignment="1">
      <alignment horizontal="center"/>
    </xf>
    <xf numFmtId="49" fontId="3" fillId="3" borderId="7" xfId="2" applyNumberFormat="1" applyFont="1" applyFill="1" applyBorder="1" applyAlignment="1">
      <alignment horizontal="right" vertical="top" wrapText="1"/>
    </xf>
    <xf numFmtId="4" fontId="4" fillId="0" borderId="0" xfId="2" applyNumberFormat="1" applyFont="1" applyAlignment="1"/>
    <xf numFmtId="4" fontId="4" fillId="0" borderId="10" xfId="2" applyNumberFormat="1" applyFont="1" applyBorder="1" applyAlignment="1"/>
    <xf numFmtId="10" fontId="4" fillId="0" borderId="11" xfId="2" applyNumberFormat="1" applyFont="1" applyBorder="1" applyAlignment="1"/>
    <xf numFmtId="10" fontId="4" fillId="0" borderId="12" xfId="2" applyNumberFormat="1" applyFont="1" applyBorder="1" applyAlignment="1"/>
    <xf numFmtId="0" fontId="5" fillId="3" borderId="8" xfId="2" applyFont="1" applyFill="1" applyBorder="1" applyAlignment="1"/>
    <xf numFmtId="0" fontId="4" fillId="0" borderId="0" xfId="2" applyFont="1" applyAlignment="1">
      <alignment horizontal="left"/>
    </xf>
    <xf numFmtId="0" fontId="4" fillId="0" borderId="10" xfId="2" applyFont="1" applyBorder="1" applyAlignment="1"/>
    <xf numFmtId="2" fontId="4" fillId="0" borderId="10" xfId="2" applyNumberFormat="1" applyFont="1" applyBorder="1" applyAlignment="1"/>
    <xf numFmtId="0" fontId="6" fillId="0" borderId="10" xfId="2" applyFont="1" applyBorder="1" applyAlignment="1"/>
    <xf numFmtId="0" fontId="4" fillId="0" borderId="2" xfId="2" applyFont="1" applyBorder="1" applyAlignment="1"/>
    <xf numFmtId="4" fontId="4" fillId="0" borderId="4" xfId="2" applyNumberFormat="1" applyFont="1" applyBorder="1" applyAlignment="1"/>
    <xf numFmtId="10" fontId="3" fillId="3" borderId="17" xfId="1" applyNumberFormat="1" applyFont="1" applyFill="1" applyBorder="1"/>
    <xf numFmtId="0" fontId="3" fillId="2" borderId="1" xfId="2" applyFont="1" applyFill="1" applyBorder="1" applyAlignment="1"/>
    <xf numFmtId="0" fontId="8" fillId="2" borderId="1" xfId="2" applyFont="1" applyFill="1" applyBorder="1" applyAlignment="1"/>
    <xf numFmtId="0" fontId="3" fillId="3" borderId="9" xfId="2" applyFont="1" applyFill="1" applyBorder="1" applyAlignment="1"/>
    <xf numFmtId="0" fontId="2" fillId="2" borderId="1" xfId="2" applyFont="1" applyFill="1" applyBorder="1" applyAlignment="1">
      <alignment horizontal="center"/>
    </xf>
    <xf numFmtId="4" fontId="2" fillId="0" borderId="0" xfId="2" applyNumberFormat="1" applyFont="1" applyAlignment="1"/>
    <xf numFmtId="2" fontId="4" fillId="0" borderId="12" xfId="2" applyNumberFormat="1" applyFont="1" applyBorder="1" applyAlignment="1"/>
    <xf numFmtId="0" fontId="4" fillId="0" borderId="12" xfId="2" applyFont="1" applyBorder="1" applyAlignment="1"/>
    <xf numFmtId="0" fontId="4" fillId="0" borderId="12" xfId="2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2" fillId="0" borderId="10" xfId="2" applyFont="1" applyBorder="1" applyAlignment="1"/>
    <xf numFmtId="2" fontId="0" fillId="0" borderId="0" xfId="2" applyNumberFormat="1" applyFont="1" applyAlignment="1"/>
    <xf numFmtId="4" fontId="2" fillId="0" borderId="10" xfId="2" applyNumberFormat="1" applyFont="1" applyBorder="1" applyAlignment="1"/>
    <xf numFmtId="4" fontId="2" fillId="0" borderId="15" xfId="2" applyNumberFormat="1" applyFont="1" applyBorder="1" applyAlignment="1"/>
    <xf numFmtId="4" fontId="2" fillId="0" borderId="0" xfId="2" applyNumberFormat="1" applyFont="1" applyAlignment="1"/>
    <xf numFmtId="4" fontId="2" fillId="0" borderId="8" xfId="1" applyNumberFormat="1" applyFont="1" applyFill="1" applyBorder="1"/>
    <xf numFmtId="0" fontId="5" fillId="3" borderId="9" xfId="2" applyFont="1" applyFill="1" applyBorder="1" applyAlignment="1">
      <alignment horizontal="left"/>
    </xf>
    <xf numFmtId="49" fontId="3" fillId="3" borderId="6" xfId="2" applyNumberFormat="1" applyFont="1" applyFill="1" applyBorder="1" applyAlignment="1">
      <alignment horizontal="left" vertical="top" wrapText="1"/>
    </xf>
    <xf numFmtId="49" fontId="3" fillId="3" borderId="6" xfId="2" applyNumberFormat="1" applyFont="1" applyFill="1" applyBorder="1" applyAlignment="1">
      <alignment horizontal="right" vertical="top" wrapText="1"/>
    </xf>
    <xf numFmtId="49" fontId="3" fillId="3" borderId="8" xfId="2" applyNumberFormat="1" applyFont="1" applyFill="1" applyBorder="1" applyAlignment="1">
      <alignment horizontal="right" vertical="top" wrapText="1"/>
    </xf>
    <xf numFmtId="4" fontId="2" fillId="0" borderId="0" xfId="2" applyNumberFormat="1" applyFont="1" applyAlignment="1">
      <alignment horizontal="right" vertical="top" wrapText="1"/>
    </xf>
    <xf numFmtId="0" fontId="6" fillId="0" borderId="12" xfId="2" applyFont="1" applyBorder="1" applyAlignment="1"/>
    <xf numFmtId="2" fontId="2" fillId="0" borderId="2" xfId="2" applyNumberFormat="1" applyFont="1" applyBorder="1" applyAlignment="1"/>
    <xf numFmtId="2" fontId="0" fillId="0" borderId="0" xfId="2" applyNumberFormat="1" applyFont="1" applyAlignment="1"/>
    <xf numFmtId="0" fontId="0" fillId="0" borderId="0" xfId="2" applyFont="1" applyAlignment="1"/>
    <xf numFmtId="2" fontId="2" fillId="0" borderId="0" xfId="2" applyNumberFormat="1" applyFont="1" applyAlignment="1"/>
    <xf numFmtId="0" fontId="2" fillId="0" borderId="1" xfId="2" applyFont="1" applyBorder="1" applyAlignment="1"/>
    <xf numFmtId="0" fontId="4" fillId="0" borderId="12" xfId="2" applyFont="1" applyBorder="1" applyAlignment="1"/>
    <xf numFmtId="0" fontId="4" fillId="0" borderId="12" xfId="2" applyFont="1" applyBorder="1" applyAlignment="1">
      <alignment horizontal="left"/>
    </xf>
    <xf numFmtId="0" fontId="4" fillId="0" borderId="0" xfId="2" applyFont="1">
      <alignment vertical="center"/>
    </xf>
    <xf numFmtId="4" fontId="4" fillId="0" borderId="0" xfId="2" applyNumberFormat="1" applyFont="1">
      <alignment vertical="center"/>
    </xf>
    <xf numFmtId="2" fontId="2" fillId="0" borderId="8" xfId="2" applyNumberFormat="1" applyFont="1" applyBorder="1" applyAlignment="1"/>
    <xf numFmtId="2" fontId="2" fillId="0" borderId="0" xfId="2" applyNumberFormat="1" applyFont="1" applyAlignment="1"/>
    <xf numFmtId="0" fontId="2" fillId="0" borderId="3" xfId="2" applyFont="1" applyBorder="1" applyAlignment="1"/>
    <xf numFmtId="49" fontId="4" fillId="0" borderId="12" xfId="2" applyNumberFormat="1" applyFont="1" applyBorder="1" applyAlignment="1">
      <alignment vertical="top" wrapText="1"/>
    </xf>
    <xf numFmtId="0" fontId="4" fillId="0" borderId="12" xfId="2" applyFont="1" applyBorder="1">
      <alignment vertical="center"/>
    </xf>
    <xf numFmtId="0" fontId="2" fillId="0" borderId="0" xfId="2" applyFont="1" applyAlignment="1">
      <alignment wrapText="1"/>
    </xf>
    <xf numFmtId="4" fontId="2" fillId="0" borderId="4" xfId="2" applyNumberFormat="1" applyFont="1" applyBorder="1" applyAlignment="1"/>
    <xf numFmtId="2" fontId="2" fillId="0" borderId="4" xfId="2" applyNumberFormat="1" applyFont="1" applyBorder="1" applyAlignment="1"/>
    <xf numFmtId="10" fontId="2" fillId="0" borderId="5" xfId="1" applyNumberFormat="1" applyFont="1" applyBorder="1"/>
    <xf numFmtId="10" fontId="2" fillId="0" borderId="3" xfId="1" applyNumberFormat="1" applyFont="1" applyBorder="1"/>
    <xf numFmtId="4" fontId="2" fillId="0" borderId="2" xfId="2" applyNumberFormat="1" applyFont="1" applyBorder="1" applyAlignment="1"/>
    <xf numFmtId="0" fontId="8" fillId="0" borderId="6" xfId="2" applyFont="1" applyBorder="1" applyAlignment="1"/>
    <xf numFmtId="0" fontId="4" fillId="0" borderId="8" xfId="2" applyFont="1" applyBorder="1" applyAlignment="1">
      <alignment horizontal="left"/>
    </xf>
    <xf numFmtId="0" fontId="4" fillId="0" borderId="8" xfId="2" applyFont="1" applyBorder="1" applyAlignment="1">
      <alignment horizontal="center"/>
    </xf>
    <xf numFmtId="0" fontId="4" fillId="0" borderId="7" xfId="2" applyFont="1" applyBorder="1" applyAlignment="1"/>
    <xf numFmtId="0" fontId="2" fillId="0" borderId="3" xfId="2" applyFont="1" applyBorder="1" applyAlignment="1">
      <alignment wrapText="1"/>
    </xf>
    <xf numFmtId="10" fontId="3" fillId="3" borderId="18" xfId="1" applyNumberFormat="1" applyFont="1" applyFill="1" applyBorder="1"/>
    <xf numFmtId="0" fontId="8" fillId="2" borderId="13" xfId="2" applyFont="1" applyFill="1" applyBorder="1" applyAlignment="1">
      <alignment horizontal="center"/>
    </xf>
    <xf numFmtId="0" fontId="2" fillId="2" borderId="15" xfId="2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0" fillId="2" borderId="15" xfId="2" applyFont="1" applyFill="1" applyBorder="1" applyAlignment="1">
      <alignment horizontal="center"/>
    </xf>
    <xf numFmtId="0" fontId="0" fillId="2" borderId="14" xfId="2" applyFont="1" applyFill="1" applyBorder="1" applyAlignment="1">
      <alignment horizontal="center"/>
    </xf>
    <xf numFmtId="0" fontId="8" fillId="0" borderId="13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3" fillId="2" borderId="6" xfId="2" applyFont="1" applyFill="1" applyBorder="1" applyAlignment="1">
      <alignment horizontal="center" wrapText="1"/>
    </xf>
    <xf numFmtId="0" fontId="4" fillId="0" borderId="8" xfId="2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4" fillId="0" borderId="15" xfId="2" applyFont="1" applyBorder="1" applyAlignment="1">
      <alignment horizontal="center"/>
    </xf>
    <xf numFmtId="0" fontId="4" fillId="0" borderId="7" xfId="2" applyFont="1" applyBorder="1" applyAlignment="1">
      <alignment horizontal="center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28"/>
  <sheetViews>
    <sheetView tabSelected="1" topLeftCell="A1161" workbookViewId="0">
      <selection activeCell="A1179" sqref="A1179"/>
    </sheetView>
  </sheetViews>
  <sheetFormatPr baseColWidth="10" defaultRowHeight="13" x14ac:dyDescent="0.15"/>
  <cols>
    <col min="1" max="1" width="54.5" style="31" customWidth="1"/>
    <col min="2" max="2" width="18.6640625" style="31" customWidth="1"/>
    <col min="3" max="5" width="16.83203125" style="31" customWidth="1"/>
    <col min="6" max="6" width="13.5" style="31" bestFit="1" customWidth="1"/>
    <col min="7" max="7" width="23.6640625" customWidth="1"/>
    <col min="8" max="8" width="52" bestFit="1" customWidth="1"/>
    <col min="9" max="9" width="14.83203125" bestFit="1" customWidth="1"/>
    <col min="10" max="256" width="8.83203125" customWidth="1"/>
  </cols>
  <sheetData>
    <row r="1" spans="1:7" x14ac:dyDescent="0.15">
      <c r="A1" s="1" t="s">
        <v>1088</v>
      </c>
      <c r="B1"/>
      <c r="C1"/>
      <c r="D1"/>
      <c r="E1"/>
      <c r="F1"/>
    </row>
    <row r="2" spans="1:7" x14ac:dyDescent="0.15">
      <c r="A2" s="2" t="s">
        <v>600</v>
      </c>
      <c r="B2"/>
      <c r="C2"/>
      <c r="D2"/>
      <c r="E2"/>
      <c r="F2"/>
    </row>
    <row r="3" spans="1:7" x14ac:dyDescent="0.15">
      <c r="A3"/>
      <c r="B3"/>
      <c r="C3"/>
      <c r="D3"/>
      <c r="E3"/>
      <c r="F3"/>
    </row>
    <row r="4" spans="1:7" s="4" customFormat="1" x14ac:dyDescent="0.15">
      <c r="A4" s="105" t="s">
        <v>538</v>
      </c>
      <c r="B4" s="3" t="s">
        <v>1108</v>
      </c>
      <c r="C4" s="155" t="s">
        <v>412</v>
      </c>
      <c r="D4" s="156"/>
      <c r="E4" s="157"/>
      <c r="F4" s="15"/>
    </row>
    <row r="5" spans="1:7" s="10" customFormat="1" ht="12" x14ac:dyDescent="0.15">
      <c r="A5" s="6"/>
      <c r="B5" s="6"/>
      <c r="C5" s="7" t="s">
        <v>636</v>
      </c>
      <c r="D5" s="8" t="s">
        <v>949</v>
      </c>
      <c r="E5" s="9" t="s">
        <v>1089</v>
      </c>
      <c r="F5" s="16" t="s">
        <v>1090</v>
      </c>
    </row>
    <row r="6" spans="1:7" x14ac:dyDescent="0.15">
      <c r="A6" s="20" t="s">
        <v>1793</v>
      </c>
      <c r="B6" s="20" t="s">
        <v>1794</v>
      </c>
      <c r="C6" s="116">
        <v>0.10566314</v>
      </c>
      <c r="D6" s="118">
        <v>1.9291731599999999</v>
      </c>
      <c r="E6" s="23">
        <f t="shared" ref="E6:E69" si="0">IF(ISERROR(C6/D6-1),"",((C6/D6-1)))</f>
        <v>-0.94522879428822237</v>
      </c>
      <c r="F6" s="24">
        <f t="shared" ref="F6:F69" si="1">C6/$C$1702</f>
        <v>3.9660640158226262E-6</v>
      </c>
      <c r="G6" s="115"/>
    </row>
    <row r="7" spans="1:7" x14ac:dyDescent="0.15">
      <c r="A7" s="25" t="s">
        <v>732</v>
      </c>
      <c r="B7" s="25" t="s">
        <v>733</v>
      </c>
      <c r="C7" s="116">
        <v>1.02334627</v>
      </c>
      <c r="D7" s="118">
        <v>1.83484201</v>
      </c>
      <c r="E7" s="23">
        <f t="shared" si="0"/>
        <v>-0.44227008951032243</v>
      </c>
      <c r="F7" s="24">
        <f t="shared" si="1"/>
        <v>3.8411283416083464E-5</v>
      </c>
      <c r="G7" s="115"/>
    </row>
    <row r="8" spans="1:7" x14ac:dyDescent="0.15">
      <c r="A8" s="25" t="s">
        <v>1509</v>
      </c>
      <c r="B8" s="25" t="s">
        <v>1510</v>
      </c>
      <c r="C8" s="116">
        <v>48.834471299</v>
      </c>
      <c r="D8" s="118">
        <v>44.225530677000002</v>
      </c>
      <c r="E8" s="23">
        <f t="shared" si="0"/>
        <v>0.10421447863817113</v>
      </c>
      <c r="F8" s="24">
        <f t="shared" si="1"/>
        <v>1.8330009817111882E-3</v>
      </c>
      <c r="G8" s="115"/>
    </row>
    <row r="9" spans="1:7" x14ac:dyDescent="0.15">
      <c r="A9" s="25" t="s">
        <v>1511</v>
      </c>
      <c r="B9" s="25" t="s">
        <v>1512</v>
      </c>
      <c r="C9" s="116">
        <v>0</v>
      </c>
      <c r="D9" s="118">
        <v>1.21174E-2</v>
      </c>
      <c r="E9" s="23">
        <f t="shared" si="0"/>
        <v>-1</v>
      </c>
      <c r="F9" s="24">
        <f t="shared" si="1"/>
        <v>0</v>
      </c>
      <c r="G9" s="115"/>
    </row>
    <row r="10" spans="1:7" x14ac:dyDescent="0.15">
      <c r="A10" s="25" t="s">
        <v>1455</v>
      </c>
      <c r="B10" s="25" t="s">
        <v>1456</v>
      </c>
      <c r="C10" s="116">
        <v>79.41020815600001</v>
      </c>
      <c r="D10" s="118">
        <v>36.952537816000003</v>
      </c>
      <c r="E10" s="23">
        <f t="shared" si="0"/>
        <v>1.148978469392604</v>
      </c>
      <c r="F10" s="24">
        <f t="shared" si="1"/>
        <v>2.9806607020811237E-3</v>
      </c>
      <c r="G10" s="115"/>
    </row>
    <row r="11" spans="1:7" x14ac:dyDescent="0.15">
      <c r="A11" s="25" t="s">
        <v>1791</v>
      </c>
      <c r="B11" s="25" t="s">
        <v>1792</v>
      </c>
      <c r="C11" s="116">
        <v>1.7653941399999999</v>
      </c>
      <c r="D11" s="118">
        <v>1.8173760000000001</v>
      </c>
      <c r="E11" s="23">
        <f t="shared" si="0"/>
        <v>-2.8602699716514413E-2</v>
      </c>
      <c r="F11" s="24">
        <f t="shared" si="1"/>
        <v>6.6264036563726305E-5</v>
      </c>
      <c r="G11" s="115"/>
    </row>
    <row r="12" spans="1:7" x14ac:dyDescent="0.15">
      <c r="A12" s="25" t="s">
        <v>1789</v>
      </c>
      <c r="B12" s="25" t="s">
        <v>1790</v>
      </c>
      <c r="C12" s="116">
        <v>53.812130880000005</v>
      </c>
      <c r="D12" s="118">
        <v>11.757505814</v>
      </c>
      <c r="E12" s="23">
        <f t="shared" si="0"/>
        <v>3.5768321726810761</v>
      </c>
      <c r="F12" s="24">
        <f t="shared" si="1"/>
        <v>2.0198373425009473E-3</v>
      </c>
      <c r="G12" s="115"/>
    </row>
    <row r="13" spans="1:7" x14ac:dyDescent="0.15">
      <c r="A13" s="25" t="s">
        <v>1457</v>
      </c>
      <c r="B13" s="25" t="s">
        <v>1458</v>
      </c>
      <c r="C13" s="116">
        <v>24.561354175000002</v>
      </c>
      <c r="D13" s="118">
        <v>12.489842080000001</v>
      </c>
      <c r="E13" s="23">
        <f t="shared" si="0"/>
        <v>0.96650638316157167</v>
      </c>
      <c r="F13" s="24">
        <f t="shared" si="1"/>
        <v>9.2190997705862547E-4</v>
      </c>
      <c r="G13" s="115"/>
    </row>
    <row r="14" spans="1:7" x14ac:dyDescent="0.15">
      <c r="A14" s="25" t="s">
        <v>1459</v>
      </c>
      <c r="B14" s="25" t="s">
        <v>1460</v>
      </c>
      <c r="C14" s="116">
        <v>1.6148491999999999</v>
      </c>
      <c r="D14" s="118">
        <v>0.51070939000000004</v>
      </c>
      <c r="E14" s="23">
        <f t="shared" si="0"/>
        <v>2.1619728002259753</v>
      </c>
      <c r="F14" s="24">
        <f t="shared" si="1"/>
        <v>6.0613335010675949E-5</v>
      </c>
      <c r="G14" s="115"/>
    </row>
    <row r="15" spans="1:7" x14ac:dyDescent="0.15">
      <c r="A15" s="25" t="s">
        <v>1463</v>
      </c>
      <c r="B15" s="25" t="s">
        <v>1464</v>
      </c>
      <c r="C15" s="116">
        <v>1.6615011000000002</v>
      </c>
      <c r="D15" s="118">
        <v>2.6445659999999999E-2</v>
      </c>
      <c r="E15" s="23">
        <f t="shared" si="0"/>
        <v>61.826985599905626</v>
      </c>
      <c r="F15" s="24">
        <f t="shared" si="1"/>
        <v>6.2364413218835927E-5</v>
      </c>
      <c r="G15" s="115"/>
    </row>
    <row r="16" spans="1:7" x14ac:dyDescent="0.15">
      <c r="A16" s="25" t="s">
        <v>1465</v>
      </c>
      <c r="B16" s="25" t="s">
        <v>1466</v>
      </c>
      <c r="C16" s="116">
        <v>5.5782362159999996</v>
      </c>
      <c r="D16" s="118">
        <v>0.66769815200000004</v>
      </c>
      <c r="E16" s="23">
        <f t="shared" si="0"/>
        <v>7.3544281188904641</v>
      </c>
      <c r="F16" s="24">
        <f t="shared" si="1"/>
        <v>2.0937899373458114E-4</v>
      </c>
      <c r="G16" s="115"/>
    </row>
    <row r="17" spans="1:7" x14ac:dyDescent="0.15">
      <c r="A17" s="25" t="s">
        <v>1467</v>
      </c>
      <c r="B17" s="25" t="s">
        <v>1468</v>
      </c>
      <c r="C17" s="116">
        <v>5.5370772380000002</v>
      </c>
      <c r="D17" s="118">
        <v>12.749013973999999</v>
      </c>
      <c r="E17" s="23">
        <f t="shared" si="0"/>
        <v>-0.56568584446670389</v>
      </c>
      <c r="F17" s="24">
        <f t="shared" si="1"/>
        <v>2.0783409225262788E-4</v>
      </c>
      <c r="G17" s="115"/>
    </row>
    <row r="18" spans="1:7" x14ac:dyDescent="0.15">
      <c r="A18" s="25" t="s">
        <v>1469</v>
      </c>
      <c r="B18" s="25" t="s">
        <v>1470</v>
      </c>
      <c r="C18" s="116">
        <v>2.802028323</v>
      </c>
      <c r="D18" s="118">
        <v>1.75480825</v>
      </c>
      <c r="E18" s="23">
        <f t="shared" si="0"/>
        <v>0.59677179714649742</v>
      </c>
      <c r="F18" s="24">
        <f t="shared" si="1"/>
        <v>1.0517408154978282E-4</v>
      </c>
      <c r="G18" s="115"/>
    </row>
    <row r="19" spans="1:7" x14ac:dyDescent="0.15">
      <c r="A19" s="25" t="s">
        <v>1471</v>
      </c>
      <c r="B19" s="25" t="s">
        <v>1472</v>
      </c>
      <c r="C19" s="116">
        <v>0.18583907199999999</v>
      </c>
      <c r="D19" s="118">
        <v>2.1670793500000003</v>
      </c>
      <c r="E19" s="23">
        <f t="shared" si="0"/>
        <v>-0.91424445440818769</v>
      </c>
      <c r="F19" s="24">
        <f t="shared" si="1"/>
        <v>6.9754661482998717E-6</v>
      </c>
      <c r="G19" s="115"/>
    </row>
    <row r="20" spans="1:7" x14ac:dyDescent="0.15">
      <c r="A20" s="25" t="s">
        <v>1473</v>
      </c>
      <c r="B20" s="25" t="s">
        <v>1474</v>
      </c>
      <c r="C20" s="116">
        <v>6.8232039999999994E-2</v>
      </c>
      <c r="D20" s="118">
        <v>5.1722940000000002E-2</v>
      </c>
      <c r="E20" s="23">
        <f t="shared" si="0"/>
        <v>0.31918332561915452</v>
      </c>
      <c r="F20" s="24">
        <f t="shared" si="1"/>
        <v>2.5610883660107966E-6</v>
      </c>
      <c r="G20" s="115"/>
    </row>
    <row r="21" spans="1:7" x14ac:dyDescent="0.15">
      <c r="A21" s="25" t="s">
        <v>1475</v>
      </c>
      <c r="B21" s="25" t="s">
        <v>1476</v>
      </c>
      <c r="C21" s="116">
        <v>2.3472884180000002</v>
      </c>
      <c r="D21" s="118">
        <v>0.89036357499999996</v>
      </c>
      <c r="E21" s="23">
        <f t="shared" si="0"/>
        <v>1.6363257481641704</v>
      </c>
      <c r="F21" s="24">
        <f t="shared" si="1"/>
        <v>8.8105427582286686E-5</v>
      </c>
      <c r="G21" s="115"/>
    </row>
    <row r="22" spans="1:7" x14ac:dyDescent="0.15">
      <c r="A22" s="25" t="s">
        <v>1477</v>
      </c>
      <c r="B22" s="25" t="s">
        <v>1478</v>
      </c>
      <c r="C22" s="116">
        <v>0.63534636799999999</v>
      </c>
      <c r="D22" s="118">
        <v>3.8187196400000003</v>
      </c>
      <c r="E22" s="23">
        <f t="shared" si="0"/>
        <v>-0.83362319628156833</v>
      </c>
      <c r="F22" s="24">
        <f t="shared" si="1"/>
        <v>2.3847714233254853E-5</v>
      </c>
      <c r="G22" s="115"/>
    </row>
    <row r="23" spans="1:7" x14ac:dyDescent="0.15">
      <c r="A23" s="25" t="s">
        <v>1479</v>
      </c>
      <c r="B23" s="25" t="s">
        <v>1480</v>
      </c>
      <c r="C23" s="116">
        <v>0.2804778</v>
      </c>
      <c r="D23" s="118">
        <v>0.90793833999999995</v>
      </c>
      <c r="E23" s="23">
        <f t="shared" si="0"/>
        <v>-0.69108276669977386</v>
      </c>
      <c r="F23" s="24">
        <f t="shared" si="1"/>
        <v>1.0527729062538699E-5</v>
      </c>
      <c r="G23" s="115"/>
    </row>
    <row r="24" spans="1:7" x14ac:dyDescent="0.15">
      <c r="A24" s="25" t="s">
        <v>1481</v>
      </c>
      <c r="B24" s="25" t="s">
        <v>1482</v>
      </c>
      <c r="C24" s="116">
        <v>8.2279500000000005E-2</v>
      </c>
      <c r="D24" s="118">
        <v>9.8399999999999998E-3</v>
      </c>
      <c r="E24" s="23">
        <f t="shared" si="0"/>
        <v>7.3617378048780502</v>
      </c>
      <c r="F24" s="24">
        <f t="shared" si="1"/>
        <v>3.0883595186540715E-6</v>
      </c>
      <c r="G24" s="115"/>
    </row>
    <row r="25" spans="1:7" x14ac:dyDescent="0.15">
      <c r="A25" s="25" t="s">
        <v>1483</v>
      </c>
      <c r="B25" s="25" t="s">
        <v>1484</v>
      </c>
      <c r="C25" s="116">
        <v>2.6092480000000001E-2</v>
      </c>
      <c r="D25" s="118">
        <v>0.51902985999999995</v>
      </c>
      <c r="E25" s="23">
        <f t="shared" si="0"/>
        <v>-0.94972836437579911</v>
      </c>
      <c r="F25" s="24">
        <f t="shared" si="1"/>
        <v>9.7938075672908802E-7</v>
      </c>
      <c r="G25" s="115"/>
    </row>
    <row r="26" spans="1:7" x14ac:dyDescent="0.15">
      <c r="A26" s="25" t="s">
        <v>1485</v>
      </c>
      <c r="B26" s="25" t="s">
        <v>1486</v>
      </c>
      <c r="C26" s="116">
        <v>1.1503338219999999</v>
      </c>
      <c r="D26" s="118">
        <v>2.4387031370000001</v>
      </c>
      <c r="E26" s="23">
        <f t="shared" si="0"/>
        <v>-0.52830100369859001</v>
      </c>
      <c r="F26" s="24">
        <f t="shared" si="1"/>
        <v>4.3177758843982013E-5</v>
      </c>
      <c r="G26" s="115"/>
    </row>
    <row r="27" spans="1:7" x14ac:dyDescent="0.15">
      <c r="A27" s="25" t="s">
        <v>1487</v>
      </c>
      <c r="B27" s="25" t="s">
        <v>1488</v>
      </c>
      <c r="C27" s="116">
        <v>0.58820807200000003</v>
      </c>
      <c r="D27" s="118">
        <v>0</v>
      </c>
      <c r="E27" s="23" t="str">
        <f t="shared" si="0"/>
        <v/>
      </c>
      <c r="F27" s="24">
        <f t="shared" si="1"/>
        <v>2.2078379160184001E-5</v>
      </c>
      <c r="G27" s="115"/>
    </row>
    <row r="28" spans="1:7" x14ac:dyDescent="0.15">
      <c r="A28" s="25" t="s">
        <v>1401</v>
      </c>
      <c r="B28" s="25" t="s">
        <v>1402</v>
      </c>
      <c r="C28" s="116">
        <v>0.18998909999999999</v>
      </c>
      <c r="D28" s="118">
        <v>6.581766E-2</v>
      </c>
      <c r="E28" s="23">
        <f t="shared" si="0"/>
        <v>1.8865976092130894</v>
      </c>
      <c r="F28" s="24">
        <f t="shared" si="1"/>
        <v>7.1312373729242426E-6</v>
      </c>
      <c r="G28" s="115"/>
    </row>
    <row r="29" spans="1:7" x14ac:dyDescent="0.15">
      <c r="A29" s="25" t="s">
        <v>1489</v>
      </c>
      <c r="B29" s="25" t="s">
        <v>1490</v>
      </c>
      <c r="C29" s="116">
        <v>1.3734999999999999</v>
      </c>
      <c r="D29" s="118">
        <v>0</v>
      </c>
      <c r="E29" s="23" t="str">
        <f t="shared" si="0"/>
        <v/>
      </c>
      <c r="F29" s="24">
        <f t="shared" si="1"/>
        <v>5.1554297229217084E-5</v>
      </c>
      <c r="G29" s="115"/>
    </row>
    <row r="30" spans="1:7" x14ac:dyDescent="0.15">
      <c r="A30" s="25" t="s">
        <v>1495</v>
      </c>
      <c r="B30" s="25" t="s">
        <v>1496</v>
      </c>
      <c r="C30" s="116">
        <v>1.328327872</v>
      </c>
      <c r="D30" s="118">
        <v>1.12020148</v>
      </c>
      <c r="E30" s="23">
        <f t="shared" si="0"/>
        <v>0.18579371275245959</v>
      </c>
      <c r="F30" s="24">
        <f t="shared" si="1"/>
        <v>4.9858762235851059E-5</v>
      </c>
      <c r="G30" s="115"/>
    </row>
    <row r="31" spans="1:7" x14ac:dyDescent="0.15">
      <c r="A31" s="25" t="s">
        <v>1497</v>
      </c>
      <c r="B31" s="25" t="s">
        <v>1498</v>
      </c>
      <c r="C31" s="116">
        <v>0.918127582</v>
      </c>
      <c r="D31" s="118">
        <v>0.60177694999999998</v>
      </c>
      <c r="E31" s="23">
        <f t="shared" si="0"/>
        <v>0.52569416625213061</v>
      </c>
      <c r="F31" s="24">
        <f t="shared" si="1"/>
        <v>3.4461901897903448E-5</v>
      </c>
      <c r="G31" s="115"/>
    </row>
    <row r="32" spans="1:7" x14ac:dyDescent="0.15">
      <c r="A32" s="25" t="s">
        <v>1461</v>
      </c>
      <c r="B32" s="25" t="s">
        <v>1462</v>
      </c>
      <c r="C32" s="116">
        <v>3.688693346</v>
      </c>
      <c r="D32" s="118">
        <v>3.042937266</v>
      </c>
      <c r="E32" s="23">
        <f t="shared" si="0"/>
        <v>0.21221472003885866</v>
      </c>
      <c r="F32" s="24">
        <f t="shared" si="1"/>
        <v>1.3845503687449529E-4</v>
      </c>
      <c r="G32" s="115"/>
    </row>
    <row r="33" spans="1:7" x14ac:dyDescent="0.15">
      <c r="A33" s="25" t="s">
        <v>1499</v>
      </c>
      <c r="B33" s="25" t="s">
        <v>1500</v>
      </c>
      <c r="C33" s="116">
        <v>0.41861456400000002</v>
      </c>
      <c r="D33" s="118">
        <v>8.6634000000000006E-4</v>
      </c>
      <c r="E33" s="23">
        <f t="shared" si="0"/>
        <v>482.1989334441443</v>
      </c>
      <c r="F33" s="24">
        <f t="shared" si="1"/>
        <v>1.5712689957724879E-5</v>
      </c>
      <c r="G33" s="115"/>
    </row>
    <row r="34" spans="1:7" x14ac:dyDescent="0.15">
      <c r="A34" s="25" t="s">
        <v>1501</v>
      </c>
      <c r="B34" s="25" t="s">
        <v>1502</v>
      </c>
      <c r="C34" s="116">
        <v>3.7334691740000001</v>
      </c>
      <c r="D34" s="118">
        <v>0.197800853</v>
      </c>
      <c r="E34" s="23">
        <f t="shared" si="0"/>
        <v>17.874889149239412</v>
      </c>
      <c r="F34" s="24">
        <f t="shared" si="1"/>
        <v>1.4013569675465278E-4</v>
      </c>
      <c r="G34" s="115"/>
    </row>
    <row r="35" spans="1:7" x14ac:dyDescent="0.15">
      <c r="A35" s="25" t="s">
        <v>1503</v>
      </c>
      <c r="B35" s="25" t="s">
        <v>1504</v>
      </c>
      <c r="C35" s="116">
        <v>3.5711970490000002</v>
      </c>
      <c r="D35" s="118">
        <v>1.1191609090000001</v>
      </c>
      <c r="E35" s="23">
        <f t="shared" si="0"/>
        <v>2.1909594235121732</v>
      </c>
      <c r="F35" s="24">
        <f t="shared" si="1"/>
        <v>1.3404481552839383E-4</v>
      </c>
      <c r="G35" s="115"/>
    </row>
    <row r="36" spans="1:7" x14ac:dyDescent="0.15">
      <c r="A36" s="25" t="s">
        <v>1756</v>
      </c>
      <c r="B36" s="25" t="s">
        <v>1757</v>
      </c>
      <c r="C36" s="116">
        <v>0.3734131</v>
      </c>
      <c r="D36" s="118">
        <v>0.53937578000000008</v>
      </c>
      <c r="E36" s="23">
        <f t="shared" si="0"/>
        <v>-0.3076939791401091</v>
      </c>
      <c r="F36" s="24">
        <f t="shared" si="1"/>
        <v>1.4016053838138596E-5</v>
      </c>
      <c r="G36" s="115"/>
    </row>
    <row r="37" spans="1:7" x14ac:dyDescent="0.15">
      <c r="A37" s="25" t="s">
        <v>1748</v>
      </c>
      <c r="B37" s="25" t="s">
        <v>1749</v>
      </c>
      <c r="C37" s="116">
        <v>2.5374E-3</v>
      </c>
      <c r="D37" s="118">
        <v>3.4699999999999998E-4</v>
      </c>
      <c r="E37" s="23">
        <f t="shared" si="0"/>
        <v>6.3123919308357355</v>
      </c>
      <c r="F37" s="24">
        <f t="shared" si="1"/>
        <v>9.5241262314827399E-8</v>
      </c>
      <c r="G37" s="115"/>
    </row>
    <row r="38" spans="1:7" x14ac:dyDescent="0.15">
      <c r="A38" s="25" t="s">
        <v>1779</v>
      </c>
      <c r="B38" s="25" t="s">
        <v>1780</v>
      </c>
      <c r="C38" s="116">
        <v>0</v>
      </c>
      <c r="D38" s="118">
        <v>0</v>
      </c>
      <c r="E38" s="23" t="str">
        <f t="shared" si="0"/>
        <v/>
      </c>
      <c r="F38" s="24">
        <f t="shared" si="1"/>
        <v>0</v>
      </c>
      <c r="G38" s="115"/>
    </row>
    <row r="39" spans="1:7" x14ac:dyDescent="0.15">
      <c r="A39" s="25" t="s">
        <v>1781</v>
      </c>
      <c r="B39" s="25" t="s">
        <v>1782</v>
      </c>
      <c r="C39" s="116">
        <v>1.65843E-2</v>
      </c>
      <c r="D39" s="118">
        <v>0.86426016000000006</v>
      </c>
      <c r="E39" s="23">
        <f t="shared" si="0"/>
        <v>-0.98081098635855202</v>
      </c>
      <c r="F39" s="24">
        <f t="shared" si="1"/>
        <v>6.2249139536840543E-7</v>
      </c>
      <c r="G39" s="115"/>
    </row>
    <row r="40" spans="1:7" x14ac:dyDescent="0.15">
      <c r="A40" s="25" t="s">
        <v>1783</v>
      </c>
      <c r="B40" s="25" t="s">
        <v>1784</v>
      </c>
      <c r="C40" s="116">
        <v>1.6932740000000002E-2</v>
      </c>
      <c r="D40" s="118">
        <v>8.0602929999999989E-2</v>
      </c>
      <c r="E40" s="23">
        <f t="shared" si="0"/>
        <v>-0.78992401392852585</v>
      </c>
      <c r="F40" s="24">
        <f t="shared" si="1"/>
        <v>6.355700843575198E-7</v>
      </c>
      <c r="G40" s="115"/>
    </row>
    <row r="41" spans="1:7" x14ac:dyDescent="0.15">
      <c r="A41" s="25" t="s">
        <v>1746</v>
      </c>
      <c r="B41" s="25" t="s">
        <v>1747</v>
      </c>
      <c r="C41" s="116">
        <v>2.4082499999999998E-3</v>
      </c>
      <c r="D41" s="118">
        <v>0.92444959999999998</v>
      </c>
      <c r="E41" s="23">
        <f t="shared" si="0"/>
        <v>-0.99739493640323929</v>
      </c>
      <c r="F41" s="24">
        <f t="shared" si="1"/>
        <v>9.0393619441035341E-8</v>
      </c>
      <c r="G41" s="115"/>
    </row>
    <row r="42" spans="1:7" x14ac:dyDescent="0.15">
      <c r="A42" s="25" t="s">
        <v>1758</v>
      </c>
      <c r="B42" s="25" t="s">
        <v>1759</v>
      </c>
      <c r="C42" s="116">
        <v>0.4884</v>
      </c>
      <c r="D42" s="118">
        <v>1.9408000000000002E-2</v>
      </c>
      <c r="E42" s="23">
        <f t="shared" si="0"/>
        <v>24.164880461665291</v>
      </c>
      <c r="F42" s="24">
        <f t="shared" si="1"/>
        <v>1.8332085014015016E-5</v>
      </c>
      <c r="G42" s="115"/>
    </row>
    <row r="43" spans="1:7" x14ac:dyDescent="0.15">
      <c r="A43" s="25" t="s">
        <v>1750</v>
      </c>
      <c r="B43" s="25" t="s">
        <v>1751</v>
      </c>
      <c r="C43" s="116">
        <v>0.38506311999999998</v>
      </c>
      <c r="D43" s="118">
        <v>0.40487734000000003</v>
      </c>
      <c r="E43" s="23">
        <f t="shared" si="0"/>
        <v>-4.8938821816997824E-2</v>
      </c>
      <c r="F43" s="24">
        <f t="shared" si="1"/>
        <v>1.4453337124491945E-5</v>
      </c>
      <c r="G43" s="115"/>
    </row>
    <row r="44" spans="1:7" x14ac:dyDescent="0.15">
      <c r="A44" s="25" t="s">
        <v>1754</v>
      </c>
      <c r="B44" s="25" t="s">
        <v>1755</v>
      </c>
      <c r="C44" s="116">
        <v>2.8614516800000001</v>
      </c>
      <c r="D44" s="118">
        <v>1.0643885200000001</v>
      </c>
      <c r="E44" s="23">
        <f t="shared" si="0"/>
        <v>1.688352632739782</v>
      </c>
      <c r="F44" s="24">
        <f t="shared" si="1"/>
        <v>1.0740453616145801E-4</v>
      </c>
      <c r="G44" s="115"/>
    </row>
    <row r="45" spans="1:7" x14ac:dyDescent="0.15">
      <c r="A45" s="25" t="s">
        <v>1752</v>
      </c>
      <c r="B45" s="25" t="s">
        <v>1753</v>
      </c>
      <c r="C45" s="116">
        <v>1.28048E-2</v>
      </c>
      <c r="D45" s="118">
        <v>4.8305109999999998E-2</v>
      </c>
      <c r="E45" s="23">
        <f t="shared" si="0"/>
        <v>-0.73491831402516206</v>
      </c>
      <c r="F45" s="24">
        <f t="shared" si="1"/>
        <v>4.806279324067557E-7</v>
      </c>
      <c r="G45" s="115"/>
    </row>
    <row r="46" spans="1:7" x14ac:dyDescent="0.15">
      <c r="A46" s="25" t="s">
        <v>1760</v>
      </c>
      <c r="B46" s="25" t="s">
        <v>1761</v>
      </c>
      <c r="C46" s="116">
        <v>8.4765070000000012E-2</v>
      </c>
      <c r="D46" s="118">
        <v>3.8356356300000001</v>
      </c>
      <c r="E46" s="23">
        <f t="shared" si="0"/>
        <v>-0.97790064589633607</v>
      </c>
      <c r="F46" s="24">
        <f t="shared" si="1"/>
        <v>3.1816553428725104E-6</v>
      </c>
      <c r="G46" s="115"/>
    </row>
    <row r="47" spans="1:7" x14ac:dyDescent="0.15">
      <c r="A47" s="25" t="s">
        <v>1762</v>
      </c>
      <c r="B47" s="25" t="s">
        <v>1763</v>
      </c>
      <c r="C47" s="116">
        <v>3.0040145800000002</v>
      </c>
      <c r="D47" s="118">
        <v>0.81075790000000003</v>
      </c>
      <c r="E47" s="23">
        <f t="shared" si="0"/>
        <v>2.7051931038846493</v>
      </c>
      <c r="F47" s="24">
        <f t="shared" si="1"/>
        <v>1.127556319899685E-4</v>
      </c>
      <c r="G47" s="115"/>
    </row>
    <row r="48" spans="1:7" x14ac:dyDescent="0.15">
      <c r="A48" s="25" t="s">
        <v>1773</v>
      </c>
      <c r="B48" s="25" t="s">
        <v>1774</v>
      </c>
      <c r="C48" s="116">
        <v>0</v>
      </c>
      <c r="D48" s="118">
        <v>9.7628809999999996E-2</v>
      </c>
      <c r="E48" s="23">
        <f t="shared" si="0"/>
        <v>-1</v>
      </c>
      <c r="F48" s="24">
        <f t="shared" si="1"/>
        <v>0</v>
      </c>
      <c r="G48" s="115"/>
    </row>
    <row r="49" spans="1:7" x14ac:dyDescent="0.15">
      <c r="A49" s="25" t="s">
        <v>1775</v>
      </c>
      <c r="B49" s="25" t="s">
        <v>1776</v>
      </c>
      <c r="C49" s="116">
        <v>0.40717790000000004</v>
      </c>
      <c r="D49" s="118">
        <v>0.41421025</v>
      </c>
      <c r="E49" s="23">
        <f t="shared" si="0"/>
        <v>-1.6977730512463096E-2</v>
      </c>
      <c r="F49" s="24">
        <f t="shared" si="1"/>
        <v>1.528341498490603E-5</v>
      </c>
      <c r="G49" s="115"/>
    </row>
    <row r="50" spans="1:7" x14ac:dyDescent="0.15">
      <c r="A50" s="25" t="s">
        <v>1777</v>
      </c>
      <c r="B50" s="25" t="s">
        <v>1778</v>
      </c>
      <c r="C50" s="116">
        <v>0.11856705000000001</v>
      </c>
      <c r="D50" s="118">
        <v>0.20037379999999999</v>
      </c>
      <c r="E50" s="23">
        <f t="shared" si="0"/>
        <v>-0.4082706920765089</v>
      </c>
      <c r="F50" s="24">
        <f t="shared" si="1"/>
        <v>4.4504120402558745E-6</v>
      </c>
      <c r="G50" s="115"/>
    </row>
    <row r="51" spans="1:7" x14ac:dyDescent="0.15">
      <c r="A51" s="25" t="s">
        <v>1764</v>
      </c>
      <c r="B51" s="25" t="s">
        <v>1765</v>
      </c>
      <c r="C51" s="116">
        <v>7.31985318</v>
      </c>
      <c r="D51" s="118">
        <v>3.5870097000000003</v>
      </c>
      <c r="E51" s="23">
        <f t="shared" si="0"/>
        <v>1.0406560874368416</v>
      </c>
      <c r="F51" s="24">
        <f t="shared" si="1"/>
        <v>2.7475055443461951E-4</v>
      </c>
      <c r="G51" s="115"/>
    </row>
    <row r="52" spans="1:7" x14ac:dyDescent="0.15">
      <c r="A52" s="25" t="s">
        <v>1744</v>
      </c>
      <c r="B52" s="25" t="s">
        <v>1745</v>
      </c>
      <c r="C52" s="116">
        <v>11.411237009999999</v>
      </c>
      <c r="D52" s="118">
        <v>5.6712038700000003</v>
      </c>
      <c r="E52" s="23">
        <f t="shared" si="0"/>
        <v>1.012136624176764</v>
      </c>
      <c r="F52" s="24">
        <f t="shared" si="1"/>
        <v>4.2832057121702398E-4</v>
      </c>
      <c r="G52" s="115"/>
    </row>
    <row r="53" spans="1:7" x14ac:dyDescent="0.15">
      <c r="A53" s="25" t="s">
        <v>1505</v>
      </c>
      <c r="B53" s="25" t="s">
        <v>1506</v>
      </c>
      <c r="C53" s="116">
        <v>4.3553160719999999</v>
      </c>
      <c r="D53" s="118">
        <v>0.63397039899999996</v>
      </c>
      <c r="E53" s="23">
        <f t="shared" si="0"/>
        <v>5.8699044606339736</v>
      </c>
      <c r="F53" s="24">
        <f t="shared" si="1"/>
        <v>1.63476708629832E-4</v>
      </c>
      <c r="G53" s="115"/>
    </row>
    <row r="54" spans="1:7" x14ac:dyDescent="0.15">
      <c r="A54" s="25" t="s">
        <v>1507</v>
      </c>
      <c r="B54" s="25" t="s">
        <v>1508</v>
      </c>
      <c r="C54" s="116">
        <v>3.7107365159999999</v>
      </c>
      <c r="D54" s="118">
        <v>1.5534194269999999</v>
      </c>
      <c r="E54" s="23">
        <f t="shared" si="0"/>
        <v>1.3887537721645864</v>
      </c>
      <c r="F54" s="24">
        <f t="shared" si="1"/>
        <v>1.3928242685487692E-4</v>
      </c>
      <c r="G54" s="115"/>
    </row>
    <row r="55" spans="1:7" x14ac:dyDescent="0.15">
      <c r="A55" s="25" t="s">
        <v>1785</v>
      </c>
      <c r="B55" s="25" t="s">
        <v>1786</v>
      </c>
      <c r="C55" s="116">
        <v>2.9306349999999998E-2</v>
      </c>
      <c r="D55" s="118">
        <v>0.37095275</v>
      </c>
      <c r="E55" s="23">
        <f t="shared" si="0"/>
        <v>-0.92099708116464973</v>
      </c>
      <c r="F55" s="24">
        <f t="shared" si="1"/>
        <v>1.1000133080476637E-6</v>
      </c>
      <c r="G55" s="115"/>
    </row>
    <row r="56" spans="1:7" x14ac:dyDescent="0.15">
      <c r="A56" s="25" t="s">
        <v>1787</v>
      </c>
      <c r="B56" s="25" t="s">
        <v>1788</v>
      </c>
      <c r="C56" s="116">
        <v>2.87725E-3</v>
      </c>
      <c r="D56" s="118">
        <v>0.14117114</v>
      </c>
      <c r="E56" s="23">
        <f t="shared" si="0"/>
        <v>-0.97961870960311015</v>
      </c>
      <c r="F56" s="24">
        <f t="shared" si="1"/>
        <v>1.0799752581198752E-7</v>
      </c>
      <c r="G56" s="115"/>
    </row>
    <row r="57" spans="1:7" x14ac:dyDescent="0.15">
      <c r="A57" s="25" t="s">
        <v>458</v>
      </c>
      <c r="B57" s="25" t="s">
        <v>459</v>
      </c>
      <c r="C57" s="116">
        <v>2.4215054999999999</v>
      </c>
      <c r="D57" s="118">
        <v>0.42466643999999998</v>
      </c>
      <c r="E57" s="23">
        <f t="shared" si="0"/>
        <v>4.7021353041224545</v>
      </c>
      <c r="F57" s="24">
        <f t="shared" si="1"/>
        <v>9.0891164389649741E-5</v>
      </c>
      <c r="G57" s="115"/>
    </row>
    <row r="58" spans="1:7" x14ac:dyDescent="0.15">
      <c r="A58" s="25" t="s">
        <v>1766</v>
      </c>
      <c r="B58" s="25" t="s">
        <v>457</v>
      </c>
      <c r="C58" s="116">
        <v>20.450881329999998</v>
      </c>
      <c r="D58" s="118">
        <v>3.2287253799999998</v>
      </c>
      <c r="E58" s="23">
        <f t="shared" si="0"/>
        <v>5.3340417418839134</v>
      </c>
      <c r="F58" s="24">
        <f t="shared" si="1"/>
        <v>7.676234544494112E-4</v>
      </c>
      <c r="G58" s="115"/>
    </row>
    <row r="59" spans="1:7" x14ac:dyDescent="0.15">
      <c r="A59" s="25" t="s">
        <v>1109</v>
      </c>
      <c r="B59" s="25" t="s">
        <v>1110</v>
      </c>
      <c r="C59" s="116">
        <v>0.15479435999999999</v>
      </c>
      <c r="D59" s="118">
        <v>0.49098896000000003</v>
      </c>
      <c r="E59" s="23">
        <f t="shared" si="0"/>
        <v>-0.68472944890654985</v>
      </c>
      <c r="F59" s="24">
        <f t="shared" si="1"/>
        <v>5.810203454566022E-6</v>
      </c>
      <c r="G59" s="115"/>
    </row>
    <row r="60" spans="1:7" x14ac:dyDescent="0.15">
      <c r="A60" s="25" t="s">
        <v>1111</v>
      </c>
      <c r="B60" s="25" t="s">
        <v>1112</v>
      </c>
      <c r="C60" s="116">
        <v>0.10137378</v>
      </c>
      <c r="D60" s="118">
        <v>1.8688475E-2</v>
      </c>
      <c r="E60" s="23">
        <f t="shared" si="0"/>
        <v>4.4244008673794948</v>
      </c>
      <c r="F60" s="24">
        <f t="shared" si="1"/>
        <v>3.8050629671417999E-6</v>
      </c>
      <c r="G60" s="115"/>
    </row>
    <row r="61" spans="1:7" x14ac:dyDescent="0.15">
      <c r="A61" s="25" t="s">
        <v>1113</v>
      </c>
      <c r="B61" s="25" t="s">
        <v>1114</v>
      </c>
      <c r="C61" s="116">
        <v>6.8908991390000001</v>
      </c>
      <c r="D61" s="118">
        <v>4.7495278399999998</v>
      </c>
      <c r="E61" s="23">
        <f t="shared" si="0"/>
        <v>0.45085982673174518</v>
      </c>
      <c r="F61" s="24">
        <f t="shared" si="1"/>
        <v>2.5864977239793382E-4</v>
      </c>
      <c r="G61" s="115"/>
    </row>
    <row r="62" spans="1:7" x14ac:dyDescent="0.15">
      <c r="A62" s="25" t="s">
        <v>1115</v>
      </c>
      <c r="B62" s="25" t="s">
        <v>1116</v>
      </c>
      <c r="C62" s="116">
        <v>6.525585081</v>
      </c>
      <c r="D62" s="118">
        <v>11.437573286000001</v>
      </c>
      <c r="E62" s="23">
        <f t="shared" si="0"/>
        <v>-0.4294606978398513</v>
      </c>
      <c r="F62" s="24">
        <f t="shared" si="1"/>
        <v>2.4493771595225237E-4</v>
      </c>
      <c r="G62" s="115"/>
    </row>
    <row r="63" spans="1:7" x14ac:dyDescent="0.15">
      <c r="A63" s="25" t="s">
        <v>1117</v>
      </c>
      <c r="B63" s="25" t="s">
        <v>1118</v>
      </c>
      <c r="C63" s="116">
        <v>428.98220583400001</v>
      </c>
      <c r="D63" s="118">
        <v>345.58310368300005</v>
      </c>
      <c r="E63" s="23">
        <f t="shared" si="0"/>
        <v>0.24132864501240525</v>
      </c>
      <c r="F63" s="24">
        <f t="shared" si="1"/>
        <v>1.6101839203211663E-2</v>
      </c>
      <c r="G63" s="115"/>
    </row>
    <row r="64" spans="1:7" x14ac:dyDescent="0.15">
      <c r="A64" s="25" t="s">
        <v>1238</v>
      </c>
      <c r="B64" s="25" t="s">
        <v>1239</v>
      </c>
      <c r="C64" s="116">
        <v>0.67731506999999991</v>
      </c>
      <c r="D64" s="118">
        <v>0.82633876000000006</v>
      </c>
      <c r="E64" s="23">
        <f t="shared" si="0"/>
        <v>-0.18034212748292255</v>
      </c>
      <c r="F64" s="24">
        <f t="shared" si="1"/>
        <v>2.5423008690650142E-5</v>
      </c>
      <c r="G64" s="115"/>
    </row>
    <row r="65" spans="1:7" x14ac:dyDescent="0.15">
      <c r="A65" s="25" t="s">
        <v>143</v>
      </c>
      <c r="B65" s="25" t="s">
        <v>164</v>
      </c>
      <c r="C65" s="116">
        <v>9.2110570000000003E-2</v>
      </c>
      <c r="D65" s="118"/>
      <c r="E65" s="23" t="str">
        <f t="shared" si="0"/>
        <v/>
      </c>
      <c r="F65" s="24">
        <f t="shared" si="1"/>
        <v>3.4573685502239582E-6</v>
      </c>
      <c r="G65" s="115"/>
    </row>
    <row r="66" spans="1:7" x14ac:dyDescent="0.15">
      <c r="A66" s="25" t="s">
        <v>742</v>
      </c>
      <c r="B66" s="25" t="s">
        <v>941</v>
      </c>
      <c r="C66" s="116">
        <v>8.2935907699999998</v>
      </c>
      <c r="D66" s="118">
        <v>15.207923340000001</v>
      </c>
      <c r="E66" s="23">
        <f t="shared" si="0"/>
        <v>-0.45465330245411406</v>
      </c>
      <c r="F66" s="24">
        <f t="shared" si="1"/>
        <v>3.1129977695964426E-4</v>
      </c>
      <c r="G66" s="115"/>
    </row>
    <row r="67" spans="1:7" x14ac:dyDescent="0.15">
      <c r="A67" s="25" t="s">
        <v>1119</v>
      </c>
      <c r="B67" s="25" t="s">
        <v>1120</v>
      </c>
      <c r="C67" s="116">
        <v>62.462569802000004</v>
      </c>
      <c r="D67" s="118">
        <v>43.645771551999999</v>
      </c>
      <c r="E67" s="23">
        <f t="shared" si="0"/>
        <v>0.4311253434386304</v>
      </c>
      <c r="F67" s="24">
        <f t="shared" si="1"/>
        <v>2.3445314082803257E-3</v>
      </c>
      <c r="G67" s="115"/>
    </row>
    <row r="68" spans="1:7" x14ac:dyDescent="0.15">
      <c r="A68" s="25" t="s">
        <v>513</v>
      </c>
      <c r="B68" s="25" t="s">
        <v>1121</v>
      </c>
      <c r="C68" s="116">
        <v>297.565103593</v>
      </c>
      <c r="D68" s="118">
        <v>395.83520945099997</v>
      </c>
      <c r="E68" s="23">
        <f t="shared" si="0"/>
        <v>-0.24826014339223335</v>
      </c>
      <c r="F68" s="24">
        <f t="shared" si="1"/>
        <v>1.1169100688515687E-2</v>
      </c>
      <c r="G68" s="115"/>
    </row>
    <row r="69" spans="1:7" x14ac:dyDescent="0.15">
      <c r="A69" s="25" t="s">
        <v>514</v>
      </c>
      <c r="B69" s="25" t="s">
        <v>1122</v>
      </c>
      <c r="C69" s="116">
        <v>547.62677063299998</v>
      </c>
      <c r="D69" s="118">
        <v>310.19004175499998</v>
      </c>
      <c r="E69" s="23">
        <f t="shared" si="0"/>
        <v>0.76545567850800533</v>
      </c>
      <c r="F69" s="24">
        <f t="shared" si="1"/>
        <v>2.0555160760021823E-2</v>
      </c>
      <c r="G69" s="115"/>
    </row>
    <row r="70" spans="1:7" x14ac:dyDescent="0.15">
      <c r="A70" s="25" t="s">
        <v>1453</v>
      </c>
      <c r="B70" s="25" t="s">
        <v>1454</v>
      </c>
      <c r="C70" s="116">
        <v>80.085584030000007</v>
      </c>
      <c r="D70" s="118">
        <v>67.418283739999993</v>
      </c>
      <c r="E70" s="23">
        <f t="shared" ref="E70:E133" si="2">IF(ISERROR(C70/D70-1),"",((C70/D70-1)))</f>
        <v>0.18789117116733078</v>
      </c>
      <c r="F70" s="24">
        <f t="shared" ref="F70:F133" si="3">C70/$C$1702</f>
        <v>3.0060109230855927E-3</v>
      </c>
      <c r="G70" s="115"/>
    </row>
    <row r="71" spans="1:7" x14ac:dyDescent="0.15">
      <c r="A71" s="25" t="s">
        <v>515</v>
      </c>
      <c r="B71" s="25" t="s">
        <v>1123</v>
      </c>
      <c r="C71" s="116">
        <v>1.63993944</v>
      </c>
      <c r="D71" s="118">
        <v>5.6885682400000004</v>
      </c>
      <c r="E71" s="23">
        <f t="shared" si="2"/>
        <v>-0.71171314629425986</v>
      </c>
      <c r="F71" s="24">
        <f t="shared" si="3"/>
        <v>6.1555096707445087E-5</v>
      </c>
      <c r="G71" s="115"/>
    </row>
    <row r="72" spans="1:7" x14ac:dyDescent="0.15">
      <c r="A72" s="25" t="s">
        <v>199</v>
      </c>
      <c r="B72" s="25" t="s">
        <v>200</v>
      </c>
      <c r="C72" s="116">
        <v>8.0070000000000002E-3</v>
      </c>
      <c r="D72" s="118">
        <v>1.5052500000000001E-3</v>
      </c>
      <c r="E72" s="23">
        <f t="shared" si="2"/>
        <v>4.3193821624314896</v>
      </c>
      <c r="F72" s="24">
        <f t="shared" si="3"/>
        <v>3.0054259768062704E-7</v>
      </c>
      <c r="G72" s="115"/>
    </row>
    <row r="73" spans="1:7" x14ac:dyDescent="0.15">
      <c r="A73" s="25" t="s">
        <v>1124</v>
      </c>
      <c r="B73" s="25" t="s">
        <v>1125</v>
      </c>
      <c r="C73" s="116">
        <v>15.822536648</v>
      </c>
      <c r="D73" s="118">
        <v>13.000328672</v>
      </c>
      <c r="E73" s="23">
        <f t="shared" si="2"/>
        <v>0.21708743272610076</v>
      </c>
      <c r="F73" s="24">
        <f t="shared" si="3"/>
        <v>5.9389862196663427E-4</v>
      </c>
      <c r="G73" s="115"/>
    </row>
    <row r="74" spans="1:7" x14ac:dyDescent="0.15">
      <c r="A74" s="25" t="s">
        <v>1126</v>
      </c>
      <c r="B74" s="25" t="s">
        <v>1127</v>
      </c>
      <c r="C74" s="116">
        <v>48.166958094999998</v>
      </c>
      <c r="D74" s="118">
        <v>56.533468891999995</v>
      </c>
      <c r="E74" s="23">
        <f t="shared" si="2"/>
        <v>-0.14799217102674433</v>
      </c>
      <c r="F74" s="24">
        <f t="shared" si="3"/>
        <v>1.8079458858805053E-3</v>
      </c>
      <c r="G74" s="115"/>
    </row>
    <row r="75" spans="1:7" x14ac:dyDescent="0.15">
      <c r="A75" s="25" t="s">
        <v>1128</v>
      </c>
      <c r="B75" s="25" t="s">
        <v>1129</v>
      </c>
      <c r="C75" s="116">
        <v>18.719464571</v>
      </c>
      <c r="D75" s="118">
        <v>21.07377271</v>
      </c>
      <c r="E75" s="23">
        <f t="shared" si="2"/>
        <v>-0.11171744952354101</v>
      </c>
      <c r="F75" s="24">
        <f t="shared" si="3"/>
        <v>7.0263475825637614E-4</v>
      </c>
      <c r="G75" s="115"/>
    </row>
    <row r="76" spans="1:7" x14ac:dyDescent="0.15">
      <c r="A76" s="25" t="s">
        <v>1767</v>
      </c>
      <c r="B76" s="25" t="s">
        <v>1768</v>
      </c>
      <c r="C76" s="116">
        <v>2.7933844900000002</v>
      </c>
      <c r="D76" s="118">
        <v>5.0421357699999998</v>
      </c>
      <c r="E76" s="23">
        <f t="shared" si="2"/>
        <v>-0.44599181429816981</v>
      </c>
      <c r="F76" s="24">
        <f t="shared" si="3"/>
        <v>1.0484963543716418E-4</v>
      </c>
      <c r="G76" s="115"/>
    </row>
    <row r="77" spans="1:7" x14ac:dyDescent="0.15">
      <c r="A77" s="25" t="s">
        <v>539</v>
      </c>
      <c r="B77" s="25" t="s">
        <v>1130</v>
      </c>
      <c r="C77" s="116">
        <v>1.49036291</v>
      </c>
      <c r="D77" s="118">
        <v>6.133500937</v>
      </c>
      <c r="E77" s="23">
        <f t="shared" si="2"/>
        <v>-0.75701268732030846</v>
      </c>
      <c r="F77" s="24">
        <f t="shared" si="3"/>
        <v>5.5940744405927128E-5</v>
      </c>
      <c r="G77" s="115"/>
    </row>
    <row r="78" spans="1:7" x14ac:dyDescent="0.15">
      <c r="A78" s="25" t="s">
        <v>1131</v>
      </c>
      <c r="B78" s="25" t="s">
        <v>1132</v>
      </c>
      <c r="C78" s="116">
        <v>7.5432319940000001</v>
      </c>
      <c r="D78" s="118">
        <v>10.314109391000001</v>
      </c>
      <c r="E78" s="23">
        <f t="shared" si="2"/>
        <v>-0.2686492155510628</v>
      </c>
      <c r="F78" s="24">
        <f t="shared" si="3"/>
        <v>2.8313507410820233E-4</v>
      </c>
      <c r="G78" s="115"/>
    </row>
    <row r="79" spans="1:7" x14ac:dyDescent="0.15">
      <c r="A79" s="25" t="s">
        <v>1133</v>
      </c>
      <c r="B79" s="25" t="s">
        <v>1134</v>
      </c>
      <c r="C79" s="116">
        <v>4.2967123899999997</v>
      </c>
      <c r="D79" s="118">
        <v>1.8404010500000001</v>
      </c>
      <c r="E79" s="23">
        <f t="shared" si="2"/>
        <v>1.3346609099141729</v>
      </c>
      <c r="F79" s="24">
        <f t="shared" si="3"/>
        <v>1.6127702050420072E-4</v>
      </c>
      <c r="G79" s="115"/>
    </row>
    <row r="80" spans="1:7" x14ac:dyDescent="0.15">
      <c r="A80" s="25" t="s">
        <v>1135</v>
      </c>
      <c r="B80" s="25" t="s">
        <v>1136</v>
      </c>
      <c r="C80" s="116">
        <v>1.0715293600000002</v>
      </c>
      <c r="D80" s="118">
        <v>0.89809732999999992</v>
      </c>
      <c r="E80" s="23">
        <f t="shared" si="2"/>
        <v>0.19311050618533776</v>
      </c>
      <c r="F80" s="24">
        <f t="shared" si="3"/>
        <v>4.0219834812721347E-5</v>
      </c>
      <c r="G80" s="115"/>
    </row>
    <row r="81" spans="1:7" x14ac:dyDescent="0.15">
      <c r="A81" s="25" t="s">
        <v>1137</v>
      </c>
      <c r="B81" s="25" t="s">
        <v>1138</v>
      </c>
      <c r="C81" s="116">
        <v>5.0981366399999999</v>
      </c>
      <c r="D81" s="118">
        <v>0.81644614000000004</v>
      </c>
      <c r="E81" s="23">
        <f t="shared" si="2"/>
        <v>5.244302459437189</v>
      </c>
      <c r="F81" s="24">
        <f t="shared" si="3"/>
        <v>1.913584649826881E-4</v>
      </c>
      <c r="G81" s="115"/>
    </row>
    <row r="82" spans="1:7" x14ac:dyDescent="0.15">
      <c r="A82" s="25" t="s">
        <v>540</v>
      </c>
      <c r="B82" s="25" t="s">
        <v>1141</v>
      </c>
      <c r="C82" s="116">
        <v>13.357594744999998</v>
      </c>
      <c r="D82" s="118">
        <v>9.590731074999999</v>
      </c>
      <c r="E82" s="23">
        <f t="shared" si="2"/>
        <v>0.39276084800448841</v>
      </c>
      <c r="F82" s="24">
        <f t="shared" si="3"/>
        <v>5.013770729895582E-4</v>
      </c>
      <c r="G82" s="115"/>
    </row>
    <row r="83" spans="1:7" x14ac:dyDescent="0.15">
      <c r="A83" s="25" t="s">
        <v>1139</v>
      </c>
      <c r="B83" s="25" t="s">
        <v>1140</v>
      </c>
      <c r="C83" s="116">
        <v>1.533935665</v>
      </c>
      <c r="D83" s="118">
        <v>2.8244702300000002</v>
      </c>
      <c r="E83" s="23">
        <f t="shared" si="2"/>
        <v>-0.45691207904853726</v>
      </c>
      <c r="F83" s="24">
        <f t="shared" si="3"/>
        <v>5.7576246963164741E-5</v>
      </c>
      <c r="G83" s="115"/>
    </row>
    <row r="84" spans="1:7" x14ac:dyDescent="0.15">
      <c r="A84" s="25" t="s">
        <v>1142</v>
      </c>
      <c r="B84" s="25" t="s">
        <v>1143</v>
      </c>
      <c r="C84" s="116">
        <v>1.20333651</v>
      </c>
      <c r="D84" s="118">
        <v>2.1348417000000004</v>
      </c>
      <c r="E84" s="23">
        <f t="shared" si="2"/>
        <v>-0.43633454883329303</v>
      </c>
      <c r="F84" s="24">
        <f t="shared" si="3"/>
        <v>4.5167213762874958E-5</v>
      </c>
      <c r="G84" s="115"/>
    </row>
    <row r="85" spans="1:7" x14ac:dyDescent="0.15">
      <c r="A85" s="25" t="s">
        <v>1144</v>
      </c>
      <c r="B85" s="25" t="s">
        <v>1145</v>
      </c>
      <c r="C85" s="116">
        <v>1.1016253999999999</v>
      </c>
      <c r="D85" s="118">
        <v>1.503619544</v>
      </c>
      <c r="E85" s="23">
        <f t="shared" si="2"/>
        <v>-0.26735097026645205</v>
      </c>
      <c r="F85" s="24">
        <f t="shared" si="3"/>
        <v>4.1349489120389631E-5</v>
      </c>
      <c r="G85" s="115"/>
    </row>
    <row r="86" spans="1:7" x14ac:dyDescent="0.15">
      <c r="A86" s="25" t="s">
        <v>1146</v>
      </c>
      <c r="B86" s="25" t="s">
        <v>1147</v>
      </c>
      <c r="C86" s="116">
        <v>3.8891546899999998</v>
      </c>
      <c r="D86" s="118">
        <v>7.1218350099999999</v>
      </c>
      <c r="E86" s="23">
        <f t="shared" si="2"/>
        <v>-0.45391115007029625</v>
      </c>
      <c r="F86" s="24">
        <f t="shared" si="3"/>
        <v>1.4597934973328258E-4</v>
      </c>
      <c r="G86" s="115"/>
    </row>
    <row r="87" spans="1:7" x14ac:dyDescent="0.15">
      <c r="A87" s="25" t="s">
        <v>1148</v>
      </c>
      <c r="B87" s="25" t="s">
        <v>1149</v>
      </c>
      <c r="C87" s="116">
        <v>3.9566284</v>
      </c>
      <c r="D87" s="118">
        <v>5.1429839500000005</v>
      </c>
      <c r="E87" s="23">
        <f t="shared" si="2"/>
        <v>-0.23067455810356952</v>
      </c>
      <c r="F87" s="24">
        <f t="shared" si="3"/>
        <v>1.4851197419669577E-4</v>
      </c>
      <c r="G87" s="115"/>
    </row>
    <row r="88" spans="1:7" x14ac:dyDescent="0.15">
      <c r="A88" s="25" t="s">
        <v>1150</v>
      </c>
      <c r="B88" s="25" t="s">
        <v>1151</v>
      </c>
      <c r="C88" s="116">
        <v>1.7813894699999999</v>
      </c>
      <c r="D88" s="118">
        <v>0.89956024999999995</v>
      </c>
      <c r="E88" s="23">
        <f t="shared" si="2"/>
        <v>0.98028922465171187</v>
      </c>
      <c r="F88" s="24">
        <f t="shared" si="3"/>
        <v>6.6864420980981062E-5</v>
      </c>
      <c r="G88" s="115"/>
    </row>
    <row r="89" spans="1:7" x14ac:dyDescent="0.15">
      <c r="A89" s="25" t="s">
        <v>1152</v>
      </c>
      <c r="B89" s="25" t="s">
        <v>1153</v>
      </c>
      <c r="C89" s="116">
        <v>5.1609137149999995</v>
      </c>
      <c r="D89" s="118">
        <v>3.27837712</v>
      </c>
      <c r="E89" s="23">
        <f t="shared" si="2"/>
        <v>0.57422820075074199</v>
      </c>
      <c r="F89" s="24">
        <f t="shared" si="3"/>
        <v>1.9371480133778882E-4</v>
      </c>
      <c r="G89" s="115"/>
    </row>
    <row r="90" spans="1:7" x14ac:dyDescent="0.15">
      <c r="A90" s="25" t="s">
        <v>1154</v>
      </c>
      <c r="B90" s="25" t="s">
        <v>1155</v>
      </c>
      <c r="C90" s="116">
        <v>14.326945213</v>
      </c>
      <c r="D90" s="118">
        <v>14.065062506999999</v>
      </c>
      <c r="E90" s="23">
        <f t="shared" si="2"/>
        <v>1.8619377330862719E-2</v>
      </c>
      <c r="F90" s="24">
        <f t="shared" si="3"/>
        <v>5.3776162497103086E-4</v>
      </c>
      <c r="G90" s="115"/>
    </row>
    <row r="91" spans="1:7" x14ac:dyDescent="0.15">
      <c r="A91" s="25" t="s">
        <v>205</v>
      </c>
      <c r="B91" s="25" t="s">
        <v>505</v>
      </c>
      <c r="C91" s="116">
        <v>3.0531689700000002</v>
      </c>
      <c r="D91" s="118">
        <v>5.1354333700000003</v>
      </c>
      <c r="E91" s="23">
        <f t="shared" si="2"/>
        <v>-0.40547004507235973</v>
      </c>
      <c r="F91" s="24">
        <f t="shared" si="3"/>
        <v>1.146006411142356E-4</v>
      </c>
      <c r="G91" s="115"/>
    </row>
    <row r="92" spans="1:7" x14ac:dyDescent="0.15">
      <c r="A92" s="25" t="s">
        <v>1156</v>
      </c>
      <c r="B92" s="25" t="s">
        <v>1157</v>
      </c>
      <c r="C92" s="116">
        <v>1.6799976299999999</v>
      </c>
      <c r="D92" s="118">
        <v>2.5743655849999998</v>
      </c>
      <c r="E92" s="23">
        <f t="shared" si="2"/>
        <v>-0.34741295494750013</v>
      </c>
      <c r="F92" s="24">
        <f t="shared" si="3"/>
        <v>6.3058680132071544E-5</v>
      </c>
      <c r="G92" s="115"/>
    </row>
    <row r="93" spans="1:7" x14ac:dyDescent="0.15">
      <c r="A93" s="25" t="s">
        <v>1158</v>
      </c>
      <c r="B93" s="25" t="s">
        <v>1159</v>
      </c>
      <c r="C93" s="116">
        <v>0.97746435499999995</v>
      </c>
      <c r="D93" s="118">
        <v>0.12258215</v>
      </c>
      <c r="E93" s="23">
        <f t="shared" si="2"/>
        <v>6.9739534263349103</v>
      </c>
      <c r="F93" s="24">
        <f t="shared" si="3"/>
        <v>3.6689106580731681E-5</v>
      </c>
      <c r="G93" s="115"/>
    </row>
    <row r="94" spans="1:7" x14ac:dyDescent="0.15">
      <c r="A94" s="25" t="s">
        <v>735</v>
      </c>
      <c r="B94" s="25" t="s">
        <v>1292</v>
      </c>
      <c r="C94" s="116">
        <v>1.49058172</v>
      </c>
      <c r="D94" s="118">
        <v>2.4052225200000001</v>
      </c>
      <c r="E94" s="23">
        <f t="shared" si="2"/>
        <v>-0.38027284061850553</v>
      </c>
      <c r="F94" s="24">
        <f t="shared" si="3"/>
        <v>5.5948957435251287E-5</v>
      </c>
      <c r="G94" s="115"/>
    </row>
    <row r="95" spans="1:7" x14ac:dyDescent="0.15">
      <c r="A95" s="25" t="s">
        <v>1160</v>
      </c>
      <c r="B95" s="25" t="s">
        <v>1161</v>
      </c>
      <c r="C95" s="116">
        <v>4.2857677920000006</v>
      </c>
      <c r="D95" s="118">
        <v>10.706539543</v>
      </c>
      <c r="E95" s="23">
        <f t="shared" si="2"/>
        <v>-0.59970560284325836</v>
      </c>
      <c r="F95" s="24">
        <f t="shared" si="3"/>
        <v>1.6086621521963849E-4</v>
      </c>
      <c r="G95" s="115"/>
    </row>
    <row r="96" spans="1:7" x14ac:dyDescent="0.15">
      <c r="A96" s="25" t="s">
        <v>1162</v>
      </c>
      <c r="B96" s="25" t="s">
        <v>1163</v>
      </c>
      <c r="C96" s="116">
        <v>58.472346389000002</v>
      </c>
      <c r="D96" s="118">
        <v>32.534697710000003</v>
      </c>
      <c r="E96" s="23">
        <f t="shared" si="2"/>
        <v>0.7972303572695465</v>
      </c>
      <c r="F96" s="24">
        <f t="shared" si="3"/>
        <v>2.1947584458887836E-3</v>
      </c>
      <c r="G96" s="115"/>
    </row>
    <row r="97" spans="1:7" x14ac:dyDescent="0.15">
      <c r="A97" s="25" t="s">
        <v>425</v>
      </c>
      <c r="B97" s="25" t="s">
        <v>426</v>
      </c>
      <c r="C97" s="116">
        <v>2.7797555479999998</v>
      </c>
      <c r="D97" s="118">
        <v>0.95840203499999999</v>
      </c>
      <c r="E97" s="23">
        <f t="shared" si="2"/>
        <v>1.9004065585065248</v>
      </c>
      <c r="F97" s="24">
        <f t="shared" si="3"/>
        <v>1.0433807334995064E-4</v>
      </c>
      <c r="G97" s="115"/>
    </row>
    <row r="98" spans="1:7" x14ac:dyDescent="0.15">
      <c r="A98" s="25" t="s">
        <v>417</v>
      </c>
      <c r="B98" s="25" t="s">
        <v>1164</v>
      </c>
      <c r="C98" s="116">
        <v>679.21696624600008</v>
      </c>
      <c r="D98" s="118">
        <v>646.33725647899996</v>
      </c>
      <c r="E98" s="23">
        <f t="shared" si="2"/>
        <v>5.087082546674826E-2</v>
      </c>
      <c r="F98" s="24">
        <f t="shared" si="3"/>
        <v>2.5494396331251109E-2</v>
      </c>
      <c r="G98" s="115"/>
    </row>
    <row r="99" spans="1:7" x14ac:dyDescent="0.15">
      <c r="A99" s="25" t="s">
        <v>483</v>
      </c>
      <c r="B99" s="25" t="s">
        <v>418</v>
      </c>
      <c r="C99" s="116">
        <v>20.403191340999999</v>
      </c>
      <c r="D99" s="118">
        <v>17.019263823999999</v>
      </c>
      <c r="E99" s="23">
        <f t="shared" si="2"/>
        <v>0.1988292532505489</v>
      </c>
      <c r="F99" s="24">
        <f t="shared" si="3"/>
        <v>7.6583341158973598E-4</v>
      </c>
      <c r="G99" s="115"/>
    </row>
    <row r="100" spans="1:7" x14ac:dyDescent="0.15">
      <c r="A100" s="25" t="s">
        <v>141</v>
      </c>
      <c r="B100" s="25" t="s">
        <v>162</v>
      </c>
      <c r="C100" s="116">
        <v>6.1546238099999995</v>
      </c>
      <c r="D100" s="118"/>
      <c r="E100" s="23" t="str">
        <f t="shared" si="2"/>
        <v/>
      </c>
      <c r="F100" s="24">
        <f t="shared" si="3"/>
        <v>2.3101369147051799E-4</v>
      </c>
      <c r="G100" s="115"/>
    </row>
    <row r="101" spans="1:7" x14ac:dyDescent="0.15">
      <c r="A101" s="25" t="s">
        <v>336</v>
      </c>
      <c r="B101" s="25" t="s">
        <v>1203</v>
      </c>
      <c r="C101" s="116">
        <v>0</v>
      </c>
      <c r="D101" s="118">
        <v>5.6098500000000004E-3</v>
      </c>
      <c r="E101" s="23">
        <f t="shared" si="2"/>
        <v>-1</v>
      </c>
      <c r="F101" s="24">
        <f t="shared" si="3"/>
        <v>0</v>
      </c>
      <c r="G101" s="115"/>
    </row>
    <row r="102" spans="1:7" x14ac:dyDescent="0.15">
      <c r="A102" s="25" t="s">
        <v>337</v>
      </c>
      <c r="B102" s="25" t="s">
        <v>1205</v>
      </c>
      <c r="C102" s="116">
        <v>0</v>
      </c>
      <c r="D102" s="118">
        <v>3.7226526200000003</v>
      </c>
      <c r="E102" s="23">
        <f t="shared" si="2"/>
        <v>-1</v>
      </c>
      <c r="F102" s="24">
        <f t="shared" si="3"/>
        <v>0</v>
      </c>
      <c r="G102" s="115"/>
    </row>
    <row r="103" spans="1:7" x14ac:dyDescent="0.15">
      <c r="A103" s="25" t="s">
        <v>1165</v>
      </c>
      <c r="B103" s="25" t="s">
        <v>1166</v>
      </c>
      <c r="C103" s="116">
        <v>1.6509912199999999</v>
      </c>
      <c r="D103" s="118">
        <v>0.16111918</v>
      </c>
      <c r="E103" s="23">
        <f t="shared" si="2"/>
        <v>9.2470185113901398</v>
      </c>
      <c r="F103" s="24">
        <f t="shared" si="3"/>
        <v>6.1969925066405329E-5</v>
      </c>
      <c r="G103" s="115"/>
    </row>
    <row r="104" spans="1:7" x14ac:dyDescent="0.15">
      <c r="A104" s="25" t="s">
        <v>264</v>
      </c>
      <c r="B104" s="25" t="s">
        <v>265</v>
      </c>
      <c r="C104" s="116">
        <v>1.96145E-3</v>
      </c>
      <c r="D104" s="118">
        <v>1.7434999999999998E-4</v>
      </c>
      <c r="E104" s="23">
        <f t="shared" si="2"/>
        <v>10.250071694866648</v>
      </c>
      <c r="F104" s="24">
        <f t="shared" si="3"/>
        <v>7.3622989661629304E-8</v>
      </c>
      <c r="G104" s="115"/>
    </row>
    <row r="105" spans="1:7" x14ac:dyDescent="0.15">
      <c r="A105" s="25" t="s">
        <v>1167</v>
      </c>
      <c r="B105" s="25" t="s">
        <v>1168</v>
      </c>
      <c r="C105" s="116">
        <v>16.788968212</v>
      </c>
      <c r="D105" s="118">
        <v>19.886553788000001</v>
      </c>
      <c r="E105" s="23">
        <f t="shared" si="2"/>
        <v>-0.15576281386014468</v>
      </c>
      <c r="F105" s="24">
        <f t="shared" si="3"/>
        <v>6.3017361294017131E-4</v>
      </c>
      <c r="G105" s="115"/>
    </row>
    <row r="106" spans="1:7" x14ac:dyDescent="0.15">
      <c r="A106" s="25" t="s">
        <v>484</v>
      </c>
      <c r="B106" s="25" t="s">
        <v>1169</v>
      </c>
      <c r="C106" s="116">
        <v>4.9100562829999994</v>
      </c>
      <c r="D106" s="118">
        <v>10.217178963</v>
      </c>
      <c r="E106" s="23">
        <f t="shared" si="2"/>
        <v>-0.51943131261759823</v>
      </c>
      <c r="F106" s="24">
        <f t="shared" si="3"/>
        <v>1.8429887224315021E-4</v>
      </c>
      <c r="G106" s="115"/>
    </row>
    <row r="107" spans="1:7" x14ac:dyDescent="0.15">
      <c r="A107" s="25" t="s">
        <v>485</v>
      </c>
      <c r="B107" s="25" t="s">
        <v>1170</v>
      </c>
      <c r="C107" s="116">
        <v>15.89134808</v>
      </c>
      <c r="D107" s="118">
        <v>3.8480910600000002</v>
      </c>
      <c r="E107" s="23">
        <f t="shared" si="2"/>
        <v>3.1296704865398892</v>
      </c>
      <c r="F107" s="24">
        <f t="shared" si="3"/>
        <v>5.9648145780070495E-4</v>
      </c>
      <c r="G107" s="115"/>
    </row>
    <row r="108" spans="1:7" x14ac:dyDescent="0.15">
      <c r="A108" s="25" t="s">
        <v>486</v>
      </c>
      <c r="B108" s="25" t="s">
        <v>1171</v>
      </c>
      <c r="C108" s="116">
        <v>77.515520840000008</v>
      </c>
      <c r="D108" s="118">
        <v>99.791824797000004</v>
      </c>
      <c r="E108" s="23">
        <f t="shared" si="2"/>
        <v>-0.22322774438001536</v>
      </c>
      <c r="F108" s="24">
        <f t="shared" si="3"/>
        <v>2.9095436485350795E-3</v>
      </c>
      <c r="G108" s="115"/>
    </row>
    <row r="109" spans="1:7" x14ac:dyDescent="0.15">
      <c r="A109" s="25" t="s">
        <v>487</v>
      </c>
      <c r="B109" s="25" t="s">
        <v>1172</v>
      </c>
      <c r="C109" s="116">
        <v>7.3055066500000008</v>
      </c>
      <c r="D109" s="118">
        <v>0.42032646999999995</v>
      </c>
      <c r="E109" s="23">
        <f t="shared" si="2"/>
        <v>16.380553382707497</v>
      </c>
      <c r="F109" s="24">
        <f t="shared" si="3"/>
        <v>2.7421205769502879E-4</v>
      </c>
      <c r="G109" s="115"/>
    </row>
    <row r="110" spans="1:7" x14ac:dyDescent="0.15">
      <c r="A110" s="25" t="s">
        <v>488</v>
      </c>
      <c r="B110" s="25" t="s">
        <v>1173</v>
      </c>
      <c r="C110" s="116">
        <v>2.1507621000000001</v>
      </c>
      <c r="D110" s="118">
        <v>0.39318060999999999</v>
      </c>
      <c r="E110" s="23">
        <f t="shared" si="2"/>
        <v>4.4701631903974111</v>
      </c>
      <c r="F110" s="24">
        <f t="shared" si="3"/>
        <v>8.0728815852009557E-5</v>
      </c>
      <c r="G110" s="115"/>
    </row>
    <row r="111" spans="1:7" x14ac:dyDescent="0.15">
      <c r="A111" s="25" t="s">
        <v>489</v>
      </c>
      <c r="B111" s="25" t="s">
        <v>1174</v>
      </c>
      <c r="C111" s="116">
        <v>36.302048321000001</v>
      </c>
      <c r="D111" s="118">
        <v>76.997841729000001</v>
      </c>
      <c r="E111" s="23">
        <f t="shared" si="2"/>
        <v>-0.52853161197987952</v>
      </c>
      <c r="F111" s="24">
        <f t="shared" si="3"/>
        <v>1.3625967158137861E-3</v>
      </c>
      <c r="G111" s="115"/>
    </row>
    <row r="112" spans="1:7" x14ac:dyDescent="0.15">
      <c r="A112" s="25" t="s">
        <v>490</v>
      </c>
      <c r="B112" s="25" t="s">
        <v>1175</v>
      </c>
      <c r="C112" s="116">
        <v>75.480414594999999</v>
      </c>
      <c r="D112" s="118">
        <v>49.445135289999996</v>
      </c>
      <c r="E112" s="23">
        <f t="shared" si="2"/>
        <v>0.52654885363951043</v>
      </c>
      <c r="F112" s="24">
        <f t="shared" si="3"/>
        <v>2.833155973072563E-3</v>
      </c>
      <c r="G112" s="115"/>
    </row>
    <row r="113" spans="1:7" x14ac:dyDescent="0.15">
      <c r="A113" s="25" t="s">
        <v>491</v>
      </c>
      <c r="B113" s="25" t="s">
        <v>1176</v>
      </c>
      <c r="C113" s="116">
        <v>19.019495489999997</v>
      </c>
      <c r="D113" s="118">
        <v>39.478932149999999</v>
      </c>
      <c r="E113" s="23">
        <f t="shared" si="2"/>
        <v>-0.51823683027353629</v>
      </c>
      <c r="F113" s="24">
        <f t="shared" si="3"/>
        <v>7.1389641328082547E-4</v>
      </c>
      <c r="G113" s="115"/>
    </row>
    <row r="114" spans="1:7" x14ac:dyDescent="0.15">
      <c r="A114" s="25" t="s">
        <v>492</v>
      </c>
      <c r="B114" s="25" t="s">
        <v>1177</v>
      </c>
      <c r="C114" s="116">
        <v>53.019702193999997</v>
      </c>
      <c r="D114" s="118">
        <v>36.764760764999998</v>
      </c>
      <c r="E114" s="23">
        <f t="shared" si="2"/>
        <v>0.44213374684800555</v>
      </c>
      <c r="F114" s="24">
        <f t="shared" si="3"/>
        <v>1.9900935463516923E-3</v>
      </c>
      <c r="G114" s="115"/>
    </row>
    <row r="115" spans="1:7" x14ac:dyDescent="0.15">
      <c r="A115" s="25" t="s">
        <v>493</v>
      </c>
      <c r="B115" s="25" t="s">
        <v>1178</v>
      </c>
      <c r="C115" s="116">
        <v>17.181257109000001</v>
      </c>
      <c r="D115" s="118">
        <v>26.700987940000001</v>
      </c>
      <c r="E115" s="23">
        <f t="shared" si="2"/>
        <v>-0.35653103369777406</v>
      </c>
      <c r="F115" s="24">
        <f t="shared" si="3"/>
        <v>6.4489816947141247E-4</v>
      </c>
      <c r="G115" s="115"/>
    </row>
    <row r="116" spans="1:7" x14ac:dyDescent="0.15">
      <c r="A116" s="25" t="s">
        <v>1179</v>
      </c>
      <c r="B116" s="25" t="s">
        <v>1180</v>
      </c>
      <c r="C116" s="116">
        <v>31.891533079999999</v>
      </c>
      <c r="D116" s="118">
        <v>7.6289320000000008E-2</v>
      </c>
      <c r="E116" s="23">
        <f t="shared" si="2"/>
        <v>417.03404565671832</v>
      </c>
      <c r="F116" s="24">
        <f t="shared" si="3"/>
        <v>1.1970481073911388E-3</v>
      </c>
      <c r="G116" s="115"/>
    </row>
    <row r="117" spans="1:7" x14ac:dyDescent="0.15">
      <c r="A117" s="25" t="s">
        <v>494</v>
      </c>
      <c r="B117" s="25" t="s">
        <v>1181</v>
      </c>
      <c r="C117" s="116">
        <v>9.1412416499999996</v>
      </c>
      <c r="D117" s="118">
        <v>18.98673922</v>
      </c>
      <c r="E117" s="23">
        <f t="shared" si="2"/>
        <v>-0.5185459944395866</v>
      </c>
      <c r="F117" s="24">
        <f t="shared" si="3"/>
        <v>3.4311633714466605E-4</v>
      </c>
      <c r="G117" s="115"/>
    </row>
    <row r="118" spans="1:7" x14ac:dyDescent="0.15">
      <c r="A118" s="25" t="s">
        <v>1182</v>
      </c>
      <c r="B118" s="25" t="s">
        <v>1183</v>
      </c>
      <c r="C118" s="116">
        <v>0.10921</v>
      </c>
      <c r="D118" s="118">
        <v>3.0704359999999999</v>
      </c>
      <c r="E118" s="23">
        <f t="shared" si="2"/>
        <v>-0.96443176148273402</v>
      </c>
      <c r="F118" s="24">
        <f t="shared" si="3"/>
        <v>4.0991953406645779E-6</v>
      </c>
      <c r="G118" s="115"/>
    </row>
    <row r="119" spans="1:7" x14ac:dyDescent="0.15">
      <c r="A119" s="25" t="s">
        <v>495</v>
      </c>
      <c r="B119" s="25" t="s">
        <v>1184</v>
      </c>
      <c r="C119" s="116">
        <v>91.630340510000011</v>
      </c>
      <c r="D119" s="118">
        <v>5.1258314599999997</v>
      </c>
      <c r="E119" s="23">
        <f t="shared" si="2"/>
        <v>16.876190667806316</v>
      </c>
      <c r="F119" s="24">
        <f t="shared" si="3"/>
        <v>3.4393431451524657E-3</v>
      </c>
      <c r="G119" s="115"/>
    </row>
    <row r="120" spans="1:7" x14ac:dyDescent="0.15">
      <c r="A120" s="25" t="s">
        <v>1405</v>
      </c>
      <c r="B120" s="25" t="s">
        <v>1406</v>
      </c>
      <c r="C120" s="116">
        <v>1.6131E-2</v>
      </c>
      <c r="D120" s="118">
        <v>6.8907499999999997E-2</v>
      </c>
      <c r="E120" s="23">
        <f t="shared" si="2"/>
        <v>-0.76590356637521317</v>
      </c>
      <c r="F120" s="24">
        <f t="shared" si="3"/>
        <v>6.0547678820859175E-7</v>
      </c>
      <c r="G120" s="115"/>
    </row>
    <row r="121" spans="1:7" x14ac:dyDescent="0.15">
      <c r="A121" s="25" t="s">
        <v>1403</v>
      </c>
      <c r="B121" s="25" t="s">
        <v>1404</v>
      </c>
      <c r="C121" s="116">
        <v>0</v>
      </c>
      <c r="D121" s="118">
        <v>0</v>
      </c>
      <c r="E121" s="23" t="str">
        <f t="shared" si="2"/>
        <v/>
      </c>
      <c r="F121" s="24">
        <f t="shared" si="3"/>
        <v>0</v>
      </c>
      <c r="G121" s="115"/>
    </row>
    <row r="122" spans="1:7" x14ac:dyDescent="0.15">
      <c r="A122" s="25" t="s">
        <v>529</v>
      </c>
      <c r="B122" s="25" t="s">
        <v>1430</v>
      </c>
      <c r="C122" s="116">
        <v>1.0961E-2</v>
      </c>
      <c r="D122" s="118">
        <v>1.1000000000000001E-3</v>
      </c>
      <c r="E122" s="23">
        <f t="shared" si="2"/>
        <v>8.9645454545454548</v>
      </c>
      <c r="F122" s="24">
        <f t="shared" si="3"/>
        <v>4.1142093333050491E-7</v>
      </c>
      <c r="G122" s="115"/>
    </row>
    <row r="123" spans="1:7" x14ac:dyDescent="0.15">
      <c r="A123" s="25" t="s">
        <v>530</v>
      </c>
      <c r="B123" s="25" t="s">
        <v>1441</v>
      </c>
      <c r="C123" s="116">
        <v>0</v>
      </c>
      <c r="D123" s="118">
        <v>1.0431E-4</v>
      </c>
      <c r="E123" s="23">
        <f t="shared" si="2"/>
        <v>-1</v>
      </c>
      <c r="F123" s="24">
        <f t="shared" si="3"/>
        <v>0</v>
      </c>
      <c r="G123" s="115"/>
    </row>
    <row r="124" spans="1:7" x14ac:dyDescent="0.15">
      <c r="A124" s="25" t="s">
        <v>1185</v>
      </c>
      <c r="B124" s="25" t="s">
        <v>1186</v>
      </c>
      <c r="C124" s="116">
        <v>1.903915</v>
      </c>
      <c r="D124" s="118">
        <v>1.462202</v>
      </c>
      <c r="E124" s="23">
        <f t="shared" si="2"/>
        <v>0.30208753646896946</v>
      </c>
      <c r="F124" s="24">
        <f t="shared" si="3"/>
        <v>7.1463414495205564E-5</v>
      </c>
      <c r="G124" s="115"/>
    </row>
    <row r="125" spans="1:7" x14ac:dyDescent="0.15">
      <c r="A125" s="25" t="s">
        <v>496</v>
      </c>
      <c r="B125" s="25" t="s">
        <v>1187</v>
      </c>
      <c r="C125" s="116">
        <v>1.9530311899999999</v>
      </c>
      <c r="D125" s="118">
        <v>2.1359016</v>
      </c>
      <c r="E125" s="23">
        <f t="shared" si="2"/>
        <v>-8.5617432001549143E-2</v>
      </c>
      <c r="F125" s="24">
        <f t="shared" si="3"/>
        <v>7.3306989783175497E-5</v>
      </c>
      <c r="G125" s="115"/>
    </row>
    <row r="126" spans="1:7" x14ac:dyDescent="0.15">
      <c r="A126" s="25" t="s">
        <v>1492</v>
      </c>
      <c r="B126" s="25" t="s">
        <v>424</v>
      </c>
      <c r="C126" s="116">
        <v>12.397566401000001</v>
      </c>
      <c r="D126" s="118">
        <v>11.193208169</v>
      </c>
      <c r="E126" s="23">
        <f t="shared" si="2"/>
        <v>0.10759723341298288</v>
      </c>
      <c r="F126" s="24">
        <f t="shared" si="3"/>
        <v>4.6534242676090948E-4</v>
      </c>
      <c r="G126" s="115"/>
    </row>
    <row r="127" spans="1:7" x14ac:dyDescent="0.15">
      <c r="A127" s="25" t="s">
        <v>1188</v>
      </c>
      <c r="B127" s="25" t="s">
        <v>1189</v>
      </c>
      <c r="C127" s="116">
        <v>2.5263169999999998E-2</v>
      </c>
      <c r="D127" s="118">
        <v>4.8360629999999995E-2</v>
      </c>
      <c r="E127" s="23">
        <f t="shared" si="2"/>
        <v>-0.47760874910024953</v>
      </c>
      <c r="F127" s="24">
        <f t="shared" si="3"/>
        <v>9.4825262113741539E-7</v>
      </c>
      <c r="G127" s="115"/>
    </row>
    <row r="128" spans="1:7" x14ac:dyDescent="0.15">
      <c r="A128" s="25" t="s">
        <v>1190</v>
      </c>
      <c r="B128" s="25" t="s">
        <v>1191</v>
      </c>
      <c r="C128" s="116">
        <v>1.3543961899999999</v>
      </c>
      <c r="D128" s="118">
        <v>0.72430982700000002</v>
      </c>
      <c r="E128" s="23">
        <f t="shared" si="2"/>
        <v>0.8699127631744803</v>
      </c>
      <c r="F128" s="24">
        <f t="shared" si="3"/>
        <v>5.0837236072354693E-5</v>
      </c>
      <c r="G128" s="115"/>
    </row>
    <row r="129" spans="1:7" x14ac:dyDescent="0.15">
      <c r="A129" s="25" t="s">
        <v>1771</v>
      </c>
      <c r="B129" s="25" t="s">
        <v>1772</v>
      </c>
      <c r="C129" s="116">
        <v>5.5871135199999999</v>
      </c>
      <c r="D129" s="118">
        <v>7.8839961900000004</v>
      </c>
      <c r="E129" s="23">
        <f t="shared" si="2"/>
        <v>-0.29133482749691697</v>
      </c>
      <c r="F129" s="24">
        <f t="shared" si="3"/>
        <v>2.0971220317688919E-4</v>
      </c>
      <c r="G129" s="115"/>
    </row>
    <row r="130" spans="1:7" x14ac:dyDescent="0.15">
      <c r="A130" s="25" t="s">
        <v>1192</v>
      </c>
      <c r="B130" s="25" t="s">
        <v>1193</v>
      </c>
      <c r="C130" s="116">
        <v>47.143798576999998</v>
      </c>
      <c r="D130" s="118">
        <v>68.636680030999997</v>
      </c>
      <c r="E130" s="23">
        <f t="shared" si="2"/>
        <v>-0.31313987570920776</v>
      </c>
      <c r="F130" s="24">
        <f t="shared" si="3"/>
        <v>1.7695416121973058E-3</v>
      </c>
      <c r="G130" s="115"/>
    </row>
    <row r="131" spans="1:7" x14ac:dyDescent="0.15">
      <c r="A131" s="25" t="s">
        <v>1194</v>
      </c>
      <c r="B131" s="25" t="s">
        <v>1195</v>
      </c>
      <c r="C131" s="116">
        <v>28.324654585000001</v>
      </c>
      <c r="D131" s="118">
        <v>35.467731439000005</v>
      </c>
      <c r="E131" s="23">
        <f t="shared" si="2"/>
        <v>-0.2013964965953684</v>
      </c>
      <c r="F131" s="24">
        <f t="shared" si="3"/>
        <v>1.0631653887076787E-3</v>
      </c>
      <c r="G131" s="115"/>
    </row>
    <row r="132" spans="1:7" x14ac:dyDescent="0.15">
      <c r="A132" s="25" t="s">
        <v>1196</v>
      </c>
      <c r="B132" s="25" t="s">
        <v>1197</v>
      </c>
      <c r="C132" s="116">
        <v>0.68555344200000001</v>
      </c>
      <c r="D132" s="118">
        <v>1.8040133</v>
      </c>
      <c r="E132" s="23">
        <f t="shared" si="2"/>
        <v>-0.61998426397410711</v>
      </c>
      <c r="F132" s="24">
        <f t="shared" si="3"/>
        <v>2.5732235832093803E-5</v>
      </c>
      <c r="G132" s="115"/>
    </row>
    <row r="133" spans="1:7" x14ac:dyDescent="0.15">
      <c r="A133" s="25" t="s">
        <v>1198</v>
      </c>
      <c r="B133" s="25" t="s">
        <v>1199</v>
      </c>
      <c r="C133" s="116">
        <v>18.636281280999999</v>
      </c>
      <c r="D133" s="118">
        <v>29.252014166000002</v>
      </c>
      <c r="E133" s="23">
        <f t="shared" si="2"/>
        <v>-0.36290604895641032</v>
      </c>
      <c r="F133" s="24">
        <f t="shared" si="3"/>
        <v>6.9951247499670072E-4</v>
      </c>
      <c r="G133" s="115"/>
    </row>
    <row r="134" spans="1:7" x14ac:dyDescent="0.15">
      <c r="A134" s="25" t="s">
        <v>1200</v>
      </c>
      <c r="B134" s="25" t="s">
        <v>1201</v>
      </c>
      <c r="C134" s="116">
        <v>83.702111896999995</v>
      </c>
      <c r="D134" s="118">
        <v>47.396632120999996</v>
      </c>
      <c r="E134" s="23">
        <f t="shared" ref="E134:E197" si="4">IF(ISERROR(C134/D134-1),"",((C134/D134-1)))</f>
        <v>0.76599281744987424</v>
      </c>
      <c r="F134" s="24">
        <f t="shared" ref="F134:F197" si="5">C134/$C$1702</f>
        <v>3.1417572300335823E-3</v>
      </c>
      <c r="G134" s="115"/>
    </row>
    <row r="135" spans="1:7" x14ac:dyDescent="0.15">
      <c r="A135" s="25" t="s">
        <v>1254</v>
      </c>
      <c r="B135" s="25" t="s">
        <v>1255</v>
      </c>
      <c r="C135" s="116">
        <v>5.6762510000000002E-2</v>
      </c>
      <c r="D135" s="118">
        <v>5.5432519999999999E-2</v>
      </c>
      <c r="E135" s="23">
        <f t="shared" si="4"/>
        <v>2.39929557595433E-2</v>
      </c>
      <c r="F135" s="24">
        <f t="shared" si="5"/>
        <v>2.1305797684866453E-6</v>
      </c>
      <c r="G135" s="115"/>
    </row>
    <row r="136" spans="1:7" x14ac:dyDescent="0.15">
      <c r="A136" s="25" t="s">
        <v>1256</v>
      </c>
      <c r="B136" s="25" t="s">
        <v>1257</v>
      </c>
      <c r="C136" s="116">
        <v>2.9125958920000001</v>
      </c>
      <c r="D136" s="118">
        <v>2.97278873</v>
      </c>
      <c r="E136" s="23">
        <f t="shared" si="4"/>
        <v>-2.0247936690744872E-2</v>
      </c>
      <c r="F136" s="24">
        <f t="shared" si="5"/>
        <v>1.0932423321788473E-4</v>
      </c>
      <c r="G136" s="115"/>
    </row>
    <row r="137" spans="1:7" x14ac:dyDescent="0.15">
      <c r="A137" s="25" t="s">
        <v>1258</v>
      </c>
      <c r="B137" s="25" t="s">
        <v>1259</v>
      </c>
      <c r="C137" s="116">
        <v>53.630002596000004</v>
      </c>
      <c r="D137" s="118">
        <v>40.648964776</v>
      </c>
      <c r="E137" s="23">
        <f t="shared" si="4"/>
        <v>0.31934485641967147</v>
      </c>
      <c r="F137" s="24">
        <f t="shared" si="5"/>
        <v>2.0130011607119537E-3</v>
      </c>
      <c r="G137" s="115"/>
    </row>
    <row r="138" spans="1:7" x14ac:dyDescent="0.15">
      <c r="A138" s="25" t="s">
        <v>1260</v>
      </c>
      <c r="B138" s="25" t="s">
        <v>1261</v>
      </c>
      <c r="C138" s="116">
        <v>16.548491017</v>
      </c>
      <c r="D138" s="118">
        <v>17.709516551</v>
      </c>
      <c r="E138" s="23">
        <f t="shared" si="4"/>
        <v>-6.5559414377940217E-2</v>
      </c>
      <c r="F138" s="24">
        <f t="shared" si="5"/>
        <v>6.2114730585034359E-4</v>
      </c>
      <c r="G138" s="115"/>
    </row>
    <row r="139" spans="1:7" x14ac:dyDescent="0.15">
      <c r="A139" s="25" t="s">
        <v>1262</v>
      </c>
      <c r="B139" s="25" t="s">
        <v>1263</v>
      </c>
      <c r="C139" s="116">
        <v>11.721880172000001</v>
      </c>
      <c r="D139" s="118">
        <v>10.388721958000001</v>
      </c>
      <c r="E139" s="23">
        <f t="shared" si="4"/>
        <v>0.12832745157582925</v>
      </c>
      <c r="F139" s="24">
        <f t="shared" si="5"/>
        <v>4.3998055658722555E-4</v>
      </c>
      <c r="G139" s="115"/>
    </row>
    <row r="140" spans="1:7" x14ac:dyDescent="0.15">
      <c r="A140" s="25" t="s">
        <v>1769</v>
      </c>
      <c r="B140" s="25" t="s">
        <v>1770</v>
      </c>
      <c r="C140" s="116">
        <v>3.8720312699999999</v>
      </c>
      <c r="D140" s="118">
        <v>2.8130015499999996</v>
      </c>
      <c r="E140" s="23">
        <f t="shared" si="4"/>
        <v>0.37647676376147055</v>
      </c>
      <c r="F140" s="24">
        <f t="shared" si="5"/>
        <v>1.4533662247863334E-4</v>
      </c>
      <c r="G140" s="115"/>
    </row>
    <row r="141" spans="1:7" x14ac:dyDescent="0.15">
      <c r="A141" s="25" t="s">
        <v>1493</v>
      </c>
      <c r="B141" s="25" t="s">
        <v>1237</v>
      </c>
      <c r="C141" s="116">
        <v>1.9781779999999999E-2</v>
      </c>
      <c r="D141" s="118">
        <v>0.27597490000000002</v>
      </c>
      <c r="E141" s="23">
        <f t="shared" si="4"/>
        <v>-0.92832036536656048</v>
      </c>
      <c r="F141" s="24">
        <f t="shared" si="5"/>
        <v>7.4250874833853795E-7</v>
      </c>
      <c r="G141" s="115"/>
    </row>
    <row r="142" spans="1:7" x14ac:dyDescent="0.15">
      <c r="A142" s="25" t="s">
        <v>1264</v>
      </c>
      <c r="B142" s="25" t="s">
        <v>1265</v>
      </c>
      <c r="C142" s="116">
        <v>23.647900352000001</v>
      </c>
      <c r="D142" s="118">
        <v>28.272087782</v>
      </c>
      <c r="E142" s="23">
        <f t="shared" si="4"/>
        <v>-0.16356016809427432</v>
      </c>
      <c r="F142" s="24">
        <f t="shared" si="5"/>
        <v>8.8762350461879535E-4</v>
      </c>
      <c r="G142" s="115"/>
    </row>
    <row r="143" spans="1:7" x14ac:dyDescent="0.15">
      <c r="A143" s="25" t="s">
        <v>1266</v>
      </c>
      <c r="B143" s="25" t="s">
        <v>1267</v>
      </c>
      <c r="C143" s="116">
        <v>21.543428239999997</v>
      </c>
      <c r="D143" s="118">
        <v>10.019118235999999</v>
      </c>
      <c r="E143" s="23">
        <f t="shared" si="4"/>
        <v>1.1502319597937918</v>
      </c>
      <c r="F143" s="24">
        <f t="shared" si="5"/>
        <v>8.0863218261468433E-4</v>
      </c>
      <c r="G143" s="115"/>
    </row>
    <row r="144" spans="1:7" x14ac:dyDescent="0.15">
      <c r="A144" s="25" t="s">
        <v>1268</v>
      </c>
      <c r="B144" s="25" t="s">
        <v>1269</v>
      </c>
      <c r="C144" s="116">
        <v>28.329868372</v>
      </c>
      <c r="D144" s="118">
        <v>28.475907899999999</v>
      </c>
      <c r="E144" s="23">
        <f t="shared" si="4"/>
        <v>-5.1285292996751108E-3</v>
      </c>
      <c r="F144" s="24">
        <f t="shared" si="5"/>
        <v>1.063361088106796E-3</v>
      </c>
      <c r="G144" s="115"/>
    </row>
    <row r="145" spans="1:7" x14ac:dyDescent="0.15">
      <c r="A145" s="25" t="s">
        <v>1270</v>
      </c>
      <c r="B145" s="25" t="s">
        <v>1271</v>
      </c>
      <c r="C145" s="116">
        <v>27.217490170000001</v>
      </c>
      <c r="D145" s="118">
        <v>17.171560190000001</v>
      </c>
      <c r="E145" s="23">
        <f t="shared" si="4"/>
        <v>0.5850330353703288</v>
      </c>
      <c r="F145" s="24">
        <f t="shared" si="5"/>
        <v>1.0216079927611752E-3</v>
      </c>
      <c r="G145" s="115"/>
    </row>
    <row r="146" spans="1:7" x14ac:dyDescent="0.15">
      <c r="A146" s="25" t="s">
        <v>1494</v>
      </c>
      <c r="B146" s="25" t="s">
        <v>1737</v>
      </c>
      <c r="C146" s="116">
        <v>7.7638419400000007</v>
      </c>
      <c r="D146" s="118">
        <v>10.625133849999999</v>
      </c>
      <c r="E146" s="23">
        <f t="shared" si="4"/>
        <v>-0.26929466963844406</v>
      </c>
      <c r="F146" s="24">
        <f t="shared" si="5"/>
        <v>2.9141566437234907E-4</v>
      </c>
      <c r="G146" s="115"/>
    </row>
    <row r="147" spans="1:7" x14ac:dyDescent="0.15">
      <c r="A147" s="25" t="s">
        <v>743</v>
      </c>
      <c r="B147" s="25" t="s">
        <v>942</v>
      </c>
      <c r="C147" s="116">
        <v>2.7985277100000001</v>
      </c>
      <c r="D147" s="118">
        <v>16.661440689999999</v>
      </c>
      <c r="E147" s="23">
        <f t="shared" si="4"/>
        <v>-0.83203567074006735</v>
      </c>
      <c r="F147" s="24">
        <f t="shared" si="5"/>
        <v>1.0504268610523498E-4</v>
      </c>
      <c r="G147" s="115"/>
    </row>
    <row r="148" spans="1:7" x14ac:dyDescent="0.15">
      <c r="A148" s="25" t="s">
        <v>203</v>
      </c>
      <c r="B148" s="25" t="s">
        <v>204</v>
      </c>
      <c r="C148" s="116">
        <v>1.3699999999999999E-3</v>
      </c>
      <c r="D148" s="118">
        <v>0.2122124</v>
      </c>
      <c r="E148" s="23">
        <f t="shared" si="4"/>
        <v>-0.99354420382597808</v>
      </c>
      <c r="F148" s="24">
        <f t="shared" si="5"/>
        <v>5.142292479361296E-8</v>
      </c>
      <c r="G148" s="115"/>
    </row>
    <row r="149" spans="1:7" x14ac:dyDescent="0.15">
      <c r="A149" s="25" t="s">
        <v>1272</v>
      </c>
      <c r="B149" s="25" t="s">
        <v>1273</v>
      </c>
      <c r="C149" s="116">
        <v>24.183432771000003</v>
      </c>
      <c r="D149" s="118">
        <v>11.443903194000001</v>
      </c>
      <c r="E149" s="23">
        <f t="shared" si="4"/>
        <v>1.1132154266805836</v>
      </c>
      <c r="F149" s="24">
        <f t="shared" si="5"/>
        <v>9.0772470411279438E-4</v>
      </c>
      <c r="G149" s="115"/>
    </row>
    <row r="150" spans="1:7" x14ac:dyDescent="0.15">
      <c r="A150" s="25" t="s">
        <v>1283</v>
      </c>
      <c r="B150" s="25" t="s">
        <v>1284</v>
      </c>
      <c r="C150" s="116">
        <v>14.719247883</v>
      </c>
      <c r="D150" s="118">
        <v>14.059890091</v>
      </c>
      <c r="E150" s="23">
        <f t="shared" si="4"/>
        <v>4.6896368871479854E-2</v>
      </c>
      <c r="F150" s="24">
        <f t="shared" si="5"/>
        <v>5.5248669847157358E-4</v>
      </c>
      <c r="G150" s="115"/>
    </row>
    <row r="151" spans="1:7" x14ac:dyDescent="0.15">
      <c r="A151" s="25" t="s">
        <v>197</v>
      </c>
      <c r="B151" s="25" t="s">
        <v>198</v>
      </c>
      <c r="C151" s="116">
        <v>9.7242800000000001E-3</v>
      </c>
      <c r="D151" s="118">
        <v>0</v>
      </c>
      <c r="E151" s="23" t="str">
        <f t="shared" si="4"/>
        <v/>
      </c>
      <c r="F151" s="24">
        <f t="shared" si="5"/>
        <v>3.6500067088469684E-7</v>
      </c>
      <c r="G151" s="115"/>
    </row>
    <row r="152" spans="1:7" x14ac:dyDescent="0.15">
      <c r="A152" s="25" t="s">
        <v>1285</v>
      </c>
      <c r="B152" s="25" t="s">
        <v>1286</v>
      </c>
      <c r="C152" s="116">
        <v>1.899964024</v>
      </c>
      <c r="D152" s="118">
        <v>1.19255427</v>
      </c>
      <c r="E152" s="23">
        <f t="shared" si="4"/>
        <v>0.59318873094135993</v>
      </c>
      <c r="F152" s="24">
        <f t="shared" si="5"/>
        <v>7.1315114683738869E-5</v>
      </c>
      <c r="G152" s="115"/>
    </row>
    <row r="153" spans="1:7" x14ac:dyDescent="0.15">
      <c r="A153" s="25" t="s">
        <v>201</v>
      </c>
      <c r="B153" s="25" t="s">
        <v>202</v>
      </c>
      <c r="C153" s="116">
        <v>3.4549999999999997E-2</v>
      </c>
      <c r="D153" s="118">
        <v>1.30305</v>
      </c>
      <c r="E153" s="23">
        <f t="shared" si="4"/>
        <v>-0.97348528452476879</v>
      </c>
      <c r="F153" s="24">
        <f t="shared" si="5"/>
        <v>1.2968336143206771E-6</v>
      </c>
      <c r="G153" s="115"/>
    </row>
    <row r="154" spans="1:7" x14ac:dyDescent="0.15">
      <c r="A154" s="25" t="s">
        <v>1287</v>
      </c>
      <c r="B154" s="25" t="s">
        <v>1288</v>
      </c>
      <c r="C154" s="116">
        <v>0.49192713500000002</v>
      </c>
      <c r="D154" s="118">
        <v>1.11822336</v>
      </c>
      <c r="E154" s="23">
        <f t="shared" si="4"/>
        <v>-0.5600815073296268</v>
      </c>
      <c r="F154" s="24">
        <f t="shared" si="5"/>
        <v>1.8464475961344886E-5</v>
      </c>
      <c r="G154" s="115"/>
    </row>
    <row r="155" spans="1:7" x14ac:dyDescent="0.15">
      <c r="A155" s="25" t="s">
        <v>142</v>
      </c>
      <c r="B155" s="25" t="s">
        <v>163</v>
      </c>
      <c r="C155" s="116">
        <v>7.2843700000000001E-3</v>
      </c>
      <c r="D155" s="118"/>
      <c r="E155" s="23" t="str">
        <f t="shared" si="4"/>
        <v/>
      </c>
      <c r="F155" s="24">
        <f t="shared" si="5"/>
        <v>2.7341869392616821E-7</v>
      </c>
      <c r="G155" s="115"/>
    </row>
    <row r="156" spans="1:7" x14ac:dyDescent="0.15">
      <c r="A156" s="25" t="s">
        <v>1289</v>
      </c>
      <c r="B156" s="25" t="s">
        <v>1290</v>
      </c>
      <c r="C156" s="116">
        <v>2.82187213</v>
      </c>
      <c r="D156" s="118">
        <v>4.3411567599999996</v>
      </c>
      <c r="E156" s="23">
        <f t="shared" si="4"/>
        <v>-0.34997230323467976</v>
      </c>
      <c r="F156" s="24">
        <f t="shared" si="5"/>
        <v>1.0591891848042514E-4</v>
      </c>
      <c r="G156" s="115"/>
    </row>
    <row r="157" spans="1:7" x14ac:dyDescent="0.15">
      <c r="A157" s="25" t="s">
        <v>1293</v>
      </c>
      <c r="B157" s="25" t="s">
        <v>1294</v>
      </c>
      <c r="C157" s="116">
        <v>883.25119173000007</v>
      </c>
      <c r="D157" s="118">
        <v>623.64893672699998</v>
      </c>
      <c r="E157" s="23">
        <f t="shared" si="4"/>
        <v>0.41626344520914338</v>
      </c>
      <c r="F157" s="24">
        <f t="shared" si="5"/>
        <v>3.3152817230803516E-2</v>
      </c>
      <c r="G157" s="115"/>
    </row>
    <row r="158" spans="1:7" x14ac:dyDescent="0.15">
      <c r="A158" s="25" t="s">
        <v>1295</v>
      </c>
      <c r="B158" s="25" t="s">
        <v>1296</v>
      </c>
      <c r="C158" s="116">
        <v>0.43501845</v>
      </c>
      <c r="D158" s="118">
        <v>1.1300327999999999</v>
      </c>
      <c r="E158" s="23">
        <f t="shared" si="4"/>
        <v>-0.61503909444044447</v>
      </c>
      <c r="F158" s="24">
        <f t="shared" si="5"/>
        <v>1.6328409516922689E-5</v>
      </c>
      <c r="G158" s="115"/>
    </row>
    <row r="159" spans="1:7" x14ac:dyDescent="0.15">
      <c r="A159" s="25" t="s">
        <v>1297</v>
      </c>
      <c r="B159" s="25" t="s">
        <v>1298</v>
      </c>
      <c r="C159" s="116">
        <v>12.905620900000001</v>
      </c>
      <c r="D159" s="118">
        <v>11.22947622</v>
      </c>
      <c r="E159" s="23">
        <f t="shared" si="4"/>
        <v>0.14926294398439888</v>
      </c>
      <c r="F159" s="24">
        <f t="shared" si="5"/>
        <v>4.8441224303326987E-4</v>
      </c>
      <c r="G159" s="115"/>
    </row>
    <row r="160" spans="1:7" x14ac:dyDescent="0.15">
      <c r="A160" s="25" t="s">
        <v>1808</v>
      </c>
      <c r="B160" s="25" t="s">
        <v>1225</v>
      </c>
      <c r="C160" s="116">
        <v>0.83115161000000004</v>
      </c>
      <c r="D160" s="118">
        <v>0.86558625</v>
      </c>
      <c r="E160" s="23">
        <f t="shared" si="4"/>
        <v>-3.9781870379757001E-2</v>
      </c>
      <c r="F160" s="24">
        <f t="shared" si="5"/>
        <v>3.1197260389138934E-5</v>
      </c>
      <c r="G160" s="115"/>
    </row>
    <row r="161" spans="1:7" x14ac:dyDescent="0.15">
      <c r="A161" s="25" t="s">
        <v>0</v>
      </c>
      <c r="B161" s="25" t="s">
        <v>1223</v>
      </c>
      <c r="C161" s="116">
        <v>1.4087238400000002</v>
      </c>
      <c r="D161" s="118">
        <v>5.8245557799999998</v>
      </c>
      <c r="E161" s="23">
        <f t="shared" si="4"/>
        <v>-0.75814055299509897</v>
      </c>
      <c r="F161" s="24">
        <f t="shared" si="5"/>
        <v>5.2876423415539907E-5</v>
      </c>
      <c r="G161" s="115"/>
    </row>
    <row r="162" spans="1:7" x14ac:dyDescent="0.15">
      <c r="A162" s="25" t="s">
        <v>1</v>
      </c>
      <c r="B162" s="25" t="s">
        <v>1231</v>
      </c>
      <c r="C162" s="116">
        <v>0.20085</v>
      </c>
      <c r="D162" s="118">
        <v>0.91198331999999993</v>
      </c>
      <c r="E162" s="23">
        <f t="shared" si="4"/>
        <v>-0.77976570887283336</v>
      </c>
      <c r="F162" s="24">
        <f t="shared" si="5"/>
        <v>7.5389010545964702E-6</v>
      </c>
      <c r="G162" s="115"/>
    </row>
    <row r="163" spans="1:7" x14ac:dyDescent="0.15">
      <c r="A163" s="25" t="s">
        <v>2</v>
      </c>
      <c r="B163" s="25" t="s">
        <v>1209</v>
      </c>
      <c r="C163" s="116">
        <v>0.50100345000000002</v>
      </c>
      <c r="D163" s="118">
        <v>8.9301240000000004E-2</v>
      </c>
      <c r="E163" s="23">
        <f t="shared" si="4"/>
        <v>4.6102630825730975</v>
      </c>
      <c r="F163" s="24">
        <f t="shared" si="5"/>
        <v>1.8805155277876376E-5</v>
      </c>
      <c r="G163" s="115"/>
    </row>
    <row r="164" spans="1:7" x14ac:dyDescent="0.15">
      <c r="A164" s="25" t="s">
        <v>3</v>
      </c>
      <c r="B164" s="25" t="s">
        <v>1217</v>
      </c>
      <c r="C164" s="116">
        <v>7.3727895300000004</v>
      </c>
      <c r="D164" s="118">
        <v>5.0444556</v>
      </c>
      <c r="E164" s="23">
        <f t="shared" si="4"/>
        <v>0.46156297420875303</v>
      </c>
      <c r="F164" s="24">
        <f t="shared" si="5"/>
        <v>2.7673751935790297E-4</v>
      </c>
      <c r="G164" s="115"/>
    </row>
    <row r="165" spans="1:7" x14ac:dyDescent="0.15">
      <c r="A165" s="25" t="s">
        <v>155</v>
      </c>
      <c r="B165" s="25" t="s">
        <v>175</v>
      </c>
      <c r="C165" s="116">
        <v>0.27051853000000003</v>
      </c>
      <c r="D165" s="118"/>
      <c r="E165" s="23" t="str">
        <f t="shared" si="4"/>
        <v/>
      </c>
      <c r="F165" s="24">
        <f t="shared" si="5"/>
        <v>1.0153908046327543E-5</v>
      </c>
      <c r="G165" s="115"/>
    </row>
    <row r="166" spans="1:7" x14ac:dyDescent="0.15">
      <c r="A166" s="25" t="s">
        <v>161</v>
      </c>
      <c r="B166" s="25" t="s">
        <v>181</v>
      </c>
      <c r="C166" s="116">
        <v>0</v>
      </c>
      <c r="D166" s="118"/>
      <c r="E166" s="23" t="str">
        <f t="shared" si="4"/>
        <v/>
      </c>
      <c r="F166" s="24">
        <f t="shared" si="5"/>
        <v>0</v>
      </c>
      <c r="G166" s="115"/>
    </row>
    <row r="167" spans="1:7" x14ac:dyDescent="0.15">
      <c r="A167" s="25" t="s">
        <v>159</v>
      </c>
      <c r="B167" s="25" t="s">
        <v>179</v>
      </c>
      <c r="C167" s="116">
        <v>0</v>
      </c>
      <c r="D167" s="118"/>
      <c r="E167" s="23" t="str">
        <f t="shared" si="4"/>
        <v/>
      </c>
      <c r="F167" s="24">
        <f t="shared" si="5"/>
        <v>0</v>
      </c>
      <c r="G167" s="115"/>
    </row>
    <row r="168" spans="1:7" x14ac:dyDescent="0.15">
      <c r="A168" s="25" t="s">
        <v>154</v>
      </c>
      <c r="B168" s="25" t="s">
        <v>174</v>
      </c>
      <c r="C168" s="116">
        <v>0</v>
      </c>
      <c r="D168" s="118"/>
      <c r="E168" s="23" t="str">
        <f t="shared" si="4"/>
        <v/>
      </c>
      <c r="F168" s="24">
        <f t="shared" si="5"/>
        <v>0</v>
      </c>
      <c r="G168" s="115"/>
    </row>
    <row r="169" spans="1:7" x14ac:dyDescent="0.15">
      <c r="A169" s="25" t="s">
        <v>153</v>
      </c>
      <c r="B169" s="25" t="s">
        <v>173</v>
      </c>
      <c r="C169" s="116">
        <v>0.28545999999999999</v>
      </c>
      <c r="D169" s="118"/>
      <c r="E169" s="23" t="str">
        <f t="shared" si="4"/>
        <v/>
      </c>
      <c r="F169" s="24">
        <f t="shared" si="5"/>
        <v>1.0714735847872086E-5</v>
      </c>
      <c r="G169" s="115"/>
    </row>
    <row r="170" spans="1:7" x14ac:dyDescent="0.15">
      <c r="A170" s="25" t="s">
        <v>152</v>
      </c>
      <c r="B170" s="25" t="s">
        <v>172</v>
      </c>
      <c r="C170" s="116">
        <v>0</v>
      </c>
      <c r="D170" s="118"/>
      <c r="E170" s="23" t="str">
        <f t="shared" si="4"/>
        <v/>
      </c>
      <c r="F170" s="24">
        <f t="shared" si="5"/>
        <v>0</v>
      </c>
      <c r="G170" s="115"/>
    </row>
    <row r="171" spans="1:7" x14ac:dyDescent="0.15">
      <c r="A171" s="25" t="s">
        <v>151</v>
      </c>
      <c r="B171" s="25" t="s">
        <v>171</v>
      </c>
      <c r="C171" s="116">
        <v>0.12256</v>
      </c>
      <c r="D171" s="118"/>
      <c r="E171" s="23" t="str">
        <f t="shared" si="4"/>
        <v/>
      </c>
      <c r="F171" s="24">
        <f t="shared" si="5"/>
        <v>4.6002873450402959E-6</v>
      </c>
      <c r="G171" s="115"/>
    </row>
    <row r="172" spans="1:7" x14ac:dyDescent="0.15">
      <c r="A172" s="25" t="s">
        <v>144</v>
      </c>
      <c r="B172" s="25" t="s">
        <v>165</v>
      </c>
      <c r="C172" s="116">
        <v>0.43563763999999999</v>
      </c>
      <c r="D172" s="118"/>
      <c r="E172" s="23" t="str">
        <f t="shared" si="4"/>
        <v/>
      </c>
      <c r="F172" s="24">
        <f t="shared" si="5"/>
        <v>1.6351650802180321E-5</v>
      </c>
      <c r="G172" s="115"/>
    </row>
    <row r="173" spans="1:7" x14ac:dyDescent="0.15">
      <c r="A173" s="25" t="s">
        <v>145</v>
      </c>
      <c r="B173" s="25" t="s">
        <v>166</v>
      </c>
      <c r="C173" s="116">
        <v>0</v>
      </c>
      <c r="D173" s="118"/>
      <c r="E173" s="23" t="str">
        <f t="shared" si="4"/>
        <v/>
      </c>
      <c r="F173" s="24">
        <f t="shared" si="5"/>
        <v>0</v>
      </c>
      <c r="G173" s="115"/>
    </row>
    <row r="174" spans="1:7" x14ac:dyDescent="0.15">
      <c r="A174" s="25" t="s">
        <v>147</v>
      </c>
      <c r="B174" s="25" t="s">
        <v>167</v>
      </c>
      <c r="C174" s="116">
        <v>0.25752805000000001</v>
      </c>
      <c r="D174" s="118"/>
      <c r="E174" s="23" t="str">
        <f t="shared" si="4"/>
        <v/>
      </c>
      <c r="F174" s="24">
        <f t="shared" si="5"/>
        <v>9.6663106185370802E-6</v>
      </c>
      <c r="G174" s="115"/>
    </row>
    <row r="175" spans="1:7" x14ac:dyDescent="0.15">
      <c r="A175" s="25" t="s">
        <v>146</v>
      </c>
      <c r="B175" s="25" t="s">
        <v>601</v>
      </c>
      <c r="C175" s="116">
        <v>0</v>
      </c>
      <c r="D175" s="118"/>
      <c r="E175" s="23" t="str">
        <f t="shared" si="4"/>
        <v/>
      </c>
      <c r="F175" s="24">
        <f t="shared" si="5"/>
        <v>0</v>
      </c>
      <c r="G175" s="115"/>
    </row>
    <row r="176" spans="1:7" x14ac:dyDescent="0.15">
      <c r="A176" s="25" t="s">
        <v>157</v>
      </c>
      <c r="B176" s="25" t="s">
        <v>177</v>
      </c>
      <c r="C176" s="116">
        <v>0</v>
      </c>
      <c r="D176" s="118"/>
      <c r="E176" s="23" t="str">
        <f t="shared" si="4"/>
        <v/>
      </c>
      <c r="F176" s="24">
        <f t="shared" si="5"/>
        <v>0</v>
      </c>
      <c r="G176" s="115"/>
    </row>
    <row r="177" spans="1:7" x14ac:dyDescent="0.15">
      <c r="A177" s="25" t="s">
        <v>150</v>
      </c>
      <c r="B177" s="25" t="s">
        <v>170</v>
      </c>
      <c r="C177" s="116">
        <v>0.27072499999999999</v>
      </c>
      <c r="D177" s="118"/>
      <c r="E177" s="23" t="str">
        <f t="shared" si="4"/>
        <v/>
      </c>
      <c r="F177" s="24">
        <f t="shared" si="5"/>
        <v>1.0161657893978737E-5</v>
      </c>
      <c r="G177" s="115"/>
    </row>
    <row r="178" spans="1:7" x14ac:dyDescent="0.15">
      <c r="A178" s="25" t="s">
        <v>160</v>
      </c>
      <c r="B178" s="25" t="s">
        <v>180</v>
      </c>
      <c r="C178" s="116">
        <v>0.11772000000000001</v>
      </c>
      <c r="D178" s="118"/>
      <c r="E178" s="23" t="str">
        <f t="shared" si="4"/>
        <v/>
      </c>
      <c r="F178" s="24">
        <f t="shared" si="5"/>
        <v>4.4186180340905973E-6</v>
      </c>
      <c r="G178" s="115"/>
    </row>
    <row r="179" spans="1:7" x14ac:dyDescent="0.15">
      <c r="A179" s="25" t="s">
        <v>149</v>
      </c>
      <c r="B179" s="25" t="s">
        <v>169</v>
      </c>
      <c r="C179" s="116">
        <v>0</v>
      </c>
      <c r="D179" s="118"/>
      <c r="E179" s="23" t="str">
        <f t="shared" si="4"/>
        <v/>
      </c>
      <c r="F179" s="24">
        <f t="shared" si="5"/>
        <v>0</v>
      </c>
      <c r="G179" s="115"/>
    </row>
    <row r="180" spans="1:7" x14ac:dyDescent="0.15">
      <c r="A180" s="25" t="s">
        <v>148</v>
      </c>
      <c r="B180" s="25" t="s">
        <v>168</v>
      </c>
      <c r="C180" s="116">
        <v>0</v>
      </c>
      <c r="D180" s="118"/>
      <c r="E180" s="23" t="str">
        <f t="shared" si="4"/>
        <v/>
      </c>
      <c r="F180" s="24">
        <f t="shared" si="5"/>
        <v>0</v>
      </c>
      <c r="G180" s="115"/>
    </row>
    <row r="181" spans="1:7" x14ac:dyDescent="0.15">
      <c r="A181" s="25" t="s">
        <v>158</v>
      </c>
      <c r="B181" s="25" t="s">
        <v>178</v>
      </c>
      <c r="C181" s="116">
        <v>0</v>
      </c>
      <c r="D181" s="118"/>
      <c r="E181" s="23" t="str">
        <f t="shared" si="4"/>
        <v/>
      </c>
      <c r="F181" s="24">
        <f t="shared" si="5"/>
        <v>0</v>
      </c>
      <c r="G181" s="115"/>
    </row>
    <row r="182" spans="1:7" x14ac:dyDescent="0.15">
      <c r="A182" s="25" t="s">
        <v>156</v>
      </c>
      <c r="B182" s="25" t="s">
        <v>176</v>
      </c>
      <c r="C182" s="116">
        <v>0</v>
      </c>
      <c r="D182" s="118"/>
      <c r="E182" s="23" t="str">
        <f t="shared" si="4"/>
        <v/>
      </c>
      <c r="F182" s="24">
        <f t="shared" si="5"/>
        <v>0</v>
      </c>
      <c r="G182" s="115"/>
    </row>
    <row r="183" spans="1:7" x14ac:dyDescent="0.15">
      <c r="A183" s="25" t="s">
        <v>1214</v>
      </c>
      <c r="B183" s="25" t="s">
        <v>1215</v>
      </c>
      <c r="C183" s="116">
        <v>0.16763720000000001</v>
      </c>
      <c r="D183" s="118">
        <v>1.2186753899999998</v>
      </c>
      <c r="E183" s="23">
        <f t="shared" si="4"/>
        <v>-0.86244310718377593</v>
      </c>
      <c r="F183" s="24">
        <f t="shared" si="5"/>
        <v>6.2922592176728877E-6</v>
      </c>
      <c r="G183" s="115"/>
    </row>
    <row r="184" spans="1:7" x14ac:dyDescent="0.15">
      <c r="A184" s="25" t="s">
        <v>1301</v>
      </c>
      <c r="B184" s="25" t="s">
        <v>1302</v>
      </c>
      <c r="C184" s="116">
        <v>7.3163190399999998</v>
      </c>
      <c r="D184" s="118">
        <v>0.46404913199999998</v>
      </c>
      <c r="E184" s="23">
        <f t="shared" si="4"/>
        <v>14.76625950891769</v>
      </c>
      <c r="F184" s="24">
        <f t="shared" si="5"/>
        <v>2.7461790055474352E-4</v>
      </c>
      <c r="G184" s="115"/>
    </row>
    <row r="185" spans="1:7" x14ac:dyDescent="0.15">
      <c r="A185" s="25" t="s">
        <v>1303</v>
      </c>
      <c r="B185" s="25" t="s">
        <v>1304</v>
      </c>
      <c r="C185" s="116">
        <v>0.38112378699999999</v>
      </c>
      <c r="D185" s="118">
        <v>3.1019031800000003</v>
      </c>
      <c r="E185" s="23">
        <f t="shared" si="4"/>
        <v>-0.87713227496675128</v>
      </c>
      <c r="F185" s="24">
        <f t="shared" si="5"/>
        <v>1.4305474332816034E-5</v>
      </c>
      <c r="G185" s="115"/>
    </row>
    <row r="186" spans="1:7" x14ac:dyDescent="0.15">
      <c r="A186" s="25" t="s">
        <v>1305</v>
      </c>
      <c r="B186" s="25" t="s">
        <v>1306</v>
      </c>
      <c r="C186" s="116">
        <v>2.8901821079999999</v>
      </c>
      <c r="D186" s="118">
        <v>7.9220211469999997</v>
      </c>
      <c r="E186" s="23">
        <f t="shared" si="4"/>
        <v>-0.63517111929264591</v>
      </c>
      <c r="F186" s="24">
        <f t="shared" si="5"/>
        <v>1.0848293224783196E-4</v>
      </c>
      <c r="G186" s="115"/>
    </row>
    <row r="187" spans="1:7" x14ac:dyDescent="0.15">
      <c r="A187" s="25" t="s">
        <v>1307</v>
      </c>
      <c r="B187" s="25" t="s">
        <v>1308</v>
      </c>
      <c r="C187" s="116">
        <v>16.668427229999999</v>
      </c>
      <c r="D187" s="118">
        <v>11.814020791999999</v>
      </c>
      <c r="E187" s="23">
        <f t="shared" si="4"/>
        <v>0.41090214106337264</v>
      </c>
      <c r="F187" s="24">
        <f t="shared" si="5"/>
        <v>6.2564910939861347E-4</v>
      </c>
      <c r="G187" s="115"/>
    </row>
    <row r="188" spans="1:7" x14ac:dyDescent="0.15">
      <c r="A188" s="25" t="s">
        <v>1309</v>
      </c>
      <c r="B188" s="25" t="s">
        <v>1310</v>
      </c>
      <c r="C188" s="116">
        <v>1.7316411869999999</v>
      </c>
      <c r="D188" s="118">
        <v>1.067238616</v>
      </c>
      <c r="E188" s="23">
        <f t="shared" si="4"/>
        <v>0.62254360087735039</v>
      </c>
      <c r="F188" s="24">
        <f t="shared" si="5"/>
        <v>6.49971200938859E-5</v>
      </c>
      <c r="G188" s="115"/>
    </row>
    <row r="189" spans="1:7" x14ac:dyDescent="0.15">
      <c r="A189" s="25" t="s">
        <v>1311</v>
      </c>
      <c r="B189" s="25" t="s">
        <v>1312</v>
      </c>
      <c r="C189" s="116">
        <v>0.25205889999999997</v>
      </c>
      <c r="D189" s="118">
        <v>0.50740512000000004</v>
      </c>
      <c r="E189" s="23">
        <f t="shared" si="4"/>
        <v>-0.50323934453006713</v>
      </c>
      <c r="F189" s="24">
        <f t="shared" si="5"/>
        <v>9.4610261739130004E-6</v>
      </c>
      <c r="G189" s="115"/>
    </row>
    <row r="190" spans="1:7" x14ac:dyDescent="0.15">
      <c r="A190" s="25" t="s">
        <v>1313</v>
      </c>
      <c r="B190" s="25" t="s">
        <v>1314</v>
      </c>
      <c r="C190" s="116">
        <v>0.16833861999999999</v>
      </c>
      <c r="D190" s="118">
        <v>1.70581E-2</v>
      </c>
      <c r="E190" s="23">
        <f t="shared" si="4"/>
        <v>8.8685445624073012</v>
      </c>
      <c r="F190" s="24">
        <f t="shared" si="5"/>
        <v>6.3185870044675849E-6</v>
      </c>
      <c r="G190" s="115"/>
    </row>
    <row r="191" spans="1:7" x14ac:dyDescent="0.15">
      <c r="A191" s="25" t="s">
        <v>516</v>
      </c>
      <c r="B191" s="25" t="s">
        <v>1299</v>
      </c>
      <c r="C191" s="116">
        <v>4.9049019999999999E-2</v>
      </c>
      <c r="D191" s="118">
        <v>6.8919200000000002E-3</v>
      </c>
      <c r="E191" s="23">
        <f t="shared" si="4"/>
        <v>6.1168876017133105</v>
      </c>
      <c r="F191" s="24">
        <f t="shared" si="5"/>
        <v>1.8410540632557796E-6</v>
      </c>
      <c r="G191" s="115"/>
    </row>
    <row r="192" spans="1:7" x14ac:dyDescent="0.15">
      <c r="A192" s="25" t="s">
        <v>517</v>
      </c>
      <c r="B192" s="25" t="s">
        <v>1300</v>
      </c>
      <c r="C192" s="116">
        <v>0.12000484</v>
      </c>
      <c r="D192" s="118">
        <v>0.39198208000000001</v>
      </c>
      <c r="E192" s="23">
        <f t="shared" si="4"/>
        <v>-0.6938512087083164</v>
      </c>
      <c r="F192" s="24">
        <f t="shared" si="5"/>
        <v>4.5043794614522313E-6</v>
      </c>
      <c r="G192" s="115"/>
    </row>
    <row r="193" spans="1:7" x14ac:dyDescent="0.15">
      <c r="A193" s="25" t="s">
        <v>1315</v>
      </c>
      <c r="B193" s="25" t="s">
        <v>1316</v>
      </c>
      <c r="C193" s="116">
        <v>1.2962731999999999</v>
      </c>
      <c r="D193" s="118">
        <v>2.0409311100000003</v>
      </c>
      <c r="E193" s="23">
        <f t="shared" si="4"/>
        <v>-0.36486185464633358</v>
      </c>
      <c r="F193" s="24">
        <f t="shared" si="5"/>
        <v>4.8655590712099279E-5</v>
      </c>
      <c r="G193" s="115"/>
    </row>
    <row r="194" spans="1:7" x14ac:dyDescent="0.15">
      <c r="A194" s="25" t="s">
        <v>1317</v>
      </c>
      <c r="B194" s="25" t="s">
        <v>1318</v>
      </c>
      <c r="C194" s="116">
        <v>154.34661718200002</v>
      </c>
      <c r="D194" s="118">
        <v>133.88076684199999</v>
      </c>
      <c r="E194" s="23">
        <f t="shared" si="4"/>
        <v>0.15286624675636129</v>
      </c>
      <c r="F194" s="24">
        <f t="shared" si="5"/>
        <v>5.7933974361303337E-3</v>
      </c>
      <c r="G194" s="115"/>
    </row>
    <row r="195" spans="1:7" x14ac:dyDescent="0.15">
      <c r="A195" s="25" t="s">
        <v>441</v>
      </c>
      <c r="B195" s="25" t="s">
        <v>442</v>
      </c>
      <c r="C195" s="116">
        <v>9.2846210899999999</v>
      </c>
      <c r="D195" s="118">
        <v>2.0676772900000002</v>
      </c>
      <c r="E195" s="23">
        <f t="shared" si="4"/>
        <v>3.4903627538512065</v>
      </c>
      <c r="F195" s="24">
        <f t="shared" si="5"/>
        <v>3.4849808178705313E-4</v>
      </c>
      <c r="G195" s="115"/>
    </row>
    <row r="196" spans="1:7" x14ac:dyDescent="0.15">
      <c r="A196" s="25" t="s">
        <v>1206</v>
      </c>
      <c r="B196" s="25" t="s">
        <v>1207</v>
      </c>
      <c r="C196" s="116">
        <v>0.58305373999999999</v>
      </c>
      <c r="D196" s="118">
        <v>0.45928565000000005</v>
      </c>
      <c r="E196" s="23">
        <f t="shared" si="4"/>
        <v>0.26947954938282948</v>
      </c>
      <c r="F196" s="24">
        <f t="shared" si="5"/>
        <v>2.188491140339764E-5</v>
      </c>
      <c r="G196" s="115"/>
    </row>
    <row r="197" spans="1:7" x14ac:dyDescent="0.15">
      <c r="A197" s="25" t="s">
        <v>750</v>
      </c>
      <c r="B197" s="25" t="s">
        <v>992</v>
      </c>
      <c r="C197" s="116">
        <v>1.0391E-4</v>
      </c>
      <c r="D197" s="118">
        <v>6.2034000000000004E-4</v>
      </c>
      <c r="E197" s="23">
        <f t="shared" si="4"/>
        <v>-0.83249508334139344</v>
      </c>
      <c r="F197" s="24">
        <f t="shared" si="5"/>
        <v>3.9002599381783378E-9</v>
      </c>
      <c r="G197" s="115"/>
    </row>
    <row r="198" spans="1:7" x14ac:dyDescent="0.15">
      <c r="A198" s="25" t="s">
        <v>933</v>
      </c>
      <c r="B198" s="25" t="s">
        <v>996</v>
      </c>
      <c r="C198" s="116">
        <v>4.3620347099999996</v>
      </c>
      <c r="D198" s="118">
        <v>2.2981500000000001</v>
      </c>
      <c r="E198" s="23">
        <f t="shared" ref="E198:E261" si="6">IF(ISERROR(C198/D198-1),"",((C198/D198-1)))</f>
        <v>0.89806353371189851</v>
      </c>
      <c r="F198" s="24">
        <f t="shared" ref="F198:F261" si="7">C198/$C$1702</f>
        <v>1.6372889258354695E-4</v>
      </c>
      <c r="G198" s="115"/>
    </row>
    <row r="199" spans="1:7" x14ac:dyDescent="0.15">
      <c r="A199" s="25" t="s">
        <v>751</v>
      </c>
      <c r="B199" s="25" t="s">
        <v>993</v>
      </c>
      <c r="C199" s="116">
        <v>0.11341572</v>
      </c>
      <c r="D199" s="118">
        <v>6.9912100000000003E-3</v>
      </c>
      <c r="E199" s="23">
        <f t="shared" si="6"/>
        <v>15.222616685809751</v>
      </c>
      <c r="F199" s="24">
        <f t="shared" si="7"/>
        <v>4.2570569634842819E-6</v>
      </c>
      <c r="G199" s="115"/>
    </row>
    <row r="200" spans="1:7" x14ac:dyDescent="0.15">
      <c r="A200" s="25" t="s">
        <v>752</v>
      </c>
      <c r="B200" s="25" t="s">
        <v>994</v>
      </c>
      <c r="C200" s="116">
        <v>0</v>
      </c>
      <c r="D200" s="118">
        <v>3.0764999999999998E-3</v>
      </c>
      <c r="E200" s="23">
        <f t="shared" si="6"/>
        <v>-1</v>
      </c>
      <c r="F200" s="24">
        <f t="shared" si="7"/>
        <v>0</v>
      </c>
      <c r="G200" s="115"/>
    </row>
    <row r="201" spans="1:7" x14ac:dyDescent="0.15">
      <c r="A201" s="25" t="s">
        <v>932</v>
      </c>
      <c r="B201" s="25" t="s">
        <v>995</v>
      </c>
      <c r="C201" s="116">
        <v>3.8625752100000001</v>
      </c>
      <c r="D201" s="118">
        <v>4.7575399999999997</v>
      </c>
      <c r="E201" s="23">
        <f t="shared" si="6"/>
        <v>-0.18811503213845804</v>
      </c>
      <c r="F201" s="24">
        <f t="shared" si="7"/>
        <v>1.4498168944051374E-4</v>
      </c>
      <c r="G201" s="115"/>
    </row>
    <row r="202" spans="1:7" x14ac:dyDescent="0.15">
      <c r="A202" s="25" t="s">
        <v>934</v>
      </c>
      <c r="B202" s="25" t="s">
        <v>997</v>
      </c>
      <c r="C202" s="116">
        <v>11.20570455</v>
      </c>
      <c r="D202" s="118">
        <v>0.18492349999999999</v>
      </c>
      <c r="E202" s="23">
        <f t="shared" si="6"/>
        <v>59.596433390023442</v>
      </c>
      <c r="F202" s="24">
        <f t="shared" si="7"/>
        <v>4.2060591411247929E-4</v>
      </c>
      <c r="G202" s="115"/>
    </row>
    <row r="203" spans="1:7" x14ac:dyDescent="0.15">
      <c r="A203" s="25" t="s">
        <v>549</v>
      </c>
      <c r="B203" s="25" t="s">
        <v>1319</v>
      </c>
      <c r="C203" s="116">
        <v>325.795829545</v>
      </c>
      <c r="D203" s="118">
        <v>270.73590764900001</v>
      </c>
      <c r="E203" s="23">
        <f t="shared" si="6"/>
        <v>0.20337133102928973</v>
      </c>
      <c r="F203" s="24">
        <f t="shared" si="7"/>
        <v>1.2228740467711887E-2</v>
      </c>
      <c r="G203" s="115"/>
    </row>
    <row r="204" spans="1:7" x14ac:dyDescent="0.15">
      <c r="A204" s="25" t="s">
        <v>443</v>
      </c>
      <c r="B204" s="25" t="s">
        <v>444</v>
      </c>
      <c r="C204" s="116">
        <v>0.55184083499999992</v>
      </c>
      <c r="D204" s="118">
        <v>0.43794312699999999</v>
      </c>
      <c r="E204" s="23">
        <f t="shared" si="6"/>
        <v>0.2600741990865858</v>
      </c>
      <c r="F204" s="24">
        <f t="shared" si="7"/>
        <v>2.0713335588503339E-5</v>
      </c>
      <c r="G204" s="115"/>
    </row>
    <row r="205" spans="1:7" x14ac:dyDescent="0.15">
      <c r="A205" s="25" t="s">
        <v>1234</v>
      </c>
      <c r="B205" s="25" t="s">
        <v>1235</v>
      </c>
      <c r="C205" s="116">
        <v>0.15982185999999998</v>
      </c>
      <c r="D205" s="118">
        <v>0.95969331000000002</v>
      </c>
      <c r="E205" s="23">
        <f t="shared" si="6"/>
        <v>-0.8334656933265483</v>
      </c>
      <c r="F205" s="24">
        <f t="shared" si="7"/>
        <v>5.9989105745659407E-6</v>
      </c>
      <c r="G205" s="115"/>
    </row>
    <row r="206" spans="1:7" x14ac:dyDescent="0.15">
      <c r="A206" s="25" t="s">
        <v>1320</v>
      </c>
      <c r="B206" s="25" t="s">
        <v>1321</v>
      </c>
      <c r="C206" s="116">
        <v>1.4078450000000001E-2</v>
      </c>
      <c r="D206" s="118">
        <v>4.5632039999999999E-2</v>
      </c>
      <c r="E206" s="23">
        <f t="shared" si="6"/>
        <v>-0.69147883811462296</v>
      </c>
      <c r="F206" s="24">
        <f t="shared" si="7"/>
        <v>5.2843436172309521E-7</v>
      </c>
      <c r="G206" s="115"/>
    </row>
    <row r="207" spans="1:7" x14ac:dyDescent="0.15">
      <c r="A207" s="25" t="s">
        <v>1322</v>
      </c>
      <c r="B207" s="25" t="s">
        <v>1323</v>
      </c>
      <c r="C207" s="116">
        <v>0</v>
      </c>
      <c r="D207" s="118">
        <v>0.12102110000000001</v>
      </c>
      <c r="E207" s="23">
        <f t="shared" si="6"/>
        <v>-1</v>
      </c>
      <c r="F207" s="24">
        <f t="shared" si="7"/>
        <v>0</v>
      </c>
      <c r="G207" s="115"/>
    </row>
    <row r="208" spans="1:7" x14ac:dyDescent="0.15">
      <c r="A208" s="25" t="s">
        <v>1324</v>
      </c>
      <c r="B208" s="25" t="s">
        <v>1325</v>
      </c>
      <c r="C208" s="116">
        <v>0.43944320000000003</v>
      </c>
      <c r="D208" s="118">
        <v>1.6983669999999999E-2</v>
      </c>
      <c r="E208" s="23">
        <f t="shared" si="6"/>
        <v>24.874454696776375</v>
      </c>
      <c r="F208" s="24">
        <f t="shared" si="7"/>
        <v>1.6494492426762498E-5</v>
      </c>
      <c r="G208" s="115"/>
    </row>
    <row r="209" spans="1:7" x14ac:dyDescent="0.15">
      <c r="A209" s="25" t="s">
        <v>741</v>
      </c>
      <c r="B209" s="25" t="s">
        <v>940</v>
      </c>
      <c r="C209" s="116">
        <v>0</v>
      </c>
      <c r="D209" s="118">
        <v>1.0064400000000002E-3</v>
      </c>
      <c r="E209" s="23">
        <f t="shared" si="6"/>
        <v>-1</v>
      </c>
      <c r="F209" s="24">
        <f t="shared" si="7"/>
        <v>0</v>
      </c>
      <c r="G209" s="115"/>
    </row>
    <row r="210" spans="1:7" x14ac:dyDescent="0.15">
      <c r="A210" s="25" t="s">
        <v>740</v>
      </c>
      <c r="B210" s="25" t="s">
        <v>939</v>
      </c>
      <c r="C210" s="116">
        <v>3.735E-3</v>
      </c>
      <c r="D210" s="118">
        <v>0</v>
      </c>
      <c r="E210" s="23" t="str">
        <f t="shared" si="6"/>
        <v/>
      </c>
      <c r="F210" s="24">
        <f t="shared" si="7"/>
        <v>1.4019315628039739E-7</v>
      </c>
      <c r="G210" s="115"/>
    </row>
    <row r="211" spans="1:7" x14ac:dyDescent="0.15">
      <c r="A211" s="25" t="s">
        <v>739</v>
      </c>
      <c r="B211" s="25" t="s">
        <v>938</v>
      </c>
      <c r="C211" s="116">
        <v>4.3483667400000003</v>
      </c>
      <c r="D211" s="118">
        <v>3.06969</v>
      </c>
      <c r="E211" s="23">
        <f t="shared" si="6"/>
        <v>0.41654914339884486</v>
      </c>
      <c r="F211" s="24">
        <f t="shared" si="7"/>
        <v>1.6321586558107153E-4</v>
      </c>
      <c r="G211" s="115"/>
    </row>
    <row r="212" spans="1:7" x14ac:dyDescent="0.15">
      <c r="A212" s="25" t="s">
        <v>738</v>
      </c>
      <c r="B212" s="25" t="s">
        <v>937</v>
      </c>
      <c r="C212" s="116">
        <v>0</v>
      </c>
      <c r="D212" s="118">
        <v>2.0491999999999997E-3</v>
      </c>
      <c r="E212" s="23">
        <f t="shared" si="6"/>
        <v>-1</v>
      </c>
      <c r="F212" s="24">
        <f t="shared" si="7"/>
        <v>0</v>
      </c>
      <c r="G212" s="115"/>
    </row>
    <row r="213" spans="1:7" x14ac:dyDescent="0.15">
      <c r="A213" s="25" t="s">
        <v>737</v>
      </c>
      <c r="B213" s="25" t="s">
        <v>936</v>
      </c>
      <c r="C213" s="116">
        <v>8.0721749999999995E-2</v>
      </c>
      <c r="D213" s="118">
        <v>3.3956852999999998</v>
      </c>
      <c r="E213" s="23">
        <f t="shared" si="6"/>
        <v>-0.97622814163609328</v>
      </c>
      <c r="F213" s="24">
        <f t="shared" si="7"/>
        <v>3.0298894010648374E-6</v>
      </c>
      <c r="G213" s="115"/>
    </row>
    <row r="214" spans="1:7" x14ac:dyDescent="0.15">
      <c r="A214" s="25" t="s">
        <v>734</v>
      </c>
      <c r="B214" s="25" t="s">
        <v>935</v>
      </c>
      <c r="C214" s="116">
        <v>1.0325E-3</v>
      </c>
      <c r="D214" s="118">
        <v>2.0404</v>
      </c>
      <c r="E214" s="23">
        <f t="shared" si="6"/>
        <v>-0.99949397177024113</v>
      </c>
      <c r="F214" s="24">
        <f t="shared" si="7"/>
        <v>3.8754868503215613E-8</v>
      </c>
      <c r="G214" s="115"/>
    </row>
    <row r="215" spans="1:7" x14ac:dyDescent="0.15">
      <c r="A215" s="25" t="s">
        <v>953</v>
      </c>
      <c r="B215" s="25" t="s">
        <v>954</v>
      </c>
      <c r="C215" s="116">
        <v>2.6811999999999999E-3</v>
      </c>
      <c r="D215" s="118">
        <v>1.46E-4</v>
      </c>
      <c r="E215" s="23">
        <f t="shared" si="6"/>
        <v>17.364383561643834</v>
      </c>
      <c r="F215" s="24">
        <f t="shared" si="7"/>
        <v>1.006387926690767E-7</v>
      </c>
      <c r="G215" s="115"/>
    </row>
    <row r="216" spans="1:7" x14ac:dyDescent="0.15">
      <c r="A216" s="25" t="s">
        <v>208</v>
      </c>
      <c r="B216" s="25" t="s">
        <v>209</v>
      </c>
      <c r="C216" s="116">
        <v>0.13390721999999999</v>
      </c>
      <c r="D216" s="118">
        <v>0.13880539</v>
      </c>
      <c r="E216" s="23">
        <f t="shared" si="6"/>
        <v>-3.5288038886674422E-2</v>
      </c>
      <c r="F216" s="24">
        <f t="shared" si="7"/>
        <v>5.0262050389648071E-6</v>
      </c>
      <c r="G216" s="115"/>
    </row>
    <row r="217" spans="1:7" x14ac:dyDescent="0.15">
      <c r="A217" s="25" t="s">
        <v>955</v>
      </c>
      <c r="B217" s="25" t="s">
        <v>956</v>
      </c>
      <c r="C217" s="116">
        <v>3.2490200000000004E-2</v>
      </c>
      <c r="D217" s="118">
        <v>9.4099999999999997E-5</v>
      </c>
      <c r="E217" s="23">
        <f t="shared" si="6"/>
        <v>344.27311370882046</v>
      </c>
      <c r="F217" s="24">
        <f t="shared" si="7"/>
        <v>1.2195190592185723E-6</v>
      </c>
      <c r="G217" s="115"/>
    </row>
    <row r="218" spans="1:7" x14ac:dyDescent="0.15">
      <c r="A218" s="25" t="s">
        <v>957</v>
      </c>
      <c r="B218" s="25" t="s">
        <v>958</v>
      </c>
      <c r="C218" s="116">
        <v>0.78832296999999996</v>
      </c>
      <c r="D218" s="118">
        <v>8.4599999999999996E-5</v>
      </c>
      <c r="E218" s="23">
        <f t="shared" si="6"/>
        <v>9317.2384160756501</v>
      </c>
      <c r="F218" s="24">
        <f t="shared" si="7"/>
        <v>2.958968817473548E-5</v>
      </c>
      <c r="G218" s="115"/>
    </row>
    <row r="219" spans="1:7" x14ac:dyDescent="0.15">
      <c r="A219" s="25" t="s">
        <v>206</v>
      </c>
      <c r="B219" s="25" t="s">
        <v>207</v>
      </c>
      <c r="C219" s="116">
        <v>2.385953E-2</v>
      </c>
      <c r="D219" s="118">
        <v>3.9319460000000001E-2</v>
      </c>
      <c r="E219" s="23">
        <f t="shared" si="6"/>
        <v>-0.39318774978089732</v>
      </c>
      <c r="F219" s="24">
        <f t="shared" si="7"/>
        <v>8.95567019562739E-7</v>
      </c>
      <c r="G219" s="115"/>
    </row>
    <row r="220" spans="1:7" x14ac:dyDescent="0.15">
      <c r="A220" s="25" t="s">
        <v>959</v>
      </c>
      <c r="B220" s="25" t="s">
        <v>960</v>
      </c>
      <c r="C220" s="116">
        <v>9.8892199999999989E-3</v>
      </c>
      <c r="D220" s="118">
        <v>8.1200000000000009E-5</v>
      </c>
      <c r="E220" s="23">
        <f t="shared" si="6"/>
        <v>120.78842364532017</v>
      </c>
      <c r="F220" s="24">
        <f t="shared" si="7"/>
        <v>3.7119169074999502E-7</v>
      </c>
      <c r="G220" s="115"/>
    </row>
    <row r="221" spans="1:7" x14ac:dyDescent="0.15">
      <c r="A221" s="25" t="s">
        <v>961</v>
      </c>
      <c r="B221" s="25" t="s">
        <v>962</v>
      </c>
      <c r="C221" s="116">
        <v>6.1987500000000001E-2</v>
      </c>
      <c r="D221" s="118">
        <v>1.271E-4</v>
      </c>
      <c r="E221" s="23">
        <f t="shared" si="6"/>
        <v>486.70653029110935</v>
      </c>
      <c r="F221" s="24">
        <f t="shared" si="7"/>
        <v>2.3266996720029809E-6</v>
      </c>
      <c r="G221" s="115"/>
    </row>
    <row r="222" spans="1:7" x14ac:dyDescent="0.15">
      <c r="A222" s="25" t="s">
        <v>210</v>
      </c>
      <c r="B222" s="25" t="s">
        <v>211</v>
      </c>
      <c r="C222" s="116">
        <v>0.54091045999999998</v>
      </c>
      <c r="D222" s="118">
        <v>6.0398500080000002</v>
      </c>
      <c r="E222" s="23">
        <f t="shared" si="6"/>
        <v>-0.91044306410199849</v>
      </c>
      <c r="F222" s="24">
        <f t="shared" si="7"/>
        <v>2.0303064163984373E-5</v>
      </c>
      <c r="G222" s="115"/>
    </row>
    <row r="223" spans="1:7" x14ac:dyDescent="0.15">
      <c r="A223" s="25" t="s">
        <v>963</v>
      </c>
      <c r="B223" s="25" t="s">
        <v>964</v>
      </c>
      <c r="C223" s="116">
        <v>1.9400000000000001E-3</v>
      </c>
      <c r="D223" s="118">
        <v>8.0799999999999999E-5</v>
      </c>
      <c r="E223" s="23">
        <f t="shared" si="6"/>
        <v>23.009900990099013</v>
      </c>
      <c r="F223" s="24">
        <f t="shared" si="7"/>
        <v>7.281786430628405E-8</v>
      </c>
      <c r="G223" s="115"/>
    </row>
    <row r="224" spans="1:7" x14ac:dyDescent="0.15">
      <c r="A224" s="25" t="s">
        <v>1520</v>
      </c>
      <c r="B224" s="25" t="s">
        <v>1741</v>
      </c>
      <c r="C224" s="116">
        <v>0.22405973000000001</v>
      </c>
      <c r="D224" s="118">
        <v>6.2321699999999994E-2</v>
      </c>
      <c r="E224" s="23">
        <f t="shared" si="6"/>
        <v>2.5952121010819673</v>
      </c>
      <c r="F224" s="24">
        <f t="shared" si="7"/>
        <v>8.410077843114764E-6</v>
      </c>
      <c r="G224" s="115"/>
    </row>
    <row r="225" spans="1:7" x14ac:dyDescent="0.15">
      <c r="A225" s="25" t="s">
        <v>1543</v>
      </c>
      <c r="B225" s="25" t="s">
        <v>1739</v>
      </c>
      <c r="C225" s="116">
        <v>1.4605E-3</v>
      </c>
      <c r="D225" s="118">
        <v>3.5541410000000002E-2</v>
      </c>
      <c r="E225" s="23">
        <f t="shared" si="6"/>
        <v>-0.95890708894216636</v>
      </c>
      <c r="F225" s="24">
        <f t="shared" si="7"/>
        <v>5.4819840628519516E-8</v>
      </c>
      <c r="G225" s="115"/>
    </row>
    <row r="226" spans="1:7" x14ac:dyDescent="0.15">
      <c r="A226" s="25" t="s">
        <v>1528</v>
      </c>
      <c r="B226" s="25" t="s">
        <v>1742</v>
      </c>
      <c r="C226" s="116">
        <v>0.53335444999999992</v>
      </c>
      <c r="D226" s="118">
        <v>0.76829700000000001</v>
      </c>
      <c r="E226" s="23">
        <f t="shared" si="6"/>
        <v>-0.30579652139732427</v>
      </c>
      <c r="F226" s="24">
        <f t="shared" si="7"/>
        <v>2.0019449467656059E-5</v>
      </c>
      <c r="G226" s="115"/>
    </row>
    <row r="227" spans="1:7" x14ac:dyDescent="0.15">
      <c r="A227" s="25" t="s">
        <v>1530</v>
      </c>
      <c r="B227" s="25" t="s">
        <v>1743</v>
      </c>
      <c r="C227" s="116">
        <v>0.22197254999999999</v>
      </c>
      <c r="D227" s="118">
        <v>0.55792743999999994</v>
      </c>
      <c r="E227" s="23">
        <f t="shared" si="6"/>
        <v>-0.60214799616236836</v>
      </c>
      <c r="F227" s="24">
        <f t="shared" si="7"/>
        <v>8.3317355802164179E-6</v>
      </c>
      <c r="G227" s="115"/>
    </row>
    <row r="228" spans="1:7" x14ac:dyDescent="0.15">
      <c r="A228" s="25" t="s">
        <v>951</v>
      </c>
      <c r="B228" s="25" t="s">
        <v>952</v>
      </c>
      <c r="C228" s="116">
        <v>8.9727990000000007E-2</v>
      </c>
      <c r="D228" s="118">
        <v>6.3088240000000004E-2</v>
      </c>
      <c r="E228" s="23">
        <f t="shared" si="6"/>
        <v>0.42226174006439243</v>
      </c>
      <c r="F228" s="24">
        <f t="shared" si="7"/>
        <v>3.367938453760625E-6</v>
      </c>
      <c r="G228" s="115"/>
    </row>
    <row r="229" spans="1:7" x14ac:dyDescent="0.15">
      <c r="A229" s="25" t="s">
        <v>1540</v>
      </c>
      <c r="B229" s="25" t="s">
        <v>1740</v>
      </c>
      <c r="C229" s="116">
        <v>0.46271894000000002</v>
      </c>
      <c r="D229" s="118">
        <v>0.30638034000000003</v>
      </c>
      <c r="E229" s="23">
        <f t="shared" si="6"/>
        <v>0.51027621419833924</v>
      </c>
      <c r="F229" s="24">
        <f t="shared" si="7"/>
        <v>1.7368146899416287E-5</v>
      </c>
      <c r="G229" s="115"/>
    </row>
    <row r="230" spans="1:7" x14ac:dyDescent="0.15">
      <c r="A230" s="25" t="s">
        <v>534</v>
      </c>
      <c r="B230" s="25" t="s">
        <v>1738</v>
      </c>
      <c r="C230" s="116">
        <v>6.353752E-2</v>
      </c>
      <c r="D230" s="118">
        <v>0.16341207999999999</v>
      </c>
      <c r="E230" s="23">
        <f t="shared" si="6"/>
        <v>-0.61118223328409993</v>
      </c>
      <c r="F230" s="24">
        <f t="shared" si="7"/>
        <v>2.3848796441844377E-6</v>
      </c>
      <c r="G230" s="115"/>
    </row>
    <row r="231" spans="1:7" x14ac:dyDescent="0.15">
      <c r="A231" s="25" t="s">
        <v>1801</v>
      </c>
      <c r="B231" s="25" t="s">
        <v>1211</v>
      </c>
      <c r="C231" s="116">
        <v>0.95491617000000006</v>
      </c>
      <c r="D231" s="118">
        <v>4.0355335800000001</v>
      </c>
      <c r="E231" s="23">
        <f t="shared" si="6"/>
        <v>-0.76337300853286416</v>
      </c>
      <c r="F231" s="24">
        <f t="shared" si="7"/>
        <v>3.5842760871616743E-5</v>
      </c>
      <c r="G231" s="115"/>
    </row>
    <row r="232" spans="1:7" x14ac:dyDescent="0.15">
      <c r="A232" s="25" t="s">
        <v>1802</v>
      </c>
      <c r="B232" s="25" t="s">
        <v>1213</v>
      </c>
      <c r="C232" s="116">
        <v>4.5951912000000004</v>
      </c>
      <c r="D232" s="118">
        <v>2.0084965000000001</v>
      </c>
      <c r="E232" s="23">
        <f t="shared" si="6"/>
        <v>1.2878761302297517</v>
      </c>
      <c r="F232" s="24">
        <f t="shared" si="7"/>
        <v>1.7248041714589208E-4</v>
      </c>
      <c r="G232" s="115"/>
    </row>
    <row r="233" spans="1:7" x14ac:dyDescent="0.15">
      <c r="A233" s="25" t="s">
        <v>1328</v>
      </c>
      <c r="B233" s="25" t="s">
        <v>1329</v>
      </c>
      <c r="C233" s="116">
        <v>9.8615549999999996E-2</v>
      </c>
      <c r="D233" s="118">
        <v>0.66172825999999996</v>
      </c>
      <c r="E233" s="23">
        <f t="shared" si="6"/>
        <v>-0.850972739172421</v>
      </c>
      <c r="F233" s="24">
        <f t="shared" si="7"/>
        <v>3.7015328548399844E-6</v>
      </c>
      <c r="G233" s="115"/>
    </row>
    <row r="234" spans="1:7" x14ac:dyDescent="0.15">
      <c r="A234" s="25" t="s">
        <v>1330</v>
      </c>
      <c r="B234" s="25" t="s">
        <v>1331</v>
      </c>
      <c r="C234" s="116">
        <v>0.58693921999999998</v>
      </c>
      <c r="D234" s="118">
        <v>0.41653769000000002</v>
      </c>
      <c r="E234" s="23">
        <f t="shared" si="6"/>
        <v>0.40909030344889064</v>
      </c>
      <c r="F234" s="24">
        <f t="shared" si="7"/>
        <v>2.2030752823709381E-5</v>
      </c>
      <c r="G234" s="115"/>
    </row>
    <row r="235" spans="1:7" x14ac:dyDescent="0.15">
      <c r="A235" s="25" t="s">
        <v>1332</v>
      </c>
      <c r="B235" s="25" t="s">
        <v>1333</v>
      </c>
      <c r="C235" s="116">
        <v>0.99013342400000004</v>
      </c>
      <c r="D235" s="118">
        <v>1.381035051</v>
      </c>
      <c r="E235" s="23">
        <f t="shared" si="6"/>
        <v>-0.28304975077710748</v>
      </c>
      <c r="F235" s="24">
        <f t="shared" si="7"/>
        <v>3.716463985255073E-5</v>
      </c>
      <c r="G235" s="115"/>
    </row>
    <row r="236" spans="1:7" x14ac:dyDescent="0.15">
      <c r="A236" s="25" t="s">
        <v>1334</v>
      </c>
      <c r="B236" s="25" t="s">
        <v>1335</v>
      </c>
      <c r="C236" s="116">
        <v>2.8038758779999999</v>
      </c>
      <c r="D236" s="118">
        <v>3.6988991690000002</v>
      </c>
      <c r="E236" s="23">
        <f t="shared" si="6"/>
        <v>-0.24197017818195088</v>
      </c>
      <c r="F236" s="24">
        <f t="shared" si="7"/>
        <v>1.0524342949271497E-4</v>
      </c>
      <c r="G236" s="115"/>
    </row>
    <row r="237" spans="1:7" x14ac:dyDescent="0.15">
      <c r="A237" s="25" t="s">
        <v>1336</v>
      </c>
      <c r="B237" s="25" t="s">
        <v>1337</v>
      </c>
      <c r="C237" s="116">
        <v>155.11722856900002</v>
      </c>
      <c r="D237" s="118">
        <v>71.207995070999999</v>
      </c>
      <c r="E237" s="23">
        <f t="shared" si="6"/>
        <v>1.1783681511371844</v>
      </c>
      <c r="F237" s="24">
        <f t="shared" si="7"/>
        <v>5.8223223203630369E-3</v>
      </c>
      <c r="G237" s="115"/>
    </row>
    <row r="238" spans="1:7" x14ac:dyDescent="0.15">
      <c r="A238" s="25" t="s">
        <v>745</v>
      </c>
      <c r="B238" s="25" t="s">
        <v>944</v>
      </c>
      <c r="C238" s="116">
        <v>1.5469793600000001</v>
      </c>
      <c r="D238" s="118">
        <v>0.65457589999999999</v>
      </c>
      <c r="E238" s="23">
        <f t="shared" si="6"/>
        <v>1.3633307611844558</v>
      </c>
      <c r="F238" s="24">
        <f t="shared" si="7"/>
        <v>5.806584181500111E-5</v>
      </c>
      <c r="G238" s="115"/>
    </row>
    <row r="239" spans="1:7" x14ac:dyDescent="0.15">
      <c r="A239" s="25" t="s">
        <v>1338</v>
      </c>
      <c r="B239" s="25" t="s">
        <v>1339</v>
      </c>
      <c r="C239" s="116">
        <v>8.6884723839999989</v>
      </c>
      <c r="D239" s="118">
        <v>41.507892862000006</v>
      </c>
      <c r="E239" s="23">
        <f t="shared" si="6"/>
        <v>-0.79067903030186837</v>
      </c>
      <c r="F239" s="24">
        <f t="shared" si="7"/>
        <v>3.2612165107577746E-4</v>
      </c>
      <c r="G239" s="115"/>
    </row>
    <row r="240" spans="1:7" x14ac:dyDescent="0.15">
      <c r="A240" s="25" t="s">
        <v>1340</v>
      </c>
      <c r="B240" s="25" t="s">
        <v>1341</v>
      </c>
      <c r="C240" s="116">
        <v>2.3194857500000001</v>
      </c>
      <c r="D240" s="118">
        <v>5.5850142099999998</v>
      </c>
      <c r="E240" s="23">
        <f t="shared" si="6"/>
        <v>-0.58469474511865205</v>
      </c>
      <c r="F240" s="24">
        <f t="shared" si="7"/>
        <v>8.7061854950443041E-5</v>
      </c>
      <c r="G240" s="115"/>
    </row>
    <row r="241" spans="1:7" x14ac:dyDescent="0.15">
      <c r="A241" s="25" t="s">
        <v>1342</v>
      </c>
      <c r="B241" s="25" t="s">
        <v>1343</v>
      </c>
      <c r="C241" s="116">
        <v>13.047526449999999</v>
      </c>
      <c r="D241" s="118">
        <v>49.699495219999996</v>
      </c>
      <c r="E241" s="23">
        <f t="shared" si="6"/>
        <v>-0.73747165052192654</v>
      </c>
      <c r="F241" s="24">
        <f t="shared" si="7"/>
        <v>4.8973866524162479E-4</v>
      </c>
      <c r="G241" s="115"/>
    </row>
    <row r="242" spans="1:7" x14ac:dyDescent="0.15">
      <c r="A242" s="25" t="s">
        <v>1344</v>
      </c>
      <c r="B242" s="25" t="s">
        <v>1345</v>
      </c>
      <c r="C242" s="116">
        <v>31.943254339999999</v>
      </c>
      <c r="D242" s="118">
        <v>40.230055409999999</v>
      </c>
      <c r="E242" s="23">
        <f t="shared" si="6"/>
        <v>-0.2059853257855605</v>
      </c>
      <c r="F242" s="24">
        <f t="shared" si="7"/>
        <v>1.1989894639336284E-3</v>
      </c>
      <c r="G242" s="115"/>
    </row>
    <row r="243" spans="1:7" x14ac:dyDescent="0.15">
      <c r="A243" s="25" t="s">
        <v>1346</v>
      </c>
      <c r="B243" s="25" t="s">
        <v>1347</v>
      </c>
      <c r="C243" s="116">
        <v>10.454149458</v>
      </c>
      <c r="D243" s="118">
        <v>20.643843188000002</v>
      </c>
      <c r="E243" s="23">
        <f t="shared" si="6"/>
        <v>-0.49359480389403165</v>
      </c>
      <c r="F243" s="24">
        <f t="shared" si="7"/>
        <v>3.9239630756198813E-4</v>
      </c>
      <c r="G243" s="115"/>
    </row>
    <row r="244" spans="1:7" x14ac:dyDescent="0.15">
      <c r="A244" s="25" t="s">
        <v>1348</v>
      </c>
      <c r="B244" s="25" t="s">
        <v>1349</v>
      </c>
      <c r="C244" s="116">
        <v>9.5138695280000007</v>
      </c>
      <c r="D244" s="118">
        <v>15.036007003</v>
      </c>
      <c r="E244" s="23">
        <f t="shared" si="6"/>
        <v>-0.36726090070975737</v>
      </c>
      <c r="F244" s="24">
        <f t="shared" si="7"/>
        <v>3.5710291768948184E-4</v>
      </c>
      <c r="G244" s="115"/>
    </row>
    <row r="245" spans="1:7" x14ac:dyDescent="0.15">
      <c r="A245" s="25" t="s">
        <v>722</v>
      </c>
      <c r="B245" s="25" t="s">
        <v>723</v>
      </c>
      <c r="C245" s="116">
        <v>0.25335487000000001</v>
      </c>
      <c r="D245" s="118">
        <v>0.50089662999999995</v>
      </c>
      <c r="E245" s="23">
        <f t="shared" si="6"/>
        <v>-0.49419729575741</v>
      </c>
      <c r="F245" s="24">
        <f t="shared" si="7"/>
        <v>9.5096703840186795E-6</v>
      </c>
      <c r="G245" s="115"/>
    </row>
    <row r="246" spans="1:7" x14ac:dyDescent="0.15">
      <c r="A246" s="25" t="s">
        <v>726</v>
      </c>
      <c r="B246" s="25" t="s">
        <v>727</v>
      </c>
      <c r="C246" s="116">
        <v>3.1038724800000002</v>
      </c>
      <c r="D246" s="118">
        <v>4.3311768099999997</v>
      </c>
      <c r="E246" s="23">
        <f t="shared" si="6"/>
        <v>-0.28336509540925425</v>
      </c>
      <c r="F246" s="24">
        <f t="shared" si="7"/>
        <v>1.1650379642920071E-4</v>
      </c>
      <c r="G246" s="115"/>
    </row>
    <row r="247" spans="1:7" x14ac:dyDescent="0.15">
      <c r="A247" s="25" t="s">
        <v>724</v>
      </c>
      <c r="B247" s="25" t="s">
        <v>725</v>
      </c>
      <c r="C247" s="116">
        <v>1.11196278</v>
      </c>
      <c r="D247" s="118">
        <v>9.5216499999999996E-3</v>
      </c>
      <c r="E247" s="23">
        <f t="shared" si="6"/>
        <v>115.78257234827998</v>
      </c>
      <c r="F247" s="24">
        <f t="shared" si="7"/>
        <v>4.1737502488494014E-5</v>
      </c>
      <c r="G247" s="115"/>
    </row>
    <row r="248" spans="1:7" x14ac:dyDescent="0.15">
      <c r="A248" s="25" t="s">
        <v>728</v>
      </c>
      <c r="B248" s="25" t="s">
        <v>729</v>
      </c>
      <c r="C248" s="116">
        <v>0.96678458</v>
      </c>
      <c r="D248" s="118">
        <v>0.75811848999999998</v>
      </c>
      <c r="E248" s="23">
        <f t="shared" si="6"/>
        <v>0.27524205352121145</v>
      </c>
      <c r="F248" s="24">
        <f t="shared" si="7"/>
        <v>3.6288241422601971E-5</v>
      </c>
      <c r="G248" s="115"/>
    </row>
    <row r="249" spans="1:7" x14ac:dyDescent="0.15">
      <c r="A249" s="25" t="s">
        <v>1350</v>
      </c>
      <c r="B249" s="25" t="s">
        <v>1351</v>
      </c>
      <c r="C249" s="116">
        <v>1528.4651648720001</v>
      </c>
      <c r="D249" s="118">
        <v>1072.7263602309999</v>
      </c>
      <c r="E249" s="23">
        <f t="shared" si="6"/>
        <v>0.42484161994757152</v>
      </c>
      <c r="F249" s="24">
        <f t="shared" si="7"/>
        <v>5.7370911841511024E-2</v>
      </c>
      <c r="G249" s="115"/>
    </row>
    <row r="250" spans="1:7" x14ac:dyDescent="0.15">
      <c r="A250" s="25" t="s">
        <v>1352</v>
      </c>
      <c r="B250" s="25" t="s">
        <v>1353</v>
      </c>
      <c r="C250" s="116">
        <v>34.33168654</v>
      </c>
      <c r="D250" s="118">
        <v>15.280271166999999</v>
      </c>
      <c r="E250" s="23">
        <f t="shared" si="6"/>
        <v>1.2467982514698002</v>
      </c>
      <c r="F250" s="24">
        <f t="shared" si="7"/>
        <v>1.2886392226162879E-3</v>
      </c>
      <c r="G250" s="115"/>
    </row>
    <row r="251" spans="1:7" x14ac:dyDescent="0.15">
      <c r="A251" s="25" t="s">
        <v>1355</v>
      </c>
      <c r="B251" s="25" t="s">
        <v>1356</v>
      </c>
      <c r="C251" s="116">
        <v>3.8431354840000003</v>
      </c>
      <c r="D251" s="118">
        <v>4.1341992300000001</v>
      </c>
      <c r="E251" s="23">
        <f t="shared" si="6"/>
        <v>-7.0403899233467682E-2</v>
      </c>
      <c r="F251" s="24">
        <f t="shared" si="7"/>
        <v>1.4425201968277181E-4</v>
      </c>
      <c r="G251" s="115"/>
    </row>
    <row r="252" spans="1:7" x14ac:dyDescent="0.15">
      <c r="A252" s="25" t="s">
        <v>541</v>
      </c>
      <c r="B252" s="25" t="s">
        <v>1354</v>
      </c>
      <c r="C252" s="116">
        <v>4.6042266749999996</v>
      </c>
      <c r="D252" s="118">
        <v>1.7425153160000002</v>
      </c>
      <c r="E252" s="23">
        <f t="shared" si="6"/>
        <v>1.6422876359957339</v>
      </c>
      <c r="F252" s="24">
        <f t="shared" si="7"/>
        <v>1.7281956353377493E-4</v>
      </c>
      <c r="G252" s="115"/>
    </row>
    <row r="253" spans="1:7" x14ac:dyDescent="0.15">
      <c r="A253" s="25" t="s">
        <v>1357</v>
      </c>
      <c r="B253" s="25" t="s">
        <v>1358</v>
      </c>
      <c r="C253" s="116">
        <v>23.077998138000002</v>
      </c>
      <c r="D253" s="118">
        <v>19.725072162</v>
      </c>
      <c r="E253" s="23">
        <f t="shared" si="6"/>
        <v>0.16998295106161154</v>
      </c>
      <c r="F253" s="24">
        <f t="shared" si="7"/>
        <v>8.6623223550183514E-4</v>
      </c>
      <c r="G253" s="115"/>
    </row>
    <row r="254" spans="1:7" x14ac:dyDescent="0.15">
      <c r="A254" s="25" t="s">
        <v>707</v>
      </c>
      <c r="B254" s="25" t="s">
        <v>1359</v>
      </c>
      <c r="C254" s="116">
        <v>28.878753923000001</v>
      </c>
      <c r="D254" s="118">
        <v>46.259897283000001</v>
      </c>
      <c r="E254" s="23">
        <f t="shared" si="6"/>
        <v>-0.37572810103033616</v>
      </c>
      <c r="F254" s="24">
        <f t="shared" si="7"/>
        <v>1.0839634971647333E-3</v>
      </c>
      <c r="G254" s="115"/>
    </row>
    <row r="255" spans="1:7" x14ac:dyDescent="0.15">
      <c r="A255" s="25" t="s">
        <v>1024</v>
      </c>
      <c r="B255" s="25" t="s">
        <v>1360</v>
      </c>
      <c r="C255" s="116">
        <v>402.75604088400002</v>
      </c>
      <c r="D255" s="118">
        <v>314.86793028</v>
      </c>
      <c r="E255" s="23">
        <f t="shared" si="6"/>
        <v>0.27912690417802954</v>
      </c>
      <c r="F255" s="24">
        <f t="shared" si="7"/>
        <v>1.5117440584343972E-2</v>
      </c>
      <c r="G255" s="115"/>
    </row>
    <row r="256" spans="1:7" x14ac:dyDescent="0.15">
      <c r="A256" s="25" t="s">
        <v>518</v>
      </c>
      <c r="B256" s="25" t="s">
        <v>1361</v>
      </c>
      <c r="C256" s="116">
        <v>896.36298747199999</v>
      </c>
      <c r="D256" s="118">
        <v>985.75921342900006</v>
      </c>
      <c r="E256" s="23">
        <f t="shared" si="6"/>
        <v>-9.0687689994833454E-2</v>
      </c>
      <c r="F256" s="24">
        <f t="shared" si="7"/>
        <v>3.3644968242737883E-2</v>
      </c>
      <c r="G256" s="115"/>
    </row>
    <row r="257" spans="1:7" x14ac:dyDescent="0.15">
      <c r="A257" s="25" t="s">
        <v>519</v>
      </c>
      <c r="B257" s="25" t="s">
        <v>1362</v>
      </c>
      <c r="C257" s="116">
        <v>19.310379791000003</v>
      </c>
      <c r="D257" s="118">
        <v>15.056261125000001</v>
      </c>
      <c r="E257" s="23">
        <f t="shared" si="6"/>
        <v>0.28254814596276479</v>
      </c>
      <c r="F257" s="24">
        <f t="shared" si="7"/>
        <v>7.2481475016693199E-4</v>
      </c>
      <c r="G257" s="115"/>
    </row>
    <row r="258" spans="1:7" x14ac:dyDescent="0.15">
      <c r="A258" s="25" t="s">
        <v>520</v>
      </c>
      <c r="B258" s="25" t="s">
        <v>1363</v>
      </c>
      <c r="C258" s="116">
        <v>1.38222614</v>
      </c>
      <c r="D258" s="118">
        <v>2.7936420399999999</v>
      </c>
      <c r="E258" s="23">
        <f t="shared" si="6"/>
        <v>-0.50522432000629536</v>
      </c>
      <c r="F258" s="24">
        <f t="shared" si="7"/>
        <v>5.1881832733566382E-5</v>
      </c>
      <c r="G258" s="115"/>
    </row>
    <row r="259" spans="1:7" x14ac:dyDescent="0.15">
      <c r="A259" s="25" t="s">
        <v>521</v>
      </c>
      <c r="B259" s="25" t="s">
        <v>1364</v>
      </c>
      <c r="C259" s="116">
        <v>6.8028515999999994</v>
      </c>
      <c r="D259" s="118">
        <v>2.9600479999999998E-2</v>
      </c>
      <c r="E259" s="23">
        <f t="shared" si="6"/>
        <v>228.82234071879915</v>
      </c>
      <c r="F259" s="24">
        <f t="shared" si="7"/>
        <v>2.5534490964153984E-4</v>
      </c>
      <c r="G259" s="115"/>
    </row>
    <row r="260" spans="1:7" x14ac:dyDescent="0.15">
      <c r="A260" s="25" t="s">
        <v>1409</v>
      </c>
      <c r="B260" s="25" t="s">
        <v>1365</v>
      </c>
      <c r="C260" s="116">
        <v>0.94073072000000002</v>
      </c>
      <c r="D260" s="118">
        <v>2.7739674700000001</v>
      </c>
      <c r="E260" s="23">
        <f t="shared" si="6"/>
        <v>-0.6608717549236437</v>
      </c>
      <c r="F260" s="24">
        <f t="shared" si="7"/>
        <v>3.5310310266862318E-5</v>
      </c>
      <c r="G260" s="115"/>
    </row>
    <row r="261" spans="1:7" x14ac:dyDescent="0.15">
      <c r="A261" s="25" t="s">
        <v>522</v>
      </c>
      <c r="B261" s="25" t="s">
        <v>1366</v>
      </c>
      <c r="C261" s="116">
        <v>1.074931769</v>
      </c>
      <c r="D261" s="118">
        <v>1.69261693</v>
      </c>
      <c r="E261" s="23">
        <f t="shared" si="6"/>
        <v>-0.36492909296375764</v>
      </c>
      <c r="F261" s="24">
        <f t="shared" si="7"/>
        <v>4.0347544171936019E-5</v>
      </c>
      <c r="G261" s="115"/>
    </row>
    <row r="262" spans="1:7" x14ac:dyDescent="0.15">
      <c r="A262" s="25" t="s">
        <v>523</v>
      </c>
      <c r="B262" s="25" t="s">
        <v>1367</v>
      </c>
      <c r="C262" s="116">
        <v>16.221889007999998</v>
      </c>
      <c r="D262" s="118">
        <v>12.185941372</v>
      </c>
      <c r="E262" s="23">
        <f t="shared" ref="E262:E325" si="8">IF(ISERROR(C262/D262-1),"",((C262/D262-1)))</f>
        <v>0.33119703376166854</v>
      </c>
      <c r="F262" s="24">
        <f t="shared" ref="F262:F325" si="9">C262/$C$1702</f>
        <v>6.0888830545162095E-4</v>
      </c>
      <c r="G262" s="115"/>
    </row>
    <row r="263" spans="1:7" x14ac:dyDescent="0.15">
      <c r="A263" s="25" t="s">
        <v>524</v>
      </c>
      <c r="B263" s="25" t="s">
        <v>1368</v>
      </c>
      <c r="C263" s="116">
        <v>3.783917695</v>
      </c>
      <c r="D263" s="118">
        <v>5.0372426100000007</v>
      </c>
      <c r="E263" s="23">
        <f t="shared" si="8"/>
        <v>-0.24881170355223381</v>
      </c>
      <c r="F263" s="24">
        <f t="shared" si="9"/>
        <v>1.4202928106219438E-4</v>
      </c>
      <c r="G263" s="115"/>
    </row>
    <row r="264" spans="1:7" x14ac:dyDescent="0.15">
      <c r="A264" s="25" t="s">
        <v>709</v>
      </c>
      <c r="B264" s="25" t="s">
        <v>1369</v>
      </c>
      <c r="C264" s="116">
        <v>4.5369411550000001</v>
      </c>
      <c r="D264" s="118">
        <v>2.4245718599999999</v>
      </c>
      <c r="E264" s="23">
        <f t="shared" si="8"/>
        <v>0.87123394024708345</v>
      </c>
      <c r="F264" s="24">
        <f t="shared" si="9"/>
        <v>1.7029400277854932E-4</v>
      </c>
      <c r="G264" s="115"/>
    </row>
    <row r="265" spans="1:7" x14ac:dyDescent="0.15">
      <c r="A265" s="25" t="s">
        <v>563</v>
      </c>
      <c r="B265" s="25" t="s">
        <v>1723</v>
      </c>
      <c r="C265" s="116">
        <v>1.0396256399999999</v>
      </c>
      <c r="D265" s="118">
        <v>3.0515311499999997</v>
      </c>
      <c r="E265" s="23">
        <f t="shared" si="8"/>
        <v>-0.65931016630782224</v>
      </c>
      <c r="F265" s="24">
        <f t="shared" si="9"/>
        <v>3.9022329269512223E-5</v>
      </c>
      <c r="G265" s="115"/>
    </row>
    <row r="266" spans="1:7" x14ac:dyDescent="0.15">
      <c r="A266" s="25" t="s">
        <v>525</v>
      </c>
      <c r="B266" s="25" t="s">
        <v>1370</v>
      </c>
      <c r="C266" s="116">
        <v>3.3088735099999997</v>
      </c>
      <c r="D266" s="118">
        <v>2.5118173080000004</v>
      </c>
      <c r="E266" s="23">
        <f t="shared" si="8"/>
        <v>0.31732252161071561</v>
      </c>
      <c r="F266" s="24">
        <f t="shared" si="9"/>
        <v>1.241985063184731E-4</v>
      </c>
      <c r="G266" s="115"/>
    </row>
    <row r="267" spans="1:7" x14ac:dyDescent="0.15">
      <c r="A267" s="25" t="s">
        <v>526</v>
      </c>
      <c r="B267" s="25" t="s">
        <v>1371</v>
      </c>
      <c r="C267" s="116">
        <v>2.673643244</v>
      </c>
      <c r="D267" s="118">
        <v>2.3151765099999997</v>
      </c>
      <c r="E267" s="23">
        <f t="shared" si="8"/>
        <v>0.1548334360044108</v>
      </c>
      <c r="F267" s="24">
        <f t="shared" si="9"/>
        <v>1.0035514997165212E-4</v>
      </c>
      <c r="G267" s="115"/>
    </row>
    <row r="268" spans="1:7" x14ac:dyDescent="0.15">
      <c r="A268" s="25" t="s">
        <v>1372</v>
      </c>
      <c r="B268" s="25" t="s">
        <v>1373</v>
      </c>
      <c r="C268" s="116">
        <v>1.748606844</v>
      </c>
      <c r="D268" s="118">
        <v>2.8179859029999998</v>
      </c>
      <c r="E268" s="23">
        <f t="shared" si="8"/>
        <v>-0.37948346649340914</v>
      </c>
      <c r="F268" s="24">
        <f t="shared" si="9"/>
        <v>6.5633925717232782E-5</v>
      </c>
      <c r="G268" s="115"/>
    </row>
    <row r="269" spans="1:7" x14ac:dyDescent="0.15">
      <c r="A269" s="25" t="s">
        <v>1374</v>
      </c>
      <c r="B269" s="25" t="s">
        <v>1375</v>
      </c>
      <c r="C269" s="116">
        <v>26.271667593</v>
      </c>
      <c r="D269" s="118">
        <v>20.287645730999998</v>
      </c>
      <c r="E269" s="23">
        <f t="shared" si="8"/>
        <v>0.29495890954248472</v>
      </c>
      <c r="F269" s="24">
        <f t="shared" si="9"/>
        <v>9.8610655973550214E-4</v>
      </c>
      <c r="G269" s="115"/>
    </row>
    <row r="270" spans="1:7" x14ac:dyDescent="0.15">
      <c r="A270" s="25" t="s">
        <v>1376</v>
      </c>
      <c r="B270" s="25" t="s">
        <v>1377</v>
      </c>
      <c r="C270" s="116">
        <v>77.226743487000007</v>
      </c>
      <c r="D270" s="118">
        <v>72.12930098199999</v>
      </c>
      <c r="E270" s="23">
        <f t="shared" si="8"/>
        <v>7.067089845043828E-2</v>
      </c>
      <c r="F270" s="24">
        <f t="shared" si="9"/>
        <v>2.8987043959033875E-3</v>
      </c>
      <c r="G270" s="115"/>
    </row>
    <row r="271" spans="1:7" x14ac:dyDescent="0.15">
      <c r="A271" s="25" t="s">
        <v>1378</v>
      </c>
      <c r="B271" s="25" t="s">
        <v>1379</v>
      </c>
      <c r="C271" s="116">
        <v>59.018981893999999</v>
      </c>
      <c r="D271" s="118">
        <v>30.615757418000001</v>
      </c>
      <c r="E271" s="23">
        <f t="shared" si="8"/>
        <v>0.92773221606795264</v>
      </c>
      <c r="F271" s="24">
        <f t="shared" si="9"/>
        <v>2.2152763995115089E-3</v>
      </c>
      <c r="G271" s="115"/>
    </row>
    <row r="272" spans="1:7" x14ac:dyDescent="0.15">
      <c r="A272" s="25" t="s">
        <v>1380</v>
      </c>
      <c r="B272" s="25" t="s">
        <v>1381</v>
      </c>
      <c r="C272" s="116">
        <v>46.336600939</v>
      </c>
      <c r="D272" s="118">
        <v>37.893199086999999</v>
      </c>
      <c r="E272" s="23">
        <f t="shared" si="8"/>
        <v>0.22282103531598296</v>
      </c>
      <c r="F272" s="24">
        <f t="shared" si="9"/>
        <v>1.739243463706462E-3</v>
      </c>
      <c r="G272" s="115"/>
    </row>
    <row r="273" spans="1:7" x14ac:dyDescent="0.15">
      <c r="A273" s="25" t="s">
        <v>1382</v>
      </c>
      <c r="B273" s="25" t="s">
        <v>1383</v>
      </c>
      <c r="C273" s="116">
        <v>11.989717392999999</v>
      </c>
      <c r="D273" s="118">
        <v>3.0740519100000001</v>
      </c>
      <c r="E273" s="23">
        <f t="shared" si="8"/>
        <v>2.9002976345314866</v>
      </c>
      <c r="F273" s="24">
        <f t="shared" si="9"/>
        <v>4.5003382174957102E-4</v>
      </c>
      <c r="G273" s="115"/>
    </row>
    <row r="274" spans="1:7" x14ac:dyDescent="0.15">
      <c r="A274" s="25" t="s">
        <v>1384</v>
      </c>
      <c r="B274" s="25" t="s">
        <v>1385</v>
      </c>
      <c r="C274" s="116">
        <v>5.0374577300000007</v>
      </c>
      <c r="D274" s="118">
        <v>1.3825211740000001</v>
      </c>
      <c r="E274" s="23">
        <f t="shared" si="8"/>
        <v>2.6436749213940072</v>
      </c>
      <c r="F274" s="24">
        <f t="shared" si="9"/>
        <v>1.8908088321225862E-4</v>
      </c>
      <c r="G274" s="115"/>
    </row>
    <row r="275" spans="1:7" x14ac:dyDescent="0.15">
      <c r="A275" s="25" t="s">
        <v>1386</v>
      </c>
      <c r="B275" s="25" t="s">
        <v>1387</v>
      </c>
      <c r="C275" s="116">
        <v>30.838682650999999</v>
      </c>
      <c r="D275" s="118">
        <v>20.870651285999998</v>
      </c>
      <c r="E275" s="23">
        <f t="shared" si="8"/>
        <v>0.47760998104005226</v>
      </c>
      <c r="F275" s="24">
        <f t="shared" si="9"/>
        <v>1.1575293859098321E-3</v>
      </c>
      <c r="G275" s="115"/>
    </row>
    <row r="276" spans="1:7" x14ac:dyDescent="0.15">
      <c r="A276" s="25" t="s">
        <v>1388</v>
      </c>
      <c r="B276" s="25" t="s">
        <v>1389</v>
      </c>
      <c r="C276" s="116">
        <v>7.1262954460000003</v>
      </c>
      <c r="D276" s="118">
        <v>1.93929101</v>
      </c>
      <c r="E276" s="23">
        <f t="shared" si="8"/>
        <v>2.6746911161105213</v>
      </c>
      <c r="F276" s="24">
        <f t="shared" si="9"/>
        <v>2.6748536845016391E-4</v>
      </c>
      <c r="G276" s="115"/>
    </row>
    <row r="277" spans="1:7" x14ac:dyDescent="0.15">
      <c r="A277" s="25" t="s">
        <v>1390</v>
      </c>
      <c r="B277" s="25" t="s">
        <v>1391</v>
      </c>
      <c r="C277" s="116">
        <v>40.599793173000002</v>
      </c>
      <c r="D277" s="118">
        <v>57.877690023</v>
      </c>
      <c r="E277" s="23">
        <f t="shared" si="8"/>
        <v>-0.29852429914072143</v>
      </c>
      <c r="F277" s="24">
        <f t="shared" si="9"/>
        <v>1.5239124897601607E-3</v>
      </c>
      <c r="G277" s="115"/>
    </row>
    <row r="278" spans="1:7" x14ac:dyDescent="0.15">
      <c r="A278" s="25" t="s">
        <v>1392</v>
      </c>
      <c r="B278" s="25" t="s">
        <v>1393</v>
      </c>
      <c r="C278" s="116">
        <v>3.807750784</v>
      </c>
      <c r="D278" s="118">
        <v>13.428774914000002</v>
      </c>
      <c r="E278" s="23">
        <f t="shared" si="8"/>
        <v>-0.71644838725904347</v>
      </c>
      <c r="F278" s="24">
        <f t="shared" si="9"/>
        <v>1.4292385561930863E-4</v>
      </c>
      <c r="G278" s="115"/>
    </row>
    <row r="279" spans="1:7" x14ac:dyDescent="0.15">
      <c r="A279" s="25" t="s">
        <v>1394</v>
      </c>
      <c r="B279" s="25" t="s">
        <v>1395</v>
      </c>
      <c r="C279" s="116">
        <v>4.6060089209999999</v>
      </c>
      <c r="D279" s="118">
        <v>3.6645963539999999</v>
      </c>
      <c r="E279" s="23">
        <f t="shared" si="8"/>
        <v>0.25689393211681399</v>
      </c>
      <c r="F279" s="24">
        <f t="shared" si="9"/>
        <v>1.7288646010459372E-4</v>
      </c>
      <c r="G279" s="115"/>
    </row>
    <row r="280" spans="1:7" x14ac:dyDescent="0.15">
      <c r="A280" s="25" t="s">
        <v>1396</v>
      </c>
      <c r="B280" s="25" t="s">
        <v>1397</v>
      </c>
      <c r="C280" s="116">
        <v>2.9314923300000002</v>
      </c>
      <c r="D280" s="118">
        <v>2.6999200299999999</v>
      </c>
      <c r="E280" s="23">
        <f t="shared" si="8"/>
        <v>8.5770058900596524E-2</v>
      </c>
      <c r="F280" s="24">
        <f t="shared" si="9"/>
        <v>1.1003351067054252E-4</v>
      </c>
      <c r="G280" s="115"/>
    </row>
    <row r="281" spans="1:7" x14ac:dyDescent="0.15">
      <c r="A281" s="25" t="s">
        <v>1449</v>
      </c>
      <c r="B281" s="25" t="s">
        <v>1450</v>
      </c>
      <c r="C281" s="116">
        <v>5.6456398849999996</v>
      </c>
      <c r="D281" s="118">
        <v>1.7064309690000001</v>
      </c>
      <c r="E281" s="23">
        <f t="shared" si="8"/>
        <v>2.3084490304981093</v>
      </c>
      <c r="F281" s="24">
        <f t="shared" si="9"/>
        <v>2.1190898921034798E-4</v>
      </c>
      <c r="G281" s="115"/>
    </row>
    <row r="282" spans="1:7" x14ac:dyDescent="0.15">
      <c r="A282" s="25" t="s">
        <v>1451</v>
      </c>
      <c r="B282" s="25" t="s">
        <v>1452</v>
      </c>
      <c r="C282" s="116">
        <v>0.2151207</v>
      </c>
      <c r="D282" s="118">
        <v>3.0468061</v>
      </c>
      <c r="E282" s="23">
        <f t="shared" si="8"/>
        <v>-0.92939468645543277</v>
      </c>
      <c r="F282" s="24">
        <f t="shared" si="9"/>
        <v>8.074551516532392E-6</v>
      </c>
      <c r="G282" s="115"/>
    </row>
    <row r="283" spans="1:7" x14ac:dyDescent="0.15">
      <c r="A283" s="25" t="s">
        <v>1545</v>
      </c>
      <c r="B283" s="25" t="s">
        <v>1546</v>
      </c>
      <c r="C283" s="116">
        <v>2.6671711290000002</v>
      </c>
      <c r="D283" s="118">
        <v>1.613160323</v>
      </c>
      <c r="E283" s="23">
        <f t="shared" si="8"/>
        <v>0.65338255037159132</v>
      </c>
      <c r="F283" s="24">
        <f t="shared" si="9"/>
        <v>1.0011221925420642E-4</v>
      </c>
      <c r="G283" s="115"/>
    </row>
    <row r="284" spans="1:7" x14ac:dyDescent="0.15">
      <c r="A284" s="25" t="s">
        <v>1547</v>
      </c>
      <c r="B284" s="25" t="s">
        <v>1548</v>
      </c>
      <c r="C284" s="116">
        <v>2.2518803199999997</v>
      </c>
      <c r="D284" s="118">
        <v>2.9669963300000002</v>
      </c>
      <c r="E284" s="23">
        <f t="shared" si="8"/>
        <v>-0.24102355731596081</v>
      </c>
      <c r="F284" s="24">
        <f t="shared" si="9"/>
        <v>8.4524286379253339E-5</v>
      </c>
      <c r="G284" s="115"/>
    </row>
    <row r="285" spans="1:7" x14ac:dyDescent="0.15">
      <c r="A285" s="25" t="s">
        <v>1549</v>
      </c>
      <c r="B285" s="25" t="s">
        <v>1550</v>
      </c>
      <c r="C285" s="116">
        <v>7.8166806879999999</v>
      </c>
      <c r="D285" s="118">
        <v>4.2751589000000001</v>
      </c>
      <c r="E285" s="23">
        <f t="shared" si="8"/>
        <v>0.82839535812341381</v>
      </c>
      <c r="F285" s="24">
        <f t="shared" si="9"/>
        <v>2.9339896580635828E-4</v>
      </c>
      <c r="G285" s="115"/>
    </row>
    <row r="286" spans="1:7" x14ac:dyDescent="0.15">
      <c r="A286" s="25" t="s">
        <v>1551</v>
      </c>
      <c r="B286" s="25" t="s">
        <v>1552</v>
      </c>
      <c r="C286" s="116">
        <v>1.17477046</v>
      </c>
      <c r="D286" s="118">
        <v>4.7402384400000006</v>
      </c>
      <c r="E286" s="23">
        <f t="shared" si="8"/>
        <v>-0.75217059756175475</v>
      </c>
      <c r="F286" s="24">
        <f t="shared" si="9"/>
        <v>4.4094987601706647E-5</v>
      </c>
      <c r="G286" s="115"/>
    </row>
    <row r="287" spans="1:7" x14ac:dyDescent="0.15">
      <c r="A287" s="25" t="s">
        <v>1553</v>
      </c>
      <c r="B287" s="25" t="s">
        <v>1554</v>
      </c>
      <c r="C287" s="116">
        <v>22.077683747000002</v>
      </c>
      <c r="D287" s="118">
        <v>17.465080304000001</v>
      </c>
      <c r="E287" s="23">
        <f t="shared" si="8"/>
        <v>0.26410433635072295</v>
      </c>
      <c r="F287" s="24">
        <f t="shared" si="9"/>
        <v>8.2868545324025719E-4</v>
      </c>
      <c r="G287" s="115"/>
    </row>
    <row r="288" spans="1:7" x14ac:dyDescent="0.15">
      <c r="A288" s="25" t="s">
        <v>1555</v>
      </c>
      <c r="B288" s="25" t="s">
        <v>1556</v>
      </c>
      <c r="C288" s="116">
        <v>0.96871233000000001</v>
      </c>
      <c r="D288" s="118">
        <v>0.33552494500000002</v>
      </c>
      <c r="E288" s="23">
        <f t="shared" si="8"/>
        <v>1.8871544260293374</v>
      </c>
      <c r="F288" s="24">
        <f t="shared" si="9"/>
        <v>3.636059948338364E-5</v>
      </c>
      <c r="G288" s="115"/>
    </row>
    <row r="289" spans="1:7" x14ac:dyDescent="0.15">
      <c r="A289" s="25" t="s">
        <v>1557</v>
      </c>
      <c r="B289" s="25" t="s">
        <v>1558</v>
      </c>
      <c r="C289" s="116">
        <v>13.424063382</v>
      </c>
      <c r="D289" s="118">
        <v>4.1643553199999994</v>
      </c>
      <c r="E289" s="23">
        <f t="shared" si="8"/>
        <v>2.2235633970830331</v>
      </c>
      <c r="F289" s="24">
        <f t="shared" si="9"/>
        <v>5.0387197205640859E-4</v>
      </c>
      <c r="G289" s="115"/>
    </row>
    <row r="290" spans="1:7" x14ac:dyDescent="0.15">
      <c r="A290" s="25" t="s">
        <v>1559</v>
      </c>
      <c r="B290" s="25" t="s">
        <v>1560</v>
      </c>
      <c r="C290" s="116">
        <v>5.2046800000000004E-2</v>
      </c>
      <c r="D290" s="118">
        <v>1.6086753200000001</v>
      </c>
      <c r="E290" s="23">
        <f t="shared" si="8"/>
        <v>-0.96764617486641125</v>
      </c>
      <c r="F290" s="24">
        <f t="shared" si="9"/>
        <v>1.9535756804001571E-6</v>
      </c>
      <c r="G290" s="115"/>
    </row>
    <row r="291" spans="1:7" x14ac:dyDescent="0.15">
      <c r="A291" s="25" t="s">
        <v>1561</v>
      </c>
      <c r="B291" s="25" t="s">
        <v>1562</v>
      </c>
      <c r="C291" s="116">
        <v>14.318386327999999</v>
      </c>
      <c r="D291" s="118">
        <v>9.3546812250000002</v>
      </c>
      <c r="E291" s="23">
        <f t="shared" si="8"/>
        <v>0.53061189190869507</v>
      </c>
      <c r="F291" s="24">
        <f t="shared" si="9"/>
        <v>5.3744036738002921E-4</v>
      </c>
      <c r="G291" s="115"/>
    </row>
    <row r="292" spans="1:7" x14ac:dyDescent="0.15">
      <c r="A292" s="25" t="s">
        <v>1563</v>
      </c>
      <c r="B292" s="25" t="s">
        <v>1564</v>
      </c>
      <c r="C292" s="116">
        <v>3.9828187700000002</v>
      </c>
      <c r="D292" s="118">
        <v>0.85039047000000001</v>
      </c>
      <c r="E292" s="23">
        <f t="shared" si="8"/>
        <v>3.6835176433715207</v>
      </c>
      <c r="F292" s="24">
        <f t="shared" si="9"/>
        <v>1.4949502925277379E-4</v>
      </c>
      <c r="G292" s="115"/>
    </row>
    <row r="293" spans="1:7" x14ac:dyDescent="0.15">
      <c r="A293" s="25" t="s">
        <v>1565</v>
      </c>
      <c r="B293" s="25" t="s">
        <v>1566</v>
      </c>
      <c r="C293" s="116">
        <v>0.30036125000000002</v>
      </c>
      <c r="D293" s="118">
        <v>8.2309199999999999E-2</v>
      </c>
      <c r="E293" s="23">
        <f t="shared" si="8"/>
        <v>2.6491819869467816</v>
      </c>
      <c r="F293" s="24">
        <f t="shared" si="9"/>
        <v>1.127405399245663E-5</v>
      </c>
      <c r="G293" s="115"/>
    </row>
    <row r="294" spans="1:7" x14ac:dyDescent="0.15">
      <c r="A294" s="25" t="s">
        <v>1567</v>
      </c>
      <c r="B294" s="25" t="s">
        <v>1568</v>
      </c>
      <c r="C294" s="116">
        <v>1.79003161</v>
      </c>
      <c r="D294" s="118">
        <v>0.13377</v>
      </c>
      <c r="E294" s="23">
        <f t="shared" si="8"/>
        <v>12.381412947596621</v>
      </c>
      <c r="F294" s="24">
        <f t="shared" si="9"/>
        <v>6.718880354687587E-5</v>
      </c>
      <c r="G294" s="115"/>
    </row>
    <row r="295" spans="1:7" x14ac:dyDescent="0.15">
      <c r="A295" s="25" t="s">
        <v>1569</v>
      </c>
      <c r="B295" s="25" t="s">
        <v>1570</v>
      </c>
      <c r="C295" s="116">
        <v>20.533221377</v>
      </c>
      <c r="D295" s="118">
        <v>37.942693329000001</v>
      </c>
      <c r="E295" s="23">
        <f t="shared" si="8"/>
        <v>-0.45883595560923862</v>
      </c>
      <c r="F295" s="24">
        <f t="shared" si="9"/>
        <v>7.7071408659859638E-4</v>
      </c>
      <c r="G295" s="115"/>
    </row>
    <row r="296" spans="1:7" x14ac:dyDescent="0.15">
      <c r="A296" s="25" t="s">
        <v>1571</v>
      </c>
      <c r="B296" s="25" t="s">
        <v>1572</v>
      </c>
      <c r="C296" s="116">
        <v>5.9656457120000006</v>
      </c>
      <c r="D296" s="118">
        <v>2.7703145720000002</v>
      </c>
      <c r="E296" s="23">
        <f t="shared" si="8"/>
        <v>1.153418161350956</v>
      </c>
      <c r="F296" s="24">
        <f t="shared" si="9"/>
        <v>2.2392040203906256E-4</v>
      </c>
      <c r="G296" s="115"/>
    </row>
    <row r="297" spans="1:7" x14ac:dyDescent="0.15">
      <c r="A297" s="25" t="s">
        <v>1573</v>
      </c>
      <c r="B297" s="25" t="s">
        <v>1574</v>
      </c>
      <c r="C297" s="116">
        <v>3.6238184789999996</v>
      </c>
      <c r="D297" s="118">
        <v>1.69458423</v>
      </c>
      <c r="E297" s="23">
        <f t="shared" si="8"/>
        <v>1.1384705551048353</v>
      </c>
      <c r="F297" s="24">
        <f t="shared" si="9"/>
        <v>1.3601995993527146E-4</v>
      </c>
      <c r="G297" s="115"/>
    </row>
    <row r="298" spans="1:7" x14ac:dyDescent="0.15">
      <c r="A298" s="25" t="s">
        <v>1575</v>
      </c>
      <c r="B298" s="25" t="s">
        <v>1576</v>
      </c>
      <c r="C298" s="116">
        <v>0.69455997000000003</v>
      </c>
      <c r="D298" s="118">
        <v>0.45584390000000002</v>
      </c>
      <c r="E298" s="23">
        <f t="shared" si="8"/>
        <v>0.52367942183716831</v>
      </c>
      <c r="F298" s="24">
        <f t="shared" si="9"/>
        <v>2.6070295694864291E-5</v>
      </c>
      <c r="G298" s="115"/>
    </row>
    <row r="299" spans="1:7" x14ac:dyDescent="0.15">
      <c r="A299" s="25" t="s">
        <v>1577</v>
      </c>
      <c r="B299" s="25" t="s">
        <v>1578</v>
      </c>
      <c r="C299" s="116">
        <v>4.4353457829999998</v>
      </c>
      <c r="D299" s="118">
        <v>2.881430081</v>
      </c>
      <c r="E299" s="23">
        <f t="shared" si="8"/>
        <v>0.53928627741010926</v>
      </c>
      <c r="F299" s="24">
        <f t="shared" si="9"/>
        <v>1.6648062235976452E-4</v>
      </c>
      <c r="G299" s="115"/>
    </row>
    <row r="300" spans="1:7" x14ac:dyDescent="0.15">
      <c r="A300" s="25" t="s">
        <v>1579</v>
      </c>
      <c r="B300" s="25" t="s">
        <v>1580</v>
      </c>
      <c r="C300" s="116">
        <v>4.7335903400000001</v>
      </c>
      <c r="D300" s="118">
        <v>2.4460591200000001</v>
      </c>
      <c r="E300" s="23">
        <f t="shared" si="8"/>
        <v>0.93519048713753072</v>
      </c>
      <c r="F300" s="24">
        <f t="shared" si="9"/>
        <v>1.7767522631941083E-4</v>
      </c>
      <c r="G300" s="115"/>
    </row>
    <row r="301" spans="1:7" x14ac:dyDescent="0.15">
      <c r="A301" s="25" t="s">
        <v>1581</v>
      </c>
      <c r="B301" s="25" t="s">
        <v>1582</v>
      </c>
      <c r="C301" s="116">
        <v>1.379148</v>
      </c>
      <c r="D301" s="118">
        <v>0.82063750000000002</v>
      </c>
      <c r="E301" s="23">
        <f t="shared" si="8"/>
        <v>0.68058125542642145</v>
      </c>
      <c r="F301" s="24">
        <f t="shared" si="9"/>
        <v>5.1766294805300538E-5</v>
      </c>
      <c r="G301" s="115"/>
    </row>
    <row r="302" spans="1:7" x14ac:dyDescent="0.15">
      <c r="A302" s="25" t="s">
        <v>1583</v>
      </c>
      <c r="B302" s="25" t="s">
        <v>1584</v>
      </c>
      <c r="C302" s="116">
        <v>4.6604635009999997</v>
      </c>
      <c r="D302" s="118">
        <v>7.9206071960000006</v>
      </c>
      <c r="E302" s="23">
        <f t="shared" si="8"/>
        <v>-0.41160274892137205</v>
      </c>
      <c r="F302" s="24">
        <f t="shared" si="9"/>
        <v>1.7493041176299356E-4</v>
      </c>
      <c r="G302" s="115"/>
    </row>
    <row r="303" spans="1:7" x14ac:dyDescent="0.15">
      <c r="A303" s="25" t="s">
        <v>1585</v>
      </c>
      <c r="B303" s="25" t="s">
        <v>1586</v>
      </c>
      <c r="C303" s="116">
        <v>3.4056042099999999</v>
      </c>
      <c r="D303" s="118">
        <v>2.51202462</v>
      </c>
      <c r="E303" s="23">
        <f t="shared" si="8"/>
        <v>0.35572087267202024</v>
      </c>
      <c r="F303" s="24">
        <f t="shared" si="9"/>
        <v>1.2782929136324211E-4</v>
      </c>
      <c r="G303" s="115"/>
    </row>
    <row r="304" spans="1:7" x14ac:dyDescent="0.15">
      <c r="A304" s="25" t="s">
        <v>1587</v>
      </c>
      <c r="B304" s="25" t="s">
        <v>1588</v>
      </c>
      <c r="C304" s="116">
        <v>21.102493485</v>
      </c>
      <c r="D304" s="118">
        <v>8.390064529</v>
      </c>
      <c r="E304" s="23">
        <f t="shared" si="8"/>
        <v>1.5151765414985641</v>
      </c>
      <c r="F304" s="24">
        <f t="shared" si="9"/>
        <v>7.9208170469843983E-4</v>
      </c>
      <c r="G304" s="115"/>
    </row>
    <row r="305" spans="1:7" x14ac:dyDescent="0.15">
      <c r="A305" s="25" t="s">
        <v>498</v>
      </c>
      <c r="B305" s="25" t="s">
        <v>1590</v>
      </c>
      <c r="C305" s="116">
        <v>2.4258830000000002E-2</v>
      </c>
      <c r="D305" s="118">
        <v>1.3786398</v>
      </c>
      <c r="E305" s="23">
        <f t="shared" si="8"/>
        <v>-0.98240379394240618</v>
      </c>
      <c r="F305" s="24">
        <f t="shared" si="9"/>
        <v>9.1055473771608911E-7</v>
      </c>
      <c r="G305" s="115"/>
    </row>
    <row r="306" spans="1:7" x14ac:dyDescent="0.15">
      <c r="A306" s="25" t="s">
        <v>1591</v>
      </c>
      <c r="B306" s="25" t="s">
        <v>1592</v>
      </c>
      <c r="C306" s="116">
        <v>0.40475384999999997</v>
      </c>
      <c r="D306" s="118">
        <v>2.4206653</v>
      </c>
      <c r="E306" s="23">
        <f t="shared" si="8"/>
        <v>-0.8327923112707899</v>
      </c>
      <c r="F306" s="24">
        <f t="shared" si="9"/>
        <v>1.5192428312755695E-5</v>
      </c>
      <c r="G306" s="115"/>
    </row>
    <row r="307" spans="1:7" x14ac:dyDescent="0.15">
      <c r="A307" s="25" t="s">
        <v>1593</v>
      </c>
      <c r="B307" s="25" t="s">
        <v>1594</v>
      </c>
      <c r="C307" s="116">
        <v>2.0985000000000001E-3</v>
      </c>
      <c r="D307" s="118">
        <v>0.29265844000000002</v>
      </c>
      <c r="E307" s="23">
        <f t="shared" si="8"/>
        <v>-0.99282952509416778</v>
      </c>
      <c r="F307" s="24">
        <f t="shared" si="9"/>
        <v>7.8767158890070662E-8</v>
      </c>
      <c r="G307" s="115"/>
    </row>
    <row r="308" spans="1:7" x14ac:dyDescent="0.15">
      <c r="A308" s="25" t="s">
        <v>1595</v>
      </c>
      <c r="B308" s="25" t="s">
        <v>1596</v>
      </c>
      <c r="C308" s="116">
        <v>7.9596531710000002</v>
      </c>
      <c r="D308" s="118">
        <v>7.2158602699999994</v>
      </c>
      <c r="E308" s="23">
        <f t="shared" si="8"/>
        <v>0.10307750887199485</v>
      </c>
      <c r="F308" s="24">
        <f t="shared" si="9"/>
        <v>2.9876543532523792E-4</v>
      </c>
      <c r="G308" s="115"/>
    </row>
    <row r="309" spans="1:7" x14ac:dyDescent="0.15">
      <c r="A309" s="25" t="s">
        <v>1597</v>
      </c>
      <c r="B309" s="25" t="s">
        <v>1598</v>
      </c>
      <c r="C309" s="116">
        <v>0.45986050000000001</v>
      </c>
      <c r="D309" s="118">
        <v>0.98725179000000007</v>
      </c>
      <c r="E309" s="23">
        <f t="shared" si="8"/>
        <v>-0.53420140165053542</v>
      </c>
      <c r="F309" s="24">
        <f t="shared" si="9"/>
        <v>1.7260855406608215E-5</v>
      </c>
      <c r="G309" s="115"/>
    </row>
    <row r="310" spans="1:7" x14ac:dyDescent="0.15">
      <c r="A310" s="25" t="s">
        <v>1599</v>
      </c>
      <c r="B310" s="25" t="s">
        <v>1600</v>
      </c>
      <c r="C310" s="116">
        <v>1.0217671399999999</v>
      </c>
      <c r="D310" s="118">
        <v>0.29724695000000001</v>
      </c>
      <c r="E310" s="23">
        <f t="shared" si="8"/>
        <v>2.4374352369301011</v>
      </c>
      <c r="F310" s="24">
        <f t="shared" si="9"/>
        <v>3.8352010800587592E-5</v>
      </c>
      <c r="G310" s="115"/>
    </row>
    <row r="311" spans="1:7" x14ac:dyDescent="0.15">
      <c r="A311" s="25" t="s">
        <v>1601</v>
      </c>
      <c r="B311" s="25" t="s">
        <v>1602</v>
      </c>
      <c r="C311" s="116">
        <v>1.0920588</v>
      </c>
      <c r="D311" s="118">
        <v>1.8526275049999998</v>
      </c>
      <c r="E311" s="23">
        <f t="shared" si="8"/>
        <v>-0.41053514694525706</v>
      </c>
      <c r="F311" s="24">
        <f t="shared" si="9"/>
        <v>4.0990406965403812E-5</v>
      </c>
      <c r="G311" s="115"/>
    </row>
    <row r="312" spans="1:7" x14ac:dyDescent="0.15">
      <c r="A312" s="25" t="s">
        <v>1603</v>
      </c>
      <c r="B312" s="25" t="s">
        <v>1604</v>
      </c>
      <c r="C312" s="116">
        <v>1.9668209839999999</v>
      </c>
      <c r="D312" s="118">
        <v>2.34877264</v>
      </c>
      <c r="E312" s="23">
        <f t="shared" si="8"/>
        <v>-0.16261755160771973</v>
      </c>
      <c r="F312" s="24">
        <f t="shared" si="9"/>
        <v>7.3824589447249518E-5</v>
      </c>
      <c r="G312" s="115"/>
    </row>
    <row r="313" spans="1:7" x14ac:dyDescent="0.15">
      <c r="A313" s="25" t="s">
        <v>705</v>
      </c>
      <c r="B313" s="25" t="s">
        <v>1607</v>
      </c>
      <c r="C313" s="116">
        <v>0.25036972000000002</v>
      </c>
      <c r="D313" s="118">
        <v>5.1372593550000003</v>
      </c>
      <c r="E313" s="23">
        <f t="shared" si="8"/>
        <v>-0.951263951710688</v>
      </c>
      <c r="F313" s="24">
        <f t="shared" si="9"/>
        <v>9.397622833691924E-6</v>
      </c>
      <c r="G313" s="115"/>
    </row>
    <row r="314" spans="1:7" x14ac:dyDescent="0.15">
      <c r="A314" s="25" t="s">
        <v>706</v>
      </c>
      <c r="B314" s="25" t="s">
        <v>1608</v>
      </c>
      <c r="C314" s="116">
        <v>5.335824509</v>
      </c>
      <c r="D314" s="118">
        <v>8.7570093149999995</v>
      </c>
      <c r="E314" s="23">
        <f t="shared" si="8"/>
        <v>-0.39067958967907068</v>
      </c>
      <c r="F314" s="24">
        <f t="shared" si="9"/>
        <v>2.0028007477242615E-4</v>
      </c>
      <c r="G314" s="115"/>
    </row>
    <row r="315" spans="1:7" x14ac:dyDescent="0.15">
      <c r="A315" s="25" t="s">
        <v>1605</v>
      </c>
      <c r="B315" s="25" t="s">
        <v>1606</v>
      </c>
      <c r="C315" s="116">
        <v>2.499012182</v>
      </c>
      <c r="D315" s="118">
        <v>2.0415390229999999</v>
      </c>
      <c r="E315" s="23">
        <f t="shared" si="8"/>
        <v>0.22408249553209747</v>
      </c>
      <c r="F315" s="24">
        <f t="shared" si="9"/>
        <v>9.3800376272488051E-5</v>
      </c>
      <c r="G315" s="115"/>
    </row>
    <row r="316" spans="1:7" x14ac:dyDescent="0.15">
      <c r="A316" s="25" t="s">
        <v>708</v>
      </c>
      <c r="B316" s="25" t="s">
        <v>1609</v>
      </c>
      <c r="C316" s="116">
        <v>3.757383242</v>
      </c>
      <c r="D316" s="118">
        <v>4.3699875870000007</v>
      </c>
      <c r="E316" s="23">
        <f t="shared" si="8"/>
        <v>-0.14018445883516895</v>
      </c>
      <c r="F316" s="24">
        <f t="shared" si="9"/>
        <v>1.4103331085704208E-4</v>
      </c>
      <c r="G316" s="115"/>
    </row>
    <row r="317" spans="1:7" x14ac:dyDescent="0.15">
      <c r="A317" s="25" t="s">
        <v>1610</v>
      </c>
      <c r="B317" s="25" t="s">
        <v>1611</v>
      </c>
      <c r="C317" s="116">
        <v>2.5049111600000002</v>
      </c>
      <c r="D317" s="118">
        <v>1.9253130349999998</v>
      </c>
      <c r="E317" s="23">
        <f t="shared" si="8"/>
        <v>0.30104098110985911</v>
      </c>
      <c r="F317" s="24">
        <f t="shared" si="9"/>
        <v>9.4021794303183814E-5</v>
      </c>
      <c r="G317" s="115"/>
    </row>
    <row r="318" spans="1:7" x14ac:dyDescent="0.15">
      <c r="A318" s="25" t="s">
        <v>1612</v>
      </c>
      <c r="B318" s="25" t="s">
        <v>1613</v>
      </c>
      <c r="C318" s="116">
        <v>35.942041621999998</v>
      </c>
      <c r="D318" s="118">
        <v>32.224295063999996</v>
      </c>
      <c r="E318" s="23">
        <f t="shared" si="8"/>
        <v>0.11537091969323954</v>
      </c>
      <c r="F318" s="24">
        <f t="shared" si="9"/>
        <v>1.3490838709905202E-3</v>
      </c>
      <c r="G318" s="115"/>
    </row>
    <row r="319" spans="1:7" x14ac:dyDescent="0.15">
      <c r="A319" s="25" t="s">
        <v>1614</v>
      </c>
      <c r="B319" s="25" t="s">
        <v>1615</v>
      </c>
      <c r="C319" s="116">
        <v>68.281394223000007</v>
      </c>
      <c r="D319" s="118">
        <v>82.895830250000003</v>
      </c>
      <c r="E319" s="23">
        <f t="shared" si="8"/>
        <v>-0.17629880758688699</v>
      </c>
      <c r="F319" s="24">
        <f t="shared" si="9"/>
        <v>2.5629408758630423E-3</v>
      </c>
      <c r="G319" s="115"/>
    </row>
    <row r="320" spans="1:7" x14ac:dyDescent="0.15">
      <c r="A320" s="25" t="s">
        <v>1618</v>
      </c>
      <c r="B320" s="25" t="s">
        <v>1619</v>
      </c>
      <c r="C320" s="116">
        <v>48.958693908000001</v>
      </c>
      <c r="D320" s="118">
        <v>86.694927239999998</v>
      </c>
      <c r="E320" s="23">
        <f t="shared" si="8"/>
        <v>-0.43527614052358243</v>
      </c>
      <c r="F320" s="24">
        <f t="shared" si="9"/>
        <v>1.8376636750544535E-3</v>
      </c>
      <c r="G320" s="115"/>
    </row>
    <row r="321" spans="1:7" x14ac:dyDescent="0.15">
      <c r="A321" s="25" t="s">
        <v>1620</v>
      </c>
      <c r="B321" s="25" t="s">
        <v>1621</v>
      </c>
      <c r="C321" s="116">
        <v>9.5029293100000007</v>
      </c>
      <c r="D321" s="118">
        <v>9.3947313619999999</v>
      </c>
      <c r="E321" s="23">
        <f t="shared" si="8"/>
        <v>1.151687513254962E-2</v>
      </c>
      <c r="F321" s="24">
        <f t="shared" si="9"/>
        <v>3.5669227680813894E-4</v>
      </c>
      <c r="G321" s="115"/>
    </row>
    <row r="322" spans="1:7" x14ac:dyDescent="0.15">
      <c r="A322" s="25" t="s">
        <v>1622</v>
      </c>
      <c r="B322" s="25" t="s">
        <v>1623</v>
      </c>
      <c r="C322" s="116">
        <v>45.713743944000001</v>
      </c>
      <c r="D322" s="118">
        <v>50.515839753000002</v>
      </c>
      <c r="E322" s="23">
        <f t="shared" si="8"/>
        <v>-9.5061189371098531E-2</v>
      </c>
      <c r="F322" s="24">
        <f t="shared" si="9"/>
        <v>1.7158645378589723E-3</v>
      </c>
      <c r="G322" s="115"/>
    </row>
    <row r="323" spans="1:7" x14ac:dyDescent="0.15">
      <c r="A323" s="25" t="s">
        <v>1624</v>
      </c>
      <c r="B323" s="25" t="s">
        <v>1625</v>
      </c>
      <c r="C323" s="116">
        <v>84.529680430999989</v>
      </c>
      <c r="D323" s="118">
        <v>82.770381200000003</v>
      </c>
      <c r="E323" s="23">
        <f t="shared" si="8"/>
        <v>2.1255178549304476E-2</v>
      </c>
      <c r="F323" s="24">
        <f t="shared" si="9"/>
        <v>3.1728199997309854E-3</v>
      </c>
      <c r="G323" s="115"/>
    </row>
    <row r="324" spans="1:7" x14ac:dyDescent="0.15">
      <c r="A324" s="25" t="s">
        <v>1626</v>
      </c>
      <c r="B324" s="25" t="s">
        <v>1627</v>
      </c>
      <c r="C324" s="116">
        <v>99.784372230000002</v>
      </c>
      <c r="D324" s="118">
        <v>87.807536639999995</v>
      </c>
      <c r="E324" s="23">
        <f t="shared" si="8"/>
        <v>0.13639871984000118</v>
      </c>
      <c r="F324" s="24">
        <f t="shared" si="9"/>
        <v>3.7454045757380817E-3</v>
      </c>
      <c r="G324" s="115"/>
    </row>
    <row r="325" spans="1:7" x14ac:dyDescent="0.15">
      <c r="A325" s="25" t="s">
        <v>195</v>
      </c>
      <c r="B325" s="25" t="s">
        <v>196</v>
      </c>
      <c r="C325" s="116">
        <v>98.232235618000004</v>
      </c>
      <c r="D325" s="118">
        <v>143.991229651</v>
      </c>
      <c r="E325" s="23">
        <f t="shared" si="8"/>
        <v>-0.31779014696873387</v>
      </c>
      <c r="F325" s="24">
        <f t="shared" si="9"/>
        <v>3.6871451565641481E-3</v>
      </c>
      <c r="G325" s="115"/>
    </row>
    <row r="326" spans="1:7" x14ac:dyDescent="0.15">
      <c r="A326" s="25" t="s">
        <v>1628</v>
      </c>
      <c r="B326" s="25" t="s">
        <v>1629</v>
      </c>
      <c r="C326" s="116">
        <v>2.2901299999999999E-2</v>
      </c>
      <c r="D326" s="118">
        <v>0.83347185000000001</v>
      </c>
      <c r="E326" s="23">
        <f t="shared" ref="E326:E389" si="10">IF(ISERROR(C326/D326-1),"",((C326/D326-1)))</f>
        <v>-0.97252300722573892</v>
      </c>
      <c r="F326" s="24">
        <f t="shared" ref="F326:F389" si="11">C326/$C$1702</f>
        <v>8.5959987414304276E-7</v>
      </c>
      <c r="G326" s="115"/>
    </row>
    <row r="327" spans="1:7" x14ac:dyDescent="0.15">
      <c r="A327" s="25" t="s">
        <v>1630</v>
      </c>
      <c r="B327" s="25" t="s">
        <v>1631</v>
      </c>
      <c r="C327" s="116">
        <v>3.1829497880000002</v>
      </c>
      <c r="D327" s="118">
        <v>8.061555632000001</v>
      </c>
      <c r="E327" s="23">
        <f t="shared" si="10"/>
        <v>-0.60516928328753117</v>
      </c>
      <c r="F327" s="24">
        <f t="shared" si="11"/>
        <v>1.1947196173005135E-4</v>
      </c>
      <c r="G327" s="115"/>
    </row>
    <row r="328" spans="1:7" x14ac:dyDescent="0.15">
      <c r="A328" s="25" t="s">
        <v>1632</v>
      </c>
      <c r="B328" s="25" t="s">
        <v>1633</v>
      </c>
      <c r="C328" s="116">
        <v>20.007986337000002</v>
      </c>
      <c r="D328" s="118">
        <v>18.892134350999999</v>
      </c>
      <c r="E328" s="23">
        <f t="shared" si="10"/>
        <v>5.9064368549810675E-2</v>
      </c>
      <c r="F328" s="24">
        <f t="shared" si="11"/>
        <v>7.5099939903590276E-4</v>
      </c>
      <c r="G328" s="115"/>
    </row>
    <row r="329" spans="1:7" x14ac:dyDescent="0.15">
      <c r="A329" s="25" t="s">
        <v>1634</v>
      </c>
      <c r="B329" s="25" t="s">
        <v>1635</v>
      </c>
      <c r="C329" s="116">
        <v>8.8655539330000011</v>
      </c>
      <c r="D329" s="118">
        <v>2.5169430210000003</v>
      </c>
      <c r="E329" s="23">
        <f t="shared" si="10"/>
        <v>2.5223498740458772</v>
      </c>
      <c r="F329" s="24">
        <f t="shared" si="11"/>
        <v>3.3276840375940048E-4</v>
      </c>
      <c r="G329" s="115"/>
    </row>
    <row r="330" spans="1:7" x14ac:dyDescent="0.15">
      <c r="A330" s="25" t="s">
        <v>537</v>
      </c>
      <c r="B330" s="25" t="s">
        <v>1637</v>
      </c>
      <c r="C330" s="116">
        <v>2.4794430369999998</v>
      </c>
      <c r="D330" s="118">
        <v>0.92976068599999995</v>
      </c>
      <c r="E330" s="23">
        <f t="shared" si="10"/>
        <v>1.6667540092139363</v>
      </c>
      <c r="F330" s="24">
        <f t="shared" si="11"/>
        <v>9.3065848774962279E-5</v>
      </c>
      <c r="G330" s="115"/>
    </row>
    <row r="331" spans="1:7" x14ac:dyDescent="0.15">
      <c r="A331" s="25" t="s">
        <v>1638</v>
      </c>
      <c r="B331" s="25" t="s">
        <v>1639</v>
      </c>
      <c r="C331" s="116">
        <v>5.3378888700000005</v>
      </c>
      <c r="D331" s="118">
        <v>7.5917354699999997</v>
      </c>
      <c r="E331" s="23">
        <f t="shared" si="10"/>
        <v>-0.29688160354196313</v>
      </c>
      <c r="F331" s="24">
        <f t="shared" si="11"/>
        <v>2.0035756052457935E-4</v>
      </c>
      <c r="G331" s="115"/>
    </row>
    <row r="332" spans="1:7" x14ac:dyDescent="0.15">
      <c r="A332" s="25" t="s">
        <v>1640</v>
      </c>
      <c r="B332" s="25" t="s">
        <v>1641</v>
      </c>
      <c r="C332" s="116">
        <v>6.51629813</v>
      </c>
      <c r="D332" s="118">
        <v>4.2815253150000006</v>
      </c>
      <c r="E332" s="23">
        <f t="shared" si="10"/>
        <v>0.52195716493153532</v>
      </c>
      <c r="F332" s="24">
        <f t="shared" si="11"/>
        <v>2.4458913041733635E-4</v>
      </c>
      <c r="G332" s="115"/>
    </row>
    <row r="333" spans="1:7" x14ac:dyDescent="0.15">
      <c r="A333" s="25" t="s">
        <v>1642</v>
      </c>
      <c r="B333" s="25" t="s">
        <v>1643</v>
      </c>
      <c r="C333" s="116">
        <v>18.590124618000001</v>
      </c>
      <c r="D333" s="118">
        <v>8.3755802490000004</v>
      </c>
      <c r="E333" s="23">
        <f t="shared" si="10"/>
        <v>1.2195625933163927</v>
      </c>
      <c r="F333" s="24">
        <f t="shared" si="11"/>
        <v>6.9777998550022411E-4</v>
      </c>
      <c r="G333" s="115"/>
    </row>
    <row r="334" spans="1:7" x14ac:dyDescent="0.15">
      <c r="A334" s="25" t="s">
        <v>1644</v>
      </c>
      <c r="B334" s="25" t="s">
        <v>1648</v>
      </c>
      <c r="C334" s="116">
        <v>2.3769427599999999</v>
      </c>
      <c r="D334" s="118">
        <v>4.2669607800000007</v>
      </c>
      <c r="E334" s="23">
        <f t="shared" si="10"/>
        <v>-0.4429424401693236</v>
      </c>
      <c r="F334" s="24">
        <f t="shared" si="11"/>
        <v>8.92185027636517E-5</v>
      </c>
      <c r="G334" s="115"/>
    </row>
    <row r="335" spans="1:7" x14ac:dyDescent="0.15">
      <c r="A335" s="25" t="s">
        <v>1649</v>
      </c>
      <c r="B335" s="25" t="s">
        <v>1650</v>
      </c>
      <c r="C335" s="116">
        <v>25.216402236</v>
      </c>
      <c r="D335" s="118">
        <v>23.173758342999999</v>
      </c>
      <c r="E335" s="23">
        <f t="shared" si="10"/>
        <v>8.8144696374509834E-2</v>
      </c>
      <c r="F335" s="24">
        <f t="shared" si="11"/>
        <v>9.4649719397614735E-4</v>
      </c>
      <c r="G335" s="115"/>
    </row>
    <row r="336" spans="1:7" x14ac:dyDescent="0.15">
      <c r="A336" s="25" t="s">
        <v>1651</v>
      </c>
      <c r="B336" s="25" t="s">
        <v>1652</v>
      </c>
      <c r="C336" s="116">
        <v>0.34933967999999999</v>
      </c>
      <c r="D336" s="118">
        <v>0.73242616000000005</v>
      </c>
      <c r="E336" s="23">
        <f t="shared" si="10"/>
        <v>-0.52303768068579104</v>
      </c>
      <c r="F336" s="24">
        <f t="shared" si="11"/>
        <v>1.3112458461361181E-5</v>
      </c>
      <c r="G336" s="115"/>
    </row>
    <row r="337" spans="1:7" x14ac:dyDescent="0.15">
      <c r="A337" s="25" t="s">
        <v>1653</v>
      </c>
      <c r="B337" s="25" t="s">
        <v>1654</v>
      </c>
      <c r="C337" s="116">
        <v>1.88676081</v>
      </c>
      <c r="D337" s="118">
        <v>4.1113644999999996</v>
      </c>
      <c r="E337" s="23">
        <f t="shared" si="10"/>
        <v>-0.54108646654900094</v>
      </c>
      <c r="F337" s="24">
        <f t="shared" si="11"/>
        <v>7.081953228917247E-5</v>
      </c>
      <c r="G337" s="115"/>
    </row>
    <row r="338" spans="1:7" x14ac:dyDescent="0.15">
      <c r="A338" s="25" t="s">
        <v>747</v>
      </c>
      <c r="B338" s="25" t="s">
        <v>947</v>
      </c>
      <c r="C338" s="116">
        <v>9.1882439999999996E-2</v>
      </c>
      <c r="D338" s="118">
        <v>7.9933000000000001E-3</v>
      </c>
      <c r="E338" s="23">
        <f t="shared" si="10"/>
        <v>10.494932005554652</v>
      </c>
      <c r="F338" s="24">
        <f t="shared" si="11"/>
        <v>3.4488056948712814E-6</v>
      </c>
      <c r="G338" s="115"/>
    </row>
    <row r="339" spans="1:7" x14ac:dyDescent="0.15">
      <c r="A339" s="25" t="s">
        <v>531</v>
      </c>
      <c r="B339" s="25" t="s">
        <v>1327</v>
      </c>
      <c r="C339" s="116">
        <v>9.007266241</v>
      </c>
      <c r="D339" s="118">
        <v>6.2623041800000001</v>
      </c>
      <c r="E339" s="23">
        <f t="shared" si="10"/>
        <v>0.4383310011938768</v>
      </c>
      <c r="F339" s="24">
        <f t="shared" si="11"/>
        <v>3.3808757263284082E-4</v>
      </c>
      <c r="G339" s="115"/>
    </row>
    <row r="340" spans="1:7" x14ac:dyDescent="0.15">
      <c r="A340" s="25" t="s">
        <v>1655</v>
      </c>
      <c r="B340" s="25" t="s">
        <v>1656</v>
      </c>
      <c r="C340" s="116">
        <v>22.362504806</v>
      </c>
      <c r="D340" s="118">
        <v>8.0867291840000011</v>
      </c>
      <c r="E340" s="23">
        <f t="shared" si="10"/>
        <v>1.7653337087441159</v>
      </c>
      <c r="F340" s="24">
        <f t="shared" si="11"/>
        <v>8.3937620644945006E-4</v>
      </c>
      <c r="G340" s="115"/>
    </row>
    <row r="341" spans="1:7" x14ac:dyDescent="0.15">
      <c r="A341" s="25" t="s">
        <v>1657</v>
      </c>
      <c r="B341" s="25" t="s">
        <v>1658</v>
      </c>
      <c r="C341" s="116">
        <v>5.6809777000000006</v>
      </c>
      <c r="D341" s="118">
        <v>3.3611830600000001</v>
      </c>
      <c r="E341" s="23">
        <f t="shared" si="10"/>
        <v>0.69017206102425144</v>
      </c>
      <c r="F341" s="24">
        <f t="shared" si="11"/>
        <v>2.1323539344619881E-4</v>
      </c>
      <c r="G341" s="115"/>
    </row>
    <row r="342" spans="1:7" x14ac:dyDescent="0.15">
      <c r="A342" s="25" t="s">
        <v>1659</v>
      </c>
      <c r="B342" s="25" t="s">
        <v>1660</v>
      </c>
      <c r="C342" s="116">
        <v>15.139246281</v>
      </c>
      <c r="D342" s="118">
        <v>19.183631730000002</v>
      </c>
      <c r="E342" s="23">
        <f t="shared" si="10"/>
        <v>-0.21082480658108427</v>
      </c>
      <c r="F342" s="24">
        <f t="shared" si="11"/>
        <v>5.682513306130276E-4</v>
      </c>
      <c r="G342" s="115"/>
    </row>
    <row r="343" spans="1:7" x14ac:dyDescent="0.15">
      <c r="A343" s="25" t="s">
        <v>1661</v>
      </c>
      <c r="B343" s="25" t="s">
        <v>1662</v>
      </c>
      <c r="C343" s="116">
        <v>27.211328559999998</v>
      </c>
      <c r="D343" s="118">
        <v>23.100045659999999</v>
      </c>
      <c r="E343" s="23">
        <f t="shared" si="10"/>
        <v>0.17797726292459637</v>
      </c>
      <c r="F343" s="24">
        <f t="shared" si="11"/>
        <v>1.0213767168431916E-3</v>
      </c>
      <c r="G343" s="115"/>
    </row>
    <row r="344" spans="1:7" x14ac:dyDescent="0.15">
      <c r="A344" s="25" t="s">
        <v>744</v>
      </c>
      <c r="B344" s="25" t="s">
        <v>943</v>
      </c>
      <c r="C344" s="116">
        <v>0.85767952000000003</v>
      </c>
      <c r="D344" s="118">
        <v>0.74385992000000001</v>
      </c>
      <c r="E344" s="23">
        <f t="shared" si="10"/>
        <v>0.15301214239369165</v>
      </c>
      <c r="F344" s="24">
        <f t="shared" si="11"/>
        <v>3.2192985002906618E-5</v>
      </c>
      <c r="G344" s="115"/>
    </row>
    <row r="345" spans="1:7" x14ac:dyDescent="0.15">
      <c r="A345" s="25" t="s">
        <v>1663</v>
      </c>
      <c r="B345" s="25" t="s">
        <v>1664</v>
      </c>
      <c r="C345" s="116">
        <v>50.037153267999997</v>
      </c>
      <c r="D345" s="118">
        <v>37.249980060999995</v>
      </c>
      <c r="E345" s="23">
        <f t="shared" si="10"/>
        <v>0.34328000138684422</v>
      </c>
      <c r="F345" s="24">
        <f t="shared" si="11"/>
        <v>1.8781436272896708E-3</v>
      </c>
      <c r="G345" s="115"/>
    </row>
    <row r="346" spans="1:7" x14ac:dyDescent="0.15">
      <c r="A346" s="25" t="s">
        <v>746</v>
      </c>
      <c r="B346" s="25" t="s">
        <v>945</v>
      </c>
      <c r="C346" s="116">
        <v>1.82329454</v>
      </c>
      <c r="D346" s="118">
        <v>1.0548703400000001</v>
      </c>
      <c r="E346" s="23">
        <f t="shared" si="10"/>
        <v>0.7284536979208267</v>
      </c>
      <c r="F346" s="24">
        <f t="shared" si="11"/>
        <v>6.8437327012427115E-5</v>
      </c>
      <c r="G346" s="115"/>
    </row>
    <row r="347" spans="1:7" x14ac:dyDescent="0.15">
      <c r="A347" s="25" t="s">
        <v>1665</v>
      </c>
      <c r="B347" s="25" t="s">
        <v>1666</v>
      </c>
      <c r="C347" s="116">
        <v>24.591788926</v>
      </c>
      <c r="D347" s="118">
        <v>16.134330486</v>
      </c>
      <c r="E347" s="23">
        <f t="shared" si="10"/>
        <v>0.52419023196150993</v>
      </c>
      <c r="F347" s="24">
        <f t="shared" si="11"/>
        <v>9.2305234487744686E-4</v>
      </c>
      <c r="G347" s="115"/>
    </row>
    <row r="348" spans="1:7" x14ac:dyDescent="0.15">
      <c r="A348" s="25" t="s">
        <v>1667</v>
      </c>
      <c r="B348" s="25" t="s">
        <v>1668</v>
      </c>
      <c r="C348" s="116">
        <v>6.2279915269999995</v>
      </c>
      <c r="D348" s="118">
        <v>19.780653981</v>
      </c>
      <c r="E348" s="23">
        <f t="shared" si="10"/>
        <v>-0.68514733977035336</v>
      </c>
      <c r="F348" s="24">
        <f t="shared" si="11"/>
        <v>2.3376754737823338E-4</v>
      </c>
      <c r="G348" s="115"/>
    </row>
    <row r="349" spans="1:7" x14ac:dyDescent="0.15">
      <c r="A349" s="25" t="s">
        <v>1669</v>
      </c>
      <c r="B349" s="25" t="s">
        <v>1670</v>
      </c>
      <c r="C349" s="116">
        <v>50.177080392999997</v>
      </c>
      <c r="D349" s="118">
        <v>44.092491787</v>
      </c>
      <c r="E349" s="23">
        <f t="shared" si="10"/>
        <v>0.13799602515986509</v>
      </c>
      <c r="F349" s="24">
        <f t="shared" si="11"/>
        <v>1.8833957893520516E-3</v>
      </c>
      <c r="G349" s="115"/>
    </row>
    <row r="350" spans="1:7" x14ac:dyDescent="0.15">
      <c r="A350" s="25" t="s">
        <v>1671</v>
      </c>
      <c r="B350" s="25" t="s">
        <v>1672</v>
      </c>
      <c r="C350" s="116">
        <v>11.590048008</v>
      </c>
      <c r="D350" s="118">
        <v>6.3504264850000007</v>
      </c>
      <c r="E350" s="23">
        <f t="shared" si="10"/>
        <v>0.82508183275189872</v>
      </c>
      <c r="F350" s="24">
        <f t="shared" si="11"/>
        <v>4.3503223873704214E-4</v>
      </c>
      <c r="G350" s="115"/>
    </row>
    <row r="351" spans="1:7" x14ac:dyDescent="0.15">
      <c r="A351" s="25" t="s">
        <v>1673</v>
      </c>
      <c r="B351" s="25" t="s">
        <v>1674</v>
      </c>
      <c r="C351" s="116">
        <v>10.23663648</v>
      </c>
      <c r="D351" s="118">
        <v>9.1974838699999992</v>
      </c>
      <c r="E351" s="23">
        <f t="shared" si="10"/>
        <v>0.11298227044349263</v>
      </c>
      <c r="F351" s="24">
        <f t="shared" si="11"/>
        <v>3.8423196193474081E-4</v>
      </c>
      <c r="G351" s="115"/>
    </row>
    <row r="352" spans="1:7" x14ac:dyDescent="0.15">
      <c r="A352" s="25" t="s">
        <v>1687</v>
      </c>
      <c r="B352" s="25" t="s">
        <v>1688</v>
      </c>
      <c r="C352" s="116">
        <v>23.395808243000001</v>
      </c>
      <c r="D352" s="118">
        <v>26.452416306000003</v>
      </c>
      <c r="E352" s="23">
        <f t="shared" si="10"/>
        <v>-0.11555118548118026</v>
      </c>
      <c r="F352" s="24">
        <f t="shared" si="11"/>
        <v>8.781612319456784E-4</v>
      </c>
      <c r="G352" s="115"/>
    </row>
    <row r="353" spans="1:7" x14ac:dyDescent="0.15">
      <c r="A353" s="25" t="s">
        <v>730</v>
      </c>
      <c r="B353" s="25" t="s">
        <v>731</v>
      </c>
      <c r="C353" s="116">
        <v>7.9307920000000004E-2</v>
      </c>
      <c r="D353" s="118">
        <v>0.50551192</v>
      </c>
      <c r="E353" s="23">
        <f t="shared" si="10"/>
        <v>-0.84311365002035954</v>
      </c>
      <c r="F353" s="24">
        <f t="shared" si="11"/>
        <v>2.9768213180276451E-6</v>
      </c>
      <c r="G353" s="115"/>
    </row>
    <row r="354" spans="1:7" x14ac:dyDescent="0.15">
      <c r="A354" s="25" t="s">
        <v>1689</v>
      </c>
      <c r="B354" s="25" t="s">
        <v>1690</v>
      </c>
      <c r="C354" s="116">
        <v>7.7047475199999997</v>
      </c>
      <c r="D354" s="118">
        <v>13.674172854</v>
      </c>
      <c r="E354" s="23">
        <f t="shared" si="10"/>
        <v>-0.43654745319778598</v>
      </c>
      <c r="F354" s="24">
        <f t="shared" si="11"/>
        <v>2.8919755640491676E-4</v>
      </c>
      <c r="G354" s="115"/>
    </row>
    <row r="355" spans="1:7" x14ac:dyDescent="0.15">
      <c r="A355" s="25" t="s">
        <v>748</v>
      </c>
      <c r="B355" s="25" t="s">
        <v>948</v>
      </c>
      <c r="C355" s="116">
        <v>1.9748991899999999</v>
      </c>
      <c r="D355" s="118">
        <v>1.43295628</v>
      </c>
      <c r="E355" s="23">
        <f t="shared" si="10"/>
        <v>0.37819919390701862</v>
      </c>
      <c r="F355" s="24">
        <f t="shared" si="11"/>
        <v>7.4127804760830041E-5</v>
      </c>
      <c r="G355" s="115"/>
    </row>
    <row r="356" spans="1:7" x14ac:dyDescent="0.15">
      <c r="A356" s="25" t="s">
        <v>1691</v>
      </c>
      <c r="B356" s="25" t="s">
        <v>1692</v>
      </c>
      <c r="C356" s="116">
        <v>2.7784513099999999</v>
      </c>
      <c r="D356" s="118">
        <v>5.7177013899999993</v>
      </c>
      <c r="E356" s="23">
        <f t="shared" si="10"/>
        <v>-0.5140614872159317</v>
      </c>
      <c r="F356" s="24">
        <f t="shared" si="11"/>
        <v>1.0428911880061709E-4</v>
      </c>
      <c r="G356" s="115"/>
    </row>
    <row r="357" spans="1:7" x14ac:dyDescent="0.15">
      <c r="A357" s="25" t="s">
        <v>1693</v>
      </c>
      <c r="B357" s="25" t="s">
        <v>1694</v>
      </c>
      <c r="C357" s="116">
        <v>4.9424633739999999</v>
      </c>
      <c r="D357" s="118">
        <v>5.2391861300000002</v>
      </c>
      <c r="E357" s="23">
        <f t="shared" si="10"/>
        <v>-5.6635276670348067E-2</v>
      </c>
      <c r="F357" s="24">
        <f t="shared" si="11"/>
        <v>1.855152718075829E-4</v>
      </c>
      <c r="G357" s="115"/>
    </row>
    <row r="358" spans="1:7" x14ac:dyDescent="0.15">
      <c r="A358" s="25" t="s">
        <v>1695</v>
      </c>
      <c r="B358" s="25" t="s">
        <v>1696</v>
      </c>
      <c r="C358" s="116">
        <v>9.3918264030000014</v>
      </c>
      <c r="D358" s="118">
        <v>7.9894826969999997</v>
      </c>
      <c r="E358" s="23">
        <f t="shared" si="10"/>
        <v>0.1755237177654283</v>
      </c>
      <c r="F358" s="24">
        <f t="shared" si="11"/>
        <v>3.5252203123805665E-4</v>
      </c>
      <c r="G358" s="115"/>
    </row>
    <row r="359" spans="1:7" x14ac:dyDescent="0.15">
      <c r="A359" s="25" t="s">
        <v>1697</v>
      </c>
      <c r="B359" s="25" t="s">
        <v>1698</v>
      </c>
      <c r="C359" s="116">
        <v>10.483283609999999</v>
      </c>
      <c r="D359" s="118">
        <v>13.334740759999999</v>
      </c>
      <c r="E359" s="23">
        <f t="shared" si="10"/>
        <v>-0.21383671428794992</v>
      </c>
      <c r="F359" s="24">
        <f t="shared" si="11"/>
        <v>3.9348985742127402E-4</v>
      </c>
      <c r="G359" s="115"/>
    </row>
    <row r="360" spans="1:7" x14ac:dyDescent="0.15">
      <c r="A360" s="25" t="s">
        <v>1699</v>
      </c>
      <c r="B360" s="25" t="s">
        <v>1700</v>
      </c>
      <c r="C360" s="116">
        <v>0.35416853000000004</v>
      </c>
      <c r="D360" s="118">
        <v>2.08807323</v>
      </c>
      <c r="E360" s="23">
        <f t="shared" si="10"/>
        <v>-0.83038500522321246</v>
      </c>
      <c r="F360" s="24">
        <f t="shared" si="11"/>
        <v>1.3293709257266028E-5</v>
      </c>
      <c r="G360" s="115"/>
    </row>
    <row r="361" spans="1:7" x14ac:dyDescent="0.15">
      <c r="A361" s="25" t="s">
        <v>1701</v>
      </c>
      <c r="B361" s="25" t="s">
        <v>1702</v>
      </c>
      <c r="C361" s="116">
        <v>0.54483676999999997</v>
      </c>
      <c r="D361" s="118">
        <v>5.7463999999999996E-4</v>
      </c>
      <c r="E361" s="23">
        <f t="shared" si="10"/>
        <v>947.13582416817485</v>
      </c>
      <c r="F361" s="24">
        <f t="shared" si="11"/>
        <v>2.0450438137594892E-5</v>
      </c>
      <c r="G361" s="115"/>
    </row>
    <row r="362" spans="1:7" x14ac:dyDescent="0.15">
      <c r="A362" s="25" t="s">
        <v>1703</v>
      </c>
      <c r="B362" s="25" t="s">
        <v>1704</v>
      </c>
      <c r="C362" s="116">
        <v>29.836785412999998</v>
      </c>
      <c r="D362" s="118">
        <v>15.028879899</v>
      </c>
      <c r="E362" s="23">
        <f t="shared" si="10"/>
        <v>0.98529668302062179</v>
      </c>
      <c r="F362" s="24">
        <f t="shared" si="11"/>
        <v>1.1199231915152315E-3</v>
      </c>
      <c r="G362" s="115"/>
    </row>
    <row r="363" spans="1:7" x14ac:dyDescent="0.15">
      <c r="A363" s="25" t="s">
        <v>645</v>
      </c>
      <c r="B363" s="25" t="s">
        <v>1706</v>
      </c>
      <c r="C363" s="116">
        <v>7.01112E-3</v>
      </c>
      <c r="D363" s="118">
        <v>2.0255200000000001E-2</v>
      </c>
      <c r="E363" s="23">
        <f t="shared" si="10"/>
        <v>-0.65386073699593195</v>
      </c>
      <c r="F363" s="24">
        <f t="shared" si="11"/>
        <v>2.6316226020364649E-7</v>
      </c>
      <c r="G363" s="115"/>
    </row>
    <row r="364" spans="1:7" x14ac:dyDescent="0.15">
      <c r="A364" s="25" t="s">
        <v>553</v>
      </c>
      <c r="B364" s="25" t="s">
        <v>1707</v>
      </c>
      <c r="C364" s="116">
        <v>23.222235339000001</v>
      </c>
      <c r="D364" s="118">
        <v>24.603349004000002</v>
      </c>
      <c r="E364" s="23">
        <f t="shared" si="10"/>
        <v>-5.6135189757112292E-2</v>
      </c>
      <c r="F364" s="24">
        <f t="shared" si="11"/>
        <v>8.7164617618757539E-4</v>
      </c>
      <c r="G364" s="115"/>
    </row>
    <row r="365" spans="1:7" x14ac:dyDescent="0.15">
      <c r="A365" s="25" t="s">
        <v>1708</v>
      </c>
      <c r="B365" s="25" t="s">
        <v>1709</v>
      </c>
      <c r="C365" s="116">
        <v>41.251132887000004</v>
      </c>
      <c r="D365" s="118">
        <v>26.149067184</v>
      </c>
      <c r="E365" s="23">
        <f t="shared" si="10"/>
        <v>0.57753745465309003</v>
      </c>
      <c r="F365" s="24">
        <f t="shared" si="11"/>
        <v>1.5483605139412669E-3</v>
      </c>
      <c r="G365" s="115"/>
    </row>
    <row r="366" spans="1:7" x14ac:dyDescent="0.15">
      <c r="A366" s="25" t="s">
        <v>1710</v>
      </c>
      <c r="B366" s="25" t="s">
        <v>1711</v>
      </c>
      <c r="C366" s="116">
        <v>212.802138783</v>
      </c>
      <c r="D366" s="118">
        <v>247.37305601899999</v>
      </c>
      <c r="E366" s="23">
        <f t="shared" si="10"/>
        <v>-0.13975215325530321</v>
      </c>
      <c r="F366" s="24">
        <f t="shared" si="11"/>
        <v>7.9875243639110933E-3</v>
      </c>
      <c r="G366" s="115"/>
    </row>
    <row r="367" spans="1:7" x14ac:dyDescent="0.15">
      <c r="A367" s="25" t="s">
        <v>1094</v>
      </c>
      <c r="B367" s="25" t="s">
        <v>946</v>
      </c>
      <c r="C367" s="116">
        <v>0.18359329000000002</v>
      </c>
      <c r="D367" s="118">
        <v>1.1881622199999999</v>
      </c>
      <c r="E367" s="23">
        <f t="shared" si="10"/>
        <v>-0.84548129295004848</v>
      </c>
      <c r="F367" s="24">
        <f t="shared" si="11"/>
        <v>6.8911707622496179E-6</v>
      </c>
      <c r="G367" s="115"/>
    </row>
    <row r="368" spans="1:7" x14ac:dyDescent="0.15">
      <c r="A368" s="25" t="s">
        <v>1712</v>
      </c>
      <c r="B368" s="25" t="s">
        <v>1713</v>
      </c>
      <c r="C368" s="116">
        <v>4.7953969400000007</v>
      </c>
      <c r="D368" s="118">
        <v>8.5650120810000008</v>
      </c>
      <c r="E368" s="23">
        <f t="shared" si="10"/>
        <v>-0.44011790121840455</v>
      </c>
      <c r="F368" s="24">
        <f t="shared" si="11"/>
        <v>1.7999513591324218E-4</v>
      </c>
      <c r="G368" s="115"/>
    </row>
    <row r="369" spans="1:7" x14ac:dyDescent="0.15">
      <c r="A369" s="25" t="s">
        <v>527</v>
      </c>
      <c r="B369" s="25" t="s">
        <v>1714</v>
      </c>
      <c r="C369" s="116">
        <v>1.2194979399999999</v>
      </c>
      <c r="D369" s="118">
        <v>0.85483505500000001</v>
      </c>
      <c r="E369" s="23">
        <f t="shared" si="10"/>
        <v>0.42658859491905132</v>
      </c>
      <c r="F369" s="24">
        <f t="shared" si="11"/>
        <v>4.5773832740573672E-5</v>
      </c>
      <c r="G369" s="115"/>
    </row>
    <row r="370" spans="1:7" x14ac:dyDescent="0.15">
      <c r="A370" s="25" t="s">
        <v>1715</v>
      </c>
      <c r="B370" s="25" t="s">
        <v>1716</v>
      </c>
      <c r="C370" s="116">
        <v>1.524671457</v>
      </c>
      <c r="D370" s="118">
        <v>1.39967361</v>
      </c>
      <c r="E370" s="23">
        <f t="shared" si="10"/>
        <v>8.9304996612745935E-2</v>
      </c>
      <c r="F370" s="24">
        <f t="shared" si="11"/>
        <v>5.7228515086335253E-5</v>
      </c>
      <c r="G370" s="115"/>
    </row>
    <row r="371" spans="1:7" x14ac:dyDescent="0.15">
      <c r="A371" s="25" t="s">
        <v>1717</v>
      </c>
      <c r="B371" s="25" t="s">
        <v>1718</v>
      </c>
      <c r="C371" s="116">
        <v>0.73889693999999995</v>
      </c>
      <c r="D371" s="118">
        <v>1.0566512669999999</v>
      </c>
      <c r="E371" s="23">
        <f t="shared" si="10"/>
        <v>-0.30071825674534491</v>
      </c>
      <c r="F371" s="24">
        <f t="shared" si="11"/>
        <v>2.773448304806624E-5</v>
      </c>
      <c r="G371" s="115"/>
    </row>
    <row r="372" spans="1:7" x14ac:dyDescent="0.15">
      <c r="A372" s="25" t="s">
        <v>749</v>
      </c>
      <c r="B372" s="25" t="s">
        <v>991</v>
      </c>
      <c r="C372" s="116">
        <v>1.7286627400000001</v>
      </c>
      <c r="D372" s="118">
        <v>0.2707136</v>
      </c>
      <c r="E372" s="23">
        <f t="shared" si="10"/>
        <v>5.3855777471098607</v>
      </c>
      <c r="F372" s="24">
        <f t="shared" si="11"/>
        <v>6.4885324140540824E-5</v>
      </c>
      <c r="G372" s="115"/>
    </row>
    <row r="373" spans="1:7" x14ac:dyDescent="0.15">
      <c r="A373" s="25" t="s">
        <v>1719</v>
      </c>
      <c r="B373" s="25" t="s">
        <v>1720</v>
      </c>
      <c r="C373" s="116">
        <v>9.2376739499999996</v>
      </c>
      <c r="D373" s="118">
        <v>17.291716769000001</v>
      </c>
      <c r="E373" s="23">
        <f t="shared" si="10"/>
        <v>-0.46577462068075359</v>
      </c>
      <c r="F373" s="24">
        <f t="shared" si="11"/>
        <v>3.4673592175092524E-4</v>
      </c>
      <c r="G373" s="115"/>
    </row>
    <row r="374" spans="1:7" x14ac:dyDescent="0.15">
      <c r="A374" s="25" t="s">
        <v>1721</v>
      </c>
      <c r="B374" s="25" t="s">
        <v>1722</v>
      </c>
      <c r="C374" s="116">
        <v>28.298703526999997</v>
      </c>
      <c r="D374" s="118">
        <v>17.15345773</v>
      </c>
      <c r="E374" s="23">
        <f t="shared" si="10"/>
        <v>0.64973756151261974</v>
      </c>
      <c r="F374" s="24">
        <f t="shared" si="11"/>
        <v>1.0621913162231174E-3</v>
      </c>
      <c r="G374" s="115"/>
    </row>
    <row r="375" spans="1:7" x14ac:dyDescent="0.15">
      <c r="A375" s="25" t="s">
        <v>1724</v>
      </c>
      <c r="B375" s="25" t="s">
        <v>1725</v>
      </c>
      <c r="C375" s="116">
        <v>20.059384420000001</v>
      </c>
      <c r="D375" s="118">
        <v>36.854610380000004</v>
      </c>
      <c r="E375" s="23">
        <f t="shared" si="10"/>
        <v>-0.45571573778227525</v>
      </c>
      <c r="F375" s="24">
        <f t="shared" si="11"/>
        <v>7.5292862513564359E-4</v>
      </c>
      <c r="G375" s="115"/>
    </row>
    <row r="376" spans="1:7" x14ac:dyDescent="0.15">
      <c r="A376" s="25" t="s">
        <v>1726</v>
      </c>
      <c r="B376" s="25" t="s">
        <v>1727</v>
      </c>
      <c r="C376" s="116">
        <v>42.638132436999996</v>
      </c>
      <c r="D376" s="118">
        <v>42.926518193000007</v>
      </c>
      <c r="E376" s="23">
        <f t="shared" si="10"/>
        <v>-6.7181259542973271E-3</v>
      </c>
      <c r="F376" s="24">
        <f t="shared" si="11"/>
        <v>1.6004215165313579E-3</v>
      </c>
      <c r="G376" s="115"/>
    </row>
    <row r="377" spans="1:7" x14ac:dyDescent="0.15">
      <c r="A377" s="25" t="s">
        <v>1728</v>
      </c>
      <c r="B377" s="25" t="s">
        <v>1729</v>
      </c>
      <c r="C377" s="116">
        <v>14.309020184</v>
      </c>
      <c r="D377" s="118">
        <v>11.664009516</v>
      </c>
      <c r="E377" s="23">
        <f t="shared" si="10"/>
        <v>0.22676684757258903</v>
      </c>
      <c r="F377" s="24">
        <f t="shared" si="11"/>
        <v>5.3708880933731528E-4</v>
      </c>
      <c r="G377" s="115"/>
    </row>
    <row r="378" spans="1:7" x14ac:dyDescent="0.15">
      <c r="A378" s="25" t="s">
        <v>1730</v>
      </c>
      <c r="B378" s="25" t="s">
        <v>1731</v>
      </c>
      <c r="C378" s="116">
        <v>2.4024550699999998</v>
      </c>
      <c r="D378" s="118">
        <v>0.66118217599999995</v>
      </c>
      <c r="E378" s="23">
        <f t="shared" si="10"/>
        <v>2.6335750678191299</v>
      </c>
      <c r="F378" s="24">
        <f t="shared" si="11"/>
        <v>9.0176106850105233E-5</v>
      </c>
      <c r="G378" s="115"/>
    </row>
    <row r="379" spans="1:7" x14ac:dyDescent="0.15">
      <c r="A379" s="25" t="s">
        <v>1732</v>
      </c>
      <c r="B379" s="25" t="s">
        <v>1733</v>
      </c>
      <c r="C379" s="116">
        <v>284.322295736</v>
      </c>
      <c r="D379" s="118">
        <v>185.566362946</v>
      </c>
      <c r="E379" s="23">
        <f t="shared" si="10"/>
        <v>0.53218660549346475</v>
      </c>
      <c r="F379" s="24">
        <f t="shared" si="11"/>
        <v>1.0672032139255265E-2</v>
      </c>
      <c r="G379" s="115"/>
    </row>
    <row r="380" spans="1:7" x14ac:dyDescent="0.15">
      <c r="A380" s="25" t="s">
        <v>1734</v>
      </c>
      <c r="B380" s="25" t="s">
        <v>1735</v>
      </c>
      <c r="C380" s="116">
        <v>0.47320264000000001</v>
      </c>
      <c r="D380" s="118">
        <v>2.0173942500000002</v>
      </c>
      <c r="E380" s="23">
        <f t="shared" si="10"/>
        <v>-0.76543868904156942</v>
      </c>
      <c r="F380" s="24">
        <f t="shared" si="11"/>
        <v>1.7761652386028549E-5</v>
      </c>
      <c r="G380" s="115"/>
    </row>
    <row r="381" spans="1:7" x14ac:dyDescent="0.15">
      <c r="A381" s="25" t="s">
        <v>38</v>
      </c>
      <c r="B381" s="25" t="s">
        <v>39</v>
      </c>
      <c r="C381" s="116">
        <v>1.1943279199999999</v>
      </c>
      <c r="D381" s="118">
        <v>0.71142930199999999</v>
      </c>
      <c r="E381" s="23">
        <f t="shared" si="10"/>
        <v>0.67877246079470588</v>
      </c>
      <c r="F381" s="24">
        <f t="shared" si="11"/>
        <v>4.4829076502972408E-5</v>
      </c>
      <c r="G381" s="115"/>
    </row>
    <row r="382" spans="1:7" x14ac:dyDescent="0.15">
      <c r="A382" s="25" t="s">
        <v>528</v>
      </c>
      <c r="B382" s="25" t="s">
        <v>40</v>
      </c>
      <c r="C382" s="116">
        <v>272.587070482</v>
      </c>
      <c r="D382" s="118">
        <v>124.112386414</v>
      </c>
      <c r="E382" s="23">
        <f t="shared" si="10"/>
        <v>1.1962922344651004</v>
      </c>
      <c r="F382" s="24">
        <f t="shared" si="11"/>
        <v>1.0231550675260702E-2</v>
      </c>
      <c r="G382" s="115"/>
    </row>
    <row r="383" spans="1:7" x14ac:dyDescent="0.15">
      <c r="A383" s="25" t="s">
        <v>41</v>
      </c>
      <c r="B383" s="25" t="s">
        <v>42</v>
      </c>
      <c r="C383" s="116">
        <v>1.3961156299999999</v>
      </c>
      <c r="D383" s="118">
        <v>9.4229050000000009E-2</v>
      </c>
      <c r="E383" s="23">
        <f t="shared" si="10"/>
        <v>13.816191291326824</v>
      </c>
      <c r="F383" s="24">
        <f t="shared" si="11"/>
        <v>5.2403174485166116E-5</v>
      </c>
      <c r="G383" s="115"/>
    </row>
    <row r="384" spans="1:7" x14ac:dyDescent="0.15">
      <c r="A384" s="25" t="s">
        <v>43</v>
      </c>
      <c r="B384" s="25" t="s">
        <v>44</v>
      </c>
      <c r="C384" s="116">
        <v>1.1993119399999999</v>
      </c>
      <c r="D384" s="118">
        <v>1.6394467500000001</v>
      </c>
      <c r="E384" s="23">
        <f t="shared" si="10"/>
        <v>-0.26846545031121027</v>
      </c>
      <c r="F384" s="24">
        <f t="shared" si="11"/>
        <v>4.5016151601972306E-5</v>
      </c>
      <c r="G384" s="115"/>
    </row>
    <row r="385" spans="1:7" x14ac:dyDescent="0.15">
      <c r="A385" s="25" t="s">
        <v>45</v>
      </c>
      <c r="B385" s="25" t="s">
        <v>46</v>
      </c>
      <c r="C385" s="116">
        <v>17.797680201999999</v>
      </c>
      <c r="D385" s="118">
        <v>28.98664587</v>
      </c>
      <c r="E385" s="23">
        <f t="shared" si="10"/>
        <v>-0.38600415233209595</v>
      </c>
      <c r="F385" s="24">
        <f t="shared" si="11"/>
        <v>6.6803559892570827E-4</v>
      </c>
      <c r="G385" s="115"/>
    </row>
    <row r="386" spans="1:7" x14ac:dyDescent="0.15">
      <c r="A386" s="25" t="s">
        <v>47</v>
      </c>
      <c r="B386" s="25" t="s">
        <v>48</v>
      </c>
      <c r="C386" s="116">
        <v>14.268823466000001</v>
      </c>
      <c r="D386" s="118">
        <v>16.036146932000001</v>
      </c>
      <c r="E386" s="23">
        <f t="shared" si="10"/>
        <v>-0.1102087348971168</v>
      </c>
      <c r="F386" s="24">
        <f t="shared" si="11"/>
        <v>5.3558002626675756E-4</v>
      </c>
      <c r="G386" s="115"/>
    </row>
    <row r="387" spans="1:7" x14ac:dyDescent="0.15">
      <c r="A387" s="25" t="s">
        <v>49</v>
      </c>
      <c r="B387" s="25" t="s">
        <v>50</v>
      </c>
      <c r="C387" s="116">
        <v>0.25729068299999996</v>
      </c>
      <c r="D387" s="118">
        <v>0.10300641000000001</v>
      </c>
      <c r="E387" s="23">
        <f t="shared" si="10"/>
        <v>1.4978123497362925</v>
      </c>
      <c r="F387" s="24">
        <f t="shared" si="11"/>
        <v>9.657401052559351E-6</v>
      </c>
      <c r="G387" s="115"/>
    </row>
    <row r="388" spans="1:7" x14ac:dyDescent="0.15">
      <c r="A388" s="25" t="s">
        <v>51</v>
      </c>
      <c r="B388" s="25" t="s">
        <v>52</v>
      </c>
      <c r="C388" s="116">
        <v>0.28973870800000001</v>
      </c>
      <c r="D388" s="118">
        <v>8.6720779999999997E-2</v>
      </c>
      <c r="E388" s="23">
        <f t="shared" si="10"/>
        <v>2.3410528364712588</v>
      </c>
      <c r="F388" s="24">
        <f t="shared" si="11"/>
        <v>1.0875337073928895E-5</v>
      </c>
      <c r="G388" s="115"/>
    </row>
    <row r="389" spans="1:7" x14ac:dyDescent="0.15">
      <c r="A389" s="25" t="s">
        <v>499</v>
      </c>
      <c r="B389" s="25" t="s">
        <v>53</v>
      </c>
      <c r="C389" s="116">
        <v>1.048979004</v>
      </c>
      <c r="D389" s="118">
        <v>0.68712938600000006</v>
      </c>
      <c r="E389" s="23">
        <f t="shared" si="10"/>
        <v>0.52661059965204271</v>
      </c>
      <c r="F389" s="24">
        <f t="shared" si="11"/>
        <v>3.9373407615161341E-5</v>
      </c>
      <c r="G389" s="115"/>
    </row>
    <row r="390" spans="1:7" x14ac:dyDescent="0.15">
      <c r="A390" s="25" t="s">
        <v>54</v>
      </c>
      <c r="B390" s="25" t="s">
        <v>55</v>
      </c>
      <c r="C390" s="116">
        <v>2.086677135</v>
      </c>
      <c r="D390" s="118">
        <v>4.6325385900000002</v>
      </c>
      <c r="E390" s="23">
        <f t="shared" ref="E390:E453" si="12">IF(ISERROR(C390/D390-1),"",((C390/D390-1)))</f>
        <v>-0.54956076577443036</v>
      </c>
      <c r="F390" s="24">
        <f t="shared" ref="F390:F453" si="13">C390/$C$1702</f>
        <v>7.8323387869822458E-5</v>
      </c>
      <c r="G390" s="115"/>
    </row>
    <row r="391" spans="1:7" x14ac:dyDescent="0.15">
      <c r="A391" s="25" t="s">
        <v>56</v>
      </c>
      <c r="B391" s="25" t="s">
        <v>57</v>
      </c>
      <c r="C391" s="116">
        <v>2.2834898699999999</v>
      </c>
      <c r="D391" s="118">
        <v>6.5672200499999995</v>
      </c>
      <c r="E391" s="23">
        <f t="shared" si="12"/>
        <v>-0.65228972798010632</v>
      </c>
      <c r="F391" s="24">
        <f t="shared" si="13"/>
        <v>8.5710750256924842E-5</v>
      </c>
      <c r="G391" s="115"/>
    </row>
    <row r="392" spans="1:7" x14ac:dyDescent="0.15">
      <c r="A392" s="25" t="s">
        <v>58</v>
      </c>
      <c r="B392" s="25" t="s">
        <v>59</v>
      </c>
      <c r="C392" s="116">
        <v>0.14282694000000001</v>
      </c>
      <c r="D392" s="118">
        <v>0.95501379000000008</v>
      </c>
      <c r="E392" s="23">
        <f t="shared" si="12"/>
        <v>-0.8504451543050493</v>
      </c>
      <c r="F392" s="24">
        <f t="shared" si="13"/>
        <v>5.361006565052461E-6</v>
      </c>
      <c r="G392" s="115"/>
    </row>
    <row r="393" spans="1:7" x14ac:dyDescent="0.15">
      <c r="A393" s="25" t="s">
        <v>60</v>
      </c>
      <c r="B393" s="25" t="s">
        <v>61</v>
      </c>
      <c r="C393" s="116">
        <v>1.36382008</v>
      </c>
      <c r="D393" s="118">
        <v>0.26930532000000001</v>
      </c>
      <c r="E393" s="23">
        <f t="shared" si="12"/>
        <v>4.0642151443573411</v>
      </c>
      <c r="F393" s="24">
        <f t="shared" si="13"/>
        <v>5.1190961610116217E-5</v>
      </c>
      <c r="G393" s="115"/>
    </row>
    <row r="394" spans="1:7" x14ac:dyDescent="0.15">
      <c r="A394" s="25" t="s">
        <v>62</v>
      </c>
      <c r="B394" s="25" t="s">
        <v>63</v>
      </c>
      <c r="C394" s="116">
        <v>8.0891100000000007E-2</v>
      </c>
      <c r="D394" s="118">
        <v>0</v>
      </c>
      <c r="E394" s="23" t="str">
        <f t="shared" si="12"/>
        <v/>
      </c>
      <c r="F394" s="24">
        <f t="shared" si="13"/>
        <v>3.0362459501989971E-6</v>
      </c>
      <c r="G394" s="115"/>
    </row>
    <row r="395" spans="1:7" x14ac:dyDescent="0.15">
      <c r="A395" s="25" t="s">
        <v>64</v>
      </c>
      <c r="B395" s="25" t="s">
        <v>65</v>
      </c>
      <c r="C395" s="116">
        <v>10.847628707</v>
      </c>
      <c r="D395" s="118">
        <v>14.19583877</v>
      </c>
      <c r="E395" s="23">
        <f t="shared" si="12"/>
        <v>-0.23585855807800216</v>
      </c>
      <c r="F395" s="24">
        <f t="shared" si="13"/>
        <v>4.071655439336482E-4</v>
      </c>
      <c r="G395" s="115"/>
    </row>
    <row r="396" spans="1:7" x14ac:dyDescent="0.15">
      <c r="A396" s="25" t="s">
        <v>66</v>
      </c>
      <c r="B396" s="25" t="s">
        <v>67</v>
      </c>
      <c r="C396" s="116">
        <v>0.70271112999999996</v>
      </c>
      <c r="D396" s="118">
        <v>0.5382458</v>
      </c>
      <c r="E396" s="23">
        <f t="shared" si="12"/>
        <v>0.30555803686717109</v>
      </c>
      <c r="F396" s="24">
        <f t="shared" si="13"/>
        <v>2.6376249335492543E-5</v>
      </c>
      <c r="G396" s="115"/>
    </row>
    <row r="397" spans="1:7" x14ac:dyDescent="0.15">
      <c r="A397" s="25" t="s">
        <v>68</v>
      </c>
      <c r="B397" s="25" t="s">
        <v>69</v>
      </c>
      <c r="C397" s="116">
        <v>2.1910545249999998</v>
      </c>
      <c r="D397" s="118">
        <v>1.7426500000000001E-2</v>
      </c>
      <c r="E397" s="23">
        <f t="shared" si="12"/>
        <v>124.73118669841905</v>
      </c>
      <c r="F397" s="24">
        <f t="shared" si="13"/>
        <v>8.2241191283051357E-5</v>
      </c>
      <c r="G397" s="115"/>
    </row>
    <row r="398" spans="1:7" x14ac:dyDescent="0.15">
      <c r="A398" s="25" t="s">
        <v>70</v>
      </c>
      <c r="B398" s="25" t="s">
        <v>71</v>
      </c>
      <c r="C398" s="116">
        <v>0.69735369999999997</v>
      </c>
      <c r="D398" s="118">
        <v>3.20843123</v>
      </c>
      <c r="E398" s="23">
        <f t="shared" si="12"/>
        <v>-0.78264963466273207</v>
      </c>
      <c r="F398" s="24">
        <f t="shared" si="13"/>
        <v>2.6175158299012945E-5</v>
      </c>
      <c r="G398" s="115"/>
    </row>
    <row r="399" spans="1:7" x14ac:dyDescent="0.15">
      <c r="A399" s="25" t="s">
        <v>72</v>
      </c>
      <c r="B399" s="25" t="s">
        <v>73</v>
      </c>
      <c r="C399" s="116">
        <v>1.21270155</v>
      </c>
      <c r="D399" s="118">
        <v>9.8244211000000004</v>
      </c>
      <c r="E399" s="23">
        <f t="shared" si="12"/>
        <v>-0.87656254372076947</v>
      </c>
      <c r="F399" s="24">
        <f t="shared" si="13"/>
        <v>4.5518730366969249E-5</v>
      </c>
      <c r="G399" s="115"/>
    </row>
    <row r="400" spans="1:7" x14ac:dyDescent="0.15">
      <c r="A400" s="25" t="s">
        <v>74</v>
      </c>
      <c r="B400" s="25" t="s">
        <v>75</v>
      </c>
      <c r="C400" s="116">
        <v>0.42234870000000002</v>
      </c>
      <c r="D400" s="118">
        <v>0.22671649999999999</v>
      </c>
      <c r="E400" s="23">
        <f t="shared" si="12"/>
        <v>0.86289352561458932</v>
      </c>
      <c r="F400" s="24">
        <f t="shared" si="13"/>
        <v>1.5852850683781172E-5</v>
      </c>
      <c r="G400" s="115"/>
    </row>
    <row r="401" spans="1:7" x14ac:dyDescent="0.15">
      <c r="A401" s="25" t="s">
        <v>76</v>
      </c>
      <c r="B401" s="25" t="s">
        <v>77</v>
      </c>
      <c r="C401" s="116">
        <v>2.18051598</v>
      </c>
      <c r="D401" s="118">
        <v>7.4441850000000004E-2</v>
      </c>
      <c r="E401" s="23">
        <f t="shared" si="12"/>
        <v>28.291533995998218</v>
      </c>
      <c r="F401" s="24">
        <f t="shared" si="13"/>
        <v>8.1845627190373191E-5</v>
      </c>
      <c r="G401" s="115"/>
    </row>
    <row r="402" spans="1:7" x14ac:dyDescent="0.15">
      <c r="A402" s="25" t="s">
        <v>78</v>
      </c>
      <c r="B402" s="25" t="s">
        <v>79</v>
      </c>
      <c r="C402" s="116">
        <v>1.6923824999999999</v>
      </c>
      <c r="D402" s="118">
        <v>1.68027434</v>
      </c>
      <c r="E402" s="23">
        <f t="shared" si="12"/>
        <v>7.2060613625748449E-3</v>
      </c>
      <c r="F402" s="24">
        <f t="shared" si="13"/>
        <v>6.3523545999654514E-5</v>
      </c>
      <c r="G402" s="115"/>
    </row>
    <row r="403" spans="1:7" x14ac:dyDescent="0.15">
      <c r="A403" s="25" t="s">
        <v>500</v>
      </c>
      <c r="B403" s="25" t="s">
        <v>80</v>
      </c>
      <c r="C403" s="116">
        <v>7.0893636210000004</v>
      </c>
      <c r="D403" s="118">
        <v>3.4373149540000001</v>
      </c>
      <c r="E403" s="23">
        <f t="shared" si="12"/>
        <v>1.0624713521669333</v>
      </c>
      <c r="F403" s="24">
        <f t="shared" si="13"/>
        <v>2.6609913307829101E-4</v>
      </c>
      <c r="G403" s="115"/>
    </row>
    <row r="404" spans="1:7" x14ac:dyDescent="0.15">
      <c r="A404" s="25" t="s">
        <v>81</v>
      </c>
      <c r="B404" s="25" t="s">
        <v>82</v>
      </c>
      <c r="C404" s="116">
        <v>7.1331431079999996</v>
      </c>
      <c r="D404" s="118">
        <v>13.089625234</v>
      </c>
      <c r="E404" s="23">
        <f t="shared" si="12"/>
        <v>-0.455053679499408</v>
      </c>
      <c r="F404" s="24">
        <f t="shared" si="13"/>
        <v>2.6774239531734501E-4</v>
      </c>
      <c r="G404" s="115"/>
    </row>
    <row r="405" spans="1:7" x14ac:dyDescent="0.15">
      <c r="A405" s="25" t="s">
        <v>83</v>
      </c>
      <c r="B405" s="25" t="s">
        <v>84</v>
      </c>
      <c r="C405" s="116">
        <v>71.905669497999995</v>
      </c>
      <c r="D405" s="118">
        <v>98.375238760000002</v>
      </c>
      <c r="E405" s="23">
        <f t="shared" si="12"/>
        <v>-0.26906739536944024</v>
      </c>
      <c r="F405" s="24">
        <f t="shared" si="13"/>
        <v>2.6989779816277691E-3</v>
      </c>
      <c r="G405" s="115"/>
    </row>
    <row r="406" spans="1:7" x14ac:dyDescent="0.15">
      <c r="A406" s="25" t="s">
        <v>1411</v>
      </c>
      <c r="B406" s="25" t="s">
        <v>1241</v>
      </c>
      <c r="C406" s="116">
        <v>5.1845319400000003</v>
      </c>
      <c r="D406" s="118">
        <v>1.9940208700000002</v>
      </c>
      <c r="E406" s="23">
        <f t="shared" si="12"/>
        <v>1.6000389554598793</v>
      </c>
      <c r="F406" s="24">
        <f t="shared" si="13"/>
        <v>1.9460131097861631E-4</v>
      </c>
      <c r="G406" s="115"/>
    </row>
    <row r="407" spans="1:7" x14ac:dyDescent="0.15">
      <c r="A407" s="25" t="s">
        <v>85</v>
      </c>
      <c r="B407" s="25" t="s">
        <v>86</v>
      </c>
      <c r="C407" s="116">
        <v>1.93835297</v>
      </c>
      <c r="D407" s="118">
        <v>14.28046932</v>
      </c>
      <c r="E407" s="23">
        <f t="shared" si="12"/>
        <v>-0.86426545748847983</v>
      </c>
      <c r="F407" s="24">
        <f t="shared" si="13"/>
        <v>7.2756043065537457E-5</v>
      </c>
      <c r="G407" s="115"/>
    </row>
    <row r="408" spans="1:7" x14ac:dyDescent="0.15">
      <c r="A408" s="25" t="s">
        <v>87</v>
      </c>
      <c r="B408" s="25" t="s">
        <v>88</v>
      </c>
      <c r="C408" s="116">
        <v>10.854949684000001</v>
      </c>
      <c r="D408" s="118">
        <v>4.7339304869999994</v>
      </c>
      <c r="E408" s="23">
        <f t="shared" si="12"/>
        <v>1.2930099446557426</v>
      </c>
      <c r="F408" s="24">
        <f t="shared" si="13"/>
        <v>4.0744033667064591E-4</v>
      </c>
      <c r="G408" s="115"/>
    </row>
    <row r="409" spans="1:7" x14ac:dyDescent="0.15">
      <c r="A409" s="25" t="s">
        <v>89</v>
      </c>
      <c r="B409" s="25" t="s">
        <v>90</v>
      </c>
      <c r="C409" s="116">
        <v>2.8601759999999997E-2</v>
      </c>
      <c r="D409" s="118">
        <v>7.6362000000000001E-4</v>
      </c>
      <c r="E409" s="23">
        <f t="shared" si="12"/>
        <v>36.455488331892823</v>
      </c>
      <c r="F409" s="24">
        <f t="shared" si="13"/>
        <v>1.0735665353612901E-6</v>
      </c>
      <c r="G409" s="115"/>
    </row>
    <row r="410" spans="1:7" x14ac:dyDescent="0.15">
      <c r="A410" s="25" t="s">
        <v>91</v>
      </c>
      <c r="B410" s="25" t="s">
        <v>92</v>
      </c>
      <c r="C410" s="116">
        <v>7.2997827370000001</v>
      </c>
      <c r="D410" s="118">
        <v>33.747684001000003</v>
      </c>
      <c r="E410" s="23">
        <f t="shared" si="12"/>
        <v>-0.78369529782299452</v>
      </c>
      <c r="F410" s="24">
        <f t="shared" si="13"/>
        <v>2.7399721072588704E-4</v>
      </c>
      <c r="G410" s="115"/>
    </row>
    <row r="411" spans="1:7" x14ac:dyDescent="0.15">
      <c r="A411" s="25" t="s">
        <v>93</v>
      </c>
      <c r="B411" s="25" t="s">
        <v>94</v>
      </c>
      <c r="C411" s="116">
        <v>3.8189286600000001</v>
      </c>
      <c r="D411" s="118">
        <v>31.349467774000001</v>
      </c>
      <c r="E411" s="23">
        <f t="shared" si="12"/>
        <v>-0.87818202568761738</v>
      </c>
      <c r="F411" s="24">
        <f t="shared" si="13"/>
        <v>1.4334341698930887E-4</v>
      </c>
      <c r="G411" s="115"/>
    </row>
    <row r="412" spans="1:7" x14ac:dyDescent="0.15">
      <c r="A412" s="25" t="s">
        <v>95</v>
      </c>
      <c r="B412" s="25" t="s">
        <v>96</v>
      </c>
      <c r="C412" s="116">
        <v>15.62487391</v>
      </c>
      <c r="D412" s="118">
        <v>6.2522541299999999</v>
      </c>
      <c r="E412" s="23">
        <f t="shared" si="12"/>
        <v>1.4990785059467826</v>
      </c>
      <c r="F412" s="24">
        <f t="shared" si="13"/>
        <v>5.8647935473256591E-4</v>
      </c>
      <c r="G412" s="115"/>
    </row>
    <row r="413" spans="1:7" x14ac:dyDescent="0.15">
      <c r="A413" s="25" t="s">
        <v>97</v>
      </c>
      <c r="B413" s="25" t="s">
        <v>98</v>
      </c>
      <c r="C413" s="116">
        <v>1.8572459399999999</v>
      </c>
      <c r="D413" s="118">
        <v>0.3884437</v>
      </c>
      <c r="E413" s="23">
        <f t="shared" si="12"/>
        <v>3.7812487112031929</v>
      </c>
      <c r="F413" s="24">
        <f t="shared" si="13"/>
        <v>6.9711692186761316E-5</v>
      </c>
      <c r="G413" s="115"/>
    </row>
    <row r="414" spans="1:7" x14ac:dyDescent="0.15">
      <c r="A414" s="25" t="s">
        <v>99</v>
      </c>
      <c r="B414" s="25" t="s">
        <v>100</v>
      </c>
      <c r="C414" s="116">
        <v>1.167459311</v>
      </c>
      <c r="D414" s="118">
        <v>6.3405882460000003</v>
      </c>
      <c r="E414" s="23">
        <f t="shared" si="12"/>
        <v>-0.81587523653873928</v>
      </c>
      <c r="F414" s="24">
        <f t="shared" si="13"/>
        <v>4.3820563758508183E-5</v>
      </c>
      <c r="G414" s="115"/>
    </row>
    <row r="415" spans="1:7" x14ac:dyDescent="0.15">
      <c r="A415" s="25" t="s">
        <v>101</v>
      </c>
      <c r="B415" s="25" t="s">
        <v>102</v>
      </c>
      <c r="C415" s="116">
        <v>7.7624460229999999</v>
      </c>
      <c r="D415" s="118">
        <v>3.2510945520000001</v>
      </c>
      <c r="E415" s="23">
        <f t="shared" si="12"/>
        <v>1.387640807993332</v>
      </c>
      <c r="F415" s="24">
        <f t="shared" si="13"/>
        <v>2.9136326865343727E-4</v>
      </c>
      <c r="G415" s="115"/>
    </row>
    <row r="416" spans="1:7" x14ac:dyDescent="0.15">
      <c r="A416" s="25" t="s">
        <v>103</v>
      </c>
      <c r="B416" s="25" t="s">
        <v>104</v>
      </c>
      <c r="C416" s="116">
        <v>0.42517897199999999</v>
      </c>
      <c r="D416" s="118">
        <v>0.72117408999999999</v>
      </c>
      <c r="E416" s="23">
        <f t="shared" si="12"/>
        <v>-0.41043504211306314</v>
      </c>
      <c r="F416" s="24">
        <f t="shared" si="13"/>
        <v>1.5959084891227498E-5</v>
      </c>
      <c r="G416" s="115"/>
    </row>
    <row r="417" spans="1:7" x14ac:dyDescent="0.15">
      <c r="A417" s="25" t="s">
        <v>105</v>
      </c>
      <c r="B417" s="25" t="s">
        <v>106</v>
      </c>
      <c r="C417" s="116">
        <v>0.33051233000000002</v>
      </c>
      <c r="D417" s="118">
        <v>0.20852014000000002</v>
      </c>
      <c r="E417" s="23">
        <f t="shared" si="12"/>
        <v>0.58503792487382755</v>
      </c>
      <c r="F417" s="24">
        <f t="shared" si="13"/>
        <v>1.2405774225512256E-5</v>
      </c>
      <c r="G417" s="115"/>
    </row>
    <row r="418" spans="1:7" x14ac:dyDescent="0.15">
      <c r="A418" s="25" t="s">
        <v>107</v>
      </c>
      <c r="B418" s="25" t="s">
        <v>108</v>
      </c>
      <c r="C418" s="116">
        <v>0.54682070599999999</v>
      </c>
      <c r="D418" s="118">
        <v>0.429907488</v>
      </c>
      <c r="E418" s="23">
        <f t="shared" si="12"/>
        <v>0.27194971305082261</v>
      </c>
      <c r="F418" s="24">
        <f t="shared" si="13"/>
        <v>2.0524905138852808E-5</v>
      </c>
      <c r="G418" s="115"/>
    </row>
    <row r="419" spans="1:7" x14ac:dyDescent="0.15">
      <c r="A419" s="25" t="s">
        <v>114</v>
      </c>
      <c r="B419" s="25" t="s">
        <v>115</v>
      </c>
      <c r="C419" s="116">
        <v>0.21694804999999998</v>
      </c>
      <c r="D419" s="118">
        <v>0.11775708</v>
      </c>
      <c r="E419" s="23">
        <f t="shared" si="12"/>
        <v>0.84233550967805915</v>
      </c>
      <c r="F419" s="24">
        <f t="shared" si="13"/>
        <v>8.1431410651613015E-6</v>
      </c>
      <c r="G419" s="115"/>
    </row>
    <row r="420" spans="1:7" x14ac:dyDescent="0.15">
      <c r="A420" s="25" t="s">
        <v>116</v>
      </c>
      <c r="B420" s="25" t="s">
        <v>117</v>
      </c>
      <c r="C420" s="116">
        <v>15.05156605</v>
      </c>
      <c r="D420" s="118">
        <v>9.5126063890000001</v>
      </c>
      <c r="E420" s="23">
        <f t="shared" si="12"/>
        <v>0.58227571230162867</v>
      </c>
      <c r="F420" s="24">
        <f t="shared" si="13"/>
        <v>5.6496025475565557E-4</v>
      </c>
      <c r="G420" s="115"/>
    </row>
    <row r="421" spans="1:7" x14ac:dyDescent="0.15">
      <c r="A421" s="25" t="s">
        <v>118</v>
      </c>
      <c r="B421" s="25" t="s">
        <v>119</v>
      </c>
      <c r="C421" s="116">
        <v>16.379243131999999</v>
      </c>
      <c r="D421" s="118">
        <v>9.7534405700000004</v>
      </c>
      <c r="E421" s="23">
        <f t="shared" si="12"/>
        <v>0.6793297723451448</v>
      </c>
      <c r="F421" s="24">
        <f t="shared" si="13"/>
        <v>6.1479458960083039E-4</v>
      </c>
      <c r="G421" s="115"/>
    </row>
    <row r="422" spans="1:7" x14ac:dyDescent="0.15">
      <c r="A422" s="25" t="s">
        <v>120</v>
      </c>
      <c r="B422" s="25" t="s">
        <v>121</v>
      </c>
      <c r="C422" s="116">
        <v>217.844460669</v>
      </c>
      <c r="D422" s="118">
        <v>229.32177709499999</v>
      </c>
      <c r="E422" s="23">
        <f t="shared" si="12"/>
        <v>-5.0048959899893553E-2</v>
      </c>
      <c r="F422" s="24">
        <f t="shared" si="13"/>
        <v>8.1767878231293178E-3</v>
      </c>
      <c r="G422" s="115"/>
    </row>
    <row r="423" spans="1:7" x14ac:dyDescent="0.15">
      <c r="A423" s="25" t="s">
        <v>550</v>
      </c>
      <c r="B423" s="25" t="s">
        <v>122</v>
      </c>
      <c r="C423" s="116">
        <v>67.08016834</v>
      </c>
      <c r="D423" s="118">
        <v>66.248744552000005</v>
      </c>
      <c r="E423" s="23">
        <f t="shared" si="12"/>
        <v>1.2550030851488758E-2</v>
      </c>
      <c r="F423" s="24">
        <f t="shared" si="13"/>
        <v>2.5178528844457793E-3</v>
      </c>
      <c r="G423" s="115"/>
    </row>
    <row r="424" spans="1:7" x14ac:dyDescent="0.15">
      <c r="A424" s="25" t="s">
        <v>123</v>
      </c>
      <c r="B424" s="25" t="s">
        <v>124</v>
      </c>
      <c r="C424" s="116">
        <v>10.597077368000001</v>
      </c>
      <c r="D424" s="118">
        <v>17.387228764</v>
      </c>
      <c r="E424" s="23">
        <f t="shared" si="12"/>
        <v>-0.39052522332132111</v>
      </c>
      <c r="F424" s="24">
        <f t="shared" si="13"/>
        <v>3.9776110403413287E-4</v>
      </c>
      <c r="G424" s="115"/>
    </row>
    <row r="425" spans="1:7" x14ac:dyDescent="0.15">
      <c r="A425" s="25" t="s">
        <v>1645</v>
      </c>
      <c r="B425" s="25" t="s">
        <v>1646</v>
      </c>
      <c r="C425" s="116">
        <v>2.9735434600000001</v>
      </c>
      <c r="D425" s="118">
        <v>6.4337319100000006</v>
      </c>
      <c r="E425" s="23">
        <f t="shared" si="12"/>
        <v>-0.53781980635870164</v>
      </c>
      <c r="F425" s="24">
        <f t="shared" si="13"/>
        <v>1.1161189906140123E-4</v>
      </c>
      <c r="G425" s="115"/>
    </row>
    <row r="426" spans="1:7" x14ac:dyDescent="0.15">
      <c r="A426" s="25" t="s">
        <v>125</v>
      </c>
      <c r="B426" s="25" t="s">
        <v>126</v>
      </c>
      <c r="C426" s="116">
        <v>2.213448895</v>
      </c>
      <c r="D426" s="118">
        <v>5.8091224400000003</v>
      </c>
      <c r="E426" s="23">
        <f t="shared" si="12"/>
        <v>-0.61897017701696089</v>
      </c>
      <c r="F426" s="24">
        <f t="shared" si="13"/>
        <v>8.3081763548971323E-5</v>
      </c>
      <c r="G426" s="115"/>
    </row>
    <row r="427" spans="1:7" x14ac:dyDescent="0.15">
      <c r="A427" s="25" t="s">
        <v>127</v>
      </c>
      <c r="B427" s="25" t="s">
        <v>128</v>
      </c>
      <c r="C427" s="116">
        <v>8.2345183500000001</v>
      </c>
      <c r="D427" s="118">
        <v>22.905866898999999</v>
      </c>
      <c r="E427" s="23">
        <f t="shared" si="12"/>
        <v>-0.6405061469051192</v>
      </c>
      <c r="F427" s="24">
        <f t="shared" si="13"/>
        <v>3.0908249476180723E-4</v>
      </c>
      <c r="G427" s="115"/>
    </row>
    <row r="428" spans="1:7" x14ac:dyDescent="0.15">
      <c r="A428" s="25" t="s">
        <v>1400</v>
      </c>
      <c r="B428" s="25" t="s">
        <v>401</v>
      </c>
      <c r="C428" s="116">
        <v>0.1774896</v>
      </c>
      <c r="D428" s="118">
        <v>0.12156400000000001</v>
      </c>
      <c r="E428" s="23">
        <f t="shared" si="12"/>
        <v>0.46005067289658119</v>
      </c>
      <c r="F428" s="24">
        <f t="shared" si="13"/>
        <v>6.6620688704003265E-6</v>
      </c>
      <c r="G428" s="115"/>
    </row>
    <row r="429" spans="1:7" x14ac:dyDescent="0.15">
      <c r="A429" s="25" t="s">
        <v>129</v>
      </c>
      <c r="B429" s="25" t="s">
        <v>130</v>
      </c>
      <c r="C429" s="116">
        <v>1.7699256399999999</v>
      </c>
      <c r="D429" s="118">
        <v>0.64263735999999994</v>
      </c>
      <c r="E429" s="23">
        <f t="shared" si="12"/>
        <v>1.7541592664329384</v>
      </c>
      <c r="F429" s="24">
        <f t="shared" si="13"/>
        <v>6.6434126332852038E-5</v>
      </c>
      <c r="G429" s="115"/>
    </row>
    <row r="430" spans="1:7" x14ac:dyDescent="0.15">
      <c r="A430" s="25" t="s">
        <v>131</v>
      </c>
      <c r="B430" s="25" t="s">
        <v>132</v>
      </c>
      <c r="C430" s="116">
        <v>3.8238472200000002</v>
      </c>
      <c r="D430" s="118">
        <v>2.7416362579999998</v>
      </c>
      <c r="E430" s="23">
        <f t="shared" si="12"/>
        <v>0.39473178064454983</v>
      </c>
      <c r="F430" s="24">
        <f t="shared" si="13"/>
        <v>1.4352803504841315E-4</v>
      </c>
      <c r="G430" s="115"/>
    </row>
    <row r="431" spans="1:7" x14ac:dyDescent="0.15">
      <c r="A431" s="25" t="s">
        <v>133</v>
      </c>
      <c r="B431" s="25" t="s">
        <v>134</v>
      </c>
      <c r="C431" s="116">
        <v>0.219181455</v>
      </c>
      <c r="D431" s="118">
        <v>0.35965060999999998</v>
      </c>
      <c r="E431" s="23">
        <f t="shared" si="12"/>
        <v>-0.39057115737965797</v>
      </c>
      <c r="F431" s="24">
        <f t="shared" si="13"/>
        <v>8.2269718807442809E-6</v>
      </c>
      <c r="G431" s="115"/>
    </row>
    <row r="432" spans="1:7" x14ac:dyDescent="0.15">
      <c r="A432" s="25" t="s">
        <v>135</v>
      </c>
      <c r="B432" s="25" t="s">
        <v>136</v>
      </c>
      <c r="C432" s="116">
        <v>7.3026434670000002</v>
      </c>
      <c r="D432" s="118">
        <v>8.326887536000001</v>
      </c>
      <c r="E432" s="23">
        <f t="shared" si="12"/>
        <v>-0.12300443167652275</v>
      </c>
      <c r="F432" s="24">
        <f t="shared" si="13"/>
        <v>2.7410458817380296E-4</v>
      </c>
      <c r="G432" s="115"/>
    </row>
    <row r="433" spans="1:7" x14ac:dyDescent="0.15">
      <c r="A433" s="25" t="s">
        <v>137</v>
      </c>
      <c r="B433" s="25" t="s">
        <v>138</v>
      </c>
      <c r="C433" s="116">
        <v>0.46167873999999998</v>
      </c>
      <c r="D433" s="118">
        <v>1.7483886200000001</v>
      </c>
      <c r="E433" s="23">
        <f t="shared" si="12"/>
        <v>-0.7359404341124115</v>
      </c>
      <c r="F433" s="24">
        <f t="shared" si="13"/>
        <v>1.732910301155474E-5</v>
      </c>
      <c r="G433" s="115"/>
    </row>
    <row r="434" spans="1:7" x14ac:dyDescent="0.15">
      <c r="A434" s="25" t="s">
        <v>139</v>
      </c>
      <c r="B434" s="25" t="s">
        <v>140</v>
      </c>
      <c r="C434" s="116">
        <v>37.016777820000001</v>
      </c>
      <c r="D434" s="118">
        <v>27.992578525999999</v>
      </c>
      <c r="E434" s="23">
        <f t="shared" si="12"/>
        <v>0.32237827914345818</v>
      </c>
      <c r="F434" s="24">
        <f t="shared" si="13"/>
        <v>1.3894240744085698E-3</v>
      </c>
      <c r="G434" s="115"/>
    </row>
    <row r="435" spans="1:7" x14ac:dyDescent="0.15">
      <c r="A435" s="25" t="s">
        <v>186</v>
      </c>
      <c r="B435" s="25" t="s">
        <v>187</v>
      </c>
      <c r="C435" s="116">
        <v>11.945476763</v>
      </c>
      <c r="D435" s="118">
        <v>5.1071077189999992</v>
      </c>
      <c r="E435" s="23">
        <f t="shared" si="12"/>
        <v>1.3389905637899866</v>
      </c>
      <c r="F435" s="24">
        <f t="shared" si="13"/>
        <v>4.4837325051649656E-4</v>
      </c>
      <c r="G435" s="115"/>
    </row>
    <row r="436" spans="1:7" x14ac:dyDescent="0.15">
      <c r="A436" s="25" t="s">
        <v>543</v>
      </c>
      <c r="B436" s="25" t="s">
        <v>404</v>
      </c>
      <c r="C436" s="116">
        <v>2.4056940600000001</v>
      </c>
      <c r="D436" s="118">
        <v>0.17855642000000002</v>
      </c>
      <c r="E436" s="23">
        <f t="shared" si="12"/>
        <v>12.473019116310686</v>
      </c>
      <c r="F436" s="24">
        <f t="shared" si="13"/>
        <v>9.0297682280161641E-5</v>
      </c>
      <c r="G436" s="115"/>
    </row>
    <row r="437" spans="1:7" x14ac:dyDescent="0.15">
      <c r="A437" s="25" t="s">
        <v>1399</v>
      </c>
      <c r="B437" s="25" t="s">
        <v>406</v>
      </c>
      <c r="C437" s="116">
        <v>2.9799890499999999</v>
      </c>
      <c r="D437" s="118">
        <v>3.9652635299999996</v>
      </c>
      <c r="E437" s="23">
        <f t="shared" si="12"/>
        <v>-0.24847641841348178</v>
      </c>
      <c r="F437" s="24">
        <f t="shared" si="13"/>
        <v>1.1185383416345996E-4</v>
      </c>
      <c r="G437" s="115"/>
    </row>
    <row r="438" spans="1:7" x14ac:dyDescent="0.15">
      <c r="A438" s="25" t="s">
        <v>542</v>
      </c>
      <c r="B438" s="25" t="s">
        <v>393</v>
      </c>
      <c r="C438" s="116">
        <v>0.96069828000000002</v>
      </c>
      <c r="D438" s="118">
        <v>1.04105789</v>
      </c>
      <c r="E438" s="23">
        <f t="shared" si="12"/>
        <v>-7.7190337609371551E-2</v>
      </c>
      <c r="F438" s="24">
        <f t="shared" si="13"/>
        <v>3.6059792264082723E-5</v>
      </c>
      <c r="G438" s="115"/>
    </row>
    <row r="439" spans="1:7" x14ac:dyDescent="0.15">
      <c r="A439" s="25" t="s">
        <v>189</v>
      </c>
      <c r="B439" s="25" t="s">
        <v>190</v>
      </c>
      <c r="C439" s="116">
        <v>16.101303119000001</v>
      </c>
      <c r="D439" s="118">
        <v>18.442055113999999</v>
      </c>
      <c r="E439" s="23">
        <f t="shared" si="12"/>
        <v>-0.12692468277155577</v>
      </c>
      <c r="F439" s="24">
        <f t="shared" si="13"/>
        <v>6.043621163266445E-4</v>
      </c>
      <c r="G439" s="115"/>
    </row>
    <row r="440" spans="1:7" x14ac:dyDescent="0.15">
      <c r="A440" s="25" t="s">
        <v>191</v>
      </c>
      <c r="B440" s="25" t="s">
        <v>192</v>
      </c>
      <c r="C440" s="116">
        <v>12.697251295999999</v>
      </c>
      <c r="D440" s="118">
        <v>8.3771169959999998</v>
      </c>
      <c r="E440" s="23">
        <f t="shared" si="12"/>
        <v>0.51570657328324598</v>
      </c>
      <c r="F440" s="24">
        <f t="shared" si="13"/>
        <v>4.7659109378088519E-4</v>
      </c>
      <c r="G440" s="115"/>
    </row>
    <row r="441" spans="1:7" x14ac:dyDescent="0.15">
      <c r="A441" s="25" t="s">
        <v>552</v>
      </c>
      <c r="B441" s="25" t="s">
        <v>188</v>
      </c>
      <c r="C441" s="116">
        <v>12.190162384999999</v>
      </c>
      <c r="D441" s="118">
        <v>3.5419327149999997</v>
      </c>
      <c r="E441" s="23">
        <f t="shared" si="12"/>
        <v>2.4416696662178126</v>
      </c>
      <c r="F441" s="24">
        <f t="shared" si="13"/>
        <v>4.575575208363391E-4</v>
      </c>
      <c r="G441" s="115"/>
    </row>
    <row r="442" spans="1:7" x14ac:dyDescent="0.15">
      <c r="A442" s="25" t="s">
        <v>193</v>
      </c>
      <c r="B442" s="25" t="s">
        <v>194</v>
      </c>
      <c r="C442" s="116">
        <v>2.397597647</v>
      </c>
      <c r="D442" s="118">
        <v>3.435890933</v>
      </c>
      <c r="E442" s="23">
        <f t="shared" si="12"/>
        <v>-0.30219040890609083</v>
      </c>
      <c r="F442" s="24">
        <f t="shared" si="13"/>
        <v>8.9993783567171099E-5</v>
      </c>
      <c r="G442" s="115"/>
    </row>
    <row r="443" spans="1:7" x14ac:dyDescent="0.15">
      <c r="A443" s="25" t="s">
        <v>1398</v>
      </c>
      <c r="B443" s="25" t="s">
        <v>1513</v>
      </c>
      <c r="C443" s="116">
        <v>0.74214367000000003</v>
      </c>
      <c r="D443" s="118">
        <v>0.53665176000000003</v>
      </c>
      <c r="E443" s="23">
        <f t="shared" si="12"/>
        <v>0.38291481611837064</v>
      </c>
      <c r="F443" s="24">
        <f t="shared" si="13"/>
        <v>2.7856348998880233E-5</v>
      </c>
      <c r="G443" s="115"/>
    </row>
    <row r="444" spans="1:7" x14ac:dyDescent="0.15">
      <c r="A444" s="25" t="s">
        <v>217</v>
      </c>
      <c r="B444" s="25" t="s">
        <v>218</v>
      </c>
      <c r="C444" s="116">
        <v>0.6682229300000001</v>
      </c>
      <c r="D444" s="118">
        <v>0.88982704000000001</v>
      </c>
      <c r="E444" s="23">
        <f t="shared" si="12"/>
        <v>-0.24904178007447364</v>
      </c>
      <c r="F444" s="24">
        <f t="shared" si="13"/>
        <v>2.5081735383034821E-5</v>
      </c>
      <c r="G444" s="115"/>
    </row>
    <row r="445" spans="1:7" x14ac:dyDescent="0.15">
      <c r="A445" s="25" t="s">
        <v>1030</v>
      </c>
      <c r="B445" s="25" t="s">
        <v>1031</v>
      </c>
      <c r="C445" s="116">
        <v>39.710966667000001</v>
      </c>
      <c r="D445" s="118">
        <v>47.199127404000002</v>
      </c>
      <c r="E445" s="23">
        <f t="shared" si="12"/>
        <v>-0.15865040624385351</v>
      </c>
      <c r="F445" s="24">
        <f t="shared" si="13"/>
        <v>1.490550403210812E-3</v>
      </c>
      <c r="G445" s="115"/>
    </row>
    <row r="446" spans="1:7" x14ac:dyDescent="0.15">
      <c r="A446" s="25" t="s">
        <v>481</v>
      </c>
      <c r="B446" s="25" t="s">
        <v>482</v>
      </c>
      <c r="C446" s="116">
        <v>2.2933877099999997</v>
      </c>
      <c r="D446" s="118">
        <v>0.24714563000000001</v>
      </c>
      <c r="E446" s="23">
        <f t="shared" si="12"/>
        <v>8.2794993381028004</v>
      </c>
      <c r="F446" s="24">
        <f t="shared" si="13"/>
        <v>8.6082265499216233E-5</v>
      </c>
      <c r="G446" s="115"/>
    </row>
    <row r="447" spans="1:7" x14ac:dyDescent="0.15">
      <c r="A447" s="25" t="s">
        <v>1032</v>
      </c>
      <c r="B447" s="25" t="s">
        <v>1033</v>
      </c>
      <c r="C447" s="116">
        <v>3.966972041</v>
      </c>
      <c r="D447" s="118">
        <v>4.6404497600000001</v>
      </c>
      <c r="E447" s="23">
        <f t="shared" si="12"/>
        <v>-0.14513199233515672</v>
      </c>
      <c r="F447" s="24">
        <f t="shared" si="13"/>
        <v>1.4890022257131995E-4</v>
      </c>
      <c r="G447" s="115"/>
    </row>
    <row r="448" spans="1:7" x14ac:dyDescent="0.15">
      <c r="A448" s="25" t="s">
        <v>1034</v>
      </c>
      <c r="B448" s="25" t="s">
        <v>1035</v>
      </c>
      <c r="C448" s="116">
        <v>4.6361447719999997</v>
      </c>
      <c r="D448" s="118">
        <v>9.2923539759999993</v>
      </c>
      <c r="E448" s="23">
        <f t="shared" si="12"/>
        <v>-0.50107962051660015</v>
      </c>
      <c r="F448" s="24">
        <f t="shared" si="13"/>
        <v>1.7401760871741453E-4</v>
      </c>
      <c r="G448" s="115"/>
    </row>
    <row r="449" spans="1:7" x14ac:dyDescent="0.15">
      <c r="A449" s="25" t="s">
        <v>1036</v>
      </c>
      <c r="B449" s="25" t="s">
        <v>1037</v>
      </c>
      <c r="C449" s="116">
        <v>0.51838000500000003</v>
      </c>
      <c r="D449" s="118">
        <v>0.41105136099999995</v>
      </c>
      <c r="E449" s="23">
        <f t="shared" si="12"/>
        <v>0.26110762348260441</v>
      </c>
      <c r="F449" s="24">
        <f t="shared" si="13"/>
        <v>1.9457383950093223E-5</v>
      </c>
      <c r="G449" s="115"/>
    </row>
    <row r="450" spans="1:7" x14ac:dyDescent="0.15">
      <c r="A450" s="25" t="s">
        <v>702</v>
      </c>
      <c r="B450" s="25" t="s">
        <v>1038</v>
      </c>
      <c r="C450" s="116">
        <v>21.191160119999999</v>
      </c>
      <c r="D450" s="118">
        <v>18.844211980000001</v>
      </c>
      <c r="E450" s="23">
        <f t="shared" si="12"/>
        <v>0.12454477494155203</v>
      </c>
      <c r="F450" s="24">
        <f t="shared" si="13"/>
        <v>7.9540980521180312E-4</v>
      </c>
      <c r="G450" s="115"/>
    </row>
    <row r="451" spans="1:7" x14ac:dyDescent="0.15">
      <c r="A451" s="25" t="s">
        <v>1039</v>
      </c>
      <c r="B451" s="25" t="s">
        <v>1040</v>
      </c>
      <c r="C451" s="116">
        <v>0.52589148899999993</v>
      </c>
      <c r="D451" s="118">
        <v>0.32000109999999998</v>
      </c>
      <c r="E451" s="23">
        <f t="shared" si="12"/>
        <v>0.64340525391943948</v>
      </c>
      <c r="F451" s="24">
        <f t="shared" si="13"/>
        <v>1.9739327363830758E-5</v>
      </c>
      <c r="G451" s="115"/>
    </row>
    <row r="452" spans="1:7" x14ac:dyDescent="0.15">
      <c r="A452" s="25" t="s">
        <v>1041</v>
      </c>
      <c r="B452" s="25" t="s">
        <v>1042</v>
      </c>
      <c r="C452" s="116">
        <v>3.086401033</v>
      </c>
      <c r="D452" s="118">
        <v>1.973788358</v>
      </c>
      <c r="E452" s="23">
        <f t="shared" si="12"/>
        <v>0.56369401029773436</v>
      </c>
      <c r="F452" s="24">
        <f t="shared" si="13"/>
        <v>1.1584800598750976E-4</v>
      </c>
      <c r="G452" s="115"/>
    </row>
    <row r="453" spans="1:7" x14ac:dyDescent="0.15">
      <c r="A453" s="25" t="s">
        <v>1043</v>
      </c>
      <c r="B453" s="25" t="s">
        <v>1044</v>
      </c>
      <c r="C453" s="116">
        <v>2.1098022319999998</v>
      </c>
      <c r="D453" s="118">
        <v>8.1059480280000002</v>
      </c>
      <c r="E453" s="23">
        <f t="shared" si="12"/>
        <v>-0.7397217173472852</v>
      </c>
      <c r="F453" s="24">
        <f t="shared" si="13"/>
        <v>7.9191387960242892E-5</v>
      </c>
      <c r="G453" s="115"/>
    </row>
    <row r="454" spans="1:7" x14ac:dyDescent="0.15">
      <c r="A454" s="25" t="s">
        <v>1045</v>
      </c>
      <c r="B454" s="25" t="s">
        <v>1046</v>
      </c>
      <c r="C454" s="116">
        <v>0.58548838999999997</v>
      </c>
      <c r="D454" s="118">
        <v>1.650306E-2</v>
      </c>
      <c r="E454" s="23">
        <f t="shared" ref="E454:E487" si="14">IF(ISERROR(C454/D454-1),"",((C454/D454-1)))</f>
        <v>34.477565372724811</v>
      </c>
      <c r="F454" s="24">
        <f t="shared" ref="F454:F486" si="15">C454/$C$1702</f>
        <v>2.1976295946352945E-5</v>
      </c>
      <c r="G454" s="115"/>
    </row>
    <row r="455" spans="1:7" x14ac:dyDescent="0.15">
      <c r="A455" s="25" t="s">
        <v>1047</v>
      </c>
      <c r="B455" s="25" t="s">
        <v>1048</v>
      </c>
      <c r="C455" s="116">
        <v>7.9479789999999995E-2</v>
      </c>
      <c r="D455" s="118">
        <v>3.096256E-2</v>
      </c>
      <c r="E455" s="23">
        <f t="shared" si="14"/>
        <v>1.5669644241303042</v>
      </c>
      <c r="F455" s="24">
        <f t="shared" si="15"/>
        <v>2.9832724553154389E-6</v>
      </c>
      <c r="G455" s="115"/>
    </row>
    <row r="456" spans="1:7" x14ac:dyDescent="0.15">
      <c r="A456" s="25" t="s">
        <v>1049</v>
      </c>
      <c r="B456" s="25" t="s">
        <v>1050</v>
      </c>
      <c r="C456" s="116">
        <v>12.636390919</v>
      </c>
      <c r="D456" s="118">
        <v>11.097496312999999</v>
      </c>
      <c r="E456" s="23">
        <f t="shared" si="14"/>
        <v>0.13867043183400618</v>
      </c>
      <c r="F456" s="24">
        <f t="shared" si="15"/>
        <v>4.7430670064994949E-4</v>
      </c>
      <c r="G456" s="115"/>
    </row>
    <row r="457" spans="1:7" x14ac:dyDescent="0.15">
      <c r="A457" s="25" t="s">
        <v>554</v>
      </c>
      <c r="B457" s="25" t="s">
        <v>1051</v>
      </c>
      <c r="C457" s="116">
        <v>7.8182603300000002</v>
      </c>
      <c r="D457" s="118">
        <v>7.7303507500000004</v>
      </c>
      <c r="E457" s="23">
        <f t="shared" si="14"/>
        <v>1.1372004045223871E-2</v>
      </c>
      <c r="F457" s="24">
        <f t="shared" si="15"/>
        <v>2.9345825763976474E-4</v>
      </c>
      <c r="G457" s="115"/>
    </row>
    <row r="458" spans="1:7" x14ac:dyDescent="0.15">
      <c r="A458" s="25" t="s">
        <v>555</v>
      </c>
      <c r="B458" s="25" t="s">
        <v>1052</v>
      </c>
      <c r="C458" s="116">
        <v>3.56827535</v>
      </c>
      <c r="D458" s="118">
        <v>2.1349762599999997</v>
      </c>
      <c r="E458" s="23">
        <f t="shared" si="14"/>
        <v>0.67134193332903869</v>
      </c>
      <c r="F458" s="24">
        <f t="shared" si="15"/>
        <v>1.3393514961018466E-4</v>
      </c>
      <c r="G458" s="115"/>
    </row>
    <row r="459" spans="1:7" x14ac:dyDescent="0.15">
      <c r="A459" s="25" t="s">
        <v>1053</v>
      </c>
      <c r="B459" s="25" t="s">
        <v>1054</v>
      </c>
      <c r="C459" s="116">
        <v>6.2087059999999999E-2</v>
      </c>
      <c r="D459" s="118">
        <v>9.7344327000000008E-2</v>
      </c>
      <c r="E459" s="23">
        <f t="shared" si="14"/>
        <v>-0.36219128619585617</v>
      </c>
      <c r="F459" s="24">
        <f t="shared" si="15"/>
        <v>2.3304366547711938E-6</v>
      </c>
      <c r="G459" s="115"/>
    </row>
    <row r="460" spans="1:7" x14ac:dyDescent="0.15">
      <c r="A460" s="25" t="s">
        <v>1803</v>
      </c>
      <c r="B460" s="25" t="s">
        <v>1219</v>
      </c>
      <c r="C460" s="116">
        <v>2.3587047599999997</v>
      </c>
      <c r="D460" s="118">
        <v>6.4078512400000003</v>
      </c>
      <c r="E460" s="23">
        <f t="shared" si="14"/>
        <v>-0.63190394538559858</v>
      </c>
      <c r="F460" s="24">
        <f t="shared" si="15"/>
        <v>8.853393976920942E-5</v>
      </c>
      <c r="G460" s="115"/>
    </row>
    <row r="461" spans="1:7" x14ac:dyDescent="0.15">
      <c r="A461" s="25" t="s">
        <v>1804</v>
      </c>
      <c r="B461" s="25" t="s">
        <v>1229</v>
      </c>
      <c r="C461" s="116">
        <v>0.4824928</v>
      </c>
      <c r="D461" s="118">
        <v>0.73452245999999999</v>
      </c>
      <c r="E461" s="23">
        <f t="shared" si="14"/>
        <v>-0.34312042684167887</v>
      </c>
      <c r="F461" s="24">
        <f t="shared" si="15"/>
        <v>1.8110358370700541E-5</v>
      </c>
      <c r="G461" s="115"/>
    </row>
    <row r="462" spans="1:7" x14ac:dyDescent="0.15">
      <c r="A462" s="25" t="s">
        <v>1805</v>
      </c>
      <c r="B462" s="25" t="s">
        <v>1233</v>
      </c>
      <c r="C462" s="116">
        <v>0</v>
      </c>
      <c r="D462" s="118">
        <v>0.29894802000000004</v>
      </c>
      <c r="E462" s="23">
        <f t="shared" si="14"/>
        <v>-1</v>
      </c>
      <c r="F462" s="24">
        <f t="shared" si="15"/>
        <v>0</v>
      </c>
      <c r="G462" s="115"/>
    </row>
    <row r="463" spans="1:7" x14ac:dyDescent="0.15">
      <c r="A463" s="25" t="s">
        <v>1806</v>
      </c>
      <c r="B463" s="25" t="s">
        <v>1227</v>
      </c>
      <c r="C463" s="116">
        <v>0.85582121</v>
      </c>
      <c r="D463" s="118">
        <v>6.0719382099999999</v>
      </c>
      <c r="E463" s="23">
        <f t="shared" si="14"/>
        <v>-0.85905304362443435</v>
      </c>
      <c r="F463" s="24">
        <f t="shared" si="15"/>
        <v>3.2123233371247332E-5</v>
      </c>
      <c r="G463" s="115"/>
    </row>
    <row r="464" spans="1:7" x14ac:dyDescent="0.15">
      <c r="A464" s="25" t="s">
        <v>1055</v>
      </c>
      <c r="B464" s="25" t="s">
        <v>1056</v>
      </c>
      <c r="C464" s="116">
        <v>4.3310500000000004E-3</v>
      </c>
      <c r="D464" s="118">
        <v>0</v>
      </c>
      <c r="E464" s="23" t="str">
        <f t="shared" si="14"/>
        <v/>
      </c>
      <c r="F464" s="24">
        <f t="shared" si="15"/>
        <v>1.6256588206377917E-7</v>
      </c>
      <c r="G464" s="115"/>
    </row>
    <row r="465" spans="1:7" x14ac:dyDescent="0.15">
      <c r="A465" s="25" t="s">
        <v>1057</v>
      </c>
      <c r="B465" s="25" t="s">
        <v>1058</v>
      </c>
      <c r="C465" s="116">
        <v>0</v>
      </c>
      <c r="D465" s="118">
        <v>5.3899999999999996E-5</v>
      </c>
      <c r="E465" s="23">
        <f t="shared" si="14"/>
        <v>-1</v>
      </c>
      <c r="F465" s="24">
        <f t="shared" si="15"/>
        <v>0</v>
      </c>
      <c r="G465" s="115"/>
    </row>
    <row r="466" spans="1:7" x14ac:dyDescent="0.15">
      <c r="A466" s="25" t="s">
        <v>1059</v>
      </c>
      <c r="B466" s="25" t="s">
        <v>1060</v>
      </c>
      <c r="C466" s="116">
        <v>0</v>
      </c>
      <c r="D466" s="118">
        <v>0</v>
      </c>
      <c r="E466" s="23" t="str">
        <f t="shared" si="14"/>
        <v/>
      </c>
      <c r="F466" s="24">
        <f t="shared" si="15"/>
        <v>0</v>
      </c>
      <c r="G466" s="115"/>
    </row>
    <row r="467" spans="1:7" x14ac:dyDescent="0.15">
      <c r="A467" s="25" t="s">
        <v>1061</v>
      </c>
      <c r="B467" s="25" t="s">
        <v>1062</v>
      </c>
      <c r="C467" s="116">
        <v>2.1899290090000001</v>
      </c>
      <c r="D467" s="118">
        <v>3.5462051200000002</v>
      </c>
      <c r="E467" s="23">
        <f t="shared" si="14"/>
        <v>-0.38245844927323325</v>
      </c>
      <c r="F467" s="24">
        <f t="shared" si="15"/>
        <v>8.219894506069954E-5</v>
      </c>
      <c r="G467" s="115"/>
    </row>
    <row r="468" spans="1:7" x14ac:dyDescent="0.15">
      <c r="A468" s="25" t="s">
        <v>1445</v>
      </c>
      <c r="B468" s="25" t="s">
        <v>1444</v>
      </c>
      <c r="C468" s="116">
        <v>3.0852289500000003</v>
      </c>
      <c r="D468" s="118">
        <v>9.3842157799999999</v>
      </c>
      <c r="E468" s="23">
        <f t="shared" si="14"/>
        <v>-0.67123209628498115</v>
      </c>
      <c r="F468" s="24">
        <f t="shared" si="15"/>
        <v>1.1580401187366971E-4</v>
      </c>
      <c r="G468" s="115"/>
    </row>
    <row r="469" spans="1:7" x14ac:dyDescent="0.15">
      <c r="A469" s="25" t="s">
        <v>1063</v>
      </c>
      <c r="B469" s="25" t="s">
        <v>1064</v>
      </c>
      <c r="C469" s="116">
        <v>3.4583999999999999E-3</v>
      </c>
      <c r="D469" s="118">
        <v>3.4179250000000001E-2</v>
      </c>
      <c r="E469" s="23">
        <f t="shared" si="14"/>
        <v>-0.89881580198512256</v>
      </c>
      <c r="F469" s="24">
        <f t="shared" si="15"/>
        <v>1.2981098036951172E-7</v>
      </c>
      <c r="G469" s="115"/>
    </row>
    <row r="470" spans="1:7" x14ac:dyDescent="0.15">
      <c r="A470" s="25" t="s">
        <v>1065</v>
      </c>
      <c r="B470" s="25" t="s">
        <v>1066</v>
      </c>
      <c r="C470" s="116">
        <v>2.7959979999999999E-2</v>
      </c>
      <c r="D470" s="118">
        <v>4.4063999999999999E-2</v>
      </c>
      <c r="E470" s="23">
        <f t="shared" si="14"/>
        <v>-0.36546886347131446</v>
      </c>
      <c r="F470" s="24">
        <f t="shared" si="15"/>
        <v>1.0494773348692866E-6</v>
      </c>
      <c r="G470" s="115"/>
    </row>
    <row r="471" spans="1:7" x14ac:dyDescent="0.15">
      <c r="A471" s="25" t="s">
        <v>1067</v>
      </c>
      <c r="B471" s="25" t="s">
        <v>1068</v>
      </c>
      <c r="C471" s="116">
        <v>9.4704999999999998E-2</v>
      </c>
      <c r="D471" s="118">
        <v>6.6514999999999996E-5</v>
      </c>
      <c r="E471" s="23">
        <f t="shared" si="14"/>
        <v>1422.8141772532513</v>
      </c>
      <c r="F471" s="24">
        <f t="shared" si="15"/>
        <v>3.5547504325395007E-6</v>
      </c>
      <c r="G471" s="115"/>
    </row>
    <row r="472" spans="1:7" x14ac:dyDescent="0.15">
      <c r="A472" s="25" t="s">
        <v>1069</v>
      </c>
      <c r="B472" s="25" t="s">
        <v>1070</v>
      </c>
      <c r="C472" s="116">
        <v>1.050747E-2</v>
      </c>
      <c r="D472" s="118">
        <v>0</v>
      </c>
      <c r="E472" s="23" t="str">
        <f t="shared" si="14"/>
        <v/>
      </c>
      <c r="F472" s="24">
        <f t="shared" si="15"/>
        <v>3.9439769312492294E-7</v>
      </c>
      <c r="G472" s="115"/>
    </row>
    <row r="473" spans="1:7" x14ac:dyDescent="0.15">
      <c r="A473" s="25" t="s">
        <v>1071</v>
      </c>
      <c r="B473" s="25" t="s">
        <v>1072</v>
      </c>
      <c r="C473" s="116">
        <v>0.41005654999999996</v>
      </c>
      <c r="D473" s="118">
        <v>0.37513591999999996</v>
      </c>
      <c r="E473" s="23">
        <f t="shared" si="14"/>
        <v>9.3087939965866173E-2</v>
      </c>
      <c r="F473" s="24">
        <f t="shared" si="15"/>
        <v>1.5391465059692256E-5</v>
      </c>
      <c r="G473" s="115"/>
    </row>
    <row r="474" spans="1:7" x14ac:dyDescent="0.15">
      <c r="A474" s="25" t="s">
        <v>1073</v>
      </c>
      <c r="B474" s="25" t="s">
        <v>1074</v>
      </c>
      <c r="C474" s="116">
        <v>0.77773116000000009</v>
      </c>
      <c r="D474" s="118">
        <v>0.60446962999999998</v>
      </c>
      <c r="E474" s="23">
        <f t="shared" si="14"/>
        <v>0.2866339703452101</v>
      </c>
      <c r="F474" s="24">
        <f t="shared" si="15"/>
        <v>2.919212478126232E-5</v>
      </c>
      <c r="G474" s="115"/>
    </row>
    <row r="475" spans="1:7" x14ac:dyDescent="0.15">
      <c r="A475" s="25" t="s">
        <v>1075</v>
      </c>
      <c r="B475" s="25" t="s">
        <v>1076</v>
      </c>
      <c r="C475" s="116">
        <v>8.0420000000000003E-4</v>
      </c>
      <c r="D475" s="118">
        <v>2.8874750000000001E-2</v>
      </c>
      <c r="E475" s="23">
        <f t="shared" si="14"/>
        <v>-0.97214867661191873</v>
      </c>
      <c r="F475" s="24">
        <f t="shared" si="15"/>
        <v>3.0185632203666821E-8</v>
      </c>
      <c r="G475" s="115"/>
    </row>
    <row r="476" spans="1:7" x14ac:dyDescent="0.15">
      <c r="A476" s="25" t="s">
        <v>1807</v>
      </c>
      <c r="B476" s="25" t="s">
        <v>1221</v>
      </c>
      <c r="C476" s="116">
        <v>0.16855155999999999</v>
      </c>
      <c r="D476" s="118">
        <v>0.76309853000000005</v>
      </c>
      <c r="E476" s="23">
        <f t="shared" si="14"/>
        <v>-0.7791221534655558</v>
      </c>
      <c r="F476" s="24">
        <f t="shared" si="15"/>
        <v>6.3265797034497392E-6</v>
      </c>
      <c r="G476" s="115"/>
    </row>
    <row r="477" spans="1:7" x14ac:dyDescent="0.15">
      <c r="A477" s="25" t="s">
        <v>451</v>
      </c>
      <c r="B477" s="25" t="s">
        <v>452</v>
      </c>
      <c r="C477" s="116">
        <v>0.56451013999999999</v>
      </c>
      <c r="D477" s="118">
        <v>0.59851127999999998</v>
      </c>
      <c r="E477" s="23">
        <f t="shared" si="14"/>
        <v>-5.6809522453779016E-2</v>
      </c>
      <c r="F477" s="24">
        <f t="shared" si="15"/>
        <v>2.1188877718578046E-5</v>
      </c>
      <c r="G477" s="115"/>
    </row>
    <row r="478" spans="1:7" x14ac:dyDescent="0.15">
      <c r="A478" s="25" t="s">
        <v>536</v>
      </c>
      <c r="B478" s="25" t="s">
        <v>1077</v>
      </c>
      <c r="C478" s="116">
        <v>7.9800058700000003</v>
      </c>
      <c r="D478" s="118">
        <v>5.5641518799999998</v>
      </c>
      <c r="E478" s="23">
        <f t="shared" si="14"/>
        <v>0.43418189188610001</v>
      </c>
      <c r="F478" s="24">
        <f t="shared" si="15"/>
        <v>2.9952937350773726E-4</v>
      </c>
      <c r="G478" s="115"/>
    </row>
    <row r="479" spans="1:7" x14ac:dyDescent="0.15">
      <c r="A479" s="25" t="s">
        <v>703</v>
      </c>
      <c r="B479" s="25" t="s">
        <v>1079</v>
      </c>
      <c r="C479" s="116">
        <v>1.04556644</v>
      </c>
      <c r="D479" s="118">
        <v>1.6539845</v>
      </c>
      <c r="E479" s="23">
        <f t="shared" si="14"/>
        <v>-0.36784991636862374</v>
      </c>
      <c r="F479" s="24">
        <f t="shared" si="15"/>
        <v>3.9245317088208495E-5</v>
      </c>
      <c r="G479" s="115"/>
    </row>
    <row r="480" spans="1:7" x14ac:dyDescent="0.15">
      <c r="A480" s="25" t="s">
        <v>1083</v>
      </c>
      <c r="B480" s="25" t="s">
        <v>1084</v>
      </c>
      <c r="C480" s="116">
        <v>0.50464503999999999</v>
      </c>
      <c r="D480" s="118">
        <v>0.47165452000000002</v>
      </c>
      <c r="E480" s="23">
        <f t="shared" si="14"/>
        <v>6.9946366675336824E-2</v>
      </c>
      <c r="F480" s="24">
        <f t="shared" si="15"/>
        <v>1.8941842291525407E-5</v>
      </c>
      <c r="G480" s="115"/>
    </row>
    <row r="481" spans="1:7" x14ac:dyDescent="0.15">
      <c r="A481" s="25" t="s">
        <v>435</v>
      </c>
      <c r="B481" s="25" t="s">
        <v>1080</v>
      </c>
      <c r="C481" s="116">
        <v>3.0061412249999999</v>
      </c>
      <c r="D481" s="118">
        <v>5.5220669500000001</v>
      </c>
      <c r="E481" s="23">
        <f t="shared" si="14"/>
        <v>-0.45561304268504033</v>
      </c>
      <c r="F481" s="24">
        <f t="shared" si="15"/>
        <v>1.1283545557091572E-4</v>
      </c>
      <c r="G481" s="115"/>
    </row>
    <row r="482" spans="1:7" x14ac:dyDescent="0.15">
      <c r="A482" s="25" t="s">
        <v>436</v>
      </c>
      <c r="B482" s="25" t="s">
        <v>1082</v>
      </c>
      <c r="C482" s="116">
        <v>0.63702044999999996</v>
      </c>
      <c r="D482" s="118">
        <v>3.288783</v>
      </c>
      <c r="E482" s="23">
        <f t="shared" si="14"/>
        <v>-0.80630511347206557</v>
      </c>
      <c r="F482" s="24">
        <f t="shared" si="15"/>
        <v>2.3910550870323712E-5</v>
      </c>
      <c r="G482" s="115"/>
    </row>
    <row r="483" spans="1:7" x14ac:dyDescent="0.15">
      <c r="A483" s="25" t="s">
        <v>437</v>
      </c>
      <c r="B483" s="25" t="s">
        <v>1081</v>
      </c>
      <c r="C483" s="116">
        <v>8.4400516400000001</v>
      </c>
      <c r="D483" s="118">
        <v>3.8976653300000002</v>
      </c>
      <c r="E483" s="23">
        <f t="shared" si="14"/>
        <v>1.1654120929874705</v>
      </c>
      <c r="F483" s="24">
        <f t="shared" si="15"/>
        <v>3.1679718302038667E-4</v>
      </c>
      <c r="G483" s="115"/>
    </row>
    <row r="484" spans="1:7" x14ac:dyDescent="0.15">
      <c r="A484" s="25" t="s">
        <v>475</v>
      </c>
      <c r="B484" s="25" t="s">
        <v>476</v>
      </c>
      <c r="C484" s="116">
        <v>0.50021053000000004</v>
      </c>
      <c r="D484" s="118">
        <v>1.72172773</v>
      </c>
      <c r="E484" s="23">
        <f t="shared" si="14"/>
        <v>-0.70947175834822618</v>
      </c>
      <c r="F484" s="24">
        <f t="shared" si="15"/>
        <v>1.8775393040265172E-5</v>
      </c>
      <c r="G484" s="115"/>
    </row>
    <row r="485" spans="1:7" x14ac:dyDescent="0.15">
      <c r="A485" s="25" t="s">
        <v>1085</v>
      </c>
      <c r="B485" s="25" t="s">
        <v>1086</v>
      </c>
      <c r="C485" s="116">
        <v>35.266775240000001</v>
      </c>
      <c r="D485" s="118">
        <v>15.527414140000001</v>
      </c>
      <c r="E485" s="23">
        <f t="shared" si="14"/>
        <v>1.2712587506215636</v>
      </c>
      <c r="F485" s="24">
        <f t="shared" si="15"/>
        <v>1.3237377597662568E-3</v>
      </c>
      <c r="G485" s="115"/>
    </row>
    <row r="486" spans="1:7" s="4" customFormat="1" x14ac:dyDescent="0.15">
      <c r="A486" s="107" t="s">
        <v>669</v>
      </c>
      <c r="B486" s="26"/>
      <c r="C486" s="28">
        <f>SUM(C6:C485)</f>
        <v>11469.328789485993</v>
      </c>
      <c r="D486" s="28">
        <f>SUM(D6:D485)</f>
        <v>10019.817183175015</v>
      </c>
      <c r="E486" s="29">
        <f t="shared" si="14"/>
        <v>0.14466447638834734</v>
      </c>
      <c r="F486" s="30">
        <f t="shared" si="15"/>
        <v>0.4305010450912104</v>
      </c>
      <c r="G486" s="115"/>
    </row>
    <row r="487" spans="1:7" x14ac:dyDescent="0.15">
      <c r="E487" s="32" t="str">
        <f t="shared" si="14"/>
        <v/>
      </c>
      <c r="F487" s="32"/>
      <c r="G487" s="115"/>
    </row>
    <row r="488" spans="1:7" s="4" customFormat="1" x14ac:dyDescent="0.15">
      <c r="A488" s="106" t="s">
        <v>556</v>
      </c>
      <c r="B488" s="34" t="s">
        <v>1108</v>
      </c>
      <c r="C488" s="152" t="s">
        <v>413</v>
      </c>
      <c r="D488" s="153"/>
      <c r="E488" s="154"/>
      <c r="F488" s="35"/>
      <c r="G488" s="115"/>
    </row>
    <row r="489" spans="1:7" s="10" customFormat="1" x14ac:dyDescent="0.15">
      <c r="A489" s="37"/>
      <c r="B489" s="37"/>
      <c r="C489" s="7" t="s">
        <v>636</v>
      </c>
      <c r="D489" s="38" t="s">
        <v>949</v>
      </c>
      <c r="E489" s="39" t="s">
        <v>1089</v>
      </c>
      <c r="F489" s="40" t="s">
        <v>1090</v>
      </c>
      <c r="G489" s="115"/>
    </row>
    <row r="490" spans="1:7" x14ac:dyDescent="0.15">
      <c r="A490" s="133" t="s">
        <v>1252</v>
      </c>
      <c r="B490" s="25" t="s">
        <v>1087</v>
      </c>
      <c r="C490" s="134">
        <v>47.380980000000001</v>
      </c>
      <c r="D490" s="117">
        <v>49.163679999999999</v>
      </c>
      <c r="E490" s="23">
        <f t="shared" ref="E490:E529" si="16">IF(ISERROR(C490/D490-1),"",((C490/D490-1)))</f>
        <v>-3.6260507756945781E-2</v>
      </c>
      <c r="F490" s="24">
        <f t="shared" ref="F490:F509" si="17">C490/$C$1702</f>
        <v>1.778444212545752E-3</v>
      </c>
      <c r="G490" s="115"/>
    </row>
    <row r="491" spans="1:7" x14ac:dyDescent="0.15">
      <c r="A491" s="133" t="s">
        <v>338</v>
      </c>
      <c r="B491" s="25" t="s">
        <v>1514</v>
      </c>
      <c r="C491" s="134">
        <v>14.60873</v>
      </c>
      <c r="D491" s="118">
        <v>9.5295729999999992</v>
      </c>
      <c r="E491" s="23">
        <f t="shared" si="16"/>
        <v>0.5329889387488822</v>
      </c>
      <c r="F491" s="24">
        <f t="shared" si="17"/>
        <v>5.4833841176656756E-4</v>
      </c>
      <c r="G491" s="115"/>
    </row>
    <row r="492" spans="1:7" x14ac:dyDescent="0.15">
      <c r="A492" s="133" t="s">
        <v>768</v>
      </c>
      <c r="B492" s="25" t="s">
        <v>1243</v>
      </c>
      <c r="C492" s="134">
        <v>0.15861210000000001</v>
      </c>
      <c r="D492" s="118">
        <v>3.1207249999999999E-2</v>
      </c>
      <c r="E492" s="23">
        <f t="shared" si="16"/>
        <v>4.0825401148771521</v>
      </c>
      <c r="F492" s="24">
        <f t="shared" si="17"/>
        <v>5.9535022552241013E-6</v>
      </c>
      <c r="G492" s="115"/>
    </row>
    <row r="493" spans="1:7" x14ac:dyDescent="0.15">
      <c r="A493" s="133" t="s">
        <v>1004</v>
      </c>
      <c r="B493" s="25" t="s">
        <v>1005</v>
      </c>
      <c r="C493" s="134">
        <v>2.48264</v>
      </c>
      <c r="D493" s="118">
        <v>6.4647300000000003</v>
      </c>
      <c r="E493" s="23">
        <f t="shared" si="16"/>
        <v>-0.61597158736714452</v>
      </c>
      <c r="F493" s="24">
        <f t="shared" si="17"/>
        <v>9.3185846722346923E-5</v>
      </c>
      <c r="G493" s="115"/>
    </row>
    <row r="494" spans="1:7" x14ac:dyDescent="0.15">
      <c r="A494" s="133" t="s">
        <v>608</v>
      </c>
      <c r="B494" s="25" t="s">
        <v>977</v>
      </c>
      <c r="C494" s="134">
        <v>6.0755389999999999E-2</v>
      </c>
      <c r="D494" s="118">
        <v>0</v>
      </c>
      <c r="E494" s="23" t="str">
        <f t="shared" si="16"/>
        <v/>
      </c>
      <c r="F494" s="24">
        <f t="shared" si="17"/>
        <v>2.280452445822354E-6</v>
      </c>
      <c r="G494" s="115"/>
    </row>
    <row r="495" spans="1:7" x14ac:dyDescent="0.15">
      <c r="A495" s="133" t="s">
        <v>769</v>
      </c>
      <c r="B495" s="25" t="s">
        <v>976</v>
      </c>
      <c r="C495" s="134">
        <v>24.455380000000002</v>
      </c>
      <c r="D495" s="118">
        <v>4.8389E-4</v>
      </c>
      <c r="E495" s="23">
        <f t="shared" si="16"/>
        <v>50538.130794188764</v>
      </c>
      <c r="F495" s="24">
        <f t="shared" si="17"/>
        <v>9.179322383498005E-4</v>
      </c>
      <c r="G495" s="115"/>
    </row>
    <row r="496" spans="1:7" x14ac:dyDescent="0.15">
      <c r="A496" s="133" t="s">
        <v>631</v>
      </c>
      <c r="B496" s="25" t="s">
        <v>969</v>
      </c>
      <c r="C496" s="134">
        <v>6.9665500000000002E-3</v>
      </c>
      <c r="D496" s="118">
        <v>0</v>
      </c>
      <c r="E496" s="23" t="str">
        <f t="shared" si="16"/>
        <v/>
      </c>
      <c r="F496" s="24">
        <f t="shared" si="17"/>
        <v>2.6148932607368206E-7</v>
      </c>
      <c r="G496" s="115"/>
    </row>
    <row r="497" spans="1:7" x14ac:dyDescent="0.15">
      <c r="A497" s="133" t="s">
        <v>609</v>
      </c>
      <c r="B497" s="25" t="s">
        <v>974</v>
      </c>
      <c r="C497" s="134">
        <v>7.5248599999999995E-3</v>
      </c>
      <c r="D497" s="118">
        <v>4.9708999999999995E-4</v>
      </c>
      <c r="E497" s="23">
        <f t="shared" si="16"/>
        <v>14.13782212476614</v>
      </c>
      <c r="F497" s="24">
        <f t="shared" si="17"/>
        <v>2.8244548165143537E-7</v>
      </c>
      <c r="G497" s="115"/>
    </row>
    <row r="498" spans="1:7" x14ac:dyDescent="0.15">
      <c r="A498" s="133" t="s">
        <v>965</v>
      </c>
      <c r="B498" s="25" t="s">
        <v>970</v>
      </c>
      <c r="C498" s="134">
        <v>6.8698100000000005E-3</v>
      </c>
      <c r="D498" s="118">
        <v>4.5656000000000001E-4</v>
      </c>
      <c r="E498" s="23">
        <f t="shared" si="16"/>
        <v>14.046894165060452</v>
      </c>
      <c r="F498" s="24">
        <f t="shared" si="17"/>
        <v>2.5785819195358414E-7</v>
      </c>
      <c r="G498" s="115"/>
    </row>
    <row r="499" spans="1:7" x14ac:dyDescent="0.15">
      <c r="A499" s="133" t="s">
        <v>966</v>
      </c>
      <c r="B499" s="25" t="s">
        <v>971</v>
      </c>
      <c r="C499" s="134">
        <v>7.2552799999999994E-3</v>
      </c>
      <c r="D499" s="118">
        <v>4.8116000000000001E-4</v>
      </c>
      <c r="E499" s="23">
        <f t="shared" si="16"/>
        <v>14.078726411172998</v>
      </c>
      <c r="F499" s="24">
        <f t="shared" si="17"/>
        <v>2.7232680131138995E-7</v>
      </c>
      <c r="G499" s="115"/>
    </row>
    <row r="500" spans="1:7" x14ac:dyDescent="0.15">
      <c r="A500" s="133" t="s">
        <v>967</v>
      </c>
      <c r="B500" s="25" t="s">
        <v>972</v>
      </c>
      <c r="C500" s="134">
        <v>7.2849099999999995E-3</v>
      </c>
      <c r="D500" s="118">
        <v>4.9363999999999994E-4</v>
      </c>
      <c r="E500" s="23">
        <f t="shared" si="16"/>
        <v>13.757535856089458</v>
      </c>
      <c r="F500" s="24">
        <f t="shared" si="17"/>
        <v>2.7343896281623286E-7</v>
      </c>
      <c r="G500" s="115"/>
    </row>
    <row r="501" spans="1:7" x14ac:dyDescent="0.15">
      <c r="A501" s="133" t="s">
        <v>968</v>
      </c>
      <c r="B501" s="25" t="s">
        <v>973</v>
      </c>
      <c r="C501" s="134">
        <v>9.8946530000000005E-2</v>
      </c>
      <c r="D501" s="118">
        <v>0.23959629999999998</v>
      </c>
      <c r="E501" s="23">
        <f t="shared" si="16"/>
        <v>-0.58702813858143887</v>
      </c>
      <c r="F501" s="24">
        <f t="shared" si="17"/>
        <v>3.7139561830503425E-6</v>
      </c>
      <c r="G501" s="115"/>
    </row>
    <row r="502" spans="1:7" x14ac:dyDescent="0.15">
      <c r="A502" s="133" t="s">
        <v>611</v>
      </c>
      <c r="B502" s="25" t="s">
        <v>975</v>
      </c>
      <c r="C502" s="134">
        <v>115.3798</v>
      </c>
      <c r="D502" s="118">
        <v>3.5330000000000002E-4</v>
      </c>
      <c r="E502" s="23">
        <f t="shared" si="16"/>
        <v>326576.41296348709</v>
      </c>
      <c r="F502" s="24">
        <f t="shared" si="17"/>
        <v>4.3307786701475221E-3</v>
      </c>
      <c r="G502" s="115"/>
    </row>
    <row r="503" spans="1:7" x14ac:dyDescent="0.15">
      <c r="A503" s="133" t="s">
        <v>605</v>
      </c>
      <c r="B503" s="25" t="s">
        <v>982</v>
      </c>
      <c r="C503" s="134">
        <v>0.77685550000000003</v>
      </c>
      <c r="D503" s="118">
        <v>0</v>
      </c>
      <c r="E503" s="23" t="str">
        <f t="shared" si="16"/>
        <v/>
      </c>
      <c r="F503" s="24">
        <f t="shared" si="17"/>
        <v>2.915925689927343E-5</v>
      </c>
      <c r="G503" s="115"/>
    </row>
    <row r="504" spans="1:7" x14ac:dyDescent="0.15">
      <c r="A504" s="133" t="s">
        <v>607</v>
      </c>
      <c r="B504" s="25" t="s">
        <v>981</v>
      </c>
      <c r="C504" s="134">
        <v>5.2494949999999996</v>
      </c>
      <c r="D504" s="118">
        <v>6.1861999999999996E-4</v>
      </c>
      <c r="E504" s="23">
        <f t="shared" si="16"/>
        <v>8484.815201577705</v>
      </c>
      <c r="F504" s="24">
        <f t="shared" si="17"/>
        <v>1.9703969824047245E-4</v>
      </c>
      <c r="G504" s="115"/>
    </row>
    <row r="505" spans="1:7" x14ac:dyDescent="0.15">
      <c r="A505" s="133" t="s">
        <v>610</v>
      </c>
      <c r="B505" s="25" t="s">
        <v>984</v>
      </c>
      <c r="C505" s="134">
        <v>1.782837E-2</v>
      </c>
      <c r="D505" s="118">
        <v>9.9609000000000004E-4</v>
      </c>
      <c r="E505" s="23">
        <f t="shared" si="16"/>
        <v>16.898352558503749</v>
      </c>
      <c r="F505" s="24">
        <f t="shared" si="17"/>
        <v>6.6918753992898211E-7</v>
      </c>
      <c r="G505" s="115"/>
    </row>
    <row r="506" spans="1:7" x14ac:dyDescent="0.15">
      <c r="A506" s="133" t="s">
        <v>612</v>
      </c>
      <c r="B506" s="25" t="s">
        <v>983</v>
      </c>
      <c r="C506" s="134">
        <v>5.1602300000000004E-2</v>
      </c>
      <c r="D506" s="118">
        <v>0</v>
      </c>
      <c r="E506" s="23" t="str">
        <f t="shared" si="16"/>
        <v/>
      </c>
      <c r="F506" s="24">
        <f t="shared" si="17"/>
        <v>1.936891381078434E-6</v>
      </c>
      <c r="G506" s="115"/>
    </row>
    <row r="507" spans="1:7" x14ac:dyDescent="0.15">
      <c r="A507" s="133" t="s">
        <v>596</v>
      </c>
      <c r="B507" s="25" t="s">
        <v>1244</v>
      </c>
      <c r="C507" s="134">
        <v>1.532278</v>
      </c>
      <c r="D507" s="118">
        <v>1.9448589999999999</v>
      </c>
      <c r="E507" s="23">
        <f t="shared" si="16"/>
        <v>-0.21213928618989852</v>
      </c>
      <c r="F507" s="24">
        <f t="shared" si="17"/>
        <v>5.7514026537888822E-5</v>
      </c>
      <c r="G507" s="115"/>
    </row>
    <row r="508" spans="1:7" x14ac:dyDescent="0.15">
      <c r="A508" s="133" t="s">
        <v>602</v>
      </c>
      <c r="B508" s="25" t="s">
        <v>603</v>
      </c>
      <c r="C508" s="134">
        <v>7.3912000000000001E-4</v>
      </c>
      <c r="D508" s="118"/>
      <c r="E508" s="23" t="str">
        <f t="shared" si="16"/>
        <v/>
      </c>
      <c r="F508" s="24">
        <f t="shared" si="17"/>
        <v>2.7742855601062202E-8</v>
      </c>
      <c r="G508" s="115"/>
    </row>
    <row r="509" spans="1:7" x14ac:dyDescent="0.15">
      <c r="A509" s="133" t="s">
        <v>593</v>
      </c>
      <c r="B509" s="25" t="s">
        <v>1275</v>
      </c>
      <c r="C509" s="134">
        <v>0.69365069999999995</v>
      </c>
      <c r="D509" s="118">
        <v>2.767353</v>
      </c>
      <c r="E509" s="23">
        <f t="shared" si="16"/>
        <v>-0.74934506006281087</v>
      </c>
      <c r="F509" s="24">
        <f t="shared" si="17"/>
        <v>2.6036166262143785E-5</v>
      </c>
      <c r="G509" s="115"/>
    </row>
    <row r="510" spans="1:7" x14ac:dyDescent="0.15">
      <c r="A510" s="133" t="s">
        <v>632</v>
      </c>
      <c r="B510" s="25" t="s">
        <v>1245</v>
      </c>
      <c r="C510" s="134">
        <v>0.28935270000000002</v>
      </c>
      <c r="D510" s="118">
        <v>1.7952599999999999E-3</v>
      </c>
      <c r="E510" s="23">
        <f t="shared" si="16"/>
        <v>160.17592994886536</v>
      </c>
      <c r="F510" s="24">
        <f t="shared" ref="F510:F540" si="18">C510/$C$1702</f>
        <v>1.0860848270750989E-5</v>
      </c>
      <c r="G510" s="115"/>
    </row>
    <row r="511" spans="1:7" x14ac:dyDescent="0.15">
      <c r="A511" s="133" t="s">
        <v>770</v>
      </c>
      <c r="B511" s="25" t="s">
        <v>34</v>
      </c>
      <c r="C511" s="134">
        <v>3.0188800000000003E-3</v>
      </c>
      <c r="D511" s="118">
        <v>2.2470900000000002E-3</v>
      </c>
      <c r="E511" s="23">
        <f t="shared" si="16"/>
        <v>0.34346198861638833</v>
      </c>
      <c r="F511" s="24">
        <f t="shared" si="18"/>
        <v>1.1331360525616227E-7</v>
      </c>
      <c r="G511" s="115"/>
    </row>
    <row r="512" spans="1:7" x14ac:dyDescent="0.15">
      <c r="A512" s="133" t="s">
        <v>771</v>
      </c>
      <c r="B512" s="25" t="s">
        <v>1799</v>
      </c>
      <c r="C512" s="134">
        <v>0.34764470000000003</v>
      </c>
      <c r="D512" s="118">
        <v>8.3513400000000005E-3</v>
      </c>
      <c r="E512" s="23">
        <f t="shared" si="16"/>
        <v>40.627415480629459</v>
      </c>
      <c r="F512" s="24">
        <f t="shared" si="18"/>
        <v>1.304883741824682E-5</v>
      </c>
      <c r="G512" s="115"/>
    </row>
    <row r="513" spans="1:7" x14ac:dyDescent="0.15">
      <c r="A513" s="133" t="s">
        <v>633</v>
      </c>
      <c r="B513" s="25" t="s">
        <v>1800</v>
      </c>
      <c r="C513" s="134">
        <v>6.1504499999999997E-2</v>
      </c>
      <c r="D513" s="118">
        <v>9.703755E-2</v>
      </c>
      <c r="E513" s="23">
        <f t="shared" si="16"/>
        <v>-0.36617835054574233</v>
      </c>
      <c r="F513" s="24">
        <f t="shared" si="18"/>
        <v>2.3085702758896121E-6</v>
      </c>
      <c r="G513" s="115"/>
    </row>
    <row r="514" spans="1:7" x14ac:dyDescent="0.15">
      <c r="A514" s="133" t="s">
        <v>4</v>
      </c>
      <c r="B514" s="25" t="s">
        <v>31</v>
      </c>
      <c r="C514" s="134">
        <v>6.0177399999999997E-3</v>
      </c>
      <c r="D514" s="118">
        <v>0.32469570000000003</v>
      </c>
      <c r="E514" s="23">
        <f t="shared" si="16"/>
        <v>-0.98146652388682698</v>
      </c>
      <c r="F514" s="24">
        <f t="shared" si="18"/>
        <v>2.2587576018066896E-7</v>
      </c>
      <c r="G514" s="115"/>
    </row>
    <row r="515" spans="1:7" x14ac:dyDescent="0.15">
      <c r="A515" s="133" t="s">
        <v>5</v>
      </c>
      <c r="B515" s="25" t="s">
        <v>32</v>
      </c>
      <c r="C515" s="134">
        <v>1.4595450000000001E-2</v>
      </c>
      <c r="D515" s="118">
        <v>7.2275799999999999E-3</v>
      </c>
      <c r="E515" s="23">
        <f t="shared" si="16"/>
        <v>1.019410369722646</v>
      </c>
      <c r="F515" s="24">
        <f t="shared" si="18"/>
        <v>5.4783994721090393E-7</v>
      </c>
      <c r="G515" s="115"/>
    </row>
    <row r="516" spans="1:7" x14ac:dyDescent="0.15">
      <c r="A516" s="133" t="s">
        <v>6</v>
      </c>
      <c r="B516" s="25" t="s">
        <v>1250</v>
      </c>
      <c r="C516" s="134">
        <v>0.32019500000000001</v>
      </c>
      <c r="D516" s="118">
        <v>0.57403719999999991</v>
      </c>
      <c r="E516" s="23">
        <f t="shared" si="16"/>
        <v>-0.44220513931849703</v>
      </c>
      <c r="F516" s="24">
        <f t="shared" si="18"/>
        <v>1.201851343378898E-5</v>
      </c>
      <c r="G516" s="115"/>
    </row>
    <row r="517" spans="1:7" x14ac:dyDescent="0.15">
      <c r="A517" s="133" t="s">
        <v>7</v>
      </c>
      <c r="B517" s="25" t="s">
        <v>33</v>
      </c>
      <c r="C517" s="134">
        <v>0.2833928</v>
      </c>
      <c r="D517" s="118">
        <v>0.29621049999999999</v>
      </c>
      <c r="E517" s="23">
        <f t="shared" si="16"/>
        <v>-4.3272267525965469E-2</v>
      </c>
      <c r="F517" s="24">
        <f t="shared" si="18"/>
        <v>1.0637143533906132E-5</v>
      </c>
      <c r="G517" s="115"/>
    </row>
    <row r="518" spans="1:7" x14ac:dyDescent="0.15">
      <c r="A518" s="133" t="s">
        <v>772</v>
      </c>
      <c r="B518" s="25" t="s">
        <v>1247</v>
      </c>
      <c r="C518" s="134">
        <v>2.5417080000000002E-2</v>
      </c>
      <c r="D518" s="118">
        <v>3.6691010000000003E-2</v>
      </c>
      <c r="E518" s="23">
        <f t="shared" si="16"/>
        <v>-0.3072668209460574</v>
      </c>
      <c r="F518" s="24">
        <f t="shared" si="18"/>
        <v>9.5402963015565269E-7</v>
      </c>
      <c r="G518" s="115"/>
    </row>
    <row r="519" spans="1:7" x14ac:dyDescent="0.15">
      <c r="A519" s="133" t="s">
        <v>9</v>
      </c>
      <c r="B519" s="25" t="s">
        <v>1274</v>
      </c>
      <c r="C519" s="134">
        <v>3.4494769999999999</v>
      </c>
      <c r="D519" s="118">
        <v>1.4438850000000001</v>
      </c>
      <c r="E519" s="23">
        <f t="shared" si="16"/>
        <v>1.3890247492009404</v>
      </c>
      <c r="F519" s="24">
        <f t="shared" si="18"/>
        <v>1.2947605572868442E-4</v>
      </c>
      <c r="G519" s="115"/>
    </row>
    <row r="520" spans="1:7" x14ac:dyDescent="0.15">
      <c r="A520" s="133" t="s">
        <v>8</v>
      </c>
      <c r="B520" s="25" t="s">
        <v>1798</v>
      </c>
      <c r="C520" s="134">
        <v>0.12248489999999999</v>
      </c>
      <c r="D520" s="118">
        <v>1.34705E-2</v>
      </c>
      <c r="E520" s="23">
        <f t="shared" si="16"/>
        <v>8.0928250621728957</v>
      </c>
      <c r="F520" s="24">
        <f t="shared" si="18"/>
        <v>4.5974684679220467E-6</v>
      </c>
      <c r="G520" s="115"/>
    </row>
    <row r="521" spans="1:7" x14ac:dyDescent="0.15">
      <c r="A521" s="133" t="s">
        <v>773</v>
      </c>
      <c r="B521" s="25" t="s">
        <v>1248</v>
      </c>
      <c r="C521" s="134">
        <v>1.20117E-2</v>
      </c>
      <c r="D521" s="118">
        <v>1.388322E-2</v>
      </c>
      <c r="E521" s="23">
        <f t="shared" si="16"/>
        <v>-0.13480446178912386</v>
      </c>
      <c r="F521" s="24">
        <f t="shared" si="18"/>
        <v>4.5085893849886192E-7</v>
      </c>
      <c r="G521" s="115"/>
    </row>
    <row r="522" spans="1:7" x14ac:dyDescent="0.15">
      <c r="A522" s="133" t="s">
        <v>774</v>
      </c>
      <c r="B522" s="25" t="s">
        <v>1249</v>
      </c>
      <c r="C522" s="134">
        <v>1.80802E-3</v>
      </c>
      <c r="D522" s="118">
        <v>1.40255E-3</v>
      </c>
      <c r="E522" s="23">
        <f t="shared" si="16"/>
        <v>0.28909486292823794</v>
      </c>
      <c r="F522" s="24">
        <f t="shared" si="18"/>
        <v>6.7863997434560665E-8</v>
      </c>
      <c r="G522" s="115"/>
    </row>
    <row r="523" spans="1:7" x14ac:dyDescent="0.15">
      <c r="A523" s="133" t="s">
        <v>775</v>
      </c>
      <c r="B523" s="25" t="s">
        <v>445</v>
      </c>
      <c r="C523" s="134">
        <v>4.551641E-2</v>
      </c>
      <c r="D523" s="118">
        <v>0.46840720000000002</v>
      </c>
      <c r="E523" s="23">
        <f t="shared" si="16"/>
        <v>-0.90282726226240761</v>
      </c>
      <c r="F523" s="24">
        <f t="shared" si="18"/>
        <v>1.7084576119016447E-6</v>
      </c>
      <c r="G523" s="115"/>
    </row>
    <row r="524" spans="1:7" x14ac:dyDescent="0.15">
      <c r="A524" s="133" t="s">
        <v>776</v>
      </c>
      <c r="B524" s="25" t="s">
        <v>1251</v>
      </c>
      <c r="C524" s="134">
        <v>2.2742049999999998</v>
      </c>
      <c r="D524" s="118">
        <v>8.6712099999999986E-3</v>
      </c>
      <c r="E524" s="23">
        <f t="shared" si="16"/>
        <v>261.27077881864238</v>
      </c>
      <c r="F524" s="24">
        <f t="shared" si="18"/>
        <v>8.536224283230552E-5</v>
      </c>
      <c r="G524" s="115"/>
    </row>
    <row r="525" spans="1:7" x14ac:dyDescent="0.15">
      <c r="A525" s="133" t="s">
        <v>777</v>
      </c>
      <c r="B525" s="25" t="s">
        <v>1276</v>
      </c>
      <c r="C525" s="134">
        <v>2.8462749999999999</v>
      </c>
      <c r="D525" s="118">
        <v>2.1368099999999998E-2</v>
      </c>
      <c r="E525" s="23">
        <f t="shared" si="16"/>
        <v>132.20206288813699</v>
      </c>
      <c r="F525" s="24">
        <f t="shared" si="18"/>
        <v>1.0683487975689105E-4</v>
      </c>
      <c r="G525" s="115"/>
    </row>
    <row r="526" spans="1:7" x14ac:dyDescent="0.15">
      <c r="A526" s="133" t="s">
        <v>10</v>
      </c>
      <c r="B526" s="25" t="s">
        <v>1277</v>
      </c>
      <c r="C526" s="134">
        <v>0.21049020000000002</v>
      </c>
      <c r="D526" s="118">
        <v>1.0682000000000001E-2</v>
      </c>
      <c r="E526" s="23">
        <f t="shared" si="16"/>
        <v>18.705130125444676</v>
      </c>
      <c r="F526" s="24">
        <f t="shared" si="18"/>
        <v>7.9007457842281412E-6</v>
      </c>
      <c r="G526" s="115"/>
    </row>
    <row r="527" spans="1:7" x14ac:dyDescent="0.15">
      <c r="A527" s="133" t="s">
        <v>11</v>
      </c>
      <c r="B527" s="25" t="s">
        <v>1253</v>
      </c>
      <c r="C527" s="134">
        <v>2.4285770000000002</v>
      </c>
      <c r="D527" s="118">
        <v>5.0006599999999999</v>
      </c>
      <c r="E527" s="23">
        <f t="shared" si="16"/>
        <v>-0.51434870597081184</v>
      </c>
      <c r="F527" s="24">
        <f t="shared" si="18"/>
        <v>9.1156593012042486E-5</v>
      </c>
      <c r="G527" s="115"/>
    </row>
    <row r="528" spans="1:7" x14ac:dyDescent="0.15">
      <c r="A528" s="133" t="s">
        <v>12</v>
      </c>
      <c r="B528" s="25" t="s">
        <v>584</v>
      </c>
      <c r="C528" s="134">
        <v>5.6170000000000005E-4</v>
      </c>
      <c r="D528" s="118"/>
      <c r="E528" s="23" t="str">
        <f t="shared" si="16"/>
        <v/>
      </c>
      <c r="F528" s="24">
        <f t="shared" si="18"/>
        <v>2.1083399165381316E-8</v>
      </c>
      <c r="G528" s="115"/>
    </row>
    <row r="529" spans="1:7" x14ac:dyDescent="0.15">
      <c r="A529" s="133" t="s">
        <v>13</v>
      </c>
      <c r="B529" s="25" t="s">
        <v>1278</v>
      </c>
      <c r="C529" s="134">
        <v>4.8693299999999998E-3</v>
      </c>
      <c r="D529" s="118">
        <v>2.6762800000000001E-3</v>
      </c>
      <c r="E529" s="23">
        <f t="shared" si="16"/>
        <v>0.81943966998968709</v>
      </c>
      <c r="F529" s="24">
        <f t="shared" si="18"/>
        <v>1.8277021196006088E-7</v>
      </c>
      <c r="G529" s="115"/>
    </row>
    <row r="530" spans="1:7" x14ac:dyDescent="0.15">
      <c r="A530" s="133" t="s">
        <v>14</v>
      </c>
      <c r="B530" s="25" t="s">
        <v>1795</v>
      </c>
      <c r="C530" s="134">
        <v>3.7932220000000001</v>
      </c>
      <c r="D530" s="118">
        <v>0.72384999999999999</v>
      </c>
      <c r="E530" s="23">
        <f t="shared" ref="E530:E540" si="19">IF(ISERROR(C530/D530-1),"",((C530/D530-1)))</f>
        <v>4.2403426124197008</v>
      </c>
      <c r="F530" s="24">
        <f t="shared" si="18"/>
        <v>1.4237851797918114E-4</v>
      </c>
      <c r="G530" s="115"/>
    </row>
    <row r="531" spans="1:7" x14ac:dyDescent="0.15">
      <c r="A531" s="133" t="s">
        <v>15</v>
      </c>
      <c r="B531" s="25" t="s">
        <v>1796</v>
      </c>
      <c r="C531" s="134">
        <v>3.5555700000000001E-3</v>
      </c>
      <c r="D531" s="118">
        <v>2.6051100000000003E-3</v>
      </c>
      <c r="E531" s="23">
        <f t="shared" si="19"/>
        <v>0.36484447873602255</v>
      </c>
      <c r="F531" s="24">
        <f t="shared" si="18"/>
        <v>1.3345825453169814E-7</v>
      </c>
      <c r="G531" s="115"/>
    </row>
    <row r="532" spans="1:7" x14ac:dyDescent="0.15">
      <c r="A532" s="133" t="s">
        <v>778</v>
      </c>
      <c r="B532" s="25" t="s">
        <v>1281</v>
      </c>
      <c r="C532" s="134">
        <v>8.7605300000000007E-3</v>
      </c>
      <c r="D532" s="118">
        <v>0.1082602</v>
      </c>
      <c r="E532" s="23">
        <f t="shared" si="19"/>
        <v>-0.91907894129144418</v>
      </c>
      <c r="F532" s="24">
        <f t="shared" si="18"/>
        <v>3.2882633236656219E-7</v>
      </c>
      <c r="G532" s="115"/>
    </row>
    <row r="533" spans="1:7" x14ac:dyDescent="0.15">
      <c r="A533" s="133" t="s">
        <v>16</v>
      </c>
      <c r="B533" s="25" t="s">
        <v>1242</v>
      </c>
      <c r="C533" s="134">
        <v>0.67130570000000001</v>
      </c>
      <c r="D533" s="118">
        <v>3.637416</v>
      </c>
      <c r="E533" s="23">
        <f t="shared" si="19"/>
        <v>-0.81544434290716272</v>
      </c>
      <c r="F533" s="24">
        <f t="shared" si="18"/>
        <v>2.519744709826548E-5</v>
      </c>
      <c r="G533" s="115"/>
    </row>
    <row r="534" spans="1:7" x14ac:dyDescent="0.15">
      <c r="A534" s="133" t="s">
        <v>17</v>
      </c>
      <c r="B534" s="25" t="s">
        <v>1279</v>
      </c>
      <c r="C534" s="134">
        <v>1.5985780000000001</v>
      </c>
      <c r="D534" s="118">
        <v>8.8324599999999986E-3</v>
      </c>
      <c r="E534" s="23">
        <f t="shared" si="19"/>
        <v>179.98898834526284</v>
      </c>
      <c r="F534" s="24">
        <f t="shared" si="18"/>
        <v>6.0002595818046884E-5</v>
      </c>
      <c r="G534" s="115"/>
    </row>
    <row r="535" spans="1:7" x14ac:dyDescent="0.15">
      <c r="A535" s="133" t="s">
        <v>18</v>
      </c>
      <c r="B535" s="25" t="s">
        <v>1280</v>
      </c>
      <c r="C535" s="134">
        <v>4.5154799999999997E-3</v>
      </c>
      <c r="D535" s="118">
        <v>0.55176959999999997</v>
      </c>
      <c r="E535" s="23">
        <f t="shared" si="19"/>
        <v>-0.99181636683137309</v>
      </c>
      <c r="F535" s="24">
        <f t="shared" si="18"/>
        <v>1.6948845872048428E-7</v>
      </c>
      <c r="G535" s="115"/>
    </row>
    <row r="536" spans="1:7" x14ac:dyDescent="0.15">
      <c r="A536" s="133" t="s">
        <v>594</v>
      </c>
      <c r="B536" s="25" t="s">
        <v>1282</v>
      </c>
      <c r="C536" s="134">
        <v>4.9224600000000001</v>
      </c>
      <c r="D536" s="118">
        <v>5.6126370000000003</v>
      </c>
      <c r="E536" s="23">
        <f t="shared" si="19"/>
        <v>-0.12296840148400834</v>
      </c>
      <c r="F536" s="24">
        <f t="shared" si="18"/>
        <v>1.8476444553253144E-4</v>
      </c>
      <c r="G536" s="115"/>
    </row>
    <row r="537" spans="1:7" x14ac:dyDescent="0.15">
      <c r="A537" s="133" t="s">
        <v>595</v>
      </c>
      <c r="B537" s="25" t="s">
        <v>1797</v>
      </c>
      <c r="C537" s="134">
        <v>7.2067750000000004</v>
      </c>
      <c r="D537" s="118">
        <v>2.6247319999999998</v>
      </c>
      <c r="E537" s="23">
        <f t="shared" si="19"/>
        <v>1.7457184200139295</v>
      </c>
      <c r="F537" s="24">
        <f t="shared" si="18"/>
        <v>2.7050616702882491E-4</v>
      </c>
      <c r="G537" s="115"/>
    </row>
    <row r="538" spans="1:7" x14ac:dyDescent="0.15">
      <c r="A538" s="133" t="s">
        <v>19</v>
      </c>
      <c r="B538" s="25" t="s">
        <v>980</v>
      </c>
      <c r="C538" s="134">
        <v>2.6159189999999999</v>
      </c>
      <c r="D538" s="118">
        <v>3.3477999999999996E-4</v>
      </c>
      <c r="E538" s="23">
        <f t="shared" si="19"/>
        <v>7812.8449130772451</v>
      </c>
      <c r="F538" s="24">
        <f t="shared" si="18"/>
        <v>9.8188471535170233E-5</v>
      </c>
      <c r="G538" s="115"/>
    </row>
    <row r="539" spans="1:7" x14ac:dyDescent="0.15">
      <c r="A539" s="133" t="s">
        <v>630</v>
      </c>
      <c r="B539" s="25" t="s">
        <v>978</v>
      </c>
      <c r="C539" s="134">
        <v>3.7448400000000001E-3</v>
      </c>
      <c r="D539" s="118">
        <v>0</v>
      </c>
      <c r="E539" s="23" t="str">
        <f t="shared" si="19"/>
        <v/>
      </c>
      <c r="F539" s="24">
        <f t="shared" si="18"/>
        <v>1.4056250049935297E-7</v>
      </c>
      <c r="G539" s="115"/>
    </row>
    <row r="540" spans="1:7" x14ac:dyDescent="0.15">
      <c r="A540" s="133" t="s">
        <v>20</v>
      </c>
      <c r="B540" s="25" t="s">
        <v>979</v>
      </c>
      <c r="C540" s="134">
        <v>6.2625810000000004E-2</v>
      </c>
      <c r="D540" s="118">
        <v>3.2044000000000002E-4</v>
      </c>
      <c r="E540" s="23">
        <f t="shared" si="19"/>
        <v>194.43693047060293</v>
      </c>
      <c r="F540" s="24">
        <f t="shared" si="18"/>
        <v>2.3506586261088283E-6</v>
      </c>
      <c r="G540" s="115"/>
    </row>
    <row r="541" spans="1:7" x14ac:dyDescent="0.15">
      <c r="A541" s="133" t="s">
        <v>599</v>
      </c>
      <c r="B541" s="25" t="s">
        <v>507</v>
      </c>
      <c r="C541" s="134">
        <v>0.17781</v>
      </c>
      <c r="D541" s="118">
        <v>3.227141</v>
      </c>
      <c r="E541" s="23">
        <f t="shared" ref="E541:E572" si="20">IF(ISERROR(C541/D541-1),"",((C541/D541-1)))</f>
        <v>-0.94490169471987739</v>
      </c>
      <c r="F541" s="24">
        <f t="shared" ref="F541:F572" si="21">C541/$C$1702</f>
        <v>6.6740950785053436E-6</v>
      </c>
      <c r="G541" s="115"/>
    </row>
    <row r="542" spans="1:7" x14ac:dyDescent="0.15">
      <c r="A542" s="133" t="s">
        <v>21</v>
      </c>
      <c r="B542" s="25" t="s">
        <v>508</v>
      </c>
      <c r="C542" s="134">
        <v>2.236564</v>
      </c>
      <c r="D542" s="118">
        <v>1.595359</v>
      </c>
      <c r="E542" s="23">
        <f t="shared" si="20"/>
        <v>0.40191894112861126</v>
      </c>
      <c r="F542" s="24">
        <f t="shared" si="21"/>
        <v>8.3949388589855611E-5</v>
      </c>
      <c r="G542" s="115"/>
    </row>
    <row r="543" spans="1:7" x14ac:dyDescent="0.15">
      <c r="A543" s="133" t="s">
        <v>597</v>
      </c>
      <c r="B543" s="25" t="s">
        <v>1246</v>
      </c>
      <c r="C543" s="134">
        <v>2.1231620000000002</v>
      </c>
      <c r="D543" s="118">
        <v>1.3593710000000001</v>
      </c>
      <c r="E543" s="23">
        <f t="shared" si="20"/>
        <v>0.56187089470056373</v>
      </c>
      <c r="F543" s="24">
        <f t="shared" si="21"/>
        <v>7.9692846606318912E-5</v>
      </c>
      <c r="G543" s="115"/>
    </row>
    <row r="544" spans="1:7" x14ac:dyDescent="0.15">
      <c r="A544" s="133" t="s">
        <v>606</v>
      </c>
      <c r="B544" s="25" t="s">
        <v>985</v>
      </c>
      <c r="C544" s="134">
        <v>0.59364380000000005</v>
      </c>
      <c r="D544" s="118">
        <v>2.2586000000000001E-4</v>
      </c>
      <c r="E544" s="23">
        <f t="shared" si="20"/>
        <v>2627.3706720977598</v>
      </c>
      <c r="F544" s="24">
        <f t="shared" si="21"/>
        <v>2.2282409110653006E-5</v>
      </c>
      <c r="G544" s="115"/>
    </row>
    <row r="545" spans="1:7" x14ac:dyDescent="0.15">
      <c r="A545" s="133" t="s">
        <v>458</v>
      </c>
      <c r="B545" s="25" t="s">
        <v>459</v>
      </c>
      <c r="C545" s="134">
        <v>3.443578</v>
      </c>
      <c r="D545" s="118">
        <v>3.7257310000000001</v>
      </c>
      <c r="E545" s="23">
        <f t="shared" si="20"/>
        <v>-7.5730910256269213E-2</v>
      </c>
      <c r="F545" s="24">
        <f t="shared" si="21"/>
        <v>1.2925463687221908E-4</v>
      </c>
      <c r="G545" s="115"/>
    </row>
    <row r="546" spans="1:7" x14ac:dyDescent="0.15">
      <c r="A546" s="133" t="s">
        <v>1766</v>
      </c>
      <c r="B546" s="25" t="s">
        <v>457</v>
      </c>
      <c r="C546" s="134">
        <v>11.05072</v>
      </c>
      <c r="D546" s="118">
        <v>3.4865400000000002</v>
      </c>
      <c r="E546" s="23">
        <f t="shared" si="20"/>
        <v>2.1695377078708402</v>
      </c>
      <c r="F546" s="24">
        <f t="shared" si="21"/>
        <v>4.1478857187976254E-4</v>
      </c>
      <c r="G546" s="115"/>
    </row>
    <row r="547" spans="1:7" x14ac:dyDescent="0.15">
      <c r="A547" s="133" t="s">
        <v>513</v>
      </c>
      <c r="B547" s="25" t="s">
        <v>1121</v>
      </c>
      <c r="C547" s="134">
        <v>37.873309999999996</v>
      </c>
      <c r="D547" s="118">
        <v>29.554079999999999</v>
      </c>
      <c r="E547" s="23">
        <f t="shared" si="20"/>
        <v>0.28149176019013278</v>
      </c>
      <c r="F547" s="24">
        <f t="shared" si="21"/>
        <v>1.421573994025686E-3</v>
      </c>
      <c r="G547" s="115"/>
    </row>
    <row r="548" spans="1:7" x14ac:dyDescent="0.15">
      <c r="A548" s="133" t="s">
        <v>514</v>
      </c>
      <c r="B548" s="25" t="s">
        <v>1122</v>
      </c>
      <c r="C548" s="134">
        <v>10.440149999999999</v>
      </c>
      <c r="D548" s="118">
        <v>5.1369220000000002</v>
      </c>
      <c r="E548" s="23">
        <f t="shared" si="20"/>
        <v>1.0323746399108256</v>
      </c>
      <c r="F548" s="24">
        <f t="shared" si="21"/>
        <v>3.9187083816353164E-4</v>
      </c>
      <c r="G548" s="115"/>
    </row>
    <row r="549" spans="1:7" x14ac:dyDescent="0.15">
      <c r="A549" s="133" t="s">
        <v>1453</v>
      </c>
      <c r="B549" s="25" t="s">
        <v>1454</v>
      </c>
      <c r="C549" s="134">
        <v>7.7299249999999997</v>
      </c>
      <c r="D549" s="118">
        <v>6.051698</v>
      </c>
      <c r="E549" s="23">
        <f t="shared" si="20"/>
        <v>0.27731506099610392</v>
      </c>
      <c r="F549" s="24">
        <f t="shared" si="21"/>
        <v>2.9014259265348078E-4</v>
      </c>
      <c r="G549" s="115"/>
    </row>
    <row r="550" spans="1:7" x14ac:dyDescent="0.15">
      <c r="A550" s="133" t="s">
        <v>515</v>
      </c>
      <c r="B550" s="25" t="s">
        <v>1123</v>
      </c>
      <c r="C550" s="134">
        <v>0.59049469999999993</v>
      </c>
      <c r="D550" s="118">
        <v>0.42913959999999995</v>
      </c>
      <c r="E550" s="23">
        <f t="shared" si="20"/>
        <v>0.37599676189286657</v>
      </c>
      <c r="F550" s="24">
        <f t="shared" si="21"/>
        <v>2.2164207700092734E-5</v>
      </c>
      <c r="G550" s="115"/>
    </row>
    <row r="551" spans="1:7" x14ac:dyDescent="0.15">
      <c r="A551" s="133" t="s">
        <v>1124</v>
      </c>
      <c r="B551" s="25" t="s">
        <v>1125</v>
      </c>
      <c r="C551" s="134">
        <v>1.156066E-2</v>
      </c>
      <c r="D551" s="118">
        <v>0.50958429999999999</v>
      </c>
      <c r="E551" s="23">
        <f t="shared" si="20"/>
        <v>-0.97731354753276345</v>
      </c>
      <c r="F551" s="24">
        <f t="shared" si="21"/>
        <v>4.3392916039746692E-7</v>
      </c>
      <c r="G551" s="115"/>
    </row>
    <row r="552" spans="1:7" x14ac:dyDescent="0.15">
      <c r="A552" s="133" t="s">
        <v>1126</v>
      </c>
      <c r="B552" s="25" t="s">
        <v>1127</v>
      </c>
      <c r="C552" s="134">
        <v>0.53873919999999997</v>
      </c>
      <c r="D552" s="118">
        <v>0.46683409999999997</v>
      </c>
      <c r="E552" s="23">
        <f t="shared" si="20"/>
        <v>0.15402709442176565</v>
      </c>
      <c r="F552" s="24">
        <f t="shared" si="21"/>
        <v>2.0221565959833003E-5</v>
      </c>
      <c r="G552" s="115"/>
    </row>
    <row r="553" spans="1:7" x14ac:dyDescent="0.15">
      <c r="A553" s="133" t="s">
        <v>1767</v>
      </c>
      <c r="B553" s="25" t="s">
        <v>1768</v>
      </c>
      <c r="C553" s="134">
        <v>8.2293259999999993E-2</v>
      </c>
      <c r="D553" s="118">
        <v>6.8059999999999996E-5</v>
      </c>
      <c r="E553" s="23">
        <f t="shared" si="20"/>
        <v>1208.1281222450777</v>
      </c>
      <c r="F553" s="24">
        <f t="shared" si="21"/>
        <v>3.0888760000009033E-6</v>
      </c>
      <c r="G553" s="115"/>
    </row>
    <row r="554" spans="1:7" x14ac:dyDescent="0.15">
      <c r="A554" s="133" t="s">
        <v>1133</v>
      </c>
      <c r="B554" s="25" t="s">
        <v>1134</v>
      </c>
      <c r="C554" s="134">
        <v>0.59059930000000005</v>
      </c>
      <c r="D554" s="118">
        <v>1.21904E-3</v>
      </c>
      <c r="E554" s="23">
        <f t="shared" si="20"/>
        <v>483.47901627510174</v>
      </c>
      <c r="F554" s="24">
        <f t="shared" si="21"/>
        <v>2.2168133859168221E-5</v>
      </c>
      <c r="G554" s="115"/>
    </row>
    <row r="555" spans="1:7" x14ac:dyDescent="0.15">
      <c r="A555" s="133" t="s">
        <v>540</v>
      </c>
      <c r="B555" s="25" t="s">
        <v>1141</v>
      </c>
      <c r="C555" s="134">
        <v>0.80782589999999999</v>
      </c>
      <c r="D555" s="118">
        <v>5.6401960000000001E-2</v>
      </c>
      <c r="E555" s="23">
        <f t="shared" si="20"/>
        <v>13.32265651761038</v>
      </c>
      <c r="F555" s="24">
        <f t="shared" si="21"/>
        <v>3.0321730293454531E-5</v>
      </c>
      <c r="G555" s="115"/>
    </row>
    <row r="556" spans="1:7" x14ac:dyDescent="0.15">
      <c r="A556" s="133" t="s">
        <v>1139</v>
      </c>
      <c r="B556" s="25" t="s">
        <v>1140</v>
      </c>
      <c r="C556" s="134">
        <v>0.4159291</v>
      </c>
      <c r="D556" s="118">
        <v>6.8835000000000001E-4</v>
      </c>
      <c r="E556" s="23">
        <f t="shared" si="20"/>
        <v>603.24072056366674</v>
      </c>
      <c r="F556" s="24">
        <f t="shared" si="21"/>
        <v>1.5611891115894254E-5</v>
      </c>
      <c r="G556" s="115"/>
    </row>
    <row r="557" spans="1:7" x14ac:dyDescent="0.15">
      <c r="A557" s="133" t="s">
        <v>1144</v>
      </c>
      <c r="B557" s="25" t="s">
        <v>1145</v>
      </c>
      <c r="C557" s="134">
        <v>0.15080120000000002</v>
      </c>
      <c r="D557" s="118">
        <v>0.26173269999999998</v>
      </c>
      <c r="E557" s="23">
        <f t="shared" si="20"/>
        <v>-0.42383508059940533</v>
      </c>
      <c r="F557" s="24">
        <f t="shared" si="21"/>
        <v>5.6603202674354662E-6</v>
      </c>
      <c r="G557" s="115"/>
    </row>
    <row r="558" spans="1:7" x14ac:dyDescent="0.15">
      <c r="A558" s="133" t="s">
        <v>1148</v>
      </c>
      <c r="B558" s="25" t="s">
        <v>1149</v>
      </c>
      <c r="C558" s="134">
        <v>2.083615</v>
      </c>
      <c r="D558" s="118">
        <v>8.4644000000000006E-4</v>
      </c>
      <c r="E558" s="23">
        <f t="shared" si="20"/>
        <v>2460.6216152355746</v>
      </c>
      <c r="F558" s="24">
        <f t="shared" si="21"/>
        <v>7.8208450688937133E-5</v>
      </c>
      <c r="G558" s="115"/>
    </row>
    <row r="559" spans="1:7" x14ac:dyDescent="0.15">
      <c r="A559" s="133" t="s">
        <v>1152</v>
      </c>
      <c r="B559" s="25" t="s">
        <v>1153</v>
      </c>
      <c r="C559" s="134">
        <v>0.24993770000000001</v>
      </c>
      <c r="D559" s="118">
        <v>0.2157124</v>
      </c>
      <c r="E559" s="23">
        <f t="shared" si="20"/>
        <v>0.15866171810243657</v>
      </c>
      <c r="F559" s="24">
        <f t="shared" si="21"/>
        <v>9.3814069709405837E-6</v>
      </c>
      <c r="G559" s="115"/>
    </row>
    <row r="560" spans="1:7" x14ac:dyDescent="0.15">
      <c r="A560" s="133" t="s">
        <v>205</v>
      </c>
      <c r="B560" s="25" t="s">
        <v>505</v>
      </c>
      <c r="C560" s="134">
        <v>2.4979339999999999</v>
      </c>
      <c r="D560" s="118">
        <v>2.6276169999999999</v>
      </c>
      <c r="E560" s="23">
        <f t="shared" si="20"/>
        <v>-4.9353844186576623E-2</v>
      </c>
      <c r="F560" s="24">
        <f t="shared" si="21"/>
        <v>9.3759906730955328E-5</v>
      </c>
      <c r="G560" s="115"/>
    </row>
    <row r="561" spans="1:7" x14ac:dyDescent="0.15">
      <c r="A561" s="133" t="s">
        <v>1160</v>
      </c>
      <c r="B561" s="25" t="s">
        <v>1161</v>
      </c>
      <c r="C561" s="134">
        <v>0.59858049999999996</v>
      </c>
      <c r="D561" s="118">
        <v>0.50260570000000004</v>
      </c>
      <c r="E561" s="23">
        <f t="shared" si="20"/>
        <v>0.19095445992753346</v>
      </c>
      <c r="F561" s="24">
        <f t="shared" si="21"/>
        <v>2.2467708054323537E-5</v>
      </c>
      <c r="G561" s="115"/>
    </row>
    <row r="562" spans="1:7" x14ac:dyDescent="0.15">
      <c r="A562" s="133" t="s">
        <v>1162</v>
      </c>
      <c r="B562" s="25" t="s">
        <v>1163</v>
      </c>
      <c r="C562" s="134">
        <v>8.1560190000000006</v>
      </c>
      <c r="D562" s="118">
        <v>10.009639999999999</v>
      </c>
      <c r="E562" s="23">
        <f t="shared" si="20"/>
        <v>-0.18518358302596283</v>
      </c>
      <c r="F562" s="24">
        <f t="shared" si="21"/>
        <v>3.0613602310385291E-4</v>
      </c>
      <c r="G562" s="115"/>
    </row>
    <row r="563" spans="1:7" x14ac:dyDescent="0.15">
      <c r="A563" s="133" t="s">
        <v>417</v>
      </c>
      <c r="B563" s="25" t="s">
        <v>1164</v>
      </c>
      <c r="C563" s="134">
        <v>1.3255860000000001E-2</v>
      </c>
      <c r="D563" s="118">
        <v>0.23826170000000002</v>
      </c>
      <c r="E563" s="23">
        <f t="shared" si="20"/>
        <v>-0.94436428515367765</v>
      </c>
      <c r="F563" s="24">
        <f t="shared" si="21"/>
        <v>4.9755846120778279E-7</v>
      </c>
      <c r="G563" s="115"/>
    </row>
    <row r="564" spans="1:7" x14ac:dyDescent="0.15">
      <c r="A564" s="133" t="s">
        <v>1165</v>
      </c>
      <c r="B564" s="25" t="s">
        <v>1166</v>
      </c>
      <c r="C564" s="134">
        <v>0.97774990000000006</v>
      </c>
      <c r="D564" s="118">
        <v>2.4446799999999999E-3</v>
      </c>
      <c r="E564" s="23">
        <f t="shared" si="20"/>
        <v>398.95005481289991</v>
      </c>
      <c r="F564" s="24">
        <f t="shared" si="21"/>
        <v>3.6699824507052994E-5</v>
      </c>
      <c r="G564" s="115"/>
    </row>
    <row r="565" spans="1:7" x14ac:dyDescent="0.15">
      <c r="A565" s="133" t="s">
        <v>1188</v>
      </c>
      <c r="B565" s="25" t="s">
        <v>1189</v>
      </c>
      <c r="C565" s="134">
        <v>9.8794799999999995E-3</v>
      </c>
      <c r="D565" s="118">
        <v>0.55611619999999995</v>
      </c>
      <c r="E565" s="23">
        <f t="shared" si="20"/>
        <v>-0.9822348638647822</v>
      </c>
      <c r="F565" s="24">
        <f t="shared" si="21"/>
        <v>3.7082610002919954E-7</v>
      </c>
      <c r="G565" s="115"/>
    </row>
    <row r="566" spans="1:7" x14ac:dyDescent="0.15">
      <c r="A566" s="133" t="s">
        <v>1192</v>
      </c>
      <c r="B566" s="25" t="s">
        <v>1193</v>
      </c>
      <c r="C566" s="134">
        <v>12.26981</v>
      </c>
      <c r="D566" s="118">
        <v>11.10562</v>
      </c>
      <c r="E566" s="23">
        <f t="shared" si="20"/>
        <v>0.10482890644556542</v>
      </c>
      <c r="F566" s="24">
        <f t="shared" si="21"/>
        <v>4.6054709259994183E-4</v>
      </c>
      <c r="G566" s="115"/>
    </row>
    <row r="567" spans="1:7" x14ac:dyDescent="0.15">
      <c r="A567" s="133" t="s">
        <v>1194</v>
      </c>
      <c r="B567" s="25" t="s">
        <v>1195</v>
      </c>
      <c r="C567" s="134">
        <v>3.101572</v>
      </c>
      <c r="D567" s="118">
        <v>4.2005420000000004</v>
      </c>
      <c r="E567" s="23">
        <f t="shared" si="20"/>
        <v>-0.2616257616279043</v>
      </c>
      <c r="F567" s="24">
        <f t="shared" si="21"/>
        <v>1.1641744795472683E-4</v>
      </c>
      <c r="G567" s="115"/>
    </row>
    <row r="568" spans="1:7" x14ac:dyDescent="0.15">
      <c r="A568" s="133" t="s">
        <v>1196</v>
      </c>
      <c r="B568" s="25" t="s">
        <v>1197</v>
      </c>
      <c r="C568" s="134">
        <v>0.25368239999999997</v>
      </c>
      <c r="D568" s="118">
        <v>0.56399519999999992</v>
      </c>
      <c r="E568" s="23">
        <f t="shared" si="20"/>
        <v>-0.55020468259304334</v>
      </c>
      <c r="F568" s="24">
        <f t="shared" si="21"/>
        <v>9.5219642165425105E-6</v>
      </c>
      <c r="G568" s="115"/>
    </row>
    <row r="569" spans="1:7" x14ac:dyDescent="0.15">
      <c r="A569" s="133" t="s">
        <v>1198</v>
      </c>
      <c r="B569" s="25" t="s">
        <v>1199</v>
      </c>
      <c r="C569" s="134">
        <v>3.7955070000000002</v>
      </c>
      <c r="D569" s="118">
        <v>6.066198</v>
      </c>
      <c r="E569" s="23">
        <f t="shared" si="20"/>
        <v>-0.37431864241820001</v>
      </c>
      <c r="F569" s="24">
        <f t="shared" si="21"/>
        <v>1.4246428541213983E-4</v>
      </c>
      <c r="G569" s="115"/>
    </row>
    <row r="570" spans="1:7" x14ac:dyDescent="0.15">
      <c r="A570" s="133" t="s">
        <v>1200</v>
      </c>
      <c r="B570" s="25" t="s">
        <v>1201</v>
      </c>
      <c r="C570" s="134">
        <v>4.9879920000000002</v>
      </c>
      <c r="D570" s="118">
        <v>6.5129089999999996</v>
      </c>
      <c r="E570" s="23">
        <f t="shared" si="20"/>
        <v>-0.23413761807511813</v>
      </c>
      <c r="F570" s="24">
        <f t="shared" si="21"/>
        <v>1.872241879468198E-4</v>
      </c>
      <c r="G570" s="115"/>
    </row>
    <row r="571" spans="1:7" x14ac:dyDescent="0.15">
      <c r="A571" s="133" t="s">
        <v>1258</v>
      </c>
      <c r="B571" s="25" t="s">
        <v>1259</v>
      </c>
      <c r="C571" s="134">
        <v>4.686922</v>
      </c>
      <c r="D571" s="118">
        <v>3.3984079999999999</v>
      </c>
      <c r="E571" s="23">
        <f t="shared" si="20"/>
        <v>0.37915223834218859</v>
      </c>
      <c r="F571" s="24">
        <f t="shared" si="21"/>
        <v>1.7592353103615334E-4</v>
      </c>
      <c r="G571" s="115"/>
    </row>
    <row r="572" spans="1:7" x14ac:dyDescent="0.15">
      <c r="A572" s="133" t="s">
        <v>1260</v>
      </c>
      <c r="B572" s="25" t="s">
        <v>1261</v>
      </c>
      <c r="C572" s="134">
        <v>4.7251979999999998</v>
      </c>
      <c r="D572" s="118">
        <v>8.071987</v>
      </c>
      <c r="E572" s="23">
        <f t="shared" si="20"/>
        <v>-0.41461773910190891</v>
      </c>
      <c r="F572" s="24">
        <f t="shared" si="21"/>
        <v>1.7736021999191999E-4</v>
      </c>
      <c r="G572" s="115"/>
    </row>
    <row r="573" spans="1:7" x14ac:dyDescent="0.15">
      <c r="A573" s="133" t="s">
        <v>1262</v>
      </c>
      <c r="B573" s="25" t="s">
        <v>1263</v>
      </c>
      <c r="C573" s="134">
        <v>3.958691</v>
      </c>
      <c r="D573" s="118">
        <v>1.1918010000000001</v>
      </c>
      <c r="E573" s="23">
        <f t="shared" ref="E573:E604" si="22">IF(ISERROR(C573/D573-1),"",((C573/D573-1)))</f>
        <v>2.3216040261755104</v>
      </c>
      <c r="F573" s="24">
        <f t="shared" ref="F573:F604" si="23">C573/$C$1702</f>
        <v>1.4858939384974635E-4</v>
      </c>
      <c r="G573" s="115"/>
    </row>
    <row r="574" spans="1:7" x14ac:dyDescent="0.15">
      <c r="A574" s="133" t="s">
        <v>1266</v>
      </c>
      <c r="B574" s="25" t="s">
        <v>1267</v>
      </c>
      <c r="C574" s="134">
        <v>9.4779999999999998</v>
      </c>
      <c r="D574" s="118">
        <v>4.5922619999999998</v>
      </c>
      <c r="E574" s="23">
        <f t="shared" si="22"/>
        <v>1.0639066325048527</v>
      </c>
      <c r="F574" s="24">
        <f t="shared" si="23"/>
        <v>3.5575655561595888E-4</v>
      </c>
      <c r="G574" s="115"/>
    </row>
    <row r="575" spans="1:7" x14ac:dyDescent="0.15">
      <c r="A575" s="133" t="s">
        <v>1268</v>
      </c>
      <c r="B575" s="25" t="s">
        <v>1269</v>
      </c>
      <c r="C575" s="134">
        <v>1.664949</v>
      </c>
      <c r="D575" s="118">
        <v>3.6842679999999999</v>
      </c>
      <c r="E575" s="23">
        <f t="shared" si="22"/>
        <v>-0.54809232118836082</v>
      </c>
      <c r="F575" s="24">
        <f t="shared" si="23"/>
        <v>6.2493830081898616E-5</v>
      </c>
      <c r="G575" s="115"/>
    </row>
    <row r="576" spans="1:7" x14ac:dyDescent="0.15">
      <c r="A576" s="133" t="s">
        <v>1270</v>
      </c>
      <c r="B576" s="25" t="s">
        <v>1271</v>
      </c>
      <c r="C576" s="134">
        <v>1.5707009999999999</v>
      </c>
      <c r="D576" s="118">
        <v>0.3931193</v>
      </c>
      <c r="E576" s="23">
        <f t="shared" si="22"/>
        <v>2.9954817786865204</v>
      </c>
      <c r="F576" s="24">
        <f t="shared" si="23"/>
        <v>5.8956233135950855E-5</v>
      </c>
      <c r="G576" s="115"/>
    </row>
    <row r="577" spans="1:7" x14ac:dyDescent="0.15">
      <c r="A577" s="133" t="s">
        <v>743</v>
      </c>
      <c r="B577" s="25" t="s">
        <v>942</v>
      </c>
      <c r="C577" s="134">
        <v>4.0423660000000003</v>
      </c>
      <c r="D577" s="118">
        <v>10.437099999999999</v>
      </c>
      <c r="E577" s="23">
        <f t="shared" si="22"/>
        <v>-0.61269260618370991</v>
      </c>
      <c r="F577" s="24">
        <f t="shared" si="23"/>
        <v>1.5173013343522488E-4</v>
      </c>
      <c r="G577" s="115"/>
    </row>
    <row r="578" spans="1:7" x14ac:dyDescent="0.15">
      <c r="A578" s="133" t="s">
        <v>1272</v>
      </c>
      <c r="B578" s="25" t="s">
        <v>1273</v>
      </c>
      <c r="C578" s="134">
        <v>1.2706710000000001</v>
      </c>
      <c r="D578" s="118">
        <v>0.44196209999999997</v>
      </c>
      <c r="E578" s="23">
        <f t="shared" si="22"/>
        <v>1.8750677942746679</v>
      </c>
      <c r="F578" s="24">
        <f t="shared" si="23"/>
        <v>4.7694612606149627E-5</v>
      </c>
      <c r="G578" s="115"/>
    </row>
    <row r="579" spans="1:7" x14ac:dyDescent="0.15">
      <c r="A579" s="133" t="s">
        <v>1283</v>
      </c>
      <c r="B579" s="25" t="s">
        <v>1284</v>
      </c>
      <c r="C579" s="134">
        <v>4.6460319999999999</v>
      </c>
      <c r="D579" s="118">
        <v>6.5159089999999997</v>
      </c>
      <c r="E579" s="23">
        <f t="shared" si="22"/>
        <v>-0.28697101202610409</v>
      </c>
      <c r="F579" s="24">
        <f t="shared" si="23"/>
        <v>1.743887256384812E-4</v>
      </c>
      <c r="G579" s="115"/>
    </row>
    <row r="580" spans="1:7" x14ac:dyDescent="0.15">
      <c r="A580" s="133" t="s">
        <v>1289</v>
      </c>
      <c r="B580" s="25" t="s">
        <v>1290</v>
      </c>
      <c r="C580" s="134">
        <v>3.419792E-2</v>
      </c>
      <c r="D580" s="118">
        <v>0.19410370000000002</v>
      </c>
      <c r="E580" s="23">
        <f t="shared" si="22"/>
        <v>-0.82381623843337348</v>
      </c>
      <c r="F580" s="24">
        <f t="shared" si="23"/>
        <v>1.2836182979985348E-6</v>
      </c>
      <c r="G580" s="115"/>
    </row>
    <row r="581" spans="1:7" x14ac:dyDescent="0.15">
      <c r="A581" s="133" t="s">
        <v>1293</v>
      </c>
      <c r="B581" s="25" t="s">
        <v>1294</v>
      </c>
      <c r="C581" s="134">
        <v>6.7131379999999998</v>
      </c>
      <c r="D581" s="118">
        <v>2.9972120000000002</v>
      </c>
      <c r="E581" s="23">
        <f t="shared" si="22"/>
        <v>1.2397941820598608</v>
      </c>
      <c r="F581" s="24">
        <f t="shared" si="23"/>
        <v>2.519775113161645E-4</v>
      </c>
      <c r="G581" s="115"/>
    </row>
    <row r="582" spans="1:7" x14ac:dyDescent="0.15">
      <c r="A582" s="133" t="s">
        <v>604</v>
      </c>
      <c r="B582" s="25" t="s">
        <v>293</v>
      </c>
      <c r="C582" s="134">
        <v>0.60325669999999998</v>
      </c>
      <c r="D582" s="118">
        <v>3.7769270000000001</v>
      </c>
      <c r="E582" s="23">
        <f t="shared" si="22"/>
        <v>-0.84027843270468294</v>
      </c>
      <c r="F582" s="24">
        <f t="shared" si="23"/>
        <v>2.264322913528696E-5</v>
      </c>
      <c r="G582" s="115"/>
    </row>
    <row r="583" spans="1:7" x14ac:dyDescent="0.15">
      <c r="A583" s="133" t="s">
        <v>779</v>
      </c>
      <c r="B583" s="25" t="s">
        <v>1414</v>
      </c>
      <c r="C583" s="134">
        <v>2.7425000000000001E-3</v>
      </c>
      <c r="D583" s="118">
        <v>1.8074200000000001E-3</v>
      </c>
      <c r="E583" s="23">
        <f t="shared" si="22"/>
        <v>0.51735623153445243</v>
      </c>
      <c r="F583" s="24">
        <f t="shared" si="23"/>
        <v>1.0293968704122888E-7</v>
      </c>
      <c r="G583" s="115"/>
    </row>
    <row r="584" spans="1:7" x14ac:dyDescent="0.15">
      <c r="A584" s="133" t="s">
        <v>780</v>
      </c>
      <c r="B584" s="25" t="s">
        <v>1415</v>
      </c>
      <c r="C584" s="134">
        <v>8.2219149999999991E-2</v>
      </c>
      <c r="D584" s="118">
        <v>4.0434209999999998E-2</v>
      </c>
      <c r="E584" s="23">
        <f t="shared" si="22"/>
        <v>1.0334056236043687</v>
      </c>
      <c r="F584" s="24">
        <f t="shared" si="23"/>
        <v>3.0860942825144402E-6</v>
      </c>
      <c r="G584" s="115"/>
    </row>
    <row r="585" spans="1:7" x14ac:dyDescent="0.15">
      <c r="A585" s="133" t="s">
        <v>781</v>
      </c>
      <c r="B585" s="25" t="s">
        <v>1421</v>
      </c>
      <c r="C585" s="134">
        <v>0.81190109999999993</v>
      </c>
      <c r="D585" s="118">
        <v>1.1039909999999999</v>
      </c>
      <c r="E585" s="23">
        <f t="shared" si="22"/>
        <v>-0.26457634165495914</v>
      </c>
      <c r="F585" s="24">
        <f t="shared" si="23"/>
        <v>3.0474692850475648E-5</v>
      </c>
      <c r="G585" s="115"/>
    </row>
    <row r="586" spans="1:7" x14ac:dyDescent="0.15">
      <c r="A586" s="133" t="s">
        <v>782</v>
      </c>
      <c r="B586" s="25" t="s">
        <v>1416</v>
      </c>
      <c r="C586" s="134">
        <v>0.31186079999999999</v>
      </c>
      <c r="D586" s="118">
        <v>7.0639200000000004E-3</v>
      </c>
      <c r="E586" s="23">
        <f t="shared" si="22"/>
        <v>43.148404851697073</v>
      </c>
      <c r="F586" s="24">
        <f t="shared" si="23"/>
        <v>1.1705689390128448E-5</v>
      </c>
      <c r="G586" s="115"/>
    </row>
    <row r="587" spans="1:7" x14ac:dyDescent="0.15">
      <c r="A587" s="133" t="s">
        <v>783</v>
      </c>
      <c r="B587" s="25" t="s">
        <v>1412</v>
      </c>
      <c r="C587" s="134">
        <v>1.0074350000000001</v>
      </c>
      <c r="D587" s="118">
        <v>2.8687380000000002E-2</v>
      </c>
      <c r="E587" s="23">
        <f t="shared" si="22"/>
        <v>34.117706810451146</v>
      </c>
      <c r="F587" s="24">
        <f t="shared" si="23"/>
        <v>3.7814054189382102E-5</v>
      </c>
      <c r="G587" s="115"/>
    </row>
    <row r="588" spans="1:7" x14ac:dyDescent="0.15">
      <c r="A588" s="133" t="s">
        <v>784</v>
      </c>
      <c r="B588" s="25" t="s">
        <v>1423</v>
      </c>
      <c r="C588" s="134">
        <v>4.8844289999999999E-2</v>
      </c>
      <c r="D588" s="118">
        <v>7.9650699999999994E-3</v>
      </c>
      <c r="E588" s="23">
        <f t="shared" si="22"/>
        <v>5.1323114548899129</v>
      </c>
      <c r="F588" s="24">
        <f t="shared" si="23"/>
        <v>1.8333695264725706E-6</v>
      </c>
      <c r="G588" s="115"/>
    </row>
    <row r="589" spans="1:7" x14ac:dyDescent="0.15">
      <c r="A589" s="133" t="s">
        <v>785</v>
      </c>
      <c r="B589" s="25" t="s">
        <v>294</v>
      </c>
      <c r="C589" s="134">
        <v>0.5874682</v>
      </c>
      <c r="D589" s="118">
        <v>0.22083739999999999</v>
      </c>
      <c r="E589" s="23">
        <f t="shared" si="22"/>
        <v>1.6601843709444144</v>
      </c>
      <c r="F589" s="24">
        <f t="shared" si="23"/>
        <v>2.2050608078276775E-5</v>
      </c>
      <c r="G589" s="115"/>
    </row>
    <row r="590" spans="1:7" x14ac:dyDescent="0.15">
      <c r="A590" s="133" t="s">
        <v>786</v>
      </c>
      <c r="B590" s="25" t="s">
        <v>297</v>
      </c>
      <c r="C590" s="134">
        <v>5.5984940000000004E-2</v>
      </c>
      <c r="D590" s="118">
        <v>1.7164950000000002E-2</v>
      </c>
      <c r="E590" s="23">
        <f t="shared" si="22"/>
        <v>2.2615847992566245</v>
      </c>
      <c r="F590" s="24">
        <f t="shared" si="23"/>
        <v>2.1013936928430179E-6</v>
      </c>
      <c r="G590" s="115"/>
    </row>
    <row r="591" spans="1:7" x14ac:dyDescent="0.15">
      <c r="A591" s="133" t="s">
        <v>795</v>
      </c>
      <c r="B591" s="25" t="s">
        <v>585</v>
      </c>
      <c r="C591" s="134">
        <v>1.753387</v>
      </c>
      <c r="D591" s="118"/>
      <c r="E591" s="23" t="str">
        <f t="shared" si="22"/>
        <v/>
      </c>
      <c r="F591" s="24">
        <f t="shared" si="23"/>
        <v>6.5813348784743547E-5</v>
      </c>
      <c r="G591" s="115"/>
    </row>
    <row r="592" spans="1:7" x14ac:dyDescent="0.15">
      <c r="A592" s="133" t="s">
        <v>796</v>
      </c>
      <c r="B592" s="25" t="s">
        <v>1436</v>
      </c>
      <c r="C592" s="134">
        <v>0.55536469999999993</v>
      </c>
      <c r="D592" s="118">
        <v>1.5347399999999999E-3</v>
      </c>
      <c r="E592" s="23">
        <f t="shared" si="22"/>
        <v>360.86240014595302</v>
      </c>
      <c r="F592" s="24">
        <f t="shared" si="23"/>
        <v>2.0845603796443373E-5</v>
      </c>
      <c r="G592" s="115"/>
    </row>
    <row r="593" spans="1:7" x14ac:dyDescent="0.15">
      <c r="A593" s="133" t="s">
        <v>797</v>
      </c>
      <c r="B593" s="25" t="s">
        <v>1435</v>
      </c>
      <c r="C593" s="134">
        <v>0.1588726</v>
      </c>
      <c r="D593" s="118">
        <v>4.6301099999999998E-2</v>
      </c>
      <c r="E593" s="23">
        <f t="shared" si="22"/>
        <v>2.431292129128682</v>
      </c>
      <c r="F593" s="24">
        <f t="shared" si="23"/>
        <v>5.9632801179312085E-6</v>
      </c>
      <c r="G593" s="115"/>
    </row>
    <row r="594" spans="1:7" x14ac:dyDescent="0.15">
      <c r="A594" s="133" t="s">
        <v>798</v>
      </c>
      <c r="B594" s="25" t="s">
        <v>295</v>
      </c>
      <c r="C594" s="134">
        <v>122.50409999999999</v>
      </c>
      <c r="D594" s="118">
        <v>68.741990000000001</v>
      </c>
      <c r="E594" s="23">
        <f t="shared" si="22"/>
        <v>0.78208544733720964</v>
      </c>
      <c r="F594" s="24">
        <f t="shared" si="23"/>
        <v>4.5981891395687896E-3</v>
      </c>
      <c r="G594" s="115"/>
    </row>
    <row r="595" spans="1:7" x14ac:dyDescent="0.15">
      <c r="A595" s="133" t="s">
        <v>799</v>
      </c>
      <c r="B595" s="25" t="s">
        <v>1418</v>
      </c>
      <c r="C595" s="134">
        <v>0.49386000000000002</v>
      </c>
      <c r="D595" s="118">
        <v>0.5109553</v>
      </c>
      <c r="E595" s="23">
        <f t="shared" si="22"/>
        <v>-3.3457525540883881E-2</v>
      </c>
      <c r="F595" s="24">
        <f t="shared" si="23"/>
        <v>1.8537026013557447E-5</v>
      </c>
      <c r="G595" s="115"/>
    </row>
    <row r="596" spans="1:7" x14ac:dyDescent="0.15">
      <c r="A596" s="133" t="s">
        <v>800</v>
      </c>
      <c r="B596" s="25" t="s">
        <v>299</v>
      </c>
      <c r="C596" s="134">
        <v>1.601464</v>
      </c>
      <c r="D596" s="118">
        <v>0.89300109999999999</v>
      </c>
      <c r="E596" s="23">
        <f t="shared" si="22"/>
        <v>0.79335053450662052</v>
      </c>
      <c r="F596" s="24">
        <f t="shared" si="23"/>
        <v>6.011092177494788E-5</v>
      </c>
      <c r="G596" s="115"/>
    </row>
    <row r="597" spans="1:7" x14ac:dyDescent="0.15">
      <c r="A597" s="133" t="s">
        <v>801</v>
      </c>
      <c r="B597" s="25" t="s">
        <v>583</v>
      </c>
      <c r="C597" s="134">
        <v>1.894914</v>
      </c>
      <c r="D597" s="118"/>
      <c r="E597" s="23" t="str">
        <f t="shared" si="22"/>
        <v/>
      </c>
      <c r="F597" s="24">
        <f t="shared" si="23"/>
        <v>7.1125562125813366E-5</v>
      </c>
      <c r="G597" s="115"/>
    </row>
    <row r="598" spans="1:7" x14ac:dyDescent="0.15">
      <c r="A598" s="133" t="s">
        <v>787</v>
      </c>
      <c r="B598" s="25" t="s">
        <v>469</v>
      </c>
      <c r="C598" s="134">
        <v>0.3409161</v>
      </c>
      <c r="D598" s="118">
        <v>0.15175529999999998</v>
      </c>
      <c r="E598" s="23">
        <f t="shared" si="22"/>
        <v>1.2464856252137491</v>
      </c>
      <c r="F598" s="24">
        <f t="shared" si="23"/>
        <v>1.2796279541045137E-5</v>
      </c>
      <c r="G598" s="115"/>
    </row>
    <row r="599" spans="1:7" x14ac:dyDescent="0.15">
      <c r="A599" s="133" t="s">
        <v>788</v>
      </c>
      <c r="B599" s="25" t="s">
        <v>1413</v>
      </c>
      <c r="C599" s="134">
        <v>0.27948259999999997</v>
      </c>
      <c r="D599" s="118">
        <v>9.6213509999999988E-2</v>
      </c>
      <c r="E599" s="23">
        <f t="shared" si="22"/>
        <v>1.904816589686833</v>
      </c>
      <c r="F599" s="24">
        <f t="shared" si="23"/>
        <v>1.0490374248849207E-5</v>
      </c>
      <c r="G599" s="115"/>
    </row>
    <row r="600" spans="1:7" x14ac:dyDescent="0.15">
      <c r="A600" s="133" t="s">
        <v>802</v>
      </c>
      <c r="B600" s="25" t="s">
        <v>304</v>
      </c>
      <c r="C600" s="134">
        <v>1.219163</v>
      </c>
      <c r="D600" s="118">
        <v>0.91791119999999993</v>
      </c>
      <c r="E600" s="23">
        <f t="shared" si="22"/>
        <v>0.32819274892821881</v>
      </c>
      <c r="F600" s="24">
        <f t="shared" si="23"/>
        <v>4.5761260773836177E-5</v>
      </c>
      <c r="G600" s="115"/>
    </row>
    <row r="601" spans="1:7" x14ac:dyDescent="0.15">
      <c r="A601" s="133" t="s">
        <v>789</v>
      </c>
      <c r="B601" s="25" t="s">
        <v>688</v>
      </c>
      <c r="C601" s="134">
        <v>0.81549519999999998</v>
      </c>
      <c r="D601" s="118">
        <v>0.52846859999999996</v>
      </c>
      <c r="E601" s="23">
        <f t="shared" si="22"/>
        <v>0.54312895789835025</v>
      </c>
      <c r="F601" s="24">
        <f t="shared" si="23"/>
        <v>3.0609597327848437E-5</v>
      </c>
      <c r="G601" s="115"/>
    </row>
    <row r="602" spans="1:7" x14ac:dyDescent="0.15">
      <c r="A602" s="133" t="s">
        <v>790</v>
      </c>
      <c r="B602" s="25" t="s">
        <v>1434</v>
      </c>
      <c r="C602" s="134">
        <v>0.27026709999999998</v>
      </c>
      <c r="D602" s="118">
        <v>5.5060999999999999E-4</v>
      </c>
      <c r="E602" s="23">
        <f t="shared" si="22"/>
        <v>489.85032963440545</v>
      </c>
      <c r="F602" s="24">
        <f t="shared" si="23"/>
        <v>1.0144470625903557E-5</v>
      </c>
      <c r="G602" s="115"/>
    </row>
    <row r="603" spans="1:7" x14ac:dyDescent="0.15">
      <c r="A603" s="133" t="s">
        <v>791</v>
      </c>
      <c r="B603" s="25" t="s">
        <v>1433</v>
      </c>
      <c r="C603" s="134">
        <v>0.27719300000000002</v>
      </c>
      <c r="D603" s="118">
        <v>5.5244399999999994E-3</v>
      </c>
      <c r="E603" s="23">
        <f t="shared" si="22"/>
        <v>49.175764421371227</v>
      </c>
      <c r="F603" s="24">
        <f t="shared" si="23"/>
        <v>1.0404434154975153E-5</v>
      </c>
      <c r="G603" s="115"/>
    </row>
    <row r="604" spans="1:7" x14ac:dyDescent="0.15">
      <c r="A604" s="133" t="s">
        <v>792</v>
      </c>
      <c r="B604" s="25" t="s">
        <v>447</v>
      </c>
      <c r="C604" s="134">
        <v>3.5236E-3</v>
      </c>
      <c r="D604" s="118">
        <v>0.29867959999999999</v>
      </c>
      <c r="E604" s="23">
        <f t="shared" si="22"/>
        <v>-0.98820274300621802</v>
      </c>
      <c r="F604" s="24">
        <f t="shared" si="23"/>
        <v>1.322582611699085E-7</v>
      </c>
      <c r="G604" s="115"/>
    </row>
    <row r="605" spans="1:7" x14ac:dyDescent="0.15">
      <c r="A605" s="133" t="s">
        <v>793</v>
      </c>
      <c r="B605" s="25" t="s">
        <v>1422</v>
      </c>
      <c r="C605" s="134">
        <v>3.9795999999999998E-3</v>
      </c>
      <c r="D605" s="118">
        <v>0.55512790000000001</v>
      </c>
      <c r="E605" s="23">
        <f t="shared" ref="E605:E635" si="24">IF(ISERROR(C605/D605-1),"",((C605/D605-1)))</f>
        <v>-0.99283120160236948</v>
      </c>
      <c r="F605" s="24">
        <f t="shared" ref="F605:F635" si="25">C605/$C$1702</f>
        <v>1.4937421278004537E-7</v>
      </c>
      <c r="G605" s="115"/>
    </row>
    <row r="606" spans="1:7" x14ac:dyDescent="0.15">
      <c r="A606" s="133" t="s">
        <v>794</v>
      </c>
      <c r="B606" s="25" t="s">
        <v>466</v>
      </c>
      <c r="C606" s="134">
        <v>2.686502E-2</v>
      </c>
      <c r="D606" s="118">
        <v>0.27989340000000001</v>
      </c>
      <c r="E606" s="23">
        <f t="shared" si="24"/>
        <v>-0.90401695788468039</v>
      </c>
      <c r="F606" s="24">
        <f t="shared" si="25"/>
        <v>1.0083780314152615E-6</v>
      </c>
      <c r="G606" s="115"/>
    </row>
    <row r="607" spans="1:7" x14ac:dyDescent="0.15">
      <c r="A607" s="133" t="s">
        <v>803</v>
      </c>
      <c r="B607" s="25" t="s">
        <v>1425</v>
      </c>
      <c r="C607" s="134">
        <v>0.16955610000000002</v>
      </c>
      <c r="D607" s="118">
        <v>0.128582</v>
      </c>
      <c r="E607" s="23">
        <f t="shared" si="24"/>
        <v>0.31866124340887536</v>
      </c>
      <c r="F607" s="24">
        <f t="shared" si="25"/>
        <v>6.3642850938673865E-6</v>
      </c>
      <c r="G607" s="115"/>
    </row>
    <row r="608" spans="1:7" x14ac:dyDescent="0.15">
      <c r="A608" s="133" t="s">
        <v>592</v>
      </c>
      <c r="B608" s="25" t="s">
        <v>446</v>
      </c>
      <c r="C608" s="134">
        <v>1.3351390000000001</v>
      </c>
      <c r="D608" s="118">
        <v>0.24692020000000001</v>
      </c>
      <c r="E608" s="23">
        <f t="shared" si="24"/>
        <v>4.407167983826354</v>
      </c>
      <c r="F608" s="24">
        <f t="shared" si="25"/>
        <v>5.0114417800014327E-5</v>
      </c>
      <c r="G608" s="115"/>
    </row>
    <row r="609" spans="1:7" x14ac:dyDescent="0.15">
      <c r="A609" s="133" t="s">
        <v>804</v>
      </c>
      <c r="B609" s="25" t="s">
        <v>471</v>
      </c>
      <c r="C609" s="134">
        <v>0.64174640000000005</v>
      </c>
      <c r="D609" s="118">
        <v>6.1746000000000001E-4</v>
      </c>
      <c r="E609" s="23">
        <f t="shared" si="24"/>
        <v>1038.3327502996146</v>
      </c>
      <c r="F609" s="24">
        <f t="shared" si="25"/>
        <v>2.40879393166218E-5</v>
      </c>
      <c r="G609" s="115"/>
    </row>
    <row r="610" spans="1:7" x14ac:dyDescent="0.15">
      <c r="A610" s="133" t="s">
        <v>805</v>
      </c>
      <c r="B610" s="25" t="s">
        <v>470</v>
      </c>
      <c r="C610" s="134">
        <v>3.8399320000000001E-2</v>
      </c>
      <c r="D610" s="118">
        <v>5.9636629999999996E-2</v>
      </c>
      <c r="E610" s="23">
        <f t="shared" si="24"/>
        <v>-0.35611183931754686</v>
      </c>
      <c r="F610" s="24">
        <f t="shared" si="25"/>
        <v>1.4413177696977214E-6</v>
      </c>
      <c r="G610" s="115"/>
    </row>
    <row r="611" spans="1:7" x14ac:dyDescent="0.15">
      <c r="A611" s="133" t="s">
        <v>806</v>
      </c>
      <c r="B611" s="25" t="s">
        <v>472</v>
      </c>
      <c r="C611" s="134">
        <v>0.27812790000000004</v>
      </c>
      <c r="D611" s="118">
        <v>0.21313420000000002</v>
      </c>
      <c r="E611" s="23">
        <f t="shared" si="24"/>
        <v>0.30494261362090169</v>
      </c>
      <c r="F611" s="24">
        <f t="shared" si="25"/>
        <v>1.0439525609274095E-5</v>
      </c>
      <c r="G611" s="115"/>
    </row>
    <row r="612" spans="1:7" x14ac:dyDescent="0.15">
      <c r="A612" s="133" t="s">
        <v>807</v>
      </c>
      <c r="B612" s="25" t="s">
        <v>1431</v>
      </c>
      <c r="C612" s="134">
        <v>0.1485504</v>
      </c>
      <c r="D612" s="118">
        <v>3.2629E-3</v>
      </c>
      <c r="E612" s="23">
        <f t="shared" si="24"/>
        <v>44.527107787550953</v>
      </c>
      <c r="F612" s="24">
        <f t="shared" si="25"/>
        <v>5.5758365308475354E-6</v>
      </c>
      <c r="G612" s="115"/>
    </row>
    <row r="613" spans="1:7" x14ac:dyDescent="0.15">
      <c r="A613" s="133" t="s">
        <v>808</v>
      </c>
      <c r="B613" s="25" t="s">
        <v>1432</v>
      </c>
      <c r="C613" s="134">
        <v>5.1154789999999999E-2</v>
      </c>
      <c r="D613" s="118">
        <v>7.1373949999999992E-2</v>
      </c>
      <c r="E613" s="23">
        <f t="shared" si="24"/>
        <v>-0.28328486793851249</v>
      </c>
      <c r="F613" s="24">
        <f t="shared" si="25"/>
        <v>1.9200941014620909E-6</v>
      </c>
      <c r="G613" s="115"/>
    </row>
    <row r="614" spans="1:7" x14ac:dyDescent="0.15">
      <c r="A614" s="133" t="s">
        <v>1301</v>
      </c>
      <c r="B614" s="25" t="s">
        <v>1302</v>
      </c>
      <c r="C614" s="134">
        <v>2.1475909999999998</v>
      </c>
      <c r="D614" s="118">
        <v>5.0350320000000002</v>
      </c>
      <c r="E614" s="23">
        <f t="shared" si="24"/>
        <v>-0.57347023812361075</v>
      </c>
      <c r="F614" s="24">
        <f t="shared" si="25"/>
        <v>8.0609788671854048E-5</v>
      </c>
      <c r="G614" s="115"/>
    </row>
    <row r="615" spans="1:7" x14ac:dyDescent="0.15">
      <c r="A615" s="133" t="s">
        <v>809</v>
      </c>
      <c r="B615" s="25" t="s">
        <v>1424</v>
      </c>
      <c r="C615" s="134">
        <v>1.3029569999999999</v>
      </c>
      <c r="D615" s="118">
        <v>1.108498</v>
      </c>
      <c r="E615" s="23">
        <f t="shared" si="24"/>
        <v>0.17542566608149035</v>
      </c>
      <c r="F615" s="24">
        <f t="shared" si="25"/>
        <v>4.8906467022125232E-5</v>
      </c>
      <c r="G615" s="115"/>
    </row>
    <row r="616" spans="1:7" x14ac:dyDescent="0.15">
      <c r="A616" s="133" t="s">
        <v>813</v>
      </c>
      <c r="B616" s="25" t="s">
        <v>298</v>
      </c>
      <c r="C616" s="134">
        <v>2.7937409999999998</v>
      </c>
      <c r="D616" s="118">
        <v>17.534040000000001</v>
      </c>
      <c r="E616" s="23">
        <f t="shared" si="24"/>
        <v>-0.84066758145869414</v>
      </c>
      <c r="F616" s="24">
        <f t="shared" si="25"/>
        <v>1.0486301703345479E-4</v>
      </c>
      <c r="G616" s="115"/>
    </row>
    <row r="617" spans="1:7" x14ac:dyDescent="0.15">
      <c r="A617" s="133" t="s">
        <v>812</v>
      </c>
      <c r="B617" s="25" t="s">
        <v>300</v>
      </c>
      <c r="C617" s="134">
        <v>3.155605</v>
      </c>
      <c r="D617" s="118">
        <v>0.2087947</v>
      </c>
      <c r="E617" s="23">
        <f t="shared" si="24"/>
        <v>14.113434392731232</v>
      </c>
      <c r="F617" s="24">
        <f t="shared" si="25"/>
        <v>1.1844557561558324E-4</v>
      </c>
      <c r="G617" s="115"/>
    </row>
    <row r="618" spans="1:7" x14ac:dyDescent="0.15">
      <c r="A618" s="133" t="s">
        <v>811</v>
      </c>
      <c r="B618" s="25" t="s">
        <v>301</v>
      </c>
      <c r="C618" s="134">
        <v>0.9722978000000001</v>
      </c>
      <c r="D618" s="118">
        <v>0.9243401</v>
      </c>
      <c r="E618" s="23">
        <f t="shared" si="24"/>
        <v>5.1883175900299117E-2</v>
      </c>
      <c r="F618" s="24">
        <f t="shared" si="25"/>
        <v>3.6495180033865219E-5</v>
      </c>
      <c r="G618" s="115"/>
    </row>
    <row r="619" spans="1:7" x14ac:dyDescent="0.15">
      <c r="A619" s="133" t="s">
        <v>810</v>
      </c>
      <c r="B619" s="25" t="s">
        <v>302</v>
      </c>
      <c r="C619" s="134">
        <v>0.64509780000000005</v>
      </c>
      <c r="D619" s="118">
        <v>0.50148270000000006</v>
      </c>
      <c r="E619" s="23">
        <f t="shared" si="24"/>
        <v>0.28638096588376816</v>
      </c>
      <c r="F619" s="24">
        <f t="shared" si="25"/>
        <v>2.4213734053959984E-5</v>
      </c>
      <c r="G619" s="115"/>
    </row>
    <row r="620" spans="1:7" x14ac:dyDescent="0.15">
      <c r="A620" s="133" t="s">
        <v>814</v>
      </c>
      <c r="B620" s="25" t="s">
        <v>303</v>
      </c>
      <c r="C620" s="134">
        <v>7.9449300000000011E-3</v>
      </c>
      <c r="D620" s="118">
        <v>0.78944049999999999</v>
      </c>
      <c r="E620" s="23">
        <f t="shared" si="24"/>
        <v>-0.98993599897649032</v>
      </c>
      <c r="F620" s="24">
        <f t="shared" si="25"/>
        <v>2.98212801372642E-7</v>
      </c>
      <c r="G620" s="115"/>
    </row>
    <row r="621" spans="1:7" x14ac:dyDescent="0.15">
      <c r="A621" s="133" t="s">
        <v>815</v>
      </c>
      <c r="B621" s="25" t="s">
        <v>305</v>
      </c>
      <c r="C621" s="134">
        <v>0.2223986</v>
      </c>
      <c r="D621" s="118">
        <v>0.60638409999999998</v>
      </c>
      <c r="E621" s="23">
        <f t="shared" si="24"/>
        <v>-0.6332380746790689</v>
      </c>
      <c r="F621" s="24">
        <f t="shared" si="25"/>
        <v>8.3477273591276008E-6</v>
      </c>
      <c r="G621" s="115"/>
    </row>
    <row r="622" spans="1:7" x14ac:dyDescent="0.15">
      <c r="A622" s="133" t="s">
        <v>816</v>
      </c>
      <c r="B622" s="25" t="s">
        <v>1426</v>
      </c>
      <c r="C622" s="134">
        <v>0.77509469999999991</v>
      </c>
      <c r="D622" s="118">
        <v>9.6671789999999994E-2</v>
      </c>
      <c r="E622" s="23">
        <f t="shared" si="24"/>
        <v>7.0177960912899202</v>
      </c>
      <c r="F622" s="24">
        <f t="shared" si="25"/>
        <v>2.9093165303670072E-5</v>
      </c>
      <c r="G622" s="115"/>
    </row>
    <row r="623" spans="1:7" x14ac:dyDescent="0.15">
      <c r="A623" s="133" t="s">
        <v>817</v>
      </c>
      <c r="B623" s="25" t="s">
        <v>306</v>
      </c>
      <c r="C623" s="134">
        <v>91.287840000000003</v>
      </c>
      <c r="D623" s="118">
        <v>54.635469999999998</v>
      </c>
      <c r="E623" s="23">
        <f t="shared" si="24"/>
        <v>0.67085301911011297</v>
      </c>
      <c r="F623" s="24">
        <f t="shared" si="25"/>
        <v>3.4264873948112217E-3</v>
      </c>
      <c r="G623" s="115"/>
    </row>
    <row r="624" spans="1:7" x14ac:dyDescent="0.15">
      <c r="A624" s="133" t="s">
        <v>818</v>
      </c>
      <c r="B624" s="25" t="s">
        <v>307</v>
      </c>
      <c r="C624" s="134">
        <v>5.7736510000000005E-2</v>
      </c>
      <c r="D624" s="118">
        <v>0.56943909999999998</v>
      </c>
      <c r="E624" s="23">
        <f t="shared" si="24"/>
        <v>-0.89860810400971758</v>
      </c>
      <c r="F624" s="24">
        <f t="shared" si="25"/>
        <v>2.1671388405661922E-6</v>
      </c>
      <c r="G624" s="115"/>
    </row>
    <row r="625" spans="1:7" x14ac:dyDescent="0.15">
      <c r="A625" s="133" t="s">
        <v>819</v>
      </c>
      <c r="B625" s="25" t="s">
        <v>308</v>
      </c>
      <c r="C625" s="134">
        <v>14.67595</v>
      </c>
      <c r="D625" s="118">
        <v>6.9755029999999998</v>
      </c>
      <c r="E625" s="23">
        <f t="shared" si="24"/>
        <v>1.10392712898267</v>
      </c>
      <c r="F625" s="24">
        <f t="shared" si="25"/>
        <v>5.5086151322979865E-4</v>
      </c>
      <c r="G625" s="115"/>
    </row>
    <row r="626" spans="1:7" x14ac:dyDescent="0.15">
      <c r="A626" s="133" t="s">
        <v>820</v>
      </c>
      <c r="B626" s="25" t="s">
        <v>319</v>
      </c>
      <c r="C626" s="134">
        <v>0.70135269999999994</v>
      </c>
      <c r="D626" s="118">
        <v>0.2335633</v>
      </c>
      <c r="E626" s="23">
        <f t="shared" si="24"/>
        <v>2.0028377745990058</v>
      </c>
      <c r="F626" s="24">
        <f t="shared" si="25"/>
        <v>2.6325260690436051E-5</v>
      </c>
      <c r="G626" s="115"/>
    </row>
    <row r="627" spans="1:7" x14ac:dyDescent="0.15">
      <c r="A627" s="133" t="s">
        <v>821</v>
      </c>
      <c r="B627" s="25" t="s">
        <v>372</v>
      </c>
      <c r="C627" s="134">
        <v>1.232191</v>
      </c>
      <c r="D627" s="118">
        <v>1.3721639999999999</v>
      </c>
      <c r="E627" s="23">
        <f t="shared" si="24"/>
        <v>-0.10200894353736134</v>
      </c>
      <c r="F627" s="24">
        <f t="shared" si="25"/>
        <v>4.6250266514136314E-5</v>
      </c>
      <c r="G627" s="115"/>
    </row>
    <row r="628" spans="1:7" x14ac:dyDescent="0.15">
      <c r="A628" s="133" t="s">
        <v>822</v>
      </c>
      <c r="B628" s="25" t="s">
        <v>216</v>
      </c>
      <c r="C628" s="134">
        <v>5.6169339999999998E-2</v>
      </c>
      <c r="D628" s="118">
        <v>1.0359719999999999E-2</v>
      </c>
      <c r="E628" s="23">
        <f t="shared" si="24"/>
        <v>4.4218975030213175</v>
      </c>
      <c r="F628" s="24">
        <f t="shared" si="25"/>
        <v>2.1083151434502749E-6</v>
      </c>
      <c r="G628" s="115"/>
    </row>
    <row r="629" spans="1:7" x14ac:dyDescent="0.15">
      <c r="A629" s="133" t="s">
        <v>823</v>
      </c>
      <c r="B629" s="25" t="s">
        <v>296</v>
      </c>
      <c r="C629" s="134">
        <v>6.0482180000000003</v>
      </c>
      <c r="D629" s="118">
        <v>3.1356320000000002</v>
      </c>
      <c r="E629" s="23">
        <f t="shared" si="24"/>
        <v>0.92886729054940109</v>
      </c>
      <c r="F629" s="24">
        <f t="shared" si="25"/>
        <v>2.2701975134990966E-4</v>
      </c>
      <c r="G629" s="115"/>
    </row>
    <row r="630" spans="1:7" x14ac:dyDescent="0.15">
      <c r="A630" s="133" t="s">
        <v>824</v>
      </c>
      <c r="B630" s="25" t="s">
        <v>448</v>
      </c>
      <c r="C630" s="134">
        <v>0.59115669999999998</v>
      </c>
      <c r="D630" s="118">
        <v>2.448873E-2</v>
      </c>
      <c r="E630" s="23">
        <f t="shared" si="24"/>
        <v>23.139949274625511</v>
      </c>
      <c r="F630" s="24">
        <f t="shared" si="25"/>
        <v>2.2189055857912717E-5</v>
      </c>
      <c r="G630" s="115"/>
    </row>
    <row r="631" spans="1:7" x14ac:dyDescent="0.15">
      <c r="A631" s="133" t="s">
        <v>825</v>
      </c>
      <c r="B631" s="25" t="s">
        <v>468</v>
      </c>
      <c r="C631" s="134">
        <v>1.1092850000000001</v>
      </c>
      <c r="D631" s="118">
        <v>0.48282809999999998</v>
      </c>
      <c r="E631" s="23">
        <f t="shared" si="24"/>
        <v>1.2974739871188112</v>
      </c>
      <c r="F631" s="24">
        <f t="shared" si="25"/>
        <v>4.1636992065462019E-5</v>
      </c>
      <c r="G631" s="115"/>
    </row>
    <row r="632" spans="1:7" x14ac:dyDescent="0.15">
      <c r="A632" s="133" t="s">
        <v>825</v>
      </c>
      <c r="B632" s="25" t="s">
        <v>467</v>
      </c>
      <c r="C632" s="134">
        <v>1.1037429999999999</v>
      </c>
      <c r="D632" s="118">
        <v>1.5009790000000001</v>
      </c>
      <c r="E632" s="23">
        <f t="shared" si="24"/>
        <v>-0.26465127093716845</v>
      </c>
      <c r="F632" s="24">
        <f t="shared" si="25"/>
        <v>4.1428973197428288E-5</v>
      </c>
      <c r="G632" s="115"/>
    </row>
    <row r="633" spans="1:7" x14ac:dyDescent="0.15">
      <c r="A633" s="133" t="s">
        <v>826</v>
      </c>
      <c r="B633" s="25" t="s">
        <v>320</v>
      </c>
      <c r="C633" s="134">
        <v>7.4319700000000002E-2</v>
      </c>
      <c r="D633" s="118">
        <v>3.2292139999999998</v>
      </c>
      <c r="E633" s="23">
        <f t="shared" si="24"/>
        <v>-0.97698520444913217</v>
      </c>
      <c r="F633" s="24">
        <f t="shared" si="25"/>
        <v>2.7895885721050202E-6</v>
      </c>
      <c r="G633" s="115"/>
    </row>
    <row r="634" spans="1:7" x14ac:dyDescent="0.15">
      <c r="A634" s="133" t="s">
        <v>1303</v>
      </c>
      <c r="B634" s="25" t="s">
        <v>1304</v>
      </c>
      <c r="C634" s="134">
        <v>0.17240759999999999</v>
      </c>
      <c r="D634" s="118">
        <v>1.3794360000000001</v>
      </c>
      <c r="E634" s="23">
        <f t="shared" si="24"/>
        <v>-0.87501587605369147</v>
      </c>
      <c r="F634" s="24">
        <f t="shared" si="25"/>
        <v>6.471316093903143E-6</v>
      </c>
      <c r="G634" s="115"/>
    </row>
    <row r="635" spans="1:7" x14ac:dyDescent="0.15">
      <c r="A635" s="133" t="s">
        <v>1309</v>
      </c>
      <c r="B635" s="25" t="s">
        <v>1310</v>
      </c>
      <c r="C635" s="134">
        <v>3.8194829999999999E-2</v>
      </c>
      <c r="D635" s="118">
        <v>0.1131371</v>
      </c>
      <c r="E635" s="23">
        <f t="shared" si="24"/>
        <v>-0.66240225354901261</v>
      </c>
      <c r="F635" s="24">
        <f t="shared" si="25"/>
        <v>1.4336422413100966E-6</v>
      </c>
      <c r="G635" s="115"/>
    </row>
    <row r="636" spans="1:7" x14ac:dyDescent="0.15">
      <c r="A636" s="133" t="s">
        <v>827</v>
      </c>
      <c r="B636" s="25" t="s">
        <v>321</v>
      </c>
      <c r="C636" s="134">
        <v>5.6042759999999996</v>
      </c>
      <c r="D636" s="118">
        <v>7.4151699999999998</v>
      </c>
      <c r="E636" s="23">
        <f t="shared" ref="E636:E671" si="26">IF(ISERROR(C636/D636-1),"",((C636/D636-1)))</f>
        <v>-0.2442147651368749</v>
      </c>
      <c r="F636" s="24">
        <f t="shared" ref="F636:F667" si="27">C636/$C$1702</f>
        <v>2.1035639654791975E-4</v>
      </c>
      <c r="G636" s="115"/>
    </row>
    <row r="637" spans="1:7" x14ac:dyDescent="0.15">
      <c r="A637" s="133" t="s">
        <v>828</v>
      </c>
      <c r="B637" s="25" t="s">
        <v>322</v>
      </c>
      <c r="C637" s="134">
        <v>9.5095949999999991</v>
      </c>
      <c r="D637" s="118">
        <v>1.309569</v>
      </c>
      <c r="E637" s="23">
        <f t="shared" si="26"/>
        <v>6.2616219534824049</v>
      </c>
      <c r="F637" s="24">
        <f t="shared" si="27"/>
        <v>3.5694247335964804E-4</v>
      </c>
      <c r="G637" s="115"/>
    </row>
    <row r="638" spans="1:7" x14ac:dyDescent="0.15">
      <c r="A638" s="133" t="s">
        <v>829</v>
      </c>
      <c r="B638" s="25" t="s">
        <v>323</v>
      </c>
      <c r="C638" s="134">
        <v>2.0137070000000001</v>
      </c>
      <c r="D638" s="118">
        <v>0.10027899999999999</v>
      </c>
      <c r="E638" s="23">
        <f t="shared" si="26"/>
        <v>19.081043887553729</v>
      </c>
      <c r="F638" s="24">
        <f t="shared" si="27"/>
        <v>7.558445519516204E-5</v>
      </c>
      <c r="G638" s="115"/>
    </row>
    <row r="639" spans="1:7" x14ac:dyDescent="0.15">
      <c r="A639" s="133" t="s">
        <v>1311</v>
      </c>
      <c r="B639" s="25" t="s">
        <v>1312</v>
      </c>
      <c r="C639" s="134">
        <v>1.147303E-2</v>
      </c>
      <c r="D639" s="118">
        <v>4.2824250000000001E-2</v>
      </c>
      <c r="E639" s="23">
        <f t="shared" si="26"/>
        <v>-0.73209034600722722</v>
      </c>
      <c r="F639" s="24">
        <f t="shared" si="27"/>
        <v>4.3063996995975576E-7</v>
      </c>
      <c r="G639" s="115"/>
    </row>
    <row r="640" spans="1:7" x14ac:dyDescent="0.15">
      <c r="A640" s="133" t="s">
        <v>830</v>
      </c>
      <c r="B640" s="25" t="s">
        <v>1314</v>
      </c>
      <c r="C640" s="134">
        <v>1.5265040000000001E-2</v>
      </c>
      <c r="D640" s="118">
        <v>5.3352050000000005E-2</v>
      </c>
      <c r="E640" s="23">
        <f t="shared" si="26"/>
        <v>-0.71388090991817554</v>
      </c>
      <c r="F640" s="24">
        <f t="shared" si="27"/>
        <v>5.7297299554123631E-7</v>
      </c>
      <c r="G640" s="115"/>
    </row>
    <row r="641" spans="1:7" x14ac:dyDescent="0.15">
      <c r="A641" s="133" t="s">
        <v>831</v>
      </c>
      <c r="B641" s="25" t="s">
        <v>1437</v>
      </c>
      <c r="C641" s="134">
        <v>1.036744E-2</v>
      </c>
      <c r="D641" s="118">
        <v>0.1375924</v>
      </c>
      <c r="E641" s="23">
        <f t="shared" si="26"/>
        <v>-0.9246510708440292</v>
      </c>
      <c r="F641" s="24">
        <f t="shared" si="27"/>
        <v>3.8914166965131007E-7</v>
      </c>
      <c r="G641" s="115"/>
    </row>
    <row r="642" spans="1:7" x14ac:dyDescent="0.15">
      <c r="A642" s="133" t="s">
        <v>516</v>
      </c>
      <c r="B642" s="25" t="s">
        <v>1299</v>
      </c>
      <c r="C642" s="134">
        <v>0.4485054</v>
      </c>
      <c r="D642" s="118">
        <v>0.71372540000000007</v>
      </c>
      <c r="E642" s="23">
        <f t="shared" si="26"/>
        <v>-0.37159949750982668</v>
      </c>
      <c r="F642" s="24">
        <f t="shared" si="27"/>
        <v>1.6834641937028685E-5</v>
      </c>
      <c r="G642" s="115"/>
    </row>
    <row r="643" spans="1:7" x14ac:dyDescent="0.15">
      <c r="A643" s="133" t="s">
        <v>517</v>
      </c>
      <c r="B643" s="25" t="s">
        <v>1300</v>
      </c>
      <c r="C643" s="134">
        <v>0.53189769999999992</v>
      </c>
      <c r="D643" s="118">
        <v>0.54573890000000003</v>
      </c>
      <c r="E643" s="23">
        <f t="shared" si="26"/>
        <v>-2.5362311537623805E-2</v>
      </c>
      <c r="F643" s="24">
        <f t="shared" si="27"/>
        <v>1.9964770383208544E-5</v>
      </c>
      <c r="G643" s="115"/>
    </row>
    <row r="644" spans="1:7" x14ac:dyDescent="0.15">
      <c r="A644" s="133" t="s">
        <v>832</v>
      </c>
      <c r="B644" s="25" t="s">
        <v>453</v>
      </c>
      <c r="C644" s="134">
        <v>3.3838399999999999E-3</v>
      </c>
      <c r="D644" s="118">
        <v>8.6820100000000004E-3</v>
      </c>
      <c r="E644" s="23">
        <f t="shared" si="26"/>
        <v>-0.61024693590539525</v>
      </c>
      <c r="F644" s="24">
        <f t="shared" si="27"/>
        <v>1.2701237214132795E-7</v>
      </c>
      <c r="G644" s="115"/>
    </row>
    <row r="645" spans="1:7" x14ac:dyDescent="0.15">
      <c r="A645" s="133" t="s">
        <v>833</v>
      </c>
      <c r="B645" s="25" t="s">
        <v>454</v>
      </c>
      <c r="C645" s="134">
        <v>9.003510000000001E-3</v>
      </c>
      <c r="D645" s="118">
        <v>8.2615599999999994E-3</v>
      </c>
      <c r="E645" s="23">
        <f t="shared" si="26"/>
        <v>8.9807493984187303E-2</v>
      </c>
      <c r="F645" s="24">
        <f t="shared" si="27"/>
        <v>3.3794658219601631E-7</v>
      </c>
      <c r="G645" s="115"/>
    </row>
    <row r="646" spans="1:7" x14ac:dyDescent="0.15">
      <c r="A646" s="133" t="s">
        <v>834</v>
      </c>
      <c r="B646" s="25" t="s">
        <v>455</v>
      </c>
      <c r="C646" s="134">
        <v>1.6153690000000002E-2</v>
      </c>
      <c r="D646" s="118">
        <v>3.5368519999999994E-2</v>
      </c>
      <c r="E646" s="23">
        <f t="shared" si="26"/>
        <v>-0.54327492357610652</v>
      </c>
      <c r="F646" s="24">
        <f t="shared" si="27"/>
        <v>6.0632845694112255E-7</v>
      </c>
      <c r="G646" s="115"/>
    </row>
    <row r="647" spans="1:7" x14ac:dyDescent="0.15">
      <c r="A647" s="133" t="s">
        <v>835</v>
      </c>
      <c r="B647" s="25" t="s">
        <v>456</v>
      </c>
      <c r="C647" s="134">
        <v>7.7281400000000005E-3</v>
      </c>
      <c r="D647" s="118">
        <v>1.5119440000000001E-2</v>
      </c>
      <c r="E647" s="23">
        <f t="shared" si="26"/>
        <v>-0.48886069854439052</v>
      </c>
      <c r="F647" s="24">
        <f t="shared" si="27"/>
        <v>2.9007559271132272E-7</v>
      </c>
      <c r="G647" s="115"/>
    </row>
    <row r="648" spans="1:7" x14ac:dyDescent="0.15">
      <c r="A648" s="133" t="s">
        <v>836</v>
      </c>
      <c r="B648" s="25" t="s">
        <v>460</v>
      </c>
      <c r="C648" s="134">
        <v>0.48641229999999996</v>
      </c>
      <c r="D648" s="118">
        <v>0.21975220000000001</v>
      </c>
      <c r="E648" s="23">
        <f t="shared" si="26"/>
        <v>1.2134581587806625</v>
      </c>
      <c r="F648" s="24">
        <f t="shared" si="27"/>
        <v>1.8257476731086355E-5</v>
      </c>
      <c r="G648" s="115"/>
    </row>
    <row r="649" spans="1:7" x14ac:dyDescent="0.15">
      <c r="A649" s="133" t="s">
        <v>837</v>
      </c>
      <c r="B649" s="25" t="s">
        <v>461</v>
      </c>
      <c r="C649" s="134">
        <v>2.6801220000000001E-2</v>
      </c>
      <c r="D649" s="118">
        <v>6.5721000000000009E-4</v>
      </c>
      <c r="E649" s="23">
        <f t="shared" si="26"/>
        <v>39.78029853471493</v>
      </c>
      <c r="F649" s="24">
        <f t="shared" si="27"/>
        <v>1.0059832995891064E-6</v>
      </c>
      <c r="G649" s="115"/>
    </row>
    <row r="650" spans="1:7" x14ac:dyDescent="0.15">
      <c r="A650" s="133" t="s">
        <v>838</v>
      </c>
      <c r="B650" s="25" t="s">
        <v>462</v>
      </c>
      <c r="C650" s="134">
        <v>0.2962301</v>
      </c>
      <c r="D650" s="118">
        <v>1.477681E-2</v>
      </c>
      <c r="E650" s="23">
        <f t="shared" si="26"/>
        <v>19.046958714363925</v>
      </c>
      <c r="F650" s="24">
        <f t="shared" si="27"/>
        <v>1.1118991353214926E-5</v>
      </c>
      <c r="G650" s="115"/>
    </row>
    <row r="651" spans="1:7" x14ac:dyDescent="0.15">
      <c r="A651" s="133" t="s">
        <v>839</v>
      </c>
      <c r="B651" s="25" t="s">
        <v>463</v>
      </c>
      <c r="C651" s="134">
        <v>0.14381460000000001</v>
      </c>
      <c r="D651" s="118">
        <v>2.0560800000000001E-3</v>
      </c>
      <c r="E651" s="23">
        <f t="shared" si="26"/>
        <v>68.946013773783122</v>
      </c>
      <c r="F651" s="24">
        <f t="shared" si="27"/>
        <v>5.3980783649806802E-6</v>
      </c>
      <c r="G651" s="115"/>
    </row>
    <row r="652" spans="1:7" x14ac:dyDescent="0.15">
      <c r="A652" s="133" t="s">
        <v>840</v>
      </c>
      <c r="B652" s="25" t="s">
        <v>450</v>
      </c>
      <c r="C652" s="134">
        <v>0.16001399999999999</v>
      </c>
      <c r="D652" s="118">
        <v>0.25919350000000002</v>
      </c>
      <c r="E652" s="23">
        <f t="shared" si="26"/>
        <v>-0.38264655556562965</v>
      </c>
      <c r="F652" s="24">
        <f t="shared" si="27"/>
        <v>6.0061225459307917E-6</v>
      </c>
      <c r="G652" s="115"/>
    </row>
    <row r="653" spans="1:7" x14ac:dyDescent="0.15">
      <c r="A653" s="133" t="s">
        <v>841</v>
      </c>
      <c r="B653" s="25" t="s">
        <v>449</v>
      </c>
      <c r="C653" s="134">
        <v>0.4353513</v>
      </c>
      <c r="D653" s="118">
        <v>0.96114630000000001</v>
      </c>
      <c r="E653" s="23">
        <f t="shared" si="26"/>
        <v>-0.54704991321300411</v>
      </c>
      <c r="F653" s="24">
        <f t="shared" si="27"/>
        <v>1.6340903035548641E-5</v>
      </c>
      <c r="G653" s="115"/>
    </row>
    <row r="654" spans="1:7" x14ac:dyDescent="0.15">
      <c r="A654" s="133" t="s">
        <v>842</v>
      </c>
      <c r="B654" s="25" t="s">
        <v>464</v>
      </c>
      <c r="C654" s="134">
        <v>0.181229</v>
      </c>
      <c r="D654" s="118">
        <v>9.1240699999999997E-3</v>
      </c>
      <c r="E654" s="23">
        <f t="shared" si="26"/>
        <v>18.86273669535635</v>
      </c>
      <c r="F654" s="24">
        <f t="shared" si="27"/>
        <v>6.802427180599769E-6</v>
      </c>
      <c r="G654" s="115"/>
    </row>
    <row r="655" spans="1:7" x14ac:dyDescent="0.15">
      <c r="A655" s="133" t="s">
        <v>843</v>
      </c>
      <c r="B655" s="25" t="s">
        <v>324</v>
      </c>
      <c r="C655" s="134">
        <v>0.1011896</v>
      </c>
      <c r="D655" s="118">
        <v>1.020651</v>
      </c>
      <c r="E655" s="23">
        <f t="shared" si="26"/>
        <v>-0.90085778586412002</v>
      </c>
      <c r="F655" s="24">
        <f t="shared" si="27"/>
        <v>3.7981497742304955E-6</v>
      </c>
      <c r="G655" s="115"/>
    </row>
    <row r="656" spans="1:7" x14ac:dyDescent="0.15">
      <c r="A656" s="133" t="s">
        <v>844</v>
      </c>
      <c r="B656" s="25" t="s">
        <v>1427</v>
      </c>
      <c r="C656" s="134">
        <v>1.00975E-3</v>
      </c>
      <c r="D656" s="118">
        <v>0.79357509999999998</v>
      </c>
      <c r="E656" s="23">
        <f t="shared" si="26"/>
        <v>-0.99872759364551633</v>
      </c>
      <c r="F656" s="24">
        <f t="shared" si="27"/>
        <v>3.7900947671788828E-8</v>
      </c>
      <c r="G656" s="115"/>
    </row>
    <row r="657" spans="1:7" x14ac:dyDescent="0.15">
      <c r="A657" s="133" t="s">
        <v>845</v>
      </c>
      <c r="B657" s="25" t="s">
        <v>325</v>
      </c>
      <c r="C657" s="134">
        <v>3.5616150000000002</v>
      </c>
      <c r="D657" s="118">
        <v>4.675128</v>
      </c>
      <c r="E657" s="23">
        <f t="shared" si="26"/>
        <v>-0.23817807769113486</v>
      </c>
      <c r="F657" s="24">
        <f t="shared" si="27"/>
        <v>1.3368515349547727E-4</v>
      </c>
      <c r="G657" s="115"/>
    </row>
    <row r="658" spans="1:7" x14ac:dyDescent="0.15">
      <c r="A658" s="133" t="s">
        <v>846</v>
      </c>
      <c r="B658" s="25" t="s">
        <v>1419</v>
      </c>
      <c r="C658" s="134">
        <v>0.25665110000000002</v>
      </c>
      <c r="D658" s="118">
        <v>2.2253759999999997E-2</v>
      </c>
      <c r="E658" s="23">
        <f t="shared" si="26"/>
        <v>10.532931962958171</v>
      </c>
      <c r="F658" s="24">
        <f t="shared" si="27"/>
        <v>9.6333943164219275E-6</v>
      </c>
      <c r="G658" s="115"/>
    </row>
    <row r="659" spans="1:7" x14ac:dyDescent="0.15">
      <c r="A659" s="133" t="s">
        <v>847</v>
      </c>
      <c r="B659" s="25" t="s">
        <v>1420</v>
      </c>
      <c r="C659" s="134">
        <v>3.9950000000000003E-3</v>
      </c>
      <c r="D659" s="118">
        <v>8.723719999999999E-3</v>
      </c>
      <c r="E659" s="23">
        <f t="shared" si="26"/>
        <v>-0.5420531608075454</v>
      </c>
      <c r="F659" s="24">
        <f t="shared" si="27"/>
        <v>1.4995225149670351E-7</v>
      </c>
      <c r="G659" s="115"/>
    </row>
    <row r="660" spans="1:7" x14ac:dyDescent="0.15">
      <c r="A660" s="133" t="s">
        <v>848</v>
      </c>
      <c r="B660" s="25" t="s">
        <v>465</v>
      </c>
      <c r="C660" s="134">
        <v>1.1007150000000001</v>
      </c>
      <c r="D660" s="118">
        <v>0.59251540000000003</v>
      </c>
      <c r="E660" s="23">
        <f t="shared" si="26"/>
        <v>0.85769855095749414</v>
      </c>
      <c r="F660" s="24">
        <f t="shared" si="27"/>
        <v>4.131531727313993E-5</v>
      </c>
      <c r="G660" s="115"/>
    </row>
    <row r="661" spans="1:7" x14ac:dyDescent="0.15">
      <c r="A661" s="133" t="s">
        <v>849</v>
      </c>
      <c r="B661" s="25" t="s">
        <v>1417</v>
      </c>
      <c r="C661" s="134">
        <v>1.6507200000000001E-3</v>
      </c>
      <c r="D661" s="118">
        <v>1.9985200000000002E-3</v>
      </c>
      <c r="E661" s="23">
        <f t="shared" si="26"/>
        <v>-0.17402878129816068</v>
      </c>
      <c r="F661" s="24">
        <f t="shared" si="27"/>
        <v>6.195974482869547E-8</v>
      </c>
      <c r="G661" s="115"/>
    </row>
    <row r="662" spans="1:7" x14ac:dyDescent="0.15">
      <c r="A662" s="133" t="s">
        <v>763</v>
      </c>
      <c r="B662" s="25" t="s">
        <v>765</v>
      </c>
      <c r="C662" s="134">
        <v>2.688275</v>
      </c>
      <c r="D662" s="118"/>
      <c r="E662" s="23" t="str">
        <f t="shared" si="26"/>
        <v/>
      </c>
      <c r="F662" s="24">
        <f t="shared" si="27"/>
        <v>1.0090435266390503E-4</v>
      </c>
      <c r="G662" s="115"/>
    </row>
    <row r="663" spans="1:7" x14ac:dyDescent="0.15">
      <c r="A663" s="133" t="s">
        <v>850</v>
      </c>
      <c r="B663" s="25" t="s">
        <v>766</v>
      </c>
      <c r="C663" s="134">
        <v>3.2609400000000002</v>
      </c>
      <c r="D663" s="118"/>
      <c r="E663" s="23" t="str">
        <f t="shared" si="26"/>
        <v/>
      </c>
      <c r="F663" s="24">
        <f t="shared" si="27"/>
        <v>1.2239932290254325E-4</v>
      </c>
      <c r="G663" s="115"/>
    </row>
    <row r="664" spans="1:7" x14ac:dyDescent="0.15">
      <c r="A664" s="133" t="s">
        <v>764</v>
      </c>
      <c r="B664" s="25" t="s">
        <v>767</v>
      </c>
      <c r="C664" s="134">
        <v>3.9128340000000001</v>
      </c>
      <c r="D664" s="118"/>
      <c r="E664" s="23" t="str">
        <f t="shared" si="26"/>
        <v/>
      </c>
      <c r="F664" s="24">
        <f t="shared" si="27"/>
        <v>1.4686815219846117E-4</v>
      </c>
      <c r="G664" s="115"/>
    </row>
    <row r="665" spans="1:7" x14ac:dyDescent="0.15">
      <c r="A665" s="133" t="s">
        <v>613</v>
      </c>
      <c r="B665" s="25" t="s">
        <v>1521</v>
      </c>
      <c r="C665" s="134">
        <v>1.177488E-2</v>
      </c>
      <c r="D665" s="118">
        <v>6.2290399999999999E-3</v>
      </c>
      <c r="E665" s="23">
        <f t="shared" si="26"/>
        <v>0.89032017774809602</v>
      </c>
      <c r="F665" s="24">
        <f t="shared" si="27"/>
        <v>4.4196990415607112E-7</v>
      </c>
      <c r="G665" s="115"/>
    </row>
    <row r="666" spans="1:7" x14ac:dyDescent="0.15">
      <c r="A666" s="133" t="s">
        <v>614</v>
      </c>
      <c r="B666" s="25" t="s">
        <v>1523</v>
      </c>
      <c r="C666" s="134">
        <v>0.91014169999999994</v>
      </c>
      <c r="D666" s="118">
        <v>1.7518499999999999</v>
      </c>
      <c r="E666" s="23">
        <f t="shared" si="26"/>
        <v>-0.48046824785227049</v>
      </c>
      <c r="F666" s="24">
        <f t="shared" si="27"/>
        <v>3.4162151963964269E-5</v>
      </c>
      <c r="G666" s="115"/>
    </row>
    <row r="667" spans="1:7" x14ac:dyDescent="0.15">
      <c r="A667" s="133" t="s">
        <v>615</v>
      </c>
      <c r="B667" s="25" t="s">
        <v>1525</v>
      </c>
      <c r="C667" s="134">
        <v>0.28378500000000001</v>
      </c>
      <c r="D667" s="118">
        <v>0.90136450000000001</v>
      </c>
      <c r="E667" s="23">
        <f t="shared" si="26"/>
        <v>-0.68516066474772419</v>
      </c>
      <c r="F667" s="24">
        <f t="shared" si="27"/>
        <v>1.0651864753690113E-5</v>
      </c>
      <c r="G667" s="115"/>
    </row>
    <row r="668" spans="1:7" x14ac:dyDescent="0.15">
      <c r="A668" s="133" t="s">
        <v>616</v>
      </c>
      <c r="B668" s="25" t="s">
        <v>1527</v>
      </c>
      <c r="C668" s="134">
        <v>0.68372710000000003</v>
      </c>
      <c r="D668" s="118">
        <v>0.68702909999999995</v>
      </c>
      <c r="E668" s="23">
        <f t="shared" si="26"/>
        <v>-4.806201076489991E-3</v>
      </c>
      <c r="F668" s="24">
        <f t="shared" ref="F668:F728" si="28">C668/$C$1702</f>
        <v>2.5663684118726344E-5</v>
      </c>
      <c r="G668" s="115"/>
    </row>
    <row r="669" spans="1:7" x14ac:dyDescent="0.15">
      <c r="A669" s="133" t="s">
        <v>1543</v>
      </c>
      <c r="B669" s="25" t="s">
        <v>1544</v>
      </c>
      <c r="C669" s="134">
        <v>4.0429799999999998E-3</v>
      </c>
      <c r="D669" s="118">
        <v>1.082873E-2</v>
      </c>
      <c r="E669" s="23">
        <f t="shared" si="26"/>
        <v>-0.62664319823284909</v>
      </c>
      <c r="F669" s="24">
        <f t="shared" si="28"/>
        <v>1.5175317991392799E-7</v>
      </c>
      <c r="G669" s="115"/>
    </row>
    <row r="670" spans="1:7" x14ac:dyDescent="0.15">
      <c r="A670" s="133" t="s">
        <v>634</v>
      </c>
      <c r="B670" s="25" t="s">
        <v>1529</v>
      </c>
      <c r="C670" s="134">
        <v>0.3134478</v>
      </c>
      <c r="D670" s="118">
        <v>0.7325026</v>
      </c>
      <c r="E670" s="23">
        <f t="shared" si="26"/>
        <v>-0.57208643354986044</v>
      </c>
      <c r="F670" s="24">
        <f t="shared" si="28"/>
        <v>1.1765257405929516E-5</v>
      </c>
      <c r="G670" s="115"/>
    </row>
    <row r="671" spans="1:7" x14ac:dyDescent="0.15">
      <c r="A671" s="133" t="s">
        <v>635</v>
      </c>
      <c r="B671" s="25" t="s">
        <v>1531</v>
      </c>
      <c r="C671" s="134">
        <v>0.2013809</v>
      </c>
      <c r="D671" s="118">
        <v>0.84400019999999998</v>
      </c>
      <c r="E671" s="23">
        <f t="shared" si="26"/>
        <v>-0.76139709445566484</v>
      </c>
      <c r="F671" s="24">
        <f t="shared" si="28"/>
        <v>7.5588283763285352E-6</v>
      </c>
      <c r="G671" s="115"/>
    </row>
    <row r="672" spans="1:7" x14ac:dyDescent="0.15">
      <c r="A672" s="133" t="s">
        <v>617</v>
      </c>
      <c r="B672" s="25" t="s">
        <v>1533</v>
      </c>
      <c r="C672" s="134">
        <v>3.60962E-3</v>
      </c>
      <c r="D672" s="118">
        <v>7.3621700000000003E-3</v>
      </c>
      <c r="E672" s="23">
        <f t="shared" ref="E672:E728" si="29">IF(ISERROR(C672/D672-1),"",((C672/D672-1)))</f>
        <v>-0.50970705647927184</v>
      </c>
      <c r="F672" s="24">
        <f t="shared" si="28"/>
        <v>1.3548702028724178E-7</v>
      </c>
      <c r="G672" s="115"/>
    </row>
    <row r="673" spans="1:7" x14ac:dyDescent="0.15">
      <c r="A673" s="139" t="s">
        <v>620</v>
      </c>
      <c r="B673" s="25" t="s">
        <v>1535</v>
      </c>
      <c r="C673" s="134">
        <v>5.3836740000000001E-2</v>
      </c>
      <c r="D673" s="118">
        <v>0.1423614</v>
      </c>
      <c r="E673" s="23">
        <f t="shared" si="29"/>
        <v>-0.62183049618787112</v>
      </c>
      <c r="F673" s="24">
        <f t="shared" si="28"/>
        <v>2.0207610453673686E-6</v>
      </c>
      <c r="G673" s="115"/>
    </row>
    <row r="674" spans="1:7" x14ac:dyDescent="0.15">
      <c r="A674" s="133" t="s">
        <v>618</v>
      </c>
      <c r="B674" s="25" t="s">
        <v>1537</v>
      </c>
      <c r="C674" s="134">
        <v>3.2436279999999998E-2</v>
      </c>
      <c r="D674" s="118">
        <v>0.13638459999999999</v>
      </c>
      <c r="E674" s="23">
        <f t="shared" si="29"/>
        <v>-0.76217050898708505</v>
      </c>
      <c r="F674" s="24">
        <f t="shared" si="28"/>
        <v>1.2174951730106366E-6</v>
      </c>
      <c r="G674" s="115"/>
    </row>
    <row r="675" spans="1:7" x14ac:dyDescent="0.15">
      <c r="A675" s="133" t="s">
        <v>619</v>
      </c>
      <c r="B675" s="25" t="s">
        <v>1539</v>
      </c>
      <c r="C675" s="134">
        <v>1.1485999999999998E-3</v>
      </c>
      <c r="D675" s="118">
        <v>6.0612000000000003E-4</v>
      </c>
      <c r="E675" s="23">
        <f t="shared" si="29"/>
        <v>0.89500428957962086</v>
      </c>
      <c r="F675" s="24">
        <f t="shared" si="28"/>
        <v>4.3112679867112297E-8</v>
      </c>
      <c r="G675" s="115"/>
    </row>
    <row r="676" spans="1:7" x14ac:dyDescent="0.15">
      <c r="A676" s="133" t="s">
        <v>1540</v>
      </c>
      <c r="B676" s="25" t="s">
        <v>1541</v>
      </c>
      <c r="C676" s="134">
        <v>5.4819500000000002E-3</v>
      </c>
      <c r="D676" s="118">
        <v>8.0974700000000007E-3</v>
      </c>
      <c r="E676" s="23">
        <f t="shared" si="29"/>
        <v>-0.32300459279256366</v>
      </c>
      <c r="F676" s="24">
        <f t="shared" si="28"/>
        <v>2.0576489238857416E-7</v>
      </c>
      <c r="G676" s="115"/>
    </row>
    <row r="677" spans="1:7" x14ac:dyDescent="0.15">
      <c r="A677" s="133" t="s">
        <v>621</v>
      </c>
      <c r="B677" s="25" t="s">
        <v>1542</v>
      </c>
      <c r="C677" s="134">
        <v>9.3012000000000008E-3</v>
      </c>
      <c r="D677" s="118">
        <v>4.1544419999999999E-2</v>
      </c>
      <c r="E677" s="23">
        <f t="shared" si="29"/>
        <v>-0.77611433737671631</v>
      </c>
      <c r="F677" s="24">
        <f t="shared" si="28"/>
        <v>3.4912037086887079E-7</v>
      </c>
      <c r="G677" s="115"/>
    </row>
    <row r="678" spans="1:7" x14ac:dyDescent="0.15">
      <c r="A678" s="133" t="s">
        <v>622</v>
      </c>
      <c r="B678" s="25" t="s">
        <v>212</v>
      </c>
      <c r="C678" s="134">
        <v>8.4409570000000003E-2</v>
      </c>
      <c r="D678" s="118">
        <v>0.13673109999999999</v>
      </c>
      <c r="E678" s="23">
        <f t="shared" si="29"/>
        <v>-0.38266005319930863</v>
      </c>
      <c r="F678" s="24">
        <f t="shared" si="28"/>
        <v>3.1683116569132914E-6</v>
      </c>
      <c r="G678" s="115"/>
    </row>
    <row r="679" spans="1:7" x14ac:dyDescent="0.15">
      <c r="A679" s="133" t="s">
        <v>348</v>
      </c>
      <c r="B679" s="25" t="s">
        <v>349</v>
      </c>
      <c r="C679" s="134">
        <v>72.062799999999996</v>
      </c>
      <c r="D679" s="118">
        <v>40.48892</v>
      </c>
      <c r="E679" s="23">
        <f t="shared" si="29"/>
        <v>0.77981531737571652</v>
      </c>
      <c r="F679" s="24">
        <f t="shared" si="28"/>
        <v>2.7048758721293226E-3</v>
      </c>
      <c r="G679" s="115"/>
    </row>
    <row r="680" spans="1:7" x14ac:dyDescent="0.15">
      <c r="A680" s="133" t="s">
        <v>623</v>
      </c>
      <c r="B680" s="131" t="s">
        <v>1351</v>
      </c>
      <c r="C680" s="134">
        <v>201.8075</v>
      </c>
      <c r="D680" s="118">
        <v>22.766539999999999</v>
      </c>
      <c r="E680" s="23">
        <f t="shared" si="29"/>
        <v>7.8642147642988363</v>
      </c>
      <c r="F680" s="24">
        <f t="shared" si="28"/>
        <v>7.5748407994795973E-3</v>
      </c>
      <c r="G680" s="115"/>
    </row>
    <row r="681" spans="1:7" x14ac:dyDescent="0.15">
      <c r="A681" s="133" t="s">
        <v>624</v>
      </c>
      <c r="B681" s="25" t="s">
        <v>350</v>
      </c>
      <c r="C681" s="134">
        <v>1.201001</v>
      </c>
      <c r="D681" s="118">
        <v>1.3162100000000001</v>
      </c>
      <c r="E681" s="23">
        <f t="shared" si="29"/>
        <v>-8.7530865135502789E-2</v>
      </c>
      <c r="F681" s="24">
        <f t="shared" si="28"/>
        <v>4.5079550437995592E-5</v>
      </c>
      <c r="G681" s="115"/>
    </row>
    <row r="682" spans="1:7" x14ac:dyDescent="0.15">
      <c r="A682" s="133" t="s">
        <v>707</v>
      </c>
      <c r="B682" s="111" t="s">
        <v>1359</v>
      </c>
      <c r="C682" s="134">
        <v>0.3686547</v>
      </c>
      <c r="D682" s="118">
        <v>0.57499149999999999</v>
      </c>
      <c r="E682" s="23">
        <f t="shared" si="29"/>
        <v>-0.35885191346306855</v>
      </c>
      <c r="F682" s="24">
        <f t="shared" si="28"/>
        <v>1.3837447381687555E-5</v>
      </c>
      <c r="G682" s="115"/>
    </row>
    <row r="683" spans="1:7" x14ac:dyDescent="0.15">
      <c r="A683" s="133" t="s">
        <v>1024</v>
      </c>
      <c r="B683" s="25" t="s">
        <v>1360</v>
      </c>
      <c r="C683" s="118">
        <v>289.6943</v>
      </c>
      <c r="D683" s="118">
        <v>207.76679999999999</v>
      </c>
      <c r="E683" s="23">
        <f t="shared" si="29"/>
        <v>0.39432430975497534</v>
      </c>
      <c r="F683" s="24">
        <f t="shared" si="28"/>
        <v>1.0873670220465951E-2</v>
      </c>
      <c r="G683" s="115"/>
    </row>
    <row r="684" spans="1:7" x14ac:dyDescent="0.15">
      <c r="A684" s="133" t="s">
        <v>518</v>
      </c>
      <c r="B684" s="111" t="s">
        <v>1361</v>
      </c>
      <c r="C684" s="134">
        <v>93.558130000000006</v>
      </c>
      <c r="D684" s="118">
        <v>131.04920000000001</v>
      </c>
      <c r="E684" s="23">
        <f t="shared" si="29"/>
        <v>-0.28608392878399869</v>
      </c>
      <c r="F684" s="24">
        <f t="shared" si="28"/>
        <v>3.5117026881905586E-3</v>
      </c>
      <c r="G684" s="115"/>
    </row>
    <row r="685" spans="1:7" x14ac:dyDescent="0.15">
      <c r="A685" s="133" t="s">
        <v>625</v>
      </c>
      <c r="B685" s="25" t="s">
        <v>351</v>
      </c>
      <c r="C685" s="134">
        <v>0.89837430000000007</v>
      </c>
      <c r="D685" s="118">
        <v>0.1239986</v>
      </c>
      <c r="E685" s="23">
        <f t="shared" si="29"/>
        <v>6.2450358310497061</v>
      </c>
      <c r="F685" s="24">
        <f t="shared" si="28"/>
        <v>3.3720462821470583E-5</v>
      </c>
      <c r="G685" s="115"/>
    </row>
    <row r="686" spans="1:7" x14ac:dyDescent="0.15">
      <c r="A686" s="133" t="s">
        <v>626</v>
      </c>
      <c r="B686" s="25" t="s">
        <v>352</v>
      </c>
      <c r="C686" s="134">
        <v>3.9012720000000001</v>
      </c>
      <c r="D686" s="118">
        <v>3.9219050000000002</v>
      </c>
      <c r="E686" s="23">
        <f t="shared" si="29"/>
        <v>-5.2609637408351784E-3</v>
      </c>
      <c r="F686" s="24">
        <f t="shared" si="28"/>
        <v>1.4643417274118835E-4</v>
      </c>
      <c r="G686" s="115"/>
    </row>
    <row r="687" spans="1:7" x14ac:dyDescent="0.15">
      <c r="A687" s="133" t="s">
        <v>629</v>
      </c>
      <c r="B687" s="25" t="s">
        <v>353</v>
      </c>
      <c r="C687" s="134">
        <v>9.1649960000000004</v>
      </c>
      <c r="D687" s="118">
        <v>3.3060849999999999</v>
      </c>
      <c r="E687" s="23">
        <f t="shared" si="29"/>
        <v>1.7721598204522873</v>
      </c>
      <c r="F687" s="24">
        <f t="shared" si="28"/>
        <v>3.4400795623486398E-4</v>
      </c>
      <c r="G687" s="115"/>
    </row>
    <row r="688" spans="1:7" x14ac:dyDescent="0.15">
      <c r="A688" s="133" t="s">
        <v>627</v>
      </c>
      <c r="B688" s="25" t="s">
        <v>354</v>
      </c>
      <c r="C688" s="134">
        <v>3.8271489999999999</v>
      </c>
      <c r="D688" s="118">
        <v>8.8498090000000005</v>
      </c>
      <c r="E688" s="23">
        <f t="shared" si="29"/>
        <v>-0.56754445208930493</v>
      </c>
      <c r="F688" s="24">
        <f t="shared" si="28"/>
        <v>1.4365196729996429E-4</v>
      </c>
      <c r="G688" s="115"/>
    </row>
    <row r="689" spans="1:7" x14ac:dyDescent="0.15">
      <c r="A689" s="133" t="s">
        <v>709</v>
      </c>
      <c r="B689" s="25" t="s">
        <v>1369</v>
      </c>
      <c r="C689" s="134">
        <v>1.15855E-2</v>
      </c>
      <c r="D689" s="118">
        <v>1.6350000000000001E-5</v>
      </c>
      <c r="E689" s="23">
        <f t="shared" si="29"/>
        <v>707.59327217125383</v>
      </c>
      <c r="F689" s="24">
        <f t="shared" si="28"/>
        <v>4.3486152934044018E-7</v>
      </c>
      <c r="G689" s="115"/>
    </row>
    <row r="690" spans="1:7" x14ac:dyDescent="0.15">
      <c r="A690" s="133" t="s">
        <v>628</v>
      </c>
      <c r="B690" s="25" t="s">
        <v>355</v>
      </c>
      <c r="C690" s="134">
        <v>1.9501630000000001</v>
      </c>
      <c r="D690" s="118">
        <v>0.93177680000000007</v>
      </c>
      <c r="E690" s="23">
        <f t="shared" si="29"/>
        <v>1.0929508010931372</v>
      </c>
      <c r="F690" s="24">
        <f t="shared" si="28"/>
        <v>7.3199332324296826E-5</v>
      </c>
      <c r="G690" s="115"/>
    </row>
    <row r="691" spans="1:7" x14ac:dyDescent="0.15">
      <c r="A691" s="133" t="s">
        <v>1376</v>
      </c>
      <c r="B691" s="25" t="s">
        <v>1377</v>
      </c>
      <c r="C691" s="134">
        <v>66.597549999999998</v>
      </c>
      <c r="D691" s="118">
        <v>70.239080000000001</v>
      </c>
      <c r="E691" s="23">
        <f t="shared" si="29"/>
        <v>-5.1844784982946868E-2</v>
      </c>
      <c r="F691" s="24">
        <f t="shared" si="28"/>
        <v>2.4997378139334885E-3</v>
      </c>
      <c r="G691" s="115"/>
    </row>
    <row r="692" spans="1:7" x14ac:dyDescent="0.15">
      <c r="A692" s="133" t="s">
        <v>1378</v>
      </c>
      <c r="B692" s="111" t="s">
        <v>1379</v>
      </c>
      <c r="C692" s="134">
        <v>6.0933020000000004</v>
      </c>
      <c r="D692" s="118">
        <v>18.681840000000001</v>
      </c>
      <c r="E692" s="23">
        <f t="shared" si="29"/>
        <v>-0.67383823006727384</v>
      </c>
      <c r="F692" s="24">
        <f t="shared" si="28"/>
        <v>2.2871197846041714E-4</v>
      </c>
      <c r="G692" s="115"/>
    </row>
    <row r="693" spans="1:7" x14ac:dyDescent="0.15">
      <c r="A693" s="133" t="s">
        <v>1380</v>
      </c>
      <c r="B693" s="111" t="s">
        <v>1381</v>
      </c>
      <c r="C693" s="134">
        <v>2.0021680000000002</v>
      </c>
      <c r="D693" s="118">
        <v>1.3607800000000001</v>
      </c>
      <c r="E693" s="23">
        <f t="shared" si="29"/>
        <v>0.47133849703846331</v>
      </c>
      <c r="F693" s="24">
        <f t="shared" si="28"/>
        <v>7.5151339042466058E-5</v>
      </c>
      <c r="G693" s="115"/>
    </row>
    <row r="694" spans="1:7" x14ac:dyDescent="0.15">
      <c r="A694" s="133" t="s">
        <v>1384</v>
      </c>
      <c r="B694" s="111" t="s">
        <v>1385</v>
      </c>
      <c r="C694" s="134">
        <v>2.0342920000000002</v>
      </c>
      <c r="D694" s="118">
        <v>0.17625960000000002</v>
      </c>
      <c r="E694" s="23">
        <f t="shared" si="29"/>
        <v>10.541453628625051</v>
      </c>
      <c r="F694" s="24">
        <f t="shared" si="28"/>
        <v>7.635711279142228E-5</v>
      </c>
      <c r="G694" s="115"/>
    </row>
    <row r="695" spans="1:7" x14ac:dyDescent="0.15">
      <c r="A695" s="133" t="s">
        <v>1388</v>
      </c>
      <c r="B695" s="25" t="s">
        <v>1389</v>
      </c>
      <c r="C695" s="134">
        <v>0.21271679999999998</v>
      </c>
      <c r="D695" s="118">
        <v>4.961115E-2</v>
      </c>
      <c r="E695" s="23">
        <f t="shared" si="29"/>
        <v>3.2876812974502707</v>
      </c>
      <c r="F695" s="24">
        <f t="shared" si="28"/>
        <v>7.9843211742613214E-6</v>
      </c>
      <c r="G695" s="115"/>
    </row>
    <row r="696" spans="1:7" x14ac:dyDescent="0.15">
      <c r="A696" s="133" t="s">
        <v>1392</v>
      </c>
      <c r="B696" s="25" t="s">
        <v>1393</v>
      </c>
      <c r="C696" s="134">
        <v>0.44792470000000001</v>
      </c>
      <c r="D696" s="118">
        <v>3.6347239999999998</v>
      </c>
      <c r="E696" s="23">
        <f t="shared" si="29"/>
        <v>-0.87676514090203272</v>
      </c>
      <c r="F696" s="24">
        <f t="shared" si="28"/>
        <v>1.6812845373212883E-5</v>
      </c>
      <c r="G696" s="115"/>
    </row>
    <row r="697" spans="1:7" x14ac:dyDescent="0.15">
      <c r="A697" s="133" t="s">
        <v>1396</v>
      </c>
      <c r="B697" s="25" t="s">
        <v>1397</v>
      </c>
      <c r="C697" s="134">
        <v>2.310791</v>
      </c>
      <c r="D697" s="118">
        <v>2.4198600000000002E-3</v>
      </c>
      <c r="E697" s="23">
        <f t="shared" si="29"/>
        <v>953.92755779259949</v>
      </c>
      <c r="F697" s="24">
        <f t="shared" si="28"/>
        <v>8.6735497669166201E-5</v>
      </c>
      <c r="G697" s="115"/>
    </row>
    <row r="698" spans="1:7" x14ac:dyDescent="0.15">
      <c r="A698" s="133" t="s">
        <v>1451</v>
      </c>
      <c r="B698" s="25" t="s">
        <v>1452</v>
      </c>
      <c r="C698" s="134">
        <v>3.8660500000000002E-3</v>
      </c>
      <c r="D698" s="118">
        <v>0.1809424</v>
      </c>
      <c r="E698" s="23">
        <f t="shared" si="29"/>
        <v>-0.9786338083279541</v>
      </c>
      <c r="F698" s="24">
        <f t="shared" si="28"/>
        <v>1.451121156192317E-7</v>
      </c>
      <c r="G698" s="115"/>
    </row>
    <row r="699" spans="1:7" x14ac:dyDescent="0.15">
      <c r="A699" s="133" t="s">
        <v>1547</v>
      </c>
      <c r="B699" s="25" t="s">
        <v>1548</v>
      </c>
      <c r="C699" s="134">
        <v>0.1777774</v>
      </c>
      <c r="D699" s="118">
        <v>1.2483329999999999E-2</v>
      </c>
      <c r="E699" s="23">
        <f t="shared" si="29"/>
        <v>13.2411840430398</v>
      </c>
      <c r="F699" s="24">
        <f t="shared" si="28"/>
        <v>6.6728714381051456E-6</v>
      </c>
      <c r="G699" s="115"/>
    </row>
    <row r="700" spans="1:7" x14ac:dyDescent="0.15">
      <c r="A700" s="133" t="s">
        <v>1551</v>
      </c>
      <c r="B700" s="25" t="s">
        <v>1552</v>
      </c>
      <c r="C700" s="134">
        <v>5.7588700000000001E-3</v>
      </c>
      <c r="D700" s="118">
        <v>1.45549E-3</v>
      </c>
      <c r="E700" s="23">
        <f t="shared" si="29"/>
        <v>2.9566537729561864</v>
      </c>
      <c r="F700" s="24">
        <f t="shared" si="28"/>
        <v>2.1615907949357218E-7</v>
      </c>
      <c r="G700" s="115"/>
    </row>
    <row r="701" spans="1:7" x14ac:dyDescent="0.15">
      <c r="A701" s="133" t="s">
        <v>1555</v>
      </c>
      <c r="B701" s="25" t="s">
        <v>1556</v>
      </c>
      <c r="C701" s="134">
        <v>5.4884050000000004E-2</v>
      </c>
      <c r="D701" s="118">
        <v>1.185656</v>
      </c>
      <c r="E701" s="23">
        <f t="shared" si="29"/>
        <v>-0.95370997152631121</v>
      </c>
      <c r="F701" s="24">
        <f t="shared" si="28"/>
        <v>2.0600718069480975E-6</v>
      </c>
      <c r="G701" s="115"/>
    </row>
    <row r="702" spans="1:7" x14ac:dyDescent="0.15">
      <c r="A702" s="133" t="s">
        <v>1559</v>
      </c>
      <c r="B702" s="25" t="s">
        <v>1560</v>
      </c>
      <c r="C702" s="134">
        <v>1.316727</v>
      </c>
      <c r="D702" s="118">
        <v>1.27165E-3</v>
      </c>
      <c r="E702" s="23">
        <f t="shared" si="29"/>
        <v>1034.4476467581487</v>
      </c>
      <c r="F702" s="24">
        <f t="shared" si="28"/>
        <v>4.9423323718773444E-5</v>
      </c>
      <c r="G702" s="115"/>
    </row>
    <row r="703" spans="1:7" x14ac:dyDescent="0.15">
      <c r="A703" s="133" t="s">
        <v>1563</v>
      </c>
      <c r="B703" s="25" t="s">
        <v>1564</v>
      </c>
      <c r="C703" s="134">
        <v>0.19458629999999999</v>
      </c>
      <c r="D703" s="118">
        <v>0.1920741</v>
      </c>
      <c r="E703" s="23">
        <f t="shared" si="29"/>
        <v>1.3079327197159873E-2</v>
      </c>
      <c r="F703" s="24">
        <f t="shared" si="28"/>
        <v>7.3037931903411751E-6</v>
      </c>
      <c r="G703" s="115"/>
    </row>
    <row r="704" spans="1:7" x14ac:dyDescent="0.15">
      <c r="A704" s="133" t="s">
        <v>1567</v>
      </c>
      <c r="B704" s="25" t="s">
        <v>1568</v>
      </c>
      <c r="C704" s="134">
        <v>7.7928199999999998E-3</v>
      </c>
      <c r="D704" s="118">
        <v>4.7531E-4</v>
      </c>
      <c r="E704" s="23">
        <f t="shared" si="29"/>
        <v>15.395236792829941</v>
      </c>
      <c r="F704" s="24">
        <f t="shared" si="28"/>
        <v>2.9250335532128685E-7</v>
      </c>
      <c r="G704" s="115"/>
    </row>
    <row r="705" spans="1:7" x14ac:dyDescent="0.15">
      <c r="A705" s="133" t="s">
        <v>1571</v>
      </c>
      <c r="B705" s="25" t="s">
        <v>1572</v>
      </c>
      <c r="C705" s="134">
        <v>0.20177329999999999</v>
      </c>
      <c r="D705" s="118">
        <v>4.061907E-2</v>
      </c>
      <c r="E705" s="23">
        <f t="shared" si="29"/>
        <v>3.9674524798327484</v>
      </c>
      <c r="F705" s="24">
        <f t="shared" si="28"/>
        <v>7.5735571031088367E-6</v>
      </c>
      <c r="G705" s="115"/>
    </row>
    <row r="706" spans="1:7" x14ac:dyDescent="0.15">
      <c r="A706" s="133" t="s">
        <v>1575</v>
      </c>
      <c r="B706" s="25" t="s">
        <v>1576</v>
      </c>
      <c r="C706" s="134">
        <v>1.8995100000000001E-3</v>
      </c>
      <c r="D706" s="118">
        <v>9.9511999999999995E-4</v>
      </c>
      <c r="E706" s="23">
        <f t="shared" si="29"/>
        <v>0.90882506632365967</v>
      </c>
      <c r="F706" s="24">
        <f t="shared" si="28"/>
        <v>7.129807290125239E-8</v>
      </c>
      <c r="G706" s="115"/>
    </row>
    <row r="707" spans="1:7" x14ac:dyDescent="0.15">
      <c r="A707" s="133" t="s">
        <v>1581</v>
      </c>
      <c r="B707" s="25" t="s">
        <v>1582</v>
      </c>
      <c r="C707" s="134">
        <v>1.5971300000000002E-3</v>
      </c>
      <c r="D707" s="118">
        <v>0.1702352</v>
      </c>
      <c r="E707" s="23">
        <f t="shared" si="29"/>
        <v>-0.99061809778471199</v>
      </c>
      <c r="F707" s="24">
        <f t="shared" si="28"/>
        <v>5.9948245164688382E-8</v>
      </c>
      <c r="G707" s="115"/>
    </row>
    <row r="708" spans="1:7" x14ac:dyDescent="0.15">
      <c r="A708" s="133" t="s">
        <v>1585</v>
      </c>
      <c r="B708" s="25" t="s">
        <v>1586</v>
      </c>
      <c r="C708" s="134">
        <v>1.4610979999999999E-2</v>
      </c>
      <c r="D708" s="118">
        <v>1.5659799999999999</v>
      </c>
      <c r="E708" s="23">
        <f t="shared" si="29"/>
        <v>-0.99066975312583816</v>
      </c>
      <c r="F708" s="24">
        <f t="shared" si="28"/>
        <v>5.4842286547517018E-7</v>
      </c>
      <c r="G708" s="115"/>
    </row>
    <row r="709" spans="1:7" x14ac:dyDescent="0.15">
      <c r="A709" s="133" t="s">
        <v>498</v>
      </c>
      <c r="B709" s="25" t="s">
        <v>1590</v>
      </c>
      <c r="C709" s="134">
        <v>1.199091E-2</v>
      </c>
      <c r="D709" s="118">
        <v>4.7248900000000007E-3</v>
      </c>
      <c r="E709" s="23">
        <f t="shared" si="29"/>
        <v>1.5378178116315935</v>
      </c>
      <c r="F709" s="24">
        <f t="shared" si="28"/>
        <v>4.5007858623137348E-7</v>
      </c>
      <c r="G709" s="115"/>
    </row>
    <row r="710" spans="1:7" x14ac:dyDescent="0.15">
      <c r="A710" s="133" t="s">
        <v>1593</v>
      </c>
      <c r="B710" s="25" t="s">
        <v>1594</v>
      </c>
      <c r="C710" s="134">
        <v>1.6832400000000001E-2</v>
      </c>
      <c r="D710" s="118">
        <v>0.14340139999999998</v>
      </c>
      <c r="E710" s="23">
        <f t="shared" si="29"/>
        <v>-0.88262039282740612</v>
      </c>
      <c r="F710" s="24">
        <f t="shared" si="28"/>
        <v>6.3180382430365764E-7</v>
      </c>
      <c r="G710" s="115"/>
    </row>
    <row r="711" spans="1:7" x14ac:dyDescent="0.15">
      <c r="A711" s="133" t="s">
        <v>1597</v>
      </c>
      <c r="B711" s="25" t="s">
        <v>1598</v>
      </c>
      <c r="C711" s="134">
        <v>2.6091E-3</v>
      </c>
      <c r="D711" s="118">
        <v>1.4319200000000002E-3</v>
      </c>
      <c r="E711" s="23">
        <f t="shared" si="29"/>
        <v>0.82209899994413083</v>
      </c>
      <c r="F711" s="24">
        <f t="shared" si="28"/>
        <v>9.7932520495631813E-8</v>
      </c>
      <c r="G711" s="115"/>
    </row>
    <row r="712" spans="1:7" x14ac:dyDescent="0.15">
      <c r="A712" s="133" t="s">
        <v>1603</v>
      </c>
      <c r="B712" s="111" t="s">
        <v>1604</v>
      </c>
      <c r="C712" s="134">
        <v>1.1901679999999999</v>
      </c>
      <c r="D712" s="118">
        <v>0.36976979999999998</v>
      </c>
      <c r="E712" s="23">
        <f t="shared" si="29"/>
        <v>2.2186728067029811</v>
      </c>
      <c r="F712" s="24">
        <f t="shared" si="28"/>
        <v>4.4672933982310039E-5</v>
      </c>
      <c r="G712" s="115"/>
    </row>
    <row r="713" spans="1:7" x14ac:dyDescent="0.15">
      <c r="A713" s="133" t="s">
        <v>705</v>
      </c>
      <c r="B713" s="111" t="s">
        <v>1607</v>
      </c>
      <c r="C713" s="134">
        <v>1.87677E-3</v>
      </c>
      <c r="D713" s="118">
        <v>1.46864E-3</v>
      </c>
      <c r="E713" s="23">
        <f t="shared" si="29"/>
        <v>0.27789655735918939</v>
      </c>
      <c r="F713" s="24">
        <f t="shared" si="28"/>
        <v>7.0444527419641613E-8</v>
      </c>
      <c r="G713" s="115"/>
    </row>
    <row r="714" spans="1:7" x14ac:dyDescent="0.15">
      <c r="A714" s="133" t="s">
        <v>706</v>
      </c>
      <c r="B714" s="111" t="s">
        <v>1608</v>
      </c>
      <c r="C714" s="134">
        <v>0.15871370000000001</v>
      </c>
      <c r="D714" s="118">
        <v>4.5817999999999998E-4</v>
      </c>
      <c r="E714" s="23">
        <f t="shared" si="29"/>
        <v>345.40032301715485</v>
      </c>
      <c r="F714" s="24">
        <f t="shared" si="28"/>
        <v>5.9573158093547812E-6</v>
      </c>
      <c r="G714" s="115"/>
    </row>
    <row r="715" spans="1:7" x14ac:dyDescent="0.15">
      <c r="A715" s="133" t="s">
        <v>1605</v>
      </c>
      <c r="B715" s="132" t="s">
        <v>1606</v>
      </c>
      <c r="C715" s="134">
        <v>0.55343989999999998</v>
      </c>
      <c r="D715" s="118">
        <v>1.7108000000000002E-2</v>
      </c>
      <c r="E715" s="23">
        <f t="shared" si="29"/>
        <v>31.349772036474157</v>
      </c>
      <c r="F715" s="24">
        <f t="shared" si="28"/>
        <v>2.077335646385743E-5</v>
      </c>
      <c r="G715" s="115"/>
    </row>
    <row r="716" spans="1:7" x14ac:dyDescent="0.15">
      <c r="A716" s="133" t="s">
        <v>708</v>
      </c>
      <c r="B716" s="25" t="s">
        <v>1609</v>
      </c>
      <c r="C716" s="134">
        <v>9.1582000000000002E-4</v>
      </c>
      <c r="D716" s="118">
        <v>1.6662E-4</v>
      </c>
      <c r="E716" s="23">
        <f t="shared" si="29"/>
        <v>4.4964590085223861</v>
      </c>
      <c r="F716" s="24">
        <f t="shared" si="28"/>
        <v>3.4375286849990237E-8</v>
      </c>
      <c r="G716" s="115"/>
    </row>
    <row r="717" spans="1:7" x14ac:dyDescent="0.15">
      <c r="A717" s="133" t="s">
        <v>1610</v>
      </c>
      <c r="B717" s="111" t="s">
        <v>1611</v>
      </c>
      <c r="C717" s="134">
        <v>0.15566929999999998</v>
      </c>
      <c r="D717" s="118">
        <v>1.8507269999999999E-2</v>
      </c>
      <c r="E717" s="23">
        <f t="shared" si="29"/>
        <v>7.4112513623024885</v>
      </c>
      <c r="F717" s="24">
        <f t="shared" si="28"/>
        <v>5.8430443113681562E-6</v>
      </c>
      <c r="G717" s="115"/>
    </row>
    <row r="718" spans="1:7" x14ac:dyDescent="0.15">
      <c r="A718" s="133" t="s">
        <v>1612</v>
      </c>
      <c r="B718" s="25" t="s">
        <v>1613</v>
      </c>
      <c r="C718" s="134">
        <v>1.76084</v>
      </c>
      <c r="D718" s="118">
        <v>1.436199</v>
      </c>
      <c r="E718" s="23">
        <f t="shared" si="29"/>
        <v>0.22604179504372302</v>
      </c>
      <c r="F718" s="24">
        <f t="shared" si="28"/>
        <v>6.6093097002617113E-5</v>
      </c>
      <c r="G718" s="115"/>
    </row>
    <row r="719" spans="1:7" x14ac:dyDescent="0.15">
      <c r="A719" s="133" t="s">
        <v>1626</v>
      </c>
      <c r="B719" s="138" t="s">
        <v>1627</v>
      </c>
      <c r="C719" s="134">
        <v>4.5989300000000002E-3</v>
      </c>
      <c r="D719" s="118">
        <v>1.135049</v>
      </c>
      <c r="E719" s="23">
        <f t="shared" si="29"/>
        <v>-0.99594825421633781</v>
      </c>
      <c r="F719" s="24">
        <f t="shared" si="28"/>
        <v>1.7262075293510253E-7</v>
      </c>
      <c r="G719" s="115"/>
    </row>
    <row r="720" spans="1:7" x14ac:dyDescent="0.15">
      <c r="A720" s="133" t="s">
        <v>22</v>
      </c>
      <c r="B720" s="25" t="s">
        <v>359</v>
      </c>
      <c r="C720" s="134">
        <v>1.296551</v>
      </c>
      <c r="D720" s="118">
        <v>1.010556</v>
      </c>
      <c r="E720" s="23">
        <f t="shared" si="29"/>
        <v>0.2830075720692371</v>
      </c>
      <c r="F720" s="24">
        <f t="shared" si="28"/>
        <v>4.8666017929988092E-5</v>
      </c>
      <c r="G720" s="115"/>
    </row>
    <row r="721" spans="1:7" x14ac:dyDescent="0.15">
      <c r="A721" s="133" t="s">
        <v>23</v>
      </c>
      <c r="B721" s="25" t="s">
        <v>360</v>
      </c>
      <c r="C721" s="134">
        <v>1.6914130000000001</v>
      </c>
      <c r="D721" s="118">
        <v>3.1466980000000002</v>
      </c>
      <c r="E721" s="23">
        <f t="shared" si="29"/>
        <v>-0.46248003462677389</v>
      </c>
      <c r="F721" s="24">
        <f t="shared" si="28"/>
        <v>6.3487155834992179E-5</v>
      </c>
      <c r="G721" s="115"/>
    </row>
    <row r="722" spans="1:7" x14ac:dyDescent="0.15">
      <c r="A722" s="133" t="s">
        <v>24</v>
      </c>
      <c r="B722" s="25" t="s">
        <v>361</v>
      </c>
      <c r="C722" s="134">
        <v>0.94713360000000002</v>
      </c>
      <c r="D722" s="118">
        <v>3.59165</v>
      </c>
      <c r="E722" s="23">
        <f t="shared" si="29"/>
        <v>-0.73629568582684835</v>
      </c>
      <c r="F722" s="24">
        <f t="shared" si="28"/>
        <v>3.5550642249856864E-5</v>
      </c>
      <c r="G722" s="115"/>
    </row>
    <row r="723" spans="1:7" x14ac:dyDescent="0.15">
      <c r="A723" s="133" t="s">
        <v>851</v>
      </c>
      <c r="B723" s="25" t="s">
        <v>1000</v>
      </c>
      <c r="C723" s="134">
        <v>0.16462689999999999</v>
      </c>
      <c r="D723" s="118">
        <v>0.2021164</v>
      </c>
      <c r="E723" s="23">
        <f t="shared" si="29"/>
        <v>-0.18548470089512781</v>
      </c>
      <c r="F723" s="24">
        <f t="shared" si="28"/>
        <v>6.1792676625588623E-6</v>
      </c>
      <c r="G723" s="115"/>
    </row>
    <row r="724" spans="1:7" x14ac:dyDescent="0.15">
      <c r="A724" s="133" t="s">
        <v>335</v>
      </c>
      <c r="B724" s="25" t="s">
        <v>1001</v>
      </c>
      <c r="C724" s="134">
        <v>22.31363</v>
      </c>
      <c r="D724" s="118">
        <v>37.470640000000003</v>
      </c>
      <c r="E724" s="23">
        <f t="shared" si="29"/>
        <v>-0.40450363271083711</v>
      </c>
      <c r="F724" s="24">
        <f t="shared" si="28"/>
        <v>8.3754169150547888E-4</v>
      </c>
      <c r="G724" s="115"/>
    </row>
    <row r="725" spans="1:7" x14ac:dyDescent="0.15">
      <c r="A725" s="133" t="s">
        <v>852</v>
      </c>
      <c r="B725" s="25" t="s">
        <v>330</v>
      </c>
      <c r="C725" s="134">
        <v>61.180660000000003</v>
      </c>
      <c r="D725" s="118">
        <v>157.5378</v>
      </c>
      <c r="E725" s="23">
        <f t="shared" si="29"/>
        <v>-0.61164457038247333</v>
      </c>
      <c r="F725" s="24">
        <f t="shared" si="28"/>
        <v>2.2964149474478872E-3</v>
      </c>
      <c r="G725" s="115"/>
    </row>
    <row r="726" spans="1:7" x14ac:dyDescent="0.15">
      <c r="A726" s="133" t="s">
        <v>853</v>
      </c>
      <c r="B726" s="25" t="s">
        <v>331</v>
      </c>
      <c r="C726" s="134">
        <v>11.67929</v>
      </c>
      <c r="D726" s="118">
        <v>10.823880000000001</v>
      </c>
      <c r="E726" s="23">
        <f t="shared" si="29"/>
        <v>7.9029885771091157E-2</v>
      </c>
      <c r="F726" s="24">
        <f t="shared" si="28"/>
        <v>4.3838193526481454E-4</v>
      </c>
      <c r="G726" s="115"/>
    </row>
    <row r="727" spans="1:7" x14ac:dyDescent="0.15">
      <c r="A727" s="133" t="s">
        <v>854</v>
      </c>
      <c r="B727" s="25" t="s">
        <v>332</v>
      </c>
      <c r="C727" s="134">
        <v>2.0512990000000002</v>
      </c>
      <c r="D727" s="118">
        <v>5.118036</v>
      </c>
      <c r="E727" s="23">
        <f t="shared" si="29"/>
        <v>-0.59920192042416265</v>
      </c>
      <c r="F727" s="24">
        <f t="shared" si="28"/>
        <v>7.6995470223513492E-5</v>
      </c>
      <c r="G727" s="115"/>
    </row>
    <row r="728" spans="1:7" x14ac:dyDescent="0.15">
      <c r="A728" s="133" t="s">
        <v>855</v>
      </c>
      <c r="B728" s="25" t="s">
        <v>333</v>
      </c>
      <c r="C728" s="134">
        <v>24.508410000000001</v>
      </c>
      <c r="D728" s="118">
        <v>16.00759</v>
      </c>
      <c r="E728" s="23">
        <f t="shared" si="29"/>
        <v>0.53104933347243399</v>
      </c>
      <c r="F728" s="24">
        <f t="shared" si="28"/>
        <v>9.1992271842411099E-4</v>
      </c>
      <c r="G728" s="115"/>
    </row>
    <row r="729" spans="1:7" x14ac:dyDescent="0.15">
      <c r="A729" s="133" t="s">
        <v>856</v>
      </c>
      <c r="B729" s="25" t="s">
        <v>346</v>
      </c>
      <c r="C729" s="134">
        <v>7.5466800000000003</v>
      </c>
      <c r="D729" s="118">
        <v>16.328299999999999</v>
      </c>
      <c r="E729" s="23">
        <f t="shared" ref="E729:E792" si="30">IF(ISERROR(C729/D729-1),"",((C729/D729-1)))</f>
        <v>-0.53781593919758941</v>
      </c>
      <c r="F729" s="24">
        <f t="shared" ref="F729:F792" si="31">C729/$C$1702</f>
        <v>2.8326449494997307E-4</v>
      </c>
      <c r="G729" s="115"/>
    </row>
    <row r="730" spans="1:7" x14ac:dyDescent="0.15">
      <c r="A730" s="133" t="s">
        <v>857</v>
      </c>
      <c r="B730" s="25" t="s">
        <v>347</v>
      </c>
      <c r="C730" s="134">
        <v>15.87655</v>
      </c>
      <c r="D730" s="118">
        <v>8.476661</v>
      </c>
      <c r="E730" s="23">
        <f t="shared" si="30"/>
        <v>0.87297215259640559</v>
      </c>
      <c r="F730" s="24">
        <f t="shared" si="31"/>
        <v>5.9592601214017221E-4</v>
      </c>
      <c r="G730" s="115"/>
    </row>
    <row r="731" spans="1:7" x14ac:dyDescent="0.15">
      <c r="A731" s="133" t="s">
        <v>1632</v>
      </c>
      <c r="B731" s="25" t="s">
        <v>358</v>
      </c>
      <c r="C731" s="134">
        <v>10.153370000000001</v>
      </c>
      <c r="D731" s="118">
        <v>15.55513</v>
      </c>
      <c r="E731" s="23">
        <f t="shared" si="30"/>
        <v>-0.34726550019189806</v>
      </c>
      <c r="F731" s="24">
        <f t="shared" si="31"/>
        <v>3.8110655613994609E-4</v>
      </c>
      <c r="G731" s="115"/>
    </row>
    <row r="732" spans="1:7" x14ac:dyDescent="0.15">
      <c r="A732" s="133" t="s">
        <v>858</v>
      </c>
      <c r="B732" s="25" t="s">
        <v>362</v>
      </c>
      <c r="C732" s="134">
        <v>3.4659270000000002</v>
      </c>
      <c r="D732" s="118">
        <v>7.6605499999999997</v>
      </c>
      <c r="E732" s="23">
        <f t="shared" si="30"/>
        <v>-0.54756159805758076</v>
      </c>
      <c r="F732" s="24">
        <f t="shared" si="31"/>
        <v>1.300935061760238E-4</v>
      </c>
      <c r="G732" s="115"/>
    </row>
    <row r="733" spans="1:7" x14ac:dyDescent="0.15">
      <c r="A733" s="133" t="s">
        <v>25</v>
      </c>
      <c r="B733" s="25" t="s">
        <v>364</v>
      </c>
      <c r="C733" s="134">
        <v>31.647410000000001</v>
      </c>
      <c r="D733" s="118">
        <v>19.664149999999999</v>
      </c>
      <c r="E733" s="23">
        <f t="shared" si="30"/>
        <v>0.609396287152</v>
      </c>
      <c r="F733" s="24">
        <f t="shared" si="31"/>
        <v>1.187884952074916E-3</v>
      </c>
      <c r="G733" s="115"/>
    </row>
    <row r="734" spans="1:7" x14ac:dyDescent="0.15">
      <c r="A734" s="133" t="s">
        <v>1644</v>
      </c>
      <c r="B734" s="25" t="s">
        <v>363</v>
      </c>
      <c r="C734" s="134">
        <v>0.68069080000000004</v>
      </c>
      <c r="D734" s="118">
        <v>1.211597</v>
      </c>
      <c r="E734" s="23">
        <f t="shared" si="30"/>
        <v>-0.43818711997471105</v>
      </c>
      <c r="F734" s="24">
        <f t="shared" si="31"/>
        <v>2.5549716654090691E-5</v>
      </c>
      <c r="G734" s="115"/>
    </row>
    <row r="735" spans="1:7" x14ac:dyDescent="0.15">
      <c r="A735" s="133" t="s">
        <v>691</v>
      </c>
      <c r="B735" s="25" t="s">
        <v>370</v>
      </c>
      <c r="C735" s="134">
        <v>8.0621550000000006</v>
      </c>
      <c r="D735" s="118">
        <v>7.1325469999999997</v>
      </c>
      <c r="E735" s="23">
        <f t="shared" si="30"/>
        <v>0.13033324561338344</v>
      </c>
      <c r="F735" s="24">
        <f t="shared" si="31"/>
        <v>3.0261283959083995E-4</v>
      </c>
      <c r="G735" s="115"/>
    </row>
    <row r="736" spans="1:7" x14ac:dyDescent="0.15">
      <c r="A736" s="133" t="s">
        <v>1665</v>
      </c>
      <c r="B736" s="25" t="s">
        <v>371</v>
      </c>
      <c r="C736" s="134">
        <v>23.940110000000001</v>
      </c>
      <c r="D736" s="118">
        <v>14.178649999999999</v>
      </c>
      <c r="E736" s="23">
        <f t="shared" si="30"/>
        <v>0.688461877541233</v>
      </c>
      <c r="F736" s="24">
        <f t="shared" si="31"/>
        <v>8.9859158838016188E-4</v>
      </c>
      <c r="G736" s="115"/>
    </row>
    <row r="737" spans="1:7" x14ac:dyDescent="0.15">
      <c r="A737" s="133" t="s">
        <v>859</v>
      </c>
      <c r="B737" s="25" t="s">
        <v>375</v>
      </c>
      <c r="C737" s="134">
        <v>6.5652660000000003</v>
      </c>
      <c r="D737" s="118">
        <v>10.07333</v>
      </c>
      <c r="E737" s="23">
        <f t="shared" si="30"/>
        <v>-0.34825266322060333</v>
      </c>
      <c r="F737" s="24">
        <f t="shared" si="31"/>
        <v>2.4642713851683523E-4</v>
      </c>
      <c r="G737" s="115"/>
    </row>
    <row r="738" spans="1:7" x14ac:dyDescent="0.15">
      <c r="A738" s="133" t="s">
        <v>860</v>
      </c>
      <c r="B738" s="25" t="s">
        <v>367</v>
      </c>
      <c r="C738" s="134">
        <v>2.987076E-2</v>
      </c>
      <c r="D738" s="118">
        <v>0.22902070000000002</v>
      </c>
      <c r="E738" s="23">
        <f t="shared" si="30"/>
        <v>-0.86957178979891336</v>
      </c>
      <c r="F738" s="24">
        <f t="shared" si="31"/>
        <v>1.1211984270131841E-6</v>
      </c>
      <c r="G738" s="115"/>
    </row>
    <row r="739" spans="1:7" x14ac:dyDescent="0.15">
      <c r="A739" s="133" t="s">
        <v>1669</v>
      </c>
      <c r="B739" s="25" t="s">
        <v>376</v>
      </c>
      <c r="C739" s="134">
        <v>16.160299999999999</v>
      </c>
      <c r="D739" s="118">
        <v>15.9071</v>
      </c>
      <c r="E739" s="23">
        <f t="shared" si="30"/>
        <v>1.5917420522911119E-2</v>
      </c>
      <c r="F739" s="24">
        <f t="shared" si="31"/>
        <v>6.065765631695062E-4</v>
      </c>
      <c r="G739" s="115"/>
    </row>
    <row r="740" spans="1:7" x14ac:dyDescent="0.15">
      <c r="A740" s="133" t="s">
        <v>26</v>
      </c>
      <c r="B740" s="25" t="s">
        <v>377</v>
      </c>
      <c r="C740" s="134">
        <v>27.114090000000001</v>
      </c>
      <c r="D740" s="118">
        <v>27.82339</v>
      </c>
      <c r="E740" s="23">
        <f t="shared" si="30"/>
        <v>-2.5492939573502738E-2</v>
      </c>
      <c r="F740" s="24">
        <f t="shared" si="31"/>
        <v>1.0177268692826667E-3</v>
      </c>
      <c r="G740" s="115"/>
    </row>
    <row r="741" spans="1:7" x14ac:dyDescent="0.15">
      <c r="A741" s="133" t="s">
        <v>861</v>
      </c>
      <c r="B741" s="25" t="s">
        <v>378</v>
      </c>
      <c r="C741" s="134">
        <v>9.4240309999999994</v>
      </c>
      <c r="D741" s="118">
        <v>14.800179999999999</v>
      </c>
      <c r="E741" s="23">
        <f t="shared" si="30"/>
        <v>-0.36324889291886986</v>
      </c>
      <c r="F741" s="24">
        <f t="shared" si="31"/>
        <v>3.5373083019392491E-4</v>
      </c>
      <c r="G741" s="115"/>
    </row>
    <row r="742" spans="1:7" x14ac:dyDescent="0.15">
      <c r="A742" s="133" t="s">
        <v>862</v>
      </c>
      <c r="B742" s="25" t="s">
        <v>1003</v>
      </c>
      <c r="C742" s="134">
        <v>5.8670910000000007E-2</v>
      </c>
      <c r="D742" s="118">
        <v>3.2656060000000001E-2</v>
      </c>
      <c r="E742" s="23">
        <f t="shared" si="30"/>
        <v>0.79663162059354398</v>
      </c>
      <c r="F742" s="24">
        <f t="shared" si="31"/>
        <v>2.2022115273743321E-6</v>
      </c>
      <c r="G742" s="115"/>
    </row>
    <row r="743" spans="1:7" x14ac:dyDescent="0.15">
      <c r="A743" s="133" t="s">
        <v>1689</v>
      </c>
      <c r="B743" s="25" t="s">
        <v>379</v>
      </c>
      <c r="C743" s="134">
        <v>12.499180000000001</v>
      </c>
      <c r="D743" s="118">
        <v>17.193539999999999</v>
      </c>
      <c r="E743" s="23">
        <f t="shared" si="30"/>
        <v>-0.2730304521349296</v>
      </c>
      <c r="F743" s="24">
        <f t="shared" si="31"/>
        <v>4.6915649132980391E-4</v>
      </c>
      <c r="G743" s="115"/>
    </row>
    <row r="744" spans="1:7" x14ac:dyDescent="0.15">
      <c r="A744" s="133" t="s">
        <v>1691</v>
      </c>
      <c r="B744" s="25" t="s">
        <v>380</v>
      </c>
      <c r="C744" s="134">
        <v>3.0122960000000001</v>
      </c>
      <c r="D744" s="118">
        <v>2.2019579999999999</v>
      </c>
      <c r="E744" s="23">
        <f t="shared" si="30"/>
        <v>0.36800792748998856</v>
      </c>
      <c r="F744" s="24">
        <f t="shared" si="31"/>
        <v>1.1306647493730012E-4</v>
      </c>
      <c r="G744" s="115"/>
    </row>
    <row r="745" spans="1:7" x14ac:dyDescent="0.15">
      <c r="A745" s="133" t="s">
        <v>1693</v>
      </c>
      <c r="B745" s="25" t="s">
        <v>381</v>
      </c>
      <c r="C745" s="134">
        <v>3.013474</v>
      </c>
      <c r="D745" s="118">
        <v>4.7879129999999996</v>
      </c>
      <c r="E745" s="23">
        <f t="shared" si="30"/>
        <v>-0.37060802900971668</v>
      </c>
      <c r="F745" s="24">
        <f t="shared" si="31"/>
        <v>1.1311069114562631E-4</v>
      </c>
      <c r="G745" s="115"/>
    </row>
    <row r="746" spans="1:7" x14ac:dyDescent="0.15">
      <c r="A746" s="133" t="s">
        <v>382</v>
      </c>
      <c r="B746" s="25" t="s">
        <v>383</v>
      </c>
      <c r="C746" s="134">
        <v>11.669420000000001</v>
      </c>
      <c r="D746" s="118">
        <v>3.0752790000000001</v>
      </c>
      <c r="E746" s="23">
        <f t="shared" si="30"/>
        <v>2.7945890437908236</v>
      </c>
      <c r="F746" s="24">
        <f t="shared" si="31"/>
        <v>4.3801146499641098E-4</v>
      </c>
      <c r="G746" s="115"/>
    </row>
    <row r="747" spans="1:7" x14ac:dyDescent="0.15">
      <c r="A747" s="133" t="s">
        <v>1697</v>
      </c>
      <c r="B747" s="25" t="s">
        <v>384</v>
      </c>
      <c r="C747" s="134">
        <v>5.5672829999999998</v>
      </c>
      <c r="D747" s="118">
        <v>6.4454390000000004</v>
      </c>
      <c r="E747" s="23">
        <f t="shared" si="30"/>
        <v>-0.13624455991283146</v>
      </c>
      <c r="F747" s="24">
        <f t="shared" si="31"/>
        <v>2.0896786497354741E-4</v>
      </c>
      <c r="G747" s="115"/>
    </row>
    <row r="748" spans="1:7" x14ac:dyDescent="0.15">
      <c r="A748" s="133" t="s">
        <v>1699</v>
      </c>
      <c r="B748" s="25" t="s">
        <v>385</v>
      </c>
      <c r="C748" s="134">
        <v>3.5080559999999998</v>
      </c>
      <c r="D748" s="118">
        <v>1.123337</v>
      </c>
      <c r="E748" s="23">
        <f t="shared" si="30"/>
        <v>2.1228883229164532</v>
      </c>
      <c r="F748" s="24">
        <f t="shared" si="31"/>
        <v>1.3167481741589978E-4</v>
      </c>
      <c r="G748" s="115"/>
    </row>
    <row r="749" spans="1:7" x14ac:dyDescent="0.15">
      <c r="A749" s="133" t="s">
        <v>644</v>
      </c>
      <c r="B749" s="25" t="s">
        <v>368</v>
      </c>
      <c r="C749" s="134">
        <v>5.9842000000000001E-4</v>
      </c>
      <c r="D749" s="118">
        <v>3.0843999999999999E-4</v>
      </c>
      <c r="E749" s="23">
        <f t="shared" si="30"/>
        <v>0.94015043444430035</v>
      </c>
      <c r="F749" s="24">
        <f t="shared" si="31"/>
        <v>2.2461683689776547E-8</v>
      </c>
      <c r="G749" s="115"/>
    </row>
    <row r="750" spans="1:7" x14ac:dyDescent="0.15">
      <c r="A750" s="133" t="s">
        <v>27</v>
      </c>
      <c r="B750" s="25" t="s">
        <v>386</v>
      </c>
      <c r="C750" s="134">
        <v>45.48339</v>
      </c>
      <c r="D750" s="118">
        <v>49.92615</v>
      </c>
      <c r="E750" s="23">
        <f t="shared" si="30"/>
        <v>-8.8986633257321035E-2</v>
      </c>
      <c r="F750" s="24">
        <f t="shared" si="31"/>
        <v>1.7072182068091737E-3</v>
      </c>
      <c r="G750" s="115"/>
    </row>
    <row r="751" spans="1:7" x14ac:dyDescent="0.15">
      <c r="A751" s="133" t="s">
        <v>645</v>
      </c>
      <c r="B751" s="25" t="s">
        <v>369</v>
      </c>
      <c r="C751" s="134">
        <v>5.7388999999999997E-4</v>
      </c>
      <c r="D751" s="118">
        <v>7.6943799999999998E-3</v>
      </c>
      <c r="E751" s="23">
        <f t="shared" si="30"/>
        <v>-0.92541439336242814</v>
      </c>
      <c r="F751" s="24">
        <f t="shared" si="31"/>
        <v>2.1540950591099667E-8</v>
      </c>
      <c r="G751" s="115"/>
    </row>
    <row r="752" spans="1:7" x14ac:dyDescent="0.15">
      <c r="A752" s="133" t="s">
        <v>553</v>
      </c>
      <c r="B752" s="25" t="s">
        <v>1707</v>
      </c>
      <c r="C752" s="134">
        <v>11.43487</v>
      </c>
      <c r="D752" s="118">
        <v>1.9911540000000001</v>
      </c>
      <c r="E752" s="23">
        <f t="shared" si="30"/>
        <v>4.7428355616893514</v>
      </c>
      <c r="F752" s="24">
        <f t="shared" si="31"/>
        <v>4.292076350618548E-4</v>
      </c>
      <c r="G752" s="115"/>
    </row>
    <row r="753" spans="1:7" x14ac:dyDescent="0.15">
      <c r="A753" s="133" t="s">
        <v>1651</v>
      </c>
      <c r="B753" s="25" t="s">
        <v>365</v>
      </c>
      <c r="C753" s="134">
        <v>0.83505059999999998</v>
      </c>
      <c r="D753" s="118">
        <v>2.6775479999999998</v>
      </c>
      <c r="E753" s="23">
        <f t="shared" si="30"/>
        <v>-0.68812861618167065</v>
      </c>
      <c r="F753" s="24">
        <f t="shared" si="31"/>
        <v>3.13436089070521E-5</v>
      </c>
      <c r="G753" s="115"/>
    </row>
    <row r="754" spans="1:7" x14ac:dyDescent="0.15">
      <c r="A754" s="133" t="s">
        <v>1653</v>
      </c>
      <c r="B754" s="25" t="s">
        <v>366</v>
      </c>
      <c r="C754" s="134">
        <v>0.53603500000000004</v>
      </c>
      <c r="D754" s="118">
        <v>0.40853479999999998</v>
      </c>
      <c r="E754" s="23">
        <f t="shared" si="30"/>
        <v>0.3120914056770685</v>
      </c>
      <c r="F754" s="24">
        <f t="shared" si="31"/>
        <v>2.0120063862587101E-5</v>
      </c>
      <c r="G754" s="115"/>
    </row>
    <row r="755" spans="1:7" x14ac:dyDescent="0.15">
      <c r="A755" s="133" t="s">
        <v>356</v>
      </c>
      <c r="B755" s="25" t="s">
        <v>357</v>
      </c>
      <c r="C755" s="134">
        <v>8.5552969999999995</v>
      </c>
      <c r="D755" s="118">
        <v>10.859830000000001</v>
      </c>
      <c r="E755" s="23">
        <f t="shared" si="30"/>
        <v>-0.21220709716450448</v>
      </c>
      <c r="F755" s="24">
        <f t="shared" si="31"/>
        <v>3.2112291548760773E-4</v>
      </c>
      <c r="G755" s="115"/>
    </row>
    <row r="756" spans="1:7" x14ac:dyDescent="0.15">
      <c r="A756" s="133" t="s">
        <v>1710</v>
      </c>
      <c r="B756" s="25" t="s">
        <v>387</v>
      </c>
      <c r="C756" s="134">
        <v>34.851550000000003</v>
      </c>
      <c r="D756" s="118">
        <v>29.733229999999999</v>
      </c>
      <c r="E756" s="23">
        <f t="shared" si="30"/>
        <v>0.172141405424167</v>
      </c>
      <c r="F756" s="24">
        <f t="shared" si="31"/>
        <v>1.3081522880225125E-3</v>
      </c>
      <c r="G756" s="115"/>
    </row>
    <row r="757" spans="1:7" x14ac:dyDescent="0.15">
      <c r="A757" s="133" t="s">
        <v>1094</v>
      </c>
      <c r="B757" s="25" t="s">
        <v>646</v>
      </c>
      <c r="C757" s="134">
        <v>5.9504559999999998E-2</v>
      </c>
      <c r="D757" s="118">
        <v>0.30063899999999999</v>
      </c>
      <c r="E757" s="23">
        <f t="shared" si="30"/>
        <v>-0.80207305106789206</v>
      </c>
      <c r="F757" s="24">
        <f t="shared" si="31"/>
        <v>2.2335025647861536E-6</v>
      </c>
      <c r="G757" s="115"/>
    </row>
    <row r="758" spans="1:7" x14ac:dyDescent="0.15">
      <c r="A758" s="133" t="s">
        <v>863</v>
      </c>
      <c r="B758" s="25" t="s">
        <v>391</v>
      </c>
      <c r="C758" s="134">
        <v>0.17039979999999999</v>
      </c>
      <c r="D758" s="118">
        <v>0.51413220000000004</v>
      </c>
      <c r="E758" s="23">
        <f t="shared" si="30"/>
        <v>-0.668568123140313</v>
      </c>
      <c r="F758" s="24">
        <f t="shared" si="31"/>
        <v>6.3959533578442991E-6</v>
      </c>
      <c r="G758" s="115"/>
    </row>
    <row r="759" spans="1:7" x14ac:dyDescent="0.15">
      <c r="A759" s="133" t="s">
        <v>1712</v>
      </c>
      <c r="B759" s="25" t="s">
        <v>388</v>
      </c>
      <c r="C759" s="134">
        <v>1.73719</v>
      </c>
      <c r="D759" s="118">
        <v>2.9907379999999999</v>
      </c>
      <c r="E759" s="23">
        <f t="shared" si="30"/>
        <v>-0.41914336862674029</v>
      </c>
      <c r="F759" s="24">
        <f t="shared" si="31"/>
        <v>6.5205394687749277E-5</v>
      </c>
      <c r="G759" s="115"/>
    </row>
    <row r="760" spans="1:7" x14ac:dyDescent="0.15">
      <c r="A760" s="133" t="s">
        <v>864</v>
      </c>
      <c r="B760" s="25" t="s">
        <v>389</v>
      </c>
      <c r="C760" s="134">
        <v>0.29268670000000002</v>
      </c>
      <c r="D760" s="118">
        <v>0.85494480000000006</v>
      </c>
      <c r="E760" s="23">
        <f t="shared" si="30"/>
        <v>-0.6576542719483176</v>
      </c>
      <c r="F760" s="24">
        <f t="shared" si="31"/>
        <v>1.0985989899409314E-5</v>
      </c>
      <c r="G760" s="115"/>
    </row>
    <row r="761" spans="1:7" x14ac:dyDescent="0.15">
      <c r="A761" s="133" t="s">
        <v>1717</v>
      </c>
      <c r="B761" s="25" t="s">
        <v>390</v>
      </c>
      <c r="C761" s="134">
        <v>0.3108148</v>
      </c>
      <c r="D761" s="118">
        <v>9.0257020000000007E-2</v>
      </c>
      <c r="E761" s="23">
        <f t="shared" si="30"/>
        <v>2.4436634402509632</v>
      </c>
      <c r="F761" s="24">
        <f t="shared" si="31"/>
        <v>1.1666427799373616E-5</v>
      </c>
      <c r="G761" s="115"/>
    </row>
    <row r="762" spans="1:7" x14ac:dyDescent="0.15">
      <c r="A762" s="133" t="s">
        <v>865</v>
      </c>
      <c r="B762" s="25" t="s">
        <v>998</v>
      </c>
      <c r="C762" s="134">
        <v>6.9302000000000002E-2</v>
      </c>
      <c r="D762" s="118">
        <v>0.55886430000000009</v>
      </c>
      <c r="E762" s="23">
        <f t="shared" si="30"/>
        <v>-0.87599494188481897</v>
      </c>
      <c r="F762" s="24">
        <f t="shared" si="31"/>
        <v>2.6012492949247928E-6</v>
      </c>
      <c r="G762" s="115"/>
    </row>
    <row r="763" spans="1:7" x14ac:dyDescent="0.15">
      <c r="A763" s="133" t="s">
        <v>866</v>
      </c>
      <c r="B763" s="25" t="s">
        <v>326</v>
      </c>
      <c r="C763" s="134">
        <v>0.26173379999999996</v>
      </c>
      <c r="D763" s="118">
        <v>3.938758</v>
      </c>
      <c r="E763" s="23">
        <f t="shared" si="30"/>
        <v>-0.93354915432732855</v>
      </c>
      <c r="F763" s="24">
        <f t="shared" si="31"/>
        <v>9.8241733674062306E-6</v>
      </c>
      <c r="G763" s="115"/>
    </row>
    <row r="764" spans="1:7" x14ac:dyDescent="0.15">
      <c r="A764" s="133" t="s">
        <v>28</v>
      </c>
      <c r="B764" s="25" t="s">
        <v>327</v>
      </c>
      <c r="C764" s="134">
        <v>9.3713520000000008E-2</v>
      </c>
      <c r="D764" s="118">
        <v>3.4079839999999999</v>
      </c>
      <c r="E764" s="23">
        <f t="shared" si="30"/>
        <v>-0.9725017723087902</v>
      </c>
      <c r="F764" s="24">
        <f t="shared" si="31"/>
        <v>3.5175352489815657E-6</v>
      </c>
      <c r="G764" s="115"/>
    </row>
    <row r="765" spans="1:7" x14ac:dyDescent="0.15">
      <c r="A765" s="133" t="s">
        <v>867</v>
      </c>
      <c r="B765" s="25" t="s">
        <v>328</v>
      </c>
      <c r="C765" s="134">
        <v>6.5024799999999997E-3</v>
      </c>
      <c r="D765" s="118">
        <v>0.27873490000000001</v>
      </c>
      <c r="E765" s="23">
        <f t="shared" si="30"/>
        <v>-0.97667145377202491</v>
      </c>
      <c r="F765" s="24">
        <f t="shared" si="31"/>
        <v>2.4407046716202368E-7</v>
      </c>
      <c r="G765" s="115"/>
    </row>
    <row r="766" spans="1:7" x14ac:dyDescent="0.15">
      <c r="A766" s="133" t="s">
        <v>868</v>
      </c>
      <c r="B766" s="25" t="s">
        <v>329</v>
      </c>
      <c r="C766" s="134">
        <v>3.0775520000000001E-2</v>
      </c>
      <c r="D766" s="118">
        <v>0.18111456000000001</v>
      </c>
      <c r="E766" s="23">
        <f t="shared" si="30"/>
        <v>-0.83007705178424085</v>
      </c>
      <c r="F766" s="24">
        <f t="shared" si="31"/>
        <v>1.1551585769666654E-6</v>
      </c>
      <c r="G766" s="115"/>
    </row>
    <row r="767" spans="1:7" x14ac:dyDescent="0.15">
      <c r="A767" s="133" t="s">
        <v>586</v>
      </c>
      <c r="B767" s="25" t="s">
        <v>392</v>
      </c>
      <c r="C767" s="134">
        <v>3.874536</v>
      </c>
      <c r="D767" s="118">
        <v>5.5576389999999996E-2</v>
      </c>
      <c r="E767" s="23">
        <f t="shared" si="30"/>
        <v>68.715503291955457</v>
      </c>
      <c r="F767" s="24">
        <f t="shared" si="31"/>
        <v>1.4543063747309926E-4</v>
      </c>
      <c r="G767" s="115"/>
    </row>
    <row r="768" spans="1:7" x14ac:dyDescent="0.15">
      <c r="A768" s="133" t="s">
        <v>587</v>
      </c>
      <c r="B768" s="25" t="s">
        <v>430</v>
      </c>
      <c r="C768" s="134">
        <v>0.21850559999999999</v>
      </c>
      <c r="D768" s="118">
        <v>2.7075599999999999E-3</v>
      </c>
      <c r="E768" s="23">
        <f t="shared" si="30"/>
        <v>79.702034303948949</v>
      </c>
      <c r="F768" s="24">
        <f t="shared" si="31"/>
        <v>8.2016036757542162E-6</v>
      </c>
      <c r="G768" s="115"/>
    </row>
    <row r="769" spans="1:7" x14ac:dyDescent="0.15">
      <c r="A769" s="133" t="s">
        <v>588</v>
      </c>
      <c r="B769" s="25" t="s">
        <v>431</v>
      </c>
      <c r="C769" s="134">
        <v>5.9984899999999996E-3</v>
      </c>
      <c r="D769" s="118">
        <v>1.2283489999999999</v>
      </c>
      <c r="E769" s="23">
        <f t="shared" si="30"/>
        <v>-0.99511662402134893</v>
      </c>
      <c r="F769" s="24">
        <f t="shared" si="31"/>
        <v>2.2515321178484628E-7</v>
      </c>
      <c r="G769" s="115"/>
    </row>
    <row r="770" spans="1:7" x14ac:dyDescent="0.15">
      <c r="A770" s="133" t="s">
        <v>589</v>
      </c>
      <c r="B770" s="25" t="s">
        <v>432</v>
      </c>
      <c r="C770" s="134">
        <v>6.7459060000000001E-2</v>
      </c>
      <c r="D770" s="118">
        <v>1.735447E-2</v>
      </c>
      <c r="E770" s="23">
        <f t="shared" si="30"/>
        <v>2.887128791602394</v>
      </c>
      <c r="F770" s="24">
        <f t="shared" si="31"/>
        <v>2.5320745759327189E-6</v>
      </c>
      <c r="G770" s="115"/>
    </row>
    <row r="771" spans="1:7" x14ac:dyDescent="0.15">
      <c r="A771" s="133" t="s">
        <v>590</v>
      </c>
      <c r="B771" s="25" t="s">
        <v>433</v>
      </c>
      <c r="C771" s="134">
        <v>4.9892000000000001E-3</v>
      </c>
      <c r="D771" s="118">
        <v>2.7293499999999997E-3</v>
      </c>
      <c r="E771" s="23">
        <f t="shared" si="30"/>
        <v>0.82798102112224536</v>
      </c>
      <c r="F771" s="24">
        <f t="shared" si="31"/>
        <v>1.8726953020459403E-7</v>
      </c>
      <c r="G771" s="115"/>
    </row>
    <row r="772" spans="1:7" x14ac:dyDescent="0.15">
      <c r="A772" s="133" t="s">
        <v>591</v>
      </c>
      <c r="B772" s="25" t="s">
        <v>1442</v>
      </c>
      <c r="C772" s="134">
        <v>4.2473700000000003E-3</v>
      </c>
      <c r="D772" s="118">
        <v>2.5415400000000001E-3</v>
      </c>
      <c r="E772" s="23">
        <f t="shared" si="30"/>
        <v>0.67117967846266446</v>
      </c>
      <c r="F772" s="24">
        <f t="shared" si="31"/>
        <v>1.5942495480339265E-7</v>
      </c>
      <c r="G772" s="115"/>
    </row>
    <row r="773" spans="1:7" x14ac:dyDescent="0.15">
      <c r="A773" s="133" t="s">
        <v>894</v>
      </c>
      <c r="B773" s="25" t="s">
        <v>394</v>
      </c>
      <c r="C773" s="134">
        <v>9.5137640000000001</v>
      </c>
      <c r="D773" s="118">
        <v>8.4269230000000004</v>
      </c>
      <c r="E773" s="23">
        <f t="shared" si="30"/>
        <v>0.12897246124119088</v>
      </c>
      <c r="F773" s="24">
        <f t="shared" si="31"/>
        <v>3.5709895669794339E-4</v>
      </c>
      <c r="G773" s="115"/>
    </row>
    <row r="774" spans="1:7" x14ac:dyDescent="0.15">
      <c r="A774" s="133" t="s">
        <v>1724</v>
      </c>
      <c r="B774" s="25" t="s">
        <v>1725</v>
      </c>
      <c r="C774" s="134">
        <v>63.831009999999999</v>
      </c>
      <c r="D774" s="118">
        <v>56.549010000000003</v>
      </c>
      <c r="E774" s="23">
        <f t="shared" si="30"/>
        <v>0.12877325350169699</v>
      </c>
      <c r="F774" s="24">
        <f t="shared" si="31"/>
        <v>2.3958957859345673E-3</v>
      </c>
      <c r="G774" s="115"/>
    </row>
    <row r="775" spans="1:7" x14ac:dyDescent="0.15">
      <c r="A775" s="133" t="s">
        <v>895</v>
      </c>
      <c r="B775" s="25" t="s">
        <v>395</v>
      </c>
      <c r="C775" s="134">
        <v>939.93499999999995</v>
      </c>
      <c r="D775" s="118">
        <v>972.28589999999997</v>
      </c>
      <c r="E775" s="23">
        <f t="shared" si="30"/>
        <v>-3.3273032140032077E-2</v>
      </c>
      <c r="F775" s="24">
        <f t="shared" si="31"/>
        <v>3.5280442931302627E-2</v>
      </c>
      <c r="G775" s="115"/>
    </row>
    <row r="776" spans="1:7" x14ac:dyDescent="0.15">
      <c r="A776" s="133" t="s">
        <v>1726</v>
      </c>
      <c r="B776" s="25" t="s">
        <v>1727</v>
      </c>
      <c r="C776" s="134">
        <v>108.1219</v>
      </c>
      <c r="D776" s="118">
        <v>90.28013</v>
      </c>
      <c r="E776" s="23">
        <f t="shared" si="30"/>
        <v>0.19762676460479178</v>
      </c>
      <c r="F776" s="24">
        <f t="shared" si="31"/>
        <v>4.0583535271843368E-3</v>
      </c>
      <c r="G776" s="115"/>
    </row>
    <row r="777" spans="1:7" x14ac:dyDescent="0.15">
      <c r="A777" s="133" t="s">
        <v>1728</v>
      </c>
      <c r="B777" s="25" t="s">
        <v>1729</v>
      </c>
      <c r="C777" s="134">
        <v>53.93092</v>
      </c>
      <c r="D777" s="118">
        <v>47.495980000000003</v>
      </c>
      <c r="E777" s="23">
        <f t="shared" si="30"/>
        <v>0.13548388726793292</v>
      </c>
      <c r="F777" s="24">
        <f t="shared" si="31"/>
        <v>2.0242960899345673E-3</v>
      </c>
      <c r="G777" s="115"/>
    </row>
    <row r="778" spans="1:7" x14ac:dyDescent="0.15">
      <c r="A778" s="133" t="s">
        <v>1730</v>
      </c>
      <c r="B778" s="25" t="s">
        <v>1731</v>
      </c>
      <c r="C778" s="134">
        <v>3.4621970000000002</v>
      </c>
      <c r="D778" s="118">
        <v>8.3787520000000004</v>
      </c>
      <c r="E778" s="23">
        <f t="shared" si="30"/>
        <v>-0.5867884620525825</v>
      </c>
      <c r="F778" s="24">
        <f t="shared" si="31"/>
        <v>1.2995350069465141E-4</v>
      </c>
      <c r="G778" s="115"/>
    </row>
    <row r="779" spans="1:7" x14ac:dyDescent="0.15">
      <c r="A779" s="133" t="s">
        <v>1732</v>
      </c>
      <c r="B779" s="25" t="s">
        <v>1733</v>
      </c>
      <c r="C779" s="134">
        <v>320.59010000000001</v>
      </c>
      <c r="D779" s="118">
        <v>281.48039999999997</v>
      </c>
      <c r="E779" s="23">
        <f t="shared" si="30"/>
        <v>0.13894288909636354</v>
      </c>
      <c r="F779" s="24">
        <f t="shared" si="31"/>
        <v>1.2033343505019606E-2</v>
      </c>
      <c r="G779" s="115"/>
    </row>
    <row r="780" spans="1:7" x14ac:dyDescent="0.15">
      <c r="A780" s="133" t="s">
        <v>1734</v>
      </c>
      <c r="B780" s="25" t="s">
        <v>1735</v>
      </c>
      <c r="C780" s="134">
        <v>2.0258959999999999E-2</v>
      </c>
      <c r="D780" s="118">
        <v>0.4555284</v>
      </c>
      <c r="E780" s="23">
        <f t="shared" si="30"/>
        <v>-0.95552646113831763</v>
      </c>
      <c r="F780" s="24">
        <f t="shared" si="31"/>
        <v>7.6041969085898777E-7</v>
      </c>
      <c r="G780" s="115"/>
    </row>
    <row r="781" spans="1:7" x14ac:dyDescent="0.15">
      <c r="A781" s="133" t="s">
        <v>528</v>
      </c>
      <c r="B781" s="25" t="s">
        <v>40</v>
      </c>
      <c r="C781" s="134">
        <v>727.93050000000005</v>
      </c>
      <c r="D781" s="118">
        <v>730.26710000000003</v>
      </c>
      <c r="E781" s="23">
        <f t="shared" si="30"/>
        <v>-3.1996511961170926E-3</v>
      </c>
      <c r="F781" s="24">
        <f t="shared" si="31"/>
        <v>2.7322857924435829E-2</v>
      </c>
      <c r="G781" s="115"/>
    </row>
    <row r="782" spans="1:7" x14ac:dyDescent="0.15">
      <c r="A782" s="133" t="s">
        <v>41</v>
      </c>
      <c r="B782" s="25" t="s">
        <v>42</v>
      </c>
      <c r="C782" s="134">
        <v>0.90022669999999994</v>
      </c>
      <c r="D782" s="118">
        <v>0.1098756</v>
      </c>
      <c r="E782" s="23">
        <f t="shared" si="30"/>
        <v>7.1931447928384458</v>
      </c>
      <c r="F782" s="24">
        <f t="shared" si="31"/>
        <v>3.37899926213886E-5</v>
      </c>
      <c r="G782" s="115"/>
    </row>
    <row r="783" spans="1:7" x14ac:dyDescent="0.15">
      <c r="A783" s="133" t="s">
        <v>398</v>
      </c>
      <c r="B783" s="25" t="s">
        <v>399</v>
      </c>
      <c r="C783" s="134">
        <v>4.0016920000000002</v>
      </c>
      <c r="D783" s="118">
        <v>3.8067760000000002</v>
      </c>
      <c r="E783" s="23">
        <f t="shared" si="30"/>
        <v>5.1202382278337399E-2</v>
      </c>
      <c r="F783" s="24">
        <f t="shared" si="31"/>
        <v>1.5020343559357858E-4</v>
      </c>
      <c r="G783" s="115"/>
    </row>
    <row r="784" spans="1:7" x14ac:dyDescent="0.15">
      <c r="A784" s="133" t="s">
        <v>43</v>
      </c>
      <c r="B784" s="25" t="s">
        <v>44</v>
      </c>
      <c r="C784" s="134">
        <v>1.705667</v>
      </c>
      <c r="D784" s="118">
        <v>1.5282199999999999</v>
      </c>
      <c r="E784" s="23">
        <f t="shared" si="30"/>
        <v>0.11611351768724409</v>
      </c>
      <c r="F784" s="24">
        <f t="shared" si="31"/>
        <v>6.4022179462735367E-5</v>
      </c>
      <c r="G784" s="115"/>
    </row>
    <row r="785" spans="1:7" x14ac:dyDescent="0.15">
      <c r="A785" s="133" t="s">
        <v>45</v>
      </c>
      <c r="B785" s="25" t="s">
        <v>46</v>
      </c>
      <c r="C785" s="134">
        <v>66.612639999999999</v>
      </c>
      <c r="D785" s="118">
        <v>47.942149999999998</v>
      </c>
      <c r="E785" s="23">
        <f t="shared" si="30"/>
        <v>0.38943789546359531</v>
      </c>
      <c r="F785" s="24">
        <f t="shared" si="31"/>
        <v>2.5003042168058503E-3</v>
      </c>
      <c r="G785" s="115"/>
    </row>
    <row r="786" spans="1:7" x14ac:dyDescent="0.15">
      <c r="A786" s="133" t="s">
        <v>47</v>
      </c>
      <c r="B786" s="25" t="s">
        <v>48</v>
      </c>
      <c r="C786" s="134">
        <v>40.773879999999998</v>
      </c>
      <c r="D786" s="118">
        <v>36.451410000000003</v>
      </c>
      <c r="E786" s="23">
        <f t="shared" si="30"/>
        <v>0.11858169546802144</v>
      </c>
      <c r="F786" s="24">
        <f t="shared" si="31"/>
        <v>1.5304468356086129E-3</v>
      </c>
      <c r="G786" s="115"/>
    </row>
    <row r="787" spans="1:7" x14ac:dyDescent="0.15">
      <c r="A787" s="133" t="s">
        <v>49</v>
      </c>
      <c r="B787" s="25" t="s">
        <v>50</v>
      </c>
      <c r="C787" s="134">
        <v>0.2662253</v>
      </c>
      <c r="D787" s="118">
        <v>0.29954179999999997</v>
      </c>
      <c r="E787" s="23">
        <f t="shared" si="30"/>
        <v>-0.11122487746284482</v>
      </c>
      <c r="F787" s="24">
        <f t="shared" si="31"/>
        <v>9.9927617372679198E-6</v>
      </c>
      <c r="G787" s="115"/>
    </row>
    <row r="788" spans="1:7" x14ac:dyDescent="0.15">
      <c r="A788" s="133" t="s">
        <v>51</v>
      </c>
      <c r="B788" s="25" t="s">
        <v>52</v>
      </c>
      <c r="C788" s="134">
        <v>1.82369</v>
      </c>
      <c r="D788" s="118">
        <v>1.200868</v>
      </c>
      <c r="E788" s="23">
        <f t="shared" si="30"/>
        <v>0.51864318143209731</v>
      </c>
      <c r="F788" s="24">
        <f t="shared" si="31"/>
        <v>6.8452170596251116E-5</v>
      </c>
      <c r="G788" s="115"/>
    </row>
    <row r="789" spans="1:7" x14ac:dyDescent="0.15">
      <c r="A789" s="133" t="s">
        <v>499</v>
      </c>
      <c r="B789" s="25" t="s">
        <v>53</v>
      </c>
      <c r="C789" s="134">
        <v>0.38946740000000002</v>
      </c>
      <c r="D789" s="118">
        <v>0.3446264</v>
      </c>
      <c r="E789" s="23">
        <f t="shared" si="30"/>
        <v>0.13011481418718951</v>
      </c>
      <c r="F789" s="24">
        <f t="shared" si="31"/>
        <v>1.4618651693258378E-5</v>
      </c>
      <c r="G789" s="115"/>
    </row>
    <row r="790" spans="1:7" x14ac:dyDescent="0.15">
      <c r="A790" s="133" t="s">
        <v>54</v>
      </c>
      <c r="B790" s="25" t="s">
        <v>55</v>
      </c>
      <c r="C790" s="134">
        <v>11.119619999999999</v>
      </c>
      <c r="D790" s="118">
        <v>7.1493520000000004</v>
      </c>
      <c r="E790" s="23">
        <f t="shared" si="30"/>
        <v>0.55533256720329316</v>
      </c>
      <c r="F790" s="24">
        <f t="shared" si="31"/>
        <v>4.1737473211208361E-4</v>
      </c>
      <c r="G790" s="115"/>
    </row>
    <row r="791" spans="1:7" x14ac:dyDescent="0.15">
      <c r="A791" s="133" t="s">
        <v>56</v>
      </c>
      <c r="B791" s="25" t="s">
        <v>57</v>
      </c>
      <c r="C791" s="134">
        <v>31.8596</v>
      </c>
      <c r="D791" s="118">
        <v>26.06561</v>
      </c>
      <c r="E791" s="23">
        <f t="shared" si="30"/>
        <v>0.22228484198144605</v>
      </c>
      <c r="F791" s="24">
        <f t="shared" si="31"/>
        <v>1.1958494998208697E-3</v>
      </c>
      <c r="G791" s="115"/>
    </row>
    <row r="792" spans="1:7" x14ac:dyDescent="0.15">
      <c r="A792" s="133" t="s">
        <v>58</v>
      </c>
      <c r="B792" s="25" t="s">
        <v>59</v>
      </c>
      <c r="C792" s="134">
        <v>2.2365629999999999</v>
      </c>
      <c r="D792" s="118">
        <v>1.075974</v>
      </c>
      <c r="E792" s="23">
        <f t="shared" si="30"/>
        <v>1.0786403760685666</v>
      </c>
      <c r="F792" s="24">
        <f t="shared" si="31"/>
        <v>8.3949351054874005E-5</v>
      </c>
      <c r="G792" s="115"/>
    </row>
    <row r="793" spans="1:7" x14ac:dyDescent="0.15">
      <c r="A793" s="133" t="s">
        <v>60</v>
      </c>
      <c r="B793" s="25" t="s">
        <v>61</v>
      </c>
      <c r="C793" s="134">
        <v>2.8722449999999999</v>
      </c>
      <c r="D793" s="118">
        <v>0.84530130000000003</v>
      </c>
      <c r="E793" s="23">
        <f t="shared" ref="E793:E856" si="32">IF(ISERROR(C793/D793-1),"",((C793/D793-1)))</f>
        <v>2.3978949281161639</v>
      </c>
      <c r="F793" s="24">
        <f t="shared" ref="F793:F856" si="33">C793/$C$1702</f>
        <v>1.0780966322907363E-4</v>
      </c>
      <c r="G793" s="115"/>
    </row>
    <row r="794" spans="1:7" x14ac:dyDescent="0.15">
      <c r="A794" s="133" t="s">
        <v>62</v>
      </c>
      <c r="B794" s="25" t="s">
        <v>63</v>
      </c>
      <c r="C794" s="134">
        <v>1.936714</v>
      </c>
      <c r="D794" s="118">
        <v>0.109982</v>
      </c>
      <c r="E794" s="23">
        <f t="shared" si="32"/>
        <v>16.609372442763362</v>
      </c>
      <c r="F794" s="24">
        <f t="shared" si="33"/>
        <v>7.2694524356742589E-5</v>
      </c>
      <c r="G794" s="115"/>
    </row>
    <row r="795" spans="1:7" x14ac:dyDescent="0.15">
      <c r="A795" s="133" t="s">
        <v>64</v>
      </c>
      <c r="B795" s="25" t="s">
        <v>65</v>
      </c>
      <c r="C795" s="134">
        <v>21.60202</v>
      </c>
      <c r="D795" s="118">
        <v>31.695830000000001</v>
      </c>
      <c r="E795" s="23">
        <f t="shared" si="32"/>
        <v>-0.31845861111698293</v>
      </c>
      <c r="F795" s="24">
        <f t="shared" si="33"/>
        <v>8.1083142324826502E-4</v>
      </c>
      <c r="G795" s="115"/>
    </row>
    <row r="796" spans="1:7" x14ac:dyDescent="0.15">
      <c r="A796" s="133" t="s">
        <v>66</v>
      </c>
      <c r="B796" s="25" t="s">
        <v>67</v>
      </c>
      <c r="C796" s="134">
        <v>0.67008800000000002</v>
      </c>
      <c r="D796" s="118">
        <v>0.61840390000000001</v>
      </c>
      <c r="E796" s="23">
        <f t="shared" si="32"/>
        <v>8.357660745671236E-2</v>
      </c>
      <c r="F796" s="24">
        <f t="shared" si="33"/>
        <v>2.5151740751169727E-5</v>
      </c>
      <c r="G796" s="115"/>
    </row>
    <row r="797" spans="1:7" x14ac:dyDescent="0.15">
      <c r="A797" s="133" t="s">
        <v>68</v>
      </c>
      <c r="B797" s="25" t="s">
        <v>69</v>
      </c>
      <c r="C797" s="134">
        <v>2.2864010000000001</v>
      </c>
      <c r="D797" s="118">
        <v>0.4851625</v>
      </c>
      <c r="E797" s="23">
        <f t="shared" si="32"/>
        <v>3.7126498853476928</v>
      </c>
      <c r="F797" s="24">
        <f t="shared" si="33"/>
        <v>8.5820019467913489E-5</v>
      </c>
      <c r="G797" s="115"/>
    </row>
    <row r="798" spans="1:7" x14ac:dyDescent="0.15">
      <c r="A798" s="133" t="s">
        <v>70</v>
      </c>
      <c r="B798" s="25" t="s">
        <v>71</v>
      </c>
      <c r="C798" s="134">
        <v>4.929697</v>
      </c>
      <c r="D798" s="118">
        <v>3.3448509999999998</v>
      </c>
      <c r="E798" s="23">
        <f t="shared" si="32"/>
        <v>0.47381662142797998</v>
      </c>
      <c r="F798" s="24">
        <f t="shared" si="33"/>
        <v>1.8503608619437916E-4</v>
      </c>
      <c r="G798" s="115"/>
    </row>
    <row r="799" spans="1:7" x14ac:dyDescent="0.15">
      <c r="A799" s="133" t="s">
        <v>72</v>
      </c>
      <c r="B799" s="25" t="s">
        <v>73</v>
      </c>
      <c r="C799" s="134">
        <v>26.59403</v>
      </c>
      <c r="D799" s="118">
        <v>31.070360000000001</v>
      </c>
      <c r="E799" s="23">
        <f t="shared" si="32"/>
        <v>-0.1440707478123846</v>
      </c>
      <c r="F799" s="24">
        <f t="shared" si="33"/>
        <v>9.9820642675115846E-4</v>
      </c>
      <c r="G799" s="115"/>
    </row>
    <row r="800" spans="1:7" x14ac:dyDescent="0.15">
      <c r="A800" s="133" t="s">
        <v>74</v>
      </c>
      <c r="B800" s="25" t="s">
        <v>75</v>
      </c>
      <c r="C800" s="134">
        <v>0.49701820000000002</v>
      </c>
      <c r="D800" s="118">
        <v>0.1721415</v>
      </c>
      <c r="E800" s="23">
        <f t="shared" si="32"/>
        <v>1.8872654182750819</v>
      </c>
      <c r="F800" s="24">
        <f t="shared" si="33"/>
        <v>1.8655568992450283E-5</v>
      </c>
      <c r="G800" s="115"/>
    </row>
    <row r="801" spans="1:7" x14ac:dyDescent="0.15">
      <c r="A801" s="133" t="s">
        <v>76</v>
      </c>
      <c r="B801" s="25" t="s">
        <v>77</v>
      </c>
      <c r="C801" s="134">
        <v>6.8707190000000002</v>
      </c>
      <c r="D801" s="118">
        <v>6.9399790000000001</v>
      </c>
      <c r="E801" s="23">
        <f t="shared" si="32"/>
        <v>-9.9798572877526359E-3</v>
      </c>
      <c r="F801" s="24">
        <f t="shared" si="33"/>
        <v>2.5789231125185964E-4</v>
      </c>
      <c r="G801" s="115"/>
    </row>
    <row r="802" spans="1:7" x14ac:dyDescent="0.15">
      <c r="A802" s="133" t="s">
        <v>78</v>
      </c>
      <c r="B802" s="25" t="s">
        <v>79</v>
      </c>
      <c r="C802" s="134">
        <v>0.6594236</v>
      </c>
      <c r="D802" s="118">
        <v>1.204612</v>
      </c>
      <c r="E802" s="23">
        <f t="shared" si="32"/>
        <v>-0.45258423459171915</v>
      </c>
      <c r="F802" s="24">
        <f t="shared" si="33"/>
        <v>2.475145269338213E-5</v>
      </c>
      <c r="G802" s="115"/>
    </row>
    <row r="803" spans="1:7" x14ac:dyDescent="0.15">
      <c r="A803" s="133" t="s">
        <v>500</v>
      </c>
      <c r="B803" s="25" t="s">
        <v>80</v>
      </c>
      <c r="C803" s="134">
        <v>40.915050000000001</v>
      </c>
      <c r="D803" s="118">
        <v>37.773809999999997</v>
      </c>
      <c r="E803" s="23">
        <f t="shared" si="32"/>
        <v>8.315920475059313E-2</v>
      </c>
      <c r="F803" s="24">
        <f t="shared" si="33"/>
        <v>1.5357456489612513E-3</v>
      </c>
      <c r="G803" s="115"/>
    </row>
    <row r="804" spans="1:7" x14ac:dyDescent="0.15">
      <c r="A804" s="133" t="s">
        <v>81</v>
      </c>
      <c r="B804" s="25" t="s">
        <v>82</v>
      </c>
      <c r="C804" s="134">
        <v>20.016860000000001</v>
      </c>
      <c r="D804" s="118">
        <v>24.793489999999998</v>
      </c>
      <c r="E804" s="23">
        <f t="shared" si="32"/>
        <v>-0.19265662075004353</v>
      </c>
      <c r="F804" s="24">
        <f t="shared" si="33"/>
        <v>7.513324718133428E-4</v>
      </c>
      <c r="G804" s="115"/>
    </row>
    <row r="805" spans="1:7" x14ac:dyDescent="0.15">
      <c r="A805" s="133" t="s">
        <v>83</v>
      </c>
      <c r="B805" s="25" t="s">
        <v>84</v>
      </c>
      <c r="C805" s="134">
        <v>132.35980000000001</v>
      </c>
      <c r="D805" s="118">
        <v>141.70320000000001</v>
      </c>
      <c r="E805" s="23">
        <f t="shared" si="32"/>
        <v>-6.5936407928684715E-2</v>
      </c>
      <c r="F805" s="24">
        <f t="shared" si="33"/>
        <v>4.9681226577355138E-3</v>
      </c>
      <c r="G805" s="115"/>
    </row>
    <row r="806" spans="1:7" x14ac:dyDescent="0.15">
      <c r="A806" s="133" t="s">
        <v>1411</v>
      </c>
      <c r="B806" s="25" t="s">
        <v>1241</v>
      </c>
      <c r="C806" s="134">
        <v>9.1473639999999996</v>
      </c>
      <c r="D806" s="118">
        <v>20.87303</v>
      </c>
      <c r="E806" s="23">
        <f t="shared" si="32"/>
        <v>-0.5617615650435035</v>
      </c>
      <c r="F806" s="24">
        <f t="shared" si="33"/>
        <v>3.4334613943927199E-4</v>
      </c>
      <c r="G806" s="115"/>
    </row>
    <row r="807" spans="1:7" x14ac:dyDescent="0.15">
      <c r="A807" s="133" t="s">
        <v>85</v>
      </c>
      <c r="B807" s="25" t="s">
        <v>86</v>
      </c>
      <c r="C807" s="134">
        <v>26.857520000000001</v>
      </c>
      <c r="D807" s="118">
        <v>44.959029999999998</v>
      </c>
      <c r="E807" s="23">
        <f t="shared" si="32"/>
        <v>-0.40262234305321976</v>
      </c>
      <c r="F807" s="24">
        <f t="shared" si="33"/>
        <v>1.0080965190532526E-3</v>
      </c>
      <c r="G807" s="115"/>
    </row>
    <row r="808" spans="1:7" x14ac:dyDescent="0.15">
      <c r="A808" s="133" t="s">
        <v>87</v>
      </c>
      <c r="B808" s="25" t="s">
        <v>88</v>
      </c>
      <c r="C808" s="134">
        <v>50.173470000000002</v>
      </c>
      <c r="D808" s="118">
        <v>23.481079999999999</v>
      </c>
      <c r="E808" s="23">
        <f t="shared" si="32"/>
        <v>1.1367615969963905</v>
      </c>
      <c r="F808" s="24">
        <f t="shared" si="33"/>
        <v>1.8832602733172236E-3</v>
      </c>
      <c r="G808" s="115"/>
    </row>
    <row r="809" spans="1:7" x14ac:dyDescent="0.15">
      <c r="A809" s="133" t="s">
        <v>89</v>
      </c>
      <c r="B809" s="25" t="s">
        <v>90</v>
      </c>
      <c r="C809" s="134">
        <v>9.8781140000000001</v>
      </c>
      <c r="D809" s="118">
        <v>17.459119999999999</v>
      </c>
      <c r="E809" s="23">
        <f t="shared" si="32"/>
        <v>-0.43421466832234379</v>
      </c>
      <c r="F809" s="24">
        <f t="shared" si="33"/>
        <v>3.7077482724433237E-4</v>
      </c>
      <c r="G809" s="115"/>
    </row>
    <row r="810" spans="1:7" x14ac:dyDescent="0.15">
      <c r="A810" s="133" t="s">
        <v>91</v>
      </c>
      <c r="B810" s="25" t="s">
        <v>92</v>
      </c>
      <c r="C810" s="134">
        <v>78.549970000000002</v>
      </c>
      <c r="D810" s="118">
        <v>76.095039999999997</v>
      </c>
      <c r="E810" s="23">
        <f t="shared" si="32"/>
        <v>3.2261366838101546E-2</v>
      </c>
      <c r="F810" s="24">
        <f t="shared" si="33"/>
        <v>2.9483716787230326E-3</v>
      </c>
      <c r="G810" s="115"/>
    </row>
    <row r="811" spans="1:7" x14ac:dyDescent="0.15">
      <c r="A811" s="133" t="s">
        <v>93</v>
      </c>
      <c r="B811" s="25" t="s">
        <v>94</v>
      </c>
      <c r="C811" s="134">
        <v>45.228549999999998</v>
      </c>
      <c r="D811" s="118">
        <v>54.854730000000004</v>
      </c>
      <c r="E811" s="23">
        <f t="shared" si="32"/>
        <v>-0.1754849581795408</v>
      </c>
      <c r="F811" s="24">
        <f t="shared" si="33"/>
        <v>1.6976527920979296E-3</v>
      </c>
      <c r="G811" s="115"/>
    </row>
    <row r="812" spans="1:7" x14ac:dyDescent="0.15">
      <c r="A812" s="133" t="s">
        <v>95</v>
      </c>
      <c r="B812" s="25" t="s">
        <v>96</v>
      </c>
      <c r="C812" s="134">
        <v>79.455100000000002</v>
      </c>
      <c r="D812" s="118">
        <v>84.770290000000003</v>
      </c>
      <c r="E812" s="23">
        <f t="shared" si="32"/>
        <v>-6.2701094923705014E-2</v>
      </c>
      <c r="F812" s="24">
        <f t="shared" si="33"/>
        <v>2.9823457166197062E-3</v>
      </c>
      <c r="G812" s="115"/>
    </row>
    <row r="813" spans="1:7" x14ac:dyDescent="0.15">
      <c r="A813" s="133" t="s">
        <v>97</v>
      </c>
      <c r="B813" s="25" t="s">
        <v>98</v>
      </c>
      <c r="C813" s="134">
        <v>1.723679</v>
      </c>
      <c r="D813" s="118">
        <v>0.96560959999999996</v>
      </c>
      <c r="E813" s="23">
        <f t="shared" si="32"/>
        <v>0.78506820976096359</v>
      </c>
      <c r="F813" s="24">
        <f t="shared" si="33"/>
        <v>6.469825955133577E-5</v>
      </c>
      <c r="G813" s="115"/>
    </row>
    <row r="814" spans="1:7" x14ac:dyDescent="0.15">
      <c r="A814" s="133" t="s">
        <v>99</v>
      </c>
      <c r="B814" s="25" t="s">
        <v>100</v>
      </c>
      <c r="C814" s="134">
        <v>53.142090000000003</v>
      </c>
      <c r="D814" s="118">
        <v>58.595840000000003</v>
      </c>
      <c r="E814" s="23">
        <f t="shared" si="32"/>
        <v>-9.3074013445323067E-2</v>
      </c>
      <c r="F814" s="24">
        <f t="shared" si="33"/>
        <v>1.9946873703981108E-3</v>
      </c>
      <c r="G814" s="115"/>
    </row>
    <row r="815" spans="1:7" x14ac:dyDescent="0.15">
      <c r="A815" s="133" t="s">
        <v>101</v>
      </c>
      <c r="B815" s="25" t="s">
        <v>102</v>
      </c>
      <c r="C815" s="134">
        <v>16.311630000000001</v>
      </c>
      <c r="D815" s="118">
        <v>62.91789</v>
      </c>
      <c r="E815" s="23">
        <f t="shared" si="32"/>
        <v>-0.74074734546883247</v>
      </c>
      <c r="F815" s="24">
        <f t="shared" si="33"/>
        <v>6.1225673193521246E-4</v>
      </c>
      <c r="G815" s="115"/>
    </row>
    <row r="816" spans="1:7" x14ac:dyDescent="0.15">
      <c r="A816" s="133" t="s">
        <v>656</v>
      </c>
      <c r="B816" s="25" t="s">
        <v>657</v>
      </c>
      <c r="C816" s="134">
        <v>5.2282019999999996</v>
      </c>
      <c r="D816" s="118">
        <v>6.2150590000000001</v>
      </c>
      <c r="E816" s="23">
        <f t="shared" si="32"/>
        <v>-0.15878481604116723</v>
      </c>
      <c r="F816" s="24">
        <f t="shared" si="33"/>
        <v>1.9624046587723859E-4</v>
      </c>
      <c r="G816" s="115"/>
    </row>
    <row r="817" spans="1:7" x14ac:dyDescent="0.15">
      <c r="A817" s="133" t="s">
        <v>891</v>
      </c>
      <c r="B817" s="25" t="s">
        <v>1104</v>
      </c>
      <c r="C817" s="134">
        <v>7.2385089999999996</v>
      </c>
      <c r="D817" s="118">
        <v>6.6269619999999998</v>
      </c>
      <c r="E817" s="23">
        <f t="shared" si="32"/>
        <v>9.228165183382675E-2</v>
      </c>
      <c r="F817" s="24">
        <f t="shared" si="33"/>
        <v>2.7169730213495665E-4</v>
      </c>
      <c r="G817" s="115"/>
    </row>
    <row r="818" spans="1:7" x14ac:dyDescent="0.15">
      <c r="A818" s="133" t="s">
        <v>103</v>
      </c>
      <c r="B818" s="25" t="s">
        <v>104</v>
      </c>
      <c r="C818" s="134">
        <v>0.34669729999999999</v>
      </c>
      <c r="D818" s="118">
        <v>0.82401730000000006</v>
      </c>
      <c r="E818" s="23">
        <f t="shared" si="32"/>
        <v>-0.57925968301879105</v>
      </c>
      <c r="F818" s="24">
        <f t="shared" si="33"/>
        <v>1.3013276776677863E-5</v>
      </c>
      <c r="G818" s="115"/>
    </row>
    <row r="819" spans="1:7" x14ac:dyDescent="0.15">
      <c r="A819" s="133" t="s">
        <v>105</v>
      </c>
      <c r="B819" s="25" t="s">
        <v>106</v>
      </c>
      <c r="C819" s="134">
        <v>0.25967600000000002</v>
      </c>
      <c r="D819" s="118">
        <v>0.725545</v>
      </c>
      <c r="E819" s="23">
        <f t="shared" si="32"/>
        <v>-0.64209525253430177</v>
      </c>
      <c r="F819" s="24">
        <f t="shared" si="33"/>
        <v>9.7469338822673292E-6</v>
      </c>
      <c r="G819" s="115"/>
    </row>
    <row r="820" spans="1:7" x14ac:dyDescent="0.15">
      <c r="A820" s="133" t="s">
        <v>107</v>
      </c>
      <c r="B820" s="25" t="s">
        <v>108</v>
      </c>
      <c r="C820" s="134">
        <v>0.65052940000000004</v>
      </c>
      <c r="D820" s="118">
        <v>0.89659680000000008</v>
      </c>
      <c r="E820" s="23">
        <f t="shared" si="32"/>
        <v>-0.27444599400756287</v>
      </c>
      <c r="F820" s="24">
        <f t="shared" si="33"/>
        <v>2.4417609060024938E-5</v>
      </c>
      <c r="G820" s="115"/>
    </row>
    <row r="821" spans="1:7" x14ac:dyDescent="0.15">
      <c r="A821" s="133" t="s">
        <v>114</v>
      </c>
      <c r="B821" s="25" t="s">
        <v>115</v>
      </c>
      <c r="C821" s="134">
        <v>0.57847359999999992</v>
      </c>
      <c r="D821" s="118">
        <v>0.60791459999999997</v>
      </c>
      <c r="E821" s="23">
        <f t="shared" si="32"/>
        <v>-4.8429499801452502E-2</v>
      </c>
      <c r="F821" s="24">
        <f t="shared" si="33"/>
        <v>2.171299593276682E-5</v>
      </c>
      <c r="G821" s="115"/>
    </row>
    <row r="822" spans="1:7" x14ac:dyDescent="0.15">
      <c r="A822" s="133" t="s">
        <v>116</v>
      </c>
      <c r="B822" s="25" t="s">
        <v>117</v>
      </c>
      <c r="C822" s="134">
        <v>23.213259999999998</v>
      </c>
      <c r="D822" s="118">
        <v>23.751660000000001</v>
      </c>
      <c r="E822" s="23">
        <f t="shared" si="32"/>
        <v>-2.266788931805197E-2</v>
      </c>
      <c r="F822" s="24">
        <f t="shared" si="33"/>
        <v>8.7130928700334602E-4</v>
      </c>
      <c r="G822" s="115"/>
    </row>
    <row r="823" spans="1:7" x14ac:dyDescent="0.15">
      <c r="A823" s="133" t="s">
        <v>118</v>
      </c>
      <c r="B823" s="25" t="s">
        <v>119</v>
      </c>
      <c r="C823" s="134">
        <v>18.142330000000001</v>
      </c>
      <c r="D823" s="118">
        <v>23.993939999999998</v>
      </c>
      <c r="E823" s="23">
        <f t="shared" si="32"/>
        <v>-0.24387866269566394</v>
      </c>
      <c r="F823" s="24">
        <f t="shared" si="33"/>
        <v>6.8097202275248789E-4</v>
      </c>
      <c r="G823" s="115"/>
    </row>
    <row r="824" spans="1:7" x14ac:dyDescent="0.15">
      <c r="A824" s="133" t="s">
        <v>120</v>
      </c>
      <c r="B824" s="25" t="s">
        <v>121</v>
      </c>
      <c r="C824" s="134">
        <v>39.028970000000001</v>
      </c>
      <c r="D824" s="118">
        <v>34.191029999999998</v>
      </c>
      <c r="E824" s="23">
        <f t="shared" si="32"/>
        <v>0.14149734594131869</v>
      </c>
      <c r="F824" s="24">
        <f t="shared" si="33"/>
        <v>1.4649516708629027E-3</v>
      </c>
      <c r="G824" s="115"/>
    </row>
    <row r="825" spans="1:7" x14ac:dyDescent="0.15">
      <c r="A825" s="133" t="s">
        <v>550</v>
      </c>
      <c r="B825" s="25" t="s">
        <v>122</v>
      </c>
      <c r="C825" s="134">
        <v>68.238259999999997</v>
      </c>
      <c r="D825" s="118">
        <v>46.870289999999997</v>
      </c>
      <c r="E825" s="23">
        <f t="shared" si="32"/>
        <v>0.45589583508017562</v>
      </c>
      <c r="F825" s="24">
        <f t="shared" si="33"/>
        <v>2.5613218335963561E-3</v>
      </c>
      <c r="G825" s="115"/>
    </row>
    <row r="826" spans="1:7" x14ac:dyDescent="0.15">
      <c r="A826" s="133" t="s">
        <v>869</v>
      </c>
      <c r="B826" s="25" t="s">
        <v>1098</v>
      </c>
      <c r="C826" s="134">
        <v>1.4919640000000001</v>
      </c>
      <c r="D826" s="118">
        <v>1.456717</v>
      </c>
      <c r="E826" s="23">
        <f t="shared" si="32"/>
        <v>2.4196189101932664E-2</v>
      </c>
      <c r="F826" s="24">
        <f t="shared" si="33"/>
        <v>5.6000841289618962E-5</v>
      </c>
      <c r="G826" s="115"/>
    </row>
    <row r="827" spans="1:7" x14ac:dyDescent="0.15">
      <c r="A827" s="133" t="s">
        <v>870</v>
      </c>
      <c r="B827" s="25" t="s">
        <v>479</v>
      </c>
      <c r="C827" s="134">
        <v>236.56229999999999</v>
      </c>
      <c r="D827" s="118">
        <v>243.0026</v>
      </c>
      <c r="E827" s="23">
        <f t="shared" si="32"/>
        <v>-2.6503008609784495E-2</v>
      </c>
      <c r="F827" s="24">
        <f t="shared" si="33"/>
        <v>8.8793615780321956E-3</v>
      </c>
      <c r="G827" s="115"/>
    </row>
    <row r="828" spans="1:7" x14ac:dyDescent="0.15">
      <c r="A828" s="133" t="s">
        <v>123</v>
      </c>
      <c r="B828" s="25" t="s">
        <v>124</v>
      </c>
      <c r="C828" s="134">
        <v>20.340060000000001</v>
      </c>
      <c r="D828" s="118">
        <v>29.18993</v>
      </c>
      <c r="E828" s="23">
        <f t="shared" si="32"/>
        <v>-0.30318229608635583</v>
      </c>
      <c r="F828" s="24">
        <f t="shared" si="33"/>
        <v>7.6346377786684334E-4</v>
      </c>
      <c r="G828" s="115"/>
    </row>
    <row r="829" spans="1:7" x14ac:dyDescent="0.15">
      <c r="A829" s="133" t="s">
        <v>1645</v>
      </c>
      <c r="B829" s="25" t="s">
        <v>1646</v>
      </c>
      <c r="C829" s="134">
        <v>4.7335500000000001</v>
      </c>
      <c r="D829" s="118">
        <v>5.6569419999999999</v>
      </c>
      <c r="E829" s="23">
        <f t="shared" si="32"/>
        <v>-0.16323165413398255</v>
      </c>
      <c r="F829" s="24">
        <f t="shared" si="33"/>
        <v>1.7767371215825304E-4</v>
      </c>
      <c r="G829" s="115"/>
    </row>
    <row r="830" spans="1:7" x14ac:dyDescent="0.15">
      <c r="A830" s="133" t="s">
        <v>125</v>
      </c>
      <c r="B830" s="25" t="s">
        <v>126</v>
      </c>
      <c r="C830" s="134">
        <v>6.3033650000000003</v>
      </c>
      <c r="D830" s="118">
        <v>7.5891520000000003</v>
      </c>
      <c r="E830" s="23">
        <f t="shared" si="32"/>
        <v>-0.1694243309397413</v>
      </c>
      <c r="F830" s="24">
        <f t="shared" si="33"/>
        <v>2.3659668930050526E-4</v>
      </c>
      <c r="G830" s="115"/>
    </row>
    <row r="831" spans="1:7" x14ac:dyDescent="0.15">
      <c r="A831" s="133" t="s">
        <v>127</v>
      </c>
      <c r="B831" s="25" t="s">
        <v>128</v>
      </c>
      <c r="C831" s="134">
        <v>32.673310000000001</v>
      </c>
      <c r="D831" s="118">
        <v>35.362520000000004</v>
      </c>
      <c r="E831" s="23">
        <f t="shared" si="32"/>
        <v>-7.6046899372556154E-2</v>
      </c>
      <c r="F831" s="24">
        <f t="shared" si="33"/>
        <v>1.2263920896995639E-3</v>
      </c>
      <c r="G831" s="115"/>
    </row>
    <row r="832" spans="1:7" x14ac:dyDescent="0.15">
      <c r="A832" s="133" t="s">
        <v>1400</v>
      </c>
      <c r="B832" s="25" t="s">
        <v>401</v>
      </c>
      <c r="C832" s="134">
        <v>15.1793</v>
      </c>
      <c r="D832" s="118">
        <v>13.88128</v>
      </c>
      <c r="E832" s="23">
        <f t="shared" si="32"/>
        <v>9.3508667788561262E-2</v>
      </c>
      <c r="F832" s="24">
        <f t="shared" si="33"/>
        <v>5.6975474621875129E-4</v>
      </c>
      <c r="G832" s="115"/>
    </row>
    <row r="833" spans="1:7" x14ac:dyDescent="0.15">
      <c r="A833" s="133" t="s">
        <v>129</v>
      </c>
      <c r="B833" s="25" t="s">
        <v>130</v>
      </c>
      <c r="C833" s="134">
        <v>4.0083019999999996</v>
      </c>
      <c r="D833" s="118">
        <v>6.4586240000000004</v>
      </c>
      <c r="E833" s="23">
        <f t="shared" si="32"/>
        <v>-0.3793876218835468</v>
      </c>
      <c r="F833" s="24">
        <f t="shared" si="33"/>
        <v>1.5045154182196234E-4</v>
      </c>
      <c r="G833" s="115"/>
    </row>
    <row r="834" spans="1:7" x14ac:dyDescent="0.15">
      <c r="A834" s="133" t="s">
        <v>131</v>
      </c>
      <c r="B834" s="25" t="s">
        <v>132</v>
      </c>
      <c r="C834" s="134">
        <v>9.3529040000000006</v>
      </c>
      <c r="D834" s="118">
        <v>4.6641029999999999</v>
      </c>
      <c r="E834" s="23">
        <f t="shared" si="32"/>
        <v>1.005295337602965</v>
      </c>
      <c r="F834" s="24">
        <f t="shared" si="33"/>
        <v>3.5106107955757803E-4</v>
      </c>
      <c r="G834" s="115"/>
    </row>
    <row r="835" spans="1:7" x14ac:dyDescent="0.15">
      <c r="A835" s="133" t="s">
        <v>133</v>
      </c>
      <c r="B835" s="25" t="s">
        <v>134</v>
      </c>
      <c r="C835" s="134">
        <v>3.002548</v>
      </c>
      <c r="D835" s="118">
        <v>1.4879</v>
      </c>
      <c r="E835" s="23">
        <f t="shared" si="32"/>
        <v>1.0179770145843134</v>
      </c>
      <c r="F835" s="24">
        <f t="shared" si="33"/>
        <v>1.1270058393665184E-4</v>
      </c>
      <c r="G835" s="115"/>
    </row>
    <row r="836" spans="1:7" x14ac:dyDescent="0.15">
      <c r="A836" s="133" t="s">
        <v>135</v>
      </c>
      <c r="B836" s="25" t="s">
        <v>136</v>
      </c>
      <c r="C836" s="134">
        <v>56.954509999999999</v>
      </c>
      <c r="D836" s="118">
        <v>50.875419999999998</v>
      </c>
      <c r="E836" s="23">
        <f t="shared" si="32"/>
        <v>0.1194897260799026</v>
      </c>
      <c r="F836" s="24">
        <f t="shared" si="33"/>
        <v>2.1377864849540713E-3</v>
      </c>
      <c r="G836" s="115"/>
    </row>
    <row r="837" spans="1:7" x14ac:dyDescent="0.15">
      <c r="A837" s="133" t="s">
        <v>137</v>
      </c>
      <c r="B837" s="25" t="s">
        <v>138</v>
      </c>
      <c r="C837" s="134">
        <v>3.689406</v>
      </c>
      <c r="D837" s="118">
        <v>5.3059409999999998</v>
      </c>
      <c r="E837" s="23">
        <f t="shared" si="32"/>
        <v>-0.30466509145126186</v>
      </c>
      <c r="F837" s="24">
        <f t="shared" si="33"/>
        <v>1.3848178632927332E-4</v>
      </c>
      <c r="G837" s="115"/>
    </row>
    <row r="838" spans="1:7" x14ac:dyDescent="0.15">
      <c r="A838" s="133" t="s">
        <v>139</v>
      </c>
      <c r="B838" s="25" t="s">
        <v>140</v>
      </c>
      <c r="C838" s="134">
        <v>48.948129999999999</v>
      </c>
      <c r="D838" s="118">
        <v>55.433500000000002</v>
      </c>
      <c r="E838" s="23">
        <f t="shared" si="32"/>
        <v>-0.11699369514824076</v>
      </c>
      <c r="F838" s="24">
        <f t="shared" si="33"/>
        <v>1.837267158962037E-3</v>
      </c>
      <c r="G838" s="115"/>
    </row>
    <row r="839" spans="1:7" x14ac:dyDescent="0.15">
      <c r="A839" s="133" t="s">
        <v>186</v>
      </c>
      <c r="B839" s="25" t="s">
        <v>187</v>
      </c>
      <c r="C839" s="134">
        <v>12.054639999999999</v>
      </c>
      <c r="D839" s="118">
        <v>17.185849999999999</v>
      </c>
      <c r="E839" s="23">
        <f t="shared" si="32"/>
        <v>-0.29857179016458302</v>
      </c>
      <c r="F839" s="24">
        <f t="shared" si="33"/>
        <v>4.5247069060881645E-4</v>
      </c>
      <c r="G839" s="115"/>
    </row>
    <row r="840" spans="1:7" x14ac:dyDescent="0.15">
      <c r="A840" s="133" t="s">
        <v>543</v>
      </c>
      <c r="B840" s="25" t="s">
        <v>404</v>
      </c>
      <c r="C840" s="134">
        <v>0.44341579999999997</v>
      </c>
      <c r="D840" s="118">
        <v>0.47887750000000001</v>
      </c>
      <c r="E840" s="23">
        <f t="shared" si="32"/>
        <v>-7.4051714686950265E-2</v>
      </c>
      <c r="F840" s="24">
        <f t="shared" si="33"/>
        <v>1.6643603894671333E-5</v>
      </c>
      <c r="G840" s="115"/>
    </row>
    <row r="841" spans="1:7" x14ac:dyDescent="0.15">
      <c r="A841" s="133" t="s">
        <v>1399</v>
      </c>
      <c r="B841" s="25" t="s">
        <v>406</v>
      </c>
      <c r="C841" s="134">
        <v>3.4055420000000001</v>
      </c>
      <c r="D841" s="118">
        <v>12.249269999999999</v>
      </c>
      <c r="E841" s="23">
        <f t="shared" si="32"/>
        <v>-0.7219800037063433</v>
      </c>
      <c r="F841" s="24">
        <f t="shared" si="33"/>
        <v>1.2782695631203671E-4</v>
      </c>
      <c r="G841" s="115"/>
    </row>
    <row r="842" spans="1:7" x14ac:dyDescent="0.15">
      <c r="A842" s="133" t="s">
        <v>542</v>
      </c>
      <c r="B842" s="25" t="s">
        <v>393</v>
      </c>
      <c r="C842" s="134">
        <v>0.16940760000000002</v>
      </c>
      <c r="D842" s="118">
        <v>5.1144990000000004</v>
      </c>
      <c r="E842" s="23">
        <f t="shared" si="32"/>
        <v>-0.96687699029758345</v>
      </c>
      <c r="F842" s="24">
        <f t="shared" si="33"/>
        <v>6.3587111490996122E-6</v>
      </c>
      <c r="G842" s="115"/>
    </row>
    <row r="843" spans="1:7" x14ac:dyDescent="0.15">
      <c r="A843" s="133" t="s">
        <v>189</v>
      </c>
      <c r="B843" s="25" t="s">
        <v>190</v>
      </c>
      <c r="C843" s="134">
        <v>21.769380000000002</v>
      </c>
      <c r="D843" s="118">
        <v>35.605609999999999</v>
      </c>
      <c r="E843" s="23">
        <f t="shared" si="32"/>
        <v>-0.3885969093072692</v>
      </c>
      <c r="F843" s="24">
        <f t="shared" si="33"/>
        <v>8.1711327776903819E-4</v>
      </c>
      <c r="G843" s="115"/>
    </row>
    <row r="844" spans="1:7" x14ac:dyDescent="0.15">
      <c r="A844" s="133" t="s">
        <v>191</v>
      </c>
      <c r="B844" s="25" t="s">
        <v>192</v>
      </c>
      <c r="C844" s="134">
        <v>43.470129999999997</v>
      </c>
      <c r="D844" s="118">
        <v>31.736940000000001</v>
      </c>
      <c r="E844" s="23">
        <f t="shared" si="32"/>
        <v>0.3697013637735711</v>
      </c>
      <c r="F844" s="24">
        <f t="shared" si="33"/>
        <v>1.6316505297507874E-3</v>
      </c>
      <c r="G844" s="115"/>
    </row>
    <row r="845" spans="1:7" x14ac:dyDescent="0.15">
      <c r="A845" s="133" t="s">
        <v>552</v>
      </c>
      <c r="B845" s="25" t="s">
        <v>188</v>
      </c>
      <c r="C845" s="134">
        <v>12.178369999999999</v>
      </c>
      <c r="D845" s="118">
        <v>13.855370000000001</v>
      </c>
      <c r="E845" s="23">
        <f t="shared" si="32"/>
        <v>-0.12103610369120432</v>
      </c>
      <c r="F845" s="24">
        <f t="shared" si="33"/>
        <v>4.5711489388233014E-4</v>
      </c>
      <c r="G845" s="115"/>
    </row>
    <row r="846" spans="1:7" x14ac:dyDescent="0.15">
      <c r="A846" s="133" t="s">
        <v>193</v>
      </c>
      <c r="B846" s="25" t="s">
        <v>194</v>
      </c>
      <c r="C846" s="134">
        <v>4.8339420000000004</v>
      </c>
      <c r="D846" s="118">
        <v>16.08098</v>
      </c>
      <c r="E846" s="23">
        <f t="shared" si="32"/>
        <v>-0.69940003656493577</v>
      </c>
      <c r="F846" s="24">
        <f t="shared" si="33"/>
        <v>1.8144192403115843E-4</v>
      </c>
      <c r="G846" s="115"/>
    </row>
    <row r="847" spans="1:7" x14ac:dyDescent="0.15">
      <c r="A847" s="133" t="s">
        <v>1398</v>
      </c>
      <c r="B847" s="25" t="s">
        <v>1513</v>
      </c>
      <c r="C847" s="134">
        <v>0.94745230000000003</v>
      </c>
      <c r="D847" s="118">
        <v>1.9522729999999999</v>
      </c>
      <c r="E847" s="23">
        <f t="shared" si="32"/>
        <v>-0.51469271971696573</v>
      </c>
      <c r="F847" s="24">
        <f t="shared" si="33"/>
        <v>3.5562604648493163E-5</v>
      </c>
      <c r="G847" s="115"/>
    </row>
    <row r="848" spans="1:7" x14ac:dyDescent="0.15">
      <c r="A848" s="133" t="s">
        <v>217</v>
      </c>
      <c r="B848" s="25" t="s">
        <v>218</v>
      </c>
      <c r="C848" s="134">
        <v>1.7098469999999999</v>
      </c>
      <c r="D848" s="118">
        <v>1.0282659999999999</v>
      </c>
      <c r="E848" s="23">
        <f t="shared" si="32"/>
        <v>0.66284502259143063</v>
      </c>
      <c r="F848" s="24">
        <f t="shared" si="33"/>
        <v>6.4179075685828275E-5</v>
      </c>
      <c r="G848" s="115"/>
    </row>
    <row r="849" spans="1:7" x14ac:dyDescent="0.15">
      <c r="A849" s="133" t="s">
        <v>1030</v>
      </c>
      <c r="B849" s="25" t="s">
        <v>1031</v>
      </c>
      <c r="C849" s="134">
        <v>57.452240000000003</v>
      </c>
      <c r="D849" s="118">
        <v>71.662819999999996</v>
      </c>
      <c r="E849" s="23">
        <f t="shared" si="32"/>
        <v>-0.19829780631016192</v>
      </c>
      <c r="F849" s="24">
        <f t="shared" si="33"/>
        <v>2.1564687713464255E-3</v>
      </c>
      <c r="G849" s="115"/>
    </row>
    <row r="850" spans="1:7" x14ac:dyDescent="0.15">
      <c r="A850" s="133" t="s">
        <v>896</v>
      </c>
      <c r="B850" s="25" t="s">
        <v>35</v>
      </c>
      <c r="C850" s="134">
        <v>0.28485690000000002</v>
      </c>
      <c r="D850" s="118">
        <v>3.6128420000000001</v>
      </c>
      <c r="E850" s="23">
        <f t="shared" si="32"/>
        <v>-0.92115434331199653</v>
      </c>
      <c r="F850" s="24">
        <f t="shared" si="33"/>
        <v>1.0692098500468416E-5</v>
      </c>
      <c r="G850" s="115"/>
    </row>
    <row r="851" spans="1:7" x14ac:dyDescent="0.15">
      <c r="A851" s="133" t="s">
        <v>897</v>
      </c>
      <c r="B851" s="25" t="s">
        <v>480</v>
      </c>
      <c r="C851" s="134">
        <v>43.256860000000003</v>
      </c>
      <c r="D851" s="118">
        <v>22.66977</v>
      </c>
      <c r="E851" s="23">
        <f t="shared" si="32"/>
        <v>0.90812963695705795</v>
      </c>
      <c r="F851" s="24">
        <f t="shared" si="33"/>
        <v>1.6236454442247045E-3</v>
      </c>
      <c r="G851" s="115"/>
    </row>
    <row r="852" spans="1:7" x14ac:dyDescent="0.15">
      <c r="A852" s="133" t="s">
        <v>481</v>
      </c>
      <c r="B852" s="25" t="s">
        <v>482</v>
      </c>
      <c r="C852" s="134">
        <v>4.4033850000000001</v>
      </c>
      <c r="D852" s="118">
        <v>3.586033</v>
      </c>
      <c r="E852" s="23">
        <f t="shared" si="32"/>
        <v>0.22792651378277884</v>
      </c>
      <c r="F852" s="24">
        <f t="shared" si="33"/>
        <v>1.6528097495790032E-4</v>
      </c>
      <c r="G852" s="115"/>
    </row>
    <row r="853" spans="1:7" x14ac:dyDescent="0.15">
      <c r="A853" s="133" t="s">
        <v>1032</v>
      </c>
      <c r="B853" s="25" t="s">
        <v>1033</v>
      </c>
      <c r="C853" s="134">
        <v>9.2415970000000005</v>
      </c>
      <c r="D853" s="118">
        <v>5.4587649999999996</v>
      </c>
      <c r="E853" s="23">
        <f t="shared" si="32"/>
        <v>0.69298311980823524</v>
      </c>
      <c r="F853" s="24">
        <f t="shared" si="33"/>
        <v>3.4688317336049581E-4</v>
      </c>
      <c r="G853" s="115"/>
    </row>
    <row r="854" spans="1:7" x14ac:dyDescent="0.15">
      <c r="A854" s="133" t="s">
        <v>1034</v>
      </c>
      <c r="B854" s="25" t="s">
        <v>1035</v>
      </c>
      <c r="C854" s="134">
        <v>12.458920000000001</v>
      </c>
      <c r="D854" s="118">
        <v>15.14175</v>
      </c>
      <c r="E854" s="23">
        <f t="shared" si="32"/>
        <v>-0.17718097313718684</v>
      </c>
      <c r="F854" s="24">
        <f t="shared" si="33"/>
        <v>4.676453329705405E-4</v>
      </c>
      <c r="G854" s="115"/>
    </row>
    <row r="855" spans="1:7" x14ac:dyDescent="0.15">
      <c r="A855" s="133" t="s">
        <v>112</v>
      </c>
      <c r="B855" s="25" t="s">
        <v>407</v>
      </c>
      <c r="C855" s="134">
        <v>1.9675849999999998E-2</v>
      </c>
      <c r="D855" s="118">
        <v>0.4671535</v>
      </c>
      <c r="E855" s="23">
        <f t="shared" si="32"/>
        <v>-0.95788140300779079</v>
      </c>
      <c r="F855" s="24">
        <f t="shared" si="33"/>
        <v>7.3853266773752527E-7</v>
      </c>
      <c r="G855" s="115"/>
    </row>
    <row r="856" spans="1:7" x14ac:dyDescent="0.15">
      <c r="A856" s="133" t="s">
        <v>1036</v>
      </c>
      <c r="B856" s="25" t="s">
        <v>1037</v>
      </c>
      <c r="C856" s="134">
        <v>0.96940550000000003</v>
      </c>
      <c r="D856" s="118">
        <v>1.677076</v>
      </c>
      <c r="E856" s="23">
        <f t="shared" si="32"/>
        <v>-0.42196686375572723</v>
      </c>
      <c r="F856" s="24">
        <f t="shared" si="33"/>
        <v>3.6386617606580129E-5</v>
      </c>
      <c r="G856" s="115"/>
    </row>
    <row r="857" spans="1:7" x14ac:dyDescent="0.15">
      <c r="A857" s="133" t="s">
        <v>702</v>
      </c>
      <c r="B857" s="25" t="s">
        <v>1038</v>
      </c>
      <c r="C857" s="134">
        <v>1.4350670000000001</v>
      </c>
      <c r="D857" s="118">
        <v>1.792198</v>
      </c>
      <c r="E857" s="23">
        <f t="shared" ref="E857:E896" si="34">IF(ISERROR(C857/D857-1),"",((C857/D857-1)))</f>
        <v>-0.19926983514098329</v>
      </c>
      <c r="F857" s="24">
        <f t="shared" ref="F857:F896" si="35">C857/$C$1702</f>
        <v>5.3865213441456777E-5</v>
      </c>
      <c r="G857" s="115"/>
    </row>
    <row r="858" spans="1:7" x14ac:dyDescent="0.15">
      <c r="A858" s="133" t="s">
        <v>1039</v>
      </c>
      <c r="B858" s="25" t="s">
        <v>1040</v>
      </c>
      <c r="C858" s="134">
        <v>1.3931290000000001E-2</v>
      </c>
      <c r="D858" s="118">
        <v>2.5430709999999999E-2</v>
      </c>
      <c r="E858" s="23">
        <f t="shared" si="34"/>
        <v>-0.45218635264214013</v>
      </c>
      <c r="F858" s="24">
        <f t="shared" si="35"/>
        <v>5.2291071383066595E-7</v>
      </c>
      <c r="G858" s="115"/>
    </row>
    <row r="859" spans="1:7" x14ac:dyDescent="0.15">
      <c r="A859" s="133" t="s">
        <v>1041</v>
      </c>
      <c r="B859" s="25" t="s">
        <v>1042</v>
      </c>
      <c r="C859" s="134">
        <v>0.47754579999999996</v>
      </c>
      <c r="D859" s="118">
        <v>4.1144489999999999E-2</v>
      </c>
      <c r="E859" s="23">
        <f t="shared" si="34"/>
        <v>10.606555337057282</v>
      </c>
      <c r="F859" s="24">
        <f t="shared" si="35"/>
        <v>1.7924672816719517E-5</v>
      </c>
      <c r="G859" s="115"/>
    </row>
    <row r="860" spans="1:7" x14ac:dyDescent="0.15">
      <c r="A860" s="133" t="s">
        <v>1043</v>
      </c>
      <c r="B860" s="25" t="s">
        <v>1044</v>
      </c>
      <c r="C860" s="134">
        <v>0.39173020000000003</v>
      </c>
      <c r="D860" s="118">
        <v>0.46694429999999998</v>
      </c>
      <c r="E860" s="23">
        <f t="shared" si="34"/>
        <v>-0.16107724197511342</v>
      </c>
      <c r="F860" s="24">
        <f t="shared" si="35"/>
        <v>1.4703585849625524E-5</v>
      </c>
      <c r="G860" s="115"/>
    </row>
    <row r="861" spans="1:7" x14ac:dyDescent="0.15">
      <c r="A861" s="133" t="s">
        <v>1047</v>
      </c>
      <c r="B861" s="25" t="s">
        <v>1048</v>
      </c>
      <c r="C861" s="134">
        <v>0.19669449999999999</v>
      </c>
      <c r="D861" s="118">
        <v>0.19427629999999999</v>
      </c>
      <c r="E861" s="23">
        <f t="shared" si="34"/>
        <v>1.2447220788124991E-2</v>
      </c>
      <c r="F861" s="24">
        <f t="shared" si="35"/>
        <v>7.3829244385527771E-6</v>
      </c>
      <c r="G861" s="115"/>
    </row>
    <row r="862" spans="1:7" x14ac:dyDescent="0.15">
      <c r="A862" s="133" t="s">
        <v>1049</v>
      </c>
      <c r="B862" s="25" t="s">
        <v>1050</v>
      </c>
      <c r="C862" s="134">
        <v>0.44286390000000003</v>
      </c>
      <c r="D862" s="118">
        <v>1.4629179999999999</v>
      </c>
      <c r="E862" s="23">
        <f t="shared" si="34"/>
        <v>-0.69727359975063541</v>
      </c>
      <c r="F862" s="24">
        <f t="shared" si="35"/>
        <v>1.6622888338325644E-5</v>
      </c>
      <c r="G862" s="115"/>
    </row>
    <row r="863" spans="1:7" x14ac:dyDescent="0.15">
      <c r="A863" s="133" t="s">
        <v>554</v>
      </c>
      <c r="B863" s="25" t="s">
        <v>1051</v>
      </c>
      <c r="C863" s="134">
        <v>0.15602820000000001</v>
      </c>
      <c r="D863" s="118">
        <v>0.33461770000000002</v>
      </c>
      <c r="E863" s="23">
        <f t="shared" si="34"/>
        <v>-0.53371205408440736</v>
      </c>
      <c r="F863" s="24">
        <f t="shared" si="35"/>
        <v>5.8565156162648194E-6</v>
      </c>
      <c r="G863" s="115"/>
    </row>
    <row r="864" spans="1:7" x14ac:dyDescent="0.15">
      <c r="A864" s="133" t="s">
        <v>555</v>
      </c>
      <c r="B864" s="25" t="s">
        <v>1052</v>
      </c>
      <c r="C864" s="134">
        <v>2.0630820000000001E-2</v>
      </c>
      <c r="D864" s="118">
        <v>0.52415480000000003</v>
      </c>
      <c r="E864" s="23">
        <f t="shared" si="34"/>
        <v>-0.96063983388113583</v>
      </c>
      <c r="F864" s="24">
        <f t="shared" si="35"/>
        <v>7.7437744911720171E-7</v>
      </c>
      <c r="G864" s="115"/>
    </row>
    <row r="865" spans="1:7" x14ac:dyDescent="0.15">
      <c r="A865" s="133" t="s">
        <v>1053</v>
      </c>
      <c r="B865" s="25" t="s">
        <v>1054</v>
      </c>
      <c r="C865" s="134">
        <v>4.9038999999999994E-4</v>
      </c>
      <c r="D865" s="118">
        <v>7.6700100000000005E-3</v>
      </c>
      <c r="E865" s="23">
        <f t="shared" si="34"/>
        <v>-0.93606396862585584</v>
      </c>
      <c r="F865" s="24">
        <f t="shared" si="35"/>
        <v>1.8406779627401357E-8</v>
      </c>
      <c r="G865" s="115"/>
    </row>
    <row r="866" spans="1:7" x14ac:dyDescent="0.15">
      <c r="A866" s="133" t="s">
        <v>113</v>
      </c>
      <c r="B866" s="25" t="s">
        <v>408</v>
      </c>
      <c r="C866" s="134">
        <v>0.51672070000000003</v>
      </c>
      <c r="D866" s="118">
        <v>0.35232400000000003</v>
      </c>
      <c r="E866" s="23">
        <f t="shared" si="34"/>
        <v>0.4666065893893121</v>
      </c>
      <c r="F866" s="24">
        <f t="shared" si="35"/>
        <v>1.9395101967447479E-5</v>
      </c>
      <c r="G866" s="115"/>
    </row>
    <row r="867" spans="1:7" x14ac:dyDescent="0.15">
      <c r="A867" s="133" t="s">
        <v>1055</v>
      </c>
      <c r="B867" s="25" t="s">
        <v>1056</v>
      </c>
      <c r="C867" s="134">
        <v>2.0809999999999999E-4</v>
      </c>
      <c r="D867" s="118">
        <v>1.3051E-4</v>
      </c>
      <c r="E867" s="23">
        <f t="shared" si="34"/>
        <v>0.59451383035782701</v>
      </c>
      <c r="F867" s="24">
        <f t="shared" si="35"/>
        <v>7.8110296712050049E-9</v>
      </c>
      <c r="G867" s="115"/>
    </row>
    <row r="868" spans="1:7" x14ac:dyDescent="0.15">
      <c r="A868" s="133" t="s">
        <v>1057</v>
      </c>
      <c r="B868" s="25" t="s">
        <v>1058</v>
      </c>
      <c r="C868" s="134">
        <v>1.0836E-4</v>
      </c>
      <c r="D868" s="118">
        <v>8.1439999999999993E-5</v>
      </c>
      <c r="E868" s="23">
        <f t="shared" si="34"/>
        <v>0.33055009823182724</v>
      </c>
      <c r="F868" s="24">
        <f t="shared" si="35"/>
        <v>4.0672906063035771E-9</v>
      </c>
      <c r="G868" s="115"/>
    </row>
    <row r="869" spans="1:7" x14ac:dyDescent="0.15">
      <c r="A869" s="133" t="s">
        <v>1059</v>
      </c>
      <c r="B869" s="25" t="s">
        <v>1060</v>
      </c>
      <c r="C869" s="134">
        <v>1.6348000000000001E-3</v>
      </c>
      <c r="D869" s="118">
        <v>1.0826000000000001E-4</v>
      </c>
      <c r="E869" s="23">
        <f t="shared" si="34"/>
        <v>14.100683539626823</v>
      </c>
      <c r="F869" s="24">
        <f t="shared" si="35"/>
        <v>6.1362187921604729E-8</v>
      </c>
      <c r="G869" s="115"/>
    </row>
    <row r="870" spans="1:7" x14ac:dyDescent="0.15">
      <c r="A870" s="133" t="s">
        <v>1061</v>
      </c>
      <c r="B870" s="25" t="s">
        <v>1062</v>
      </c>
      <c r="C870" s="134">
        <v>8.3611799999999992</v>
      </c>
      <c r="D870" s="118">
        <v>15.3447</v>
      </c>
      <c r="E870" s="23">
        <f t="shared" si="34"/>
        <v>-0.45510958181000605</v>
      </c>
      <c r="F870" s="24">
        <f t="shared" si="35"/>
        <v>3.1383673746413198E-4</v>
      </c>
      <c r="G870" s="115"/>
    </row>
    <row r="871" spans="1:7" x14ac:dyDescent="0.15">
      <c r="A871" s="133" t="s">
        <v>1445</v>
      </c>
      <c r="B871" s="25" t="s">
        <v>1444</v>
      </c>
      <c r="C871" s="134">
        <v>4.6410100000000001E-3</v>
      </c>
      <c r="D871" s="118">
        <v>1.9351919999999998E-2</v>
      </c>
      <c r="E871" s="23">
        <f t="shared" si="34"/>
        <v>-0.76017831822372139</v>
      </c>
      <c r="F871" s="24">
        <f t="shared" si="35"/>
        <v>1.7420022496088008E-7</v>
      </c>
      <c r="G871" s="115"/>
    </row>
    <row r="872" spans="1:7" x14ac:dyDescent="0.15">
      <c r="A872" s="133" t="s">
        <v>1063</v>
      </c>
      <c r="B872" s="25" t="s">
        <v>1064</v>
      </c>
      <c r="C872" s="134">
        <v>2.5325E-4</v>
      </c>
      <c r="D872" s="118">
        <v>1.5958000000000001E-4</v>
      </c>
      <c r="E872" s="23">
        <f t="shared" si="34"/>
        <v>0.58697831808497303</v>
      </c>
      <c r="F872" s="24">
        <f t="shared" si="35"/>
        <v>9.5057340904981636E-9</v>
      </c>
      <c r="G872" s="115"/>
    </row>
    <row r="873" spans="1:7" x14ac:dyDescent="0.15">
      <c r="A873" s="133" t="s">
        <v>1065</v>
      </c>
      <c r="B873" s="25" t="s">
        <v>1066</v>
      </c>
      <c r="C873" s="134">
        <v>2.3897999999999999E-4</v>
      </c>
      <c r="D873" s="118">
        <v>1.4035E-4</v>
      </c>
      <c r="E873" s="23">
        <f t="shared" si="34"/>
        <v>0.7027431421446384</v>
      </c>
      <c r="F873" s="24">
        <f t="shared" si="35"/>
        <v>8.9701099030493622E-9</v>
      </c>
      <c r="G873" s="115"/>
    </row>
    <row r="874" spans="1:7" x14ac:dyDescent="0.15">
      <c r="A874" s="133" t="s">
        <v>1067</v>
      </c>
      <c r="B874" s="25" t="s">
        <v>1068</v>
      </c>
      <c r="C874" s="134">
        <v>6.2114230000000006E-2</v>
      </c>
      <c r="D874" s="118">
        <v>2.78763E-2</v>
      </c>
      <c r="E874" s="23">
        <f t="shared" si="34"/>
        <v>1.2282092673704907</v>
      </c>
      <c r="F874" s="24">
        <f t="shared" si="35"/>
        <v>2.3314564802212981E-6</v>
      </c>
      <c r="G874" s="115"/>
    </row>
    <row r="875" spans="1:7" x14ac:dyDescent="0.15">
      <c r="A875" s="133" t="s">
        <v>1069</v>
      </c>
      <c r="B875" s="25" t="s">
        <v>1070</v>
      </c>
      <c r="C875" s="134">
        <v>8.7870999999999999E-4</v>
      </c>
      <c r="D875" s="118">
        <v>3.037743E-2</v>
      </c>
      <c r="E875" s="23">
        <f t="shared" si="34"/>
        <v>-0.97107358983297798</v>
      </c>
      <c r="F875" s="24">
        <f t="shared" si="35"/>
        <v>3.2982363682770545E-8</v>
      </c>
      <c r="G875" s="115"/>
    </row>
    <row r="876" spans="1:7" x14ac:dyDescent="0.15">
      <c r="A876" s="133" t="s">
        <v>29</v>
      </c>
      <c r="B876" s="25" t="s">
        <v>1443</v>
      </c>
      <c r="C876" s="134">
        <v>5.8665600000000007E-3</v>
      </c>
      <c r="D876" s="118">
        <v>1.3039810000000001</v>
      </c>
      <c r="E876" s="23">
        <f t="shared" si="34"/>
        <v>-0.99550103874212892</v>
      </c>
      <c r="F876" s="24">
        <f t="shared" si="35"/>
        <v>2.2020122166220301E-7</v>
      </c>
      <c r="G876" s="115"/>
    </row>
    <row r="877" spans="1:7" x14ac:dyDescent="0.15">
      <c r="A877" s="133" t="s">
        <v>1071</v>
      </c>
      <c r="B877" s="25" t="s">
        <v>1072</v>
      </c>
      <c r="C877" s="134">
        <v>1.4316999999999999E-3</v>
      </c>
      <c r="D877" s="118">
        <v>1.182425E-2</v>
      </c>
      <c r="E877" s="23">
        <f t="shared" si="34"/>
        <v>-0.87891832462946906</v>
      </c>
      <c r="F877" s="24">
        <f t="shared" si="35"/>
        <v>5.3738833158405602E-8</v>
      </c>
      <c r="G877" s="115"/>
    </row>
    <row r="878" spans="1:7" x14ac:dyDescent="0.15">
      <c r="A878" s="133" t="s">
        <v>1073</v>
      </c>
      <c r="B878" s="25" t="s">
        <v>1074</v>
      </c>
      <c r="C878" s="134">
        <v>0.8297892</v>
      </c>
      <c r="D878" s="118">
        <v>8.5560000000000001E-5</v>
      </c>
      <c r="E878" s="23">
        <f t="shared" si="34"/>
        <v>9697.3309957924266</v>
      </c>
      <c r="F878" s="24">
        <f t="shared" si="35"/>
        <v>3.1146122354855668E-5</v>
      </c>
      <c r="G878" s="115"/>
    </row>
    <row r="879" spans="1:7" x14ac:dyDescent="0.15">
      <c r="A879" s="133" t="s">
        <v>1075</v>
      </c>
      <c r="B879" s="25" t="s">
        <v>1076</v>
      </c>
      <c r="C879" s="134">
        <v>1.3157500000000001E-3</v>
      </c>
      <c r="D879" s="118">
        <v>8.8262299999999991E-3</v>
      </c>
      <c r="E879" s="23">
        <f t="shared" si="34"/>
        <v>-0.8509272928532341</v>
      </c>
      <c r="F879" s="24">
        <f t="shared" si="35"/>
        <v>4.9386652041749095E-8</v>
      </c>
      <c r="G879" s="115"/>
    </row>
    <row r="880" spans="1:7" x14ac:dyDescent="0.15">
      <c r="A880" s="133" t="s">
        <v>871</v>
      </c>
      <c r="B880" s="25" t="s">
        <v>1428</v>
      </c>
      <c r="C880" s="134">
        <v>3.4133999999999998E-4</v>
      </c>
      <c r="D880" s="118">
        <v>5.3903199999999998E-2</v>
      </c>
      <c r="E880" s="23">
        <f t="shared" si="34"/>
        <v>-0.9936675373632734</v>
      </c>
      <c r="F880" s="24">
        <f t="shared" si="35"/>
        <v>1.2812190619745875E-8</v>
      </c>
      <c r="G880" s="115"/>
    </row>
    <row r="881" spans="1:8" x14ac:dyDescent="0.15">
      <c r="A881" s="133" t="s">
        <v>872</v>
      </c>
      <c r="B881" s="25" t="s">
        <v>452</v>
      </c>
      <c r="C881" s="134">
        <v>1.0165398000000001</v>
      </c>
      <c r="D881" s="118">
        <v>1.0231041999999999</v>
      </c>
      <c r="E881" s="23">
        <f t="shared" si="34"/>
        <v>-6.4161597616350097E-3</v>
      </c>
      <c r="F881" s="24">
        <f t="shared" si="35"/>
        <v>3.8155802689864504E-5</v>
      </c>
      <c r="G881" s="115"/>
    </row>
    <row r="882" spans="1:8" x14ac:dyDescent="0.15">
      <c r="A882" s="133" t="s">
        <v>873</v>
      </c>
      <c r="B882" s="25" t="s">
        <v>509</v>
      </c>
      <c r="C882" s="134">
        <v>42.154359999999997</v>
      </c>
      <c r="D882" s="118">
        <v>24.778020000000001</v>
      </c>
      <c r="E882" s="23">
        <f t="shared" si="34"/>
        <v>0.70128040900766053</v>
      </c>
      <c r="F882" s="24">
        <f t="shared" si="35"/>
        <v>1.5822631270094062E-3</v>
      </c>
      <c r="G882" s="115"/>
    </row>
    <row r="883" spans="1:8" x14ac:dyDescent="0.15">
      <c r="A883" s="133" t="s">
        <v>874</v>
      </c>
      <c r="B883" s="25" t="s">
        <v>510</v>
      </c>
      <c r="C883" s="134">
        <v>0.72931269999999992</v>
      </c>
      <c r="D883" s="118">
        <v>0.36741950000000001</v>
      </c>
      <c r="E883" s="23">
        <f t="shared" si="34"/>
        <v>0.98495915431815662</v>
      </c>
      <c r="F883" s="24">
        <f t="shared" si="35"/>
        <v>2.737473877600497E-5</v>
      </c>
      <c r="G883" s="115"/>
    </row>
    <row r="884" spans="1:8" x14ac:dyDescent="0.15">
      <c r="A884" s="133" t="s">
        <v>875</v>
      </c>
      <c r="B884" s="25" t="s">
        <v>511</v>
      </c>
      <c r="C884" s="134">
        <v>0.61627430000000005</v>
      </c>
      <c r="D884" s="118">
        <v>19.82779</v>
      </c>
      <c r="E884" s="23">
        <f t="shared" si="34"/>
        <v>-0.96891865911430375</v>
      </c>
      <c r="F884" s="24">
        <f t="shared" si="35"/>
        <v>2.313184451177845E-5</v>
      </c>
      <c r="G884" s="115"/>
    </row>
    <row r="885" spans="1:8" x14ac:dyDescent="0.15">
      <c r="A885" s="133" t="s">
        <v>876</v>
      </c>
      <c r="B885" s="25" t="s">
        <v>565</v>
      </c>
      <c r="C885" s="134">
        <v>1.2954300000000001</v>
      </c>
      <c r="D885" s="118">
        <v>1.0705979999999999</v>
      </c>
      <c r="E885" s="23">
        <f t="shared" si="34"/>
        <v>0.21000599664860209</v>
      </c>
      <c r="F885" s="24">
        <f t="shared" si="35"/>
        <v>4.8623941215613171E-5</v>
      </c>
      <c r="G885" s="115"/>
    </row>
    <row r="886" spans="1:8" x14ac:dyDescent="0.15">
      <c r="A886" s="133" t="s">
        <v>877</v>
      </c>
      <c r="B886" s="25" t="s">
        <v>566</v>
      </c>
      <c r="C886" s="134">
        <v>1.124314</v>
      </c>
      <c r="D886" s="118">
        <v>1.4722010000000001</v>
      </c>
      <c r="E886" s="23">
        <f t="shared" si="34"/>
        <v>-0.23630401011818358</v>
      </c>
      <c r="F886" s="24">
        <f t="shared" si="35"/>
        <v>4.220110530394611E-5</v>
      </c>
      <c r="G886" s="115"/>
    </row>
    <row r="887" spans="1:8" x14ac:dyDescent="0.15">
      <c r="A887" s="133" t="s">
        <v>878</v>
      </c>
      <c r="B887" s="25" t="s">
        <v>567</v>
      </c>
      <c r="C887" s="134">
        <v>3.6150699999999998</v>
      </c>
      <c r="D887" s="118">
        <v>4.9417799999999996</v>
      </c>
      <c r="E887" s="23">
        <f t="shared" si="34"/>
        <v>-0.26846804187964657</v>
      </c>
      <c r="F887" s="24">
        <f t="shared" si="35"/>
        <v>1.3569158593696817E-4</v>
      </c>
      <c r="G887" s="115"/>
    </row>
    <row r="888" spans="1:8" x14ac:dyDescent="0.15">
      <c r="A888" s="133" t="s">
        <v>879</v>
      </c>
      <c r="B888" s="25" t="s">
        <v>570</v>
      </c>
      <c r="C888" s="134">
        <v>0.64947519999999992</v>
      </c>
      <c r="D888" s="118">
        <v>1.1745399999999999</v>
      </c>
      <c r="E888" s="23">
        <f t="shared" si="34"/>
        <v>-0.44703867045822199</v>
      </c>
      <c r="F888" s="24">
        <f t="shared" si="35"/>
        <v>2.4378039682420974E-5</v>
      </c>
      <c r="G888" s="115"/>
    </row>
    <row r="889" spans="1:8" x14ac:dyDescent="0.15">
      <c r="A889" s="133" t="s">
        <v>880</v>
      </c>
      <c r="B889" s="25" t="s">
        <v>571</v>
      </c>
      <c r="C889" s="134">
        <v>0.79184719999999997</v>
      </c>
      <c r="D889" s="118">
        <v>0.97931230000000002</v>
      </c>
      <c r="E889" s="23">
        <f t="shared" si="34"/>
        <v>-0.19142524810522654</v>
      </c>
      <c r="F889" s="24">
        <f t="shared" si="35"/>
        <v>2.9721970082943796E-5</v>
      </c>
      <c r="G889" s="115"/>
    </row>
    <row r="890" spans="1:8" x14ac:dyDescent="0.15">
      <c r="A890" s="133" t="s">
        <v>881</v>
      </c>
      <c r="B890" s="25" t="s">
        <v>568</v>
      </c>
      <c r="C890" s="134">
        <v>0.36282880000000001</v>
      </c>
      <c r="D890" s="118">
        <v>0.23148470000000002</v>
      </c>
      <c r="E890" s="23">
        <f t="shared" si="34"/>
        <v>0.56739862288954734</v>
      </c>
      <c r="F890" s="24">
        <f t="shared" si="35"/>
        <v>1.3618772332377256E-5</v>
      </c>
      <c r="G890" s="115"/>
    </row>
    <row r="891" spans="1:8" x14ac:dyDescent="0.15">
      <c r="A891" s="133" t="s">
        <v>882</v>
      </c>
      <c r="B891" s="25" t="s">
        <v>572</v>
      </c>
      <c r="C891" s="134">
        <v>31.98555</v>
      </c>
      <c r="D891" s="118">
        <v>40.330159999999999</v>
      </c>
      <c r="E891" s="23">
        <f t="shared" si="34"/>
        <v>-0.20690743602306561</v>
      </c>
      <c r="F891" s="24">
        <f t="shared" si="35"/>
        <v>1.2005770307535382E-3</v>
      </c>
      <c r="G891" s="115"/>
    </row>
    <row r="892" spans="1:8" x14ac:dyDescent="0.15">
      <c r="A892" s="133" t="s">
        <v>883</v>
      </c>
      <c r="B892" s="25" t="s">
        <v>564</v>
      </c>
      <c r="C892" s="134">
        <v>11.777010000000001</v>
      </c>
      <c r="D892" s="118">
        <v>4.124047</v>
      </c>
      <c r="E892" s="23">
        <f t="shared" si="34"/>
        <v>1.8556924787714593</v>
      </c>
      <c r="F892" s="24">
        <f t="shared" si="35"/>
        <v>4.4204985366688167E-4</v>
      </c>
      <c r="G892" s="115"/>
    </row>
    <row r="893" spans="1:8" s="4" customFormat="1" x14ac:dyDescent="0.15">
      <c r="A893" s="133" t="s">
        <v>884</v>
      </c>
      <c r="B893" s="25" t="s">
        <v>569</v>
      </c>
      <c r="C893" s="134">
        <v>1.070363</v>
      </c>
      <c r="D893" s="118">
        <v>1.070845</v>
      </c>
      <c r="E893" s="23">
        <f t="shared" si="34"/>
        <v>-4.501118275754834E-4</v>
      </c>
      <c r="F893" s="24">
        <f t="shared" si="35"/>
        <v>4.0176055511580985E-5</v>
      </c>
      <c r="G893" s="115"/>
      <c r="H893"/>
    </row>
    <row r="894" spans="1:8" x14ac:dyDescent="0.15">
      <c r="A894" s="133" t="s">
        <v>885</v>
      </c>
      <c r="B894" s="25" t="s">
        <v>512</v>
      </c>
      <c r="C894" s="134">
        <v>2.5435349999999999</v>
      </c>
      <c r="D894" s="118">
        <v>6.9775410000000004</v>
      </c>
      <c r="E894" s="23">
        <f t="shared" si="34"/>
        <v>-0.63546828316737947</v>
      </c>
      <c r="F894" s="24">
        <f t="shared" si="35"/>
        <v>9.5471539426950612E-5</v>
      </c>
      <c r="G894" s="115"/>
    </row>
    <row r="895" spans="1:8" s="4" customFormat="1" x14ac:dyDescent="0.15">
      <c r="A895" s="133" t="s">
        <v>886</v>
      </c>
      <c r="B895" s="137" t="s">
        <v>1079</v>
      </c>
      <c r="C895" s="134">
        <v>1.7932319999999999</v>
      </c>
      <c r="D895" s="141">
        <v>2.0286819999999999</v>
      </c>
      <c r="E895" s="23">
        <f t="shared" si="34"/>
        <v>-0.11606057528976943</v>
      </c>
      <c r="F895" s="24">
        <f t="shared" si="35"/>
        <v>6.7308930126642455E-5</v>
      </c>
      <c r="G895" s="115"/>
    </row>
    <row r="896" spans="1:8" s="4" customFormat="1" x14ac:dyDescent="0.15">
      <c r="A896" s="107" t="s">
        <v>669</v>
      </c>
      <c r="B896" s="36"/>
      <c r="C896" s="27">
        <f>SUM(C490:C895)</f>
        <v>5882.3098226800003</v>
      </c>
      <c r="D896" s="28">
        <f>SUM(D490:D895)</f>
        <v>5540.8467041100012</v>
      </c>
      <c r="E896" s="29">
        <f t="shared" si="34"/>
        <v>6.1626523310365888E-2</v>
      </c>
      <c r="F896" s="30">
        <f t="shared" si="35"/>
        <v>0.2207923909667186</v>
      </c>
      <c r="G896" s="115"/>
    </row>
    <row r="897" spans="1:7" s="4" customFormat="1" x14ac:dyDescent="0.15">
      <c r="A897" s="146"/>
      <c r="B897" s="147"/>
      <c r="C897" s="148"/>
      <c r="D897" s="148"/>
      <c r="E897" s="148"/>
      <c r="F897" s="149"/>
      <c r="G897" s="115"/>
    </row>
    <row r="898" spans="1:7" s="4" customFormat="1" x14ac:dyDescent="0.15">
      <c r="A898" s="33" t="s">
        <v>374</v>
      </c>
      <c r="B898" s="34"/>
      <c r="C898" s="152" t="s">
        <v>413</v>
      </c>
      <c r="D898" s="153"/>
      <c r="E898" s="154"/>
      <c r="F898" s="35"/>
      <c r="G898" s="115"/>
    </row>
    <row r="899" spans="1:7" s="10" customFormat="1" x14ac:dyDescent="0.15">
      <c r="A899" s="36"/>
      <c r="B899" s="36"/>
      <c r="C899" s="7" t="s">
        <v>636</v>
      </c>
      <c r="D899" s="38" t="s">
        <v>949</v>
      </c>
      <c r="E899" s="39" t="s">
        <v>1089</v>
      </c>
      <c r="F899" s="40" t="s">
        <v>1090</v>
      </c>
      <c r="G899" s="115"/>
    </row>
    <row r="900" spans="1:7" x14ac:dyDescent="0.15">
      <c r="A900" s="20" t="s">
        <v>887</v>
      </c>
      <c r="B900" s="20" t="s">
        <v>1027</v>
      </c>
      <c r="C900" s="22">
        <v>0.10759110000000001</v>
      </c>
      <c r="D900" s="44">
        <v>7.3320240000000009E-2</v>
      </c>
      <c r="E900" s="41">
        <f t="shared" ref="E900:E963" si="36">IF(ISERROR(C900/D900-1),"",((C900/D900-1)))</f>
        <v>0.46741336362237762</v>
      </c>
      <c r="F900" s="42">
        <f t="shared" ref="F900:F963" si="37">C900/$C$1702</f>
        <v>4.0384299589504326E-6</v>
      </c>
      <c r="G900" s="115"/>
    </row>
    <row r="901" spans="1:7" x14ac:dyDescent="0.15">
      <c r="A901" s="25" t="s">
        <v>888</v>
      </c>
      <c r="B901" s="25" t="s">
        <v>1029</v>
      </c>
      <c r="C901" s="22">
        <v>1.4704120000000001</v>
      </c>
      <c r="D901" s="22">
        <v>8.7662089999999998E-2</v>
      </c>
      <c r="E901" s="23">
        <f t="shared" si="36"/>
        <v>15.773636129369034</v>
      </c>
      <c r="F901" s="24">
        <f t="shared" si="37"/>
        <v>5.5191887366150388E-5</v>
      </c>
      <c r="G901" s="115"/>
    </row>
    <row r="902" spans="1:7" x14ac:dyDescent="0.15">
      <c r="A902" s="25" t="s">
        <v>889</v>
      </c>
      <c r="B902" s="25" t="s">
        <v>1028</v>
      </c>
      <c r="C902" s="22">
        <v>2.9337810000000002</v>
      </c>
      <c r="D902" s="22">
        <v>0.42243269999999999</v>
      </c>
      <c r="E902" s="23">
        <f t="shared" si="36"/>
        <v>5.9449666183512786</v>
      </c>
      <c r="F902" s="24">
        <f t="shared" si="37"/>
        <v>1.1011941585688369E-4</v>
      </c>
      <c r="G902" s="115"/>
    </row>
    <row r="903" spans="1:7" x14ac:dyDescent="0.15">
      <c r="A903" s="25" t="s">
        <v>599</v>
      </c>
      <c r="B903" s="25" t="s">
        <v>507</v>
      </c>
      <c r="C903" s="22">
        <v>0.46934090000000001</v>
      </c>
      <c r="D903" s="22">
        <v>1.702108</v>
      </c>
      <c r="E903" s="23">
        <f t="shared" si="36"/>
        <v>-0.72425903644187084</v>
      </c>
      <c r="F903" s="24">
        <f t="shared" si="37"/>
        <v>1.7616702046180018E-5</v>
      </c>
      <c r="G903" s="115"/>
    </row>
    <row r="904" spans="1:7" x14ac:dyDescent="0.15">
      <c r="A904" s="25" t="s">
        <v>598</v>
      </c>
      <c r="B904" s="25" t="s">
        <v>508</v>
      </c>
      <c r="C904" s="22">
        <v>0.63926780000000005</v>
      </c>
      <c r="D904" s="22">
        <v>2.21726</v>
      </c>
      <c r="E904" s="23">
        <f t="shared" si="36"/>
        <v>-0.71168568413266819</v>
      </c>
      <c r="F904" s="24">
        <f t="shared" si="37"/>
        <v>2.3994905111225123E-5</v>
      </c>
      <c r="G904" s="115"/>
    </row>
    <row r="905" spans="1:7" x14ac:dyDescent="0.15">
      <c r="A905" s="25" t="s">
        <v>458</v>
      </c>
      <c r="B905" s="25" t="s">
        <v>459</v>
      </c>
      <c r="C905" s="22">
        <v>9.7393419999999994E-2</v>
      </c>
      <c r="D905" s="22">
        <v>0.61804789999999998</v>
      </c>
      <c r="E905" s="23">
        <f t="shared" si="36"/>
        <v>-0.84241768316015642</v>
      </c>
      <c r="F905" s="24">
        <f t="shared" si="37"/>
        <v>3.6556602277757376E-6</v>
      </c>
      <c r="G905" s="115"/>
    </row>
    <row r="906" spans="1:7" x14ac:dyDescent="0.15">
      <c r="A906" s="25" t="s">
        <v>1766</v>
      </c>
      <c r="B906" s="25" t="s">
        <v>457</v>
      </c>
      <c r="C906" s="22">
        <v>1.625238</v>
      </c>
      <c r="D906" s="22">
        <v>0.77071480000000003</v>
      </c>
      <c r="E906" s="23">
        <f t="shared" si="36"/>
        <v>1.1087411322580025</v>
      </c>
      <c r="F906" s="24">
        <f t="shared" si="37"/>
        <v>6.1003278427534268E-5</v>
      </c>
      <c r="G906" s="115"/>
    </row>
    <row r="907" spans="1:7" x14ac:dyDescent="0.15">
      <c r="A907" s="25" t="s">
        <v>1238</v>
      </c>
      <c r="B907" s="25" t="s">
        <v>1239</v>
      </c>
      <c r="C907" s="22">
        <v>4.7412650000000001E-2</v>
      </c>
      <c r="D907" s="22">
        <v>1.7012060000000002E-2</v>
      </c>
      <c r="E907" s="23">
        <f t="shared" si="36"/>
        <v>1.7870022795593239</v>
      </c>
      <c r="F907" s="24">
        <f t="shared" si="37"/>
        <v>1.7796329454130612E-6</v>
      </c>
      <c r="G907" s="115"/>
    </row>
    <row r="908" spans="1:7" x14ac:dyDescent="0.15">
      <c r="A908" s="25" t="s">
        <v>1119</v>
      </c>
      <c r="B908" s="25" t="s">
        <v>1120</v>
      </c>
      <c r="C908" s="22">
        <v>1.383141</v>
      </c>
      <c r="D908" s="22">
        <v>0.72699369999999996</v>
      </c>
      <c r="E908" s="23">
        <f t="shared" si="36"/>
        <v>0.90254881163344325</v>
      </c>
      <c r="F908" s="24">
        <f t="shared" si="37"/>
        <v>5.1916171986834038E-5</v>
      </c>
      <c r="G908" s="115"/>
    </row>
    <row r="909" spans="1:7" x14ac:dyDescent="0.15">
      <c r="A909" s="25" t="s">
        <v>513</v>
      </c>
      <c r="B909" s="25" t="s">
        <v>1121</v>
      </c>
      <c r="C909" s="22">
        <v>15.20167</v>
      </c>
      <c r="D909" s="22">
        <v>10.323460000000001</v>
      </c>
      <c r="E909" s="23">
        <f t="shared" si="36"/>
        <v>0.4725363395605735</v>
      </c>
      <c r="F909" s="24">
        <f t="shared" si="37"/>
        <v>5.7059440375716963E-4</v>
      </c>
      <c r="G909" s="115"/>
    </row>
    <row r="910" spans="1:7" x14ac:dyDescent="0.15">
      <c r="A910" s="25" t="s">
        <v>514</v>
      </c>
      <c r="B910" s="25" t="s">
        <v>1122</v>
      </c>
      <c r="C910" s="22">
        <v>179.99590000000001</v>
      </c>
      <c r="D910" s="22">
        <v>124.9653</v>
      </c>
      <c r="E910" s="23">
        <f t="shared" si="36"/>
        <v>0.44036704589193976</v>
      </c>
      <c r="F910" s="24">
        <f t="shared" si="37"/>
        <v>6.756142794787358E-3</v>
      </c>
      <c r="G910" s="115"/>
    </row>
    <row r="911" spans="1:7" x14ac:dyDescent="0.15">
      <c r="A911" s="25" t="s">
        <v>1453</v>
      </c>
      <c r="B911" s="25" t="s">
        <v>1454</v>
      </c>
      <c r="C911" s="22">
        <v>2.318848</v>
      </c>
      <c r="D911" s="22">
        <v>2.8469169999999999</v>
      </c>
      <c r="E911" s="23">
        <f t="shared" si="36"/>
        <v>-0.18548802090120642</v>
      </c>
      <c r="F911" s="24">
        <f t="shared" si="37"/>
        <v>8.7037917015926885E-5</v>
      </c>
      <c r="G911" s="115"/>
    </row>
    <row r="912" spans="1:7" x14ac:dyDescent="0.15">
      <c r="A912" s="25" t="s">
        <v>515</v>
      </c>
      <c r="B912" s="25" t="s">
        <v>1123</v>
      </c>
      <c r="C912" s="22">
        <v>1.6368659999999999</v>
      </c>
      <c r="D912" s="22">
        <v>1.6848879999999999</v>
      </c>
      <c r="E912" s="23">
        <f t="shared" si="36"/>
        <v>-2.8501597732312201E-2</v>
      </c>
      <c r="F912" s="24">
        <f t="shared" si="37"/>
        <v>6.1439735193592751E-5</v>
      </c>
      <c r="G912" s="115"/>
    </row>
    <row r="913" spans="1:7" x14ac:dyDescent="0.15">
      <c r="A913" s="25" t="s">
        <v>1124</v>
      </c>
      <c r="B913" s="25" t="s">
        <v>1125</v>
      </c>
      <c r="C913" s="22">
        <v>2.1461519999999998</v>
      </c>
      <c r="D913" s="22">
        <v>1.408614</v>
      </c>
      <c r="E913" s="23">
        <f t="shared" si="36"/>
        <v>0.52359127482759638</v>
      </c>
      <c r="F913" s="24">
        <f t="shared" si="37"/>
        <v>8.0555775833329957E-5</v>
      </c>
      <c r="G913" s="115"/>
    </row>
    <row r="914" spans="1:7" x14ac:dyDescent="0.15">
      <c r="A914" s="61" t="s">
        <v>1126</v>
      </c>
      <c r="B914" s="25" t="s">
        <v>1127</v>
      </c>
      <c r="C914" s="22">
        <v>16.110189999999999</v>
      </c>
      <c r="D914" s="22">
        <v>14.388629999999999</v>
      </c>
      <c r="E914" s="23">
        <f t="shared" si="36"/>
        <v>0.11964724925166603</v>
      </c>
      <c r="F914" s="24">
        <f t="shared" si="37"/>
        <v>6.0469568524147124E-4</v>
      </c>
      <c r="G914" s="115"/>
    </row>
    <row r="915" spans="1:7" x14ac:dyDescent="0.15">
      <c r="A915" s="25" t="s">
        <v>1128</v>
      </c>
      <c r="B915" s="25" t="s">
        <v>1129</v>
      </c>
      <c r="C915" s="22">
        <v>3.7364380000000001</v>
      </c>
      <c r="D915" s="22">
        <v>4.3133299999999997</v>
      </c>
      <c r="E915" s="23">
        <f t="shared" si="36"/>
        <v>-0.13374631665094017</v>
      </c>
      <c r="F915" s="24">
        <f t="shared" si="37"/>
        <v>1.402471315839399E-4</v>
      </c>
      <c r="G915" s="115"/>
    </row>
    <row r="916" spans="1:7" x14ac:dyDescent="0.15">
      <c r="A916" s="25" t="s">
        <v>1767</v>
      </c>
      <c r="B916" s="25" t="s">
        <v>1768</v>
      </c>
      <c r="C916" s="22">
        <v>0.2914177</v>
      </c>
      <c r="D916" s="22">
        <v>0.70486559999999998</v>
      </c>
      <c r="E916" s="23">
        <f t="shared" si="36"/>
        <v>-0.58656274330879532</v>
      </c>
      <c r="F916" s="24">
        <f t="shared" si="37"/>
        <v>1.0938358007757419E-5</v>
      </c>
      <c r="G916" s="115"/>
    </row>
    <row r="917" spans="1:7" x14ac:dyDescent="0.15">
      <c r="A917" s="25" t="s">
        <v>539</v>
      </c>
      <c r="B917" s="25" t="s">
        <v>1130</v>
      </c>
      <c r="C917" s="22">
        <v>0.14535510000000001</v>
      </c>
      <c r="D917" s="22">
        <v>0.3244686</v>
      </c>
      <c r="E917" s="23">
        <f t="shared" si="36"/>
        <v>-0.55202105843215643</v>
      </c>
      <c r="F917" s="24">
        <f t="shared" si="37"/>
        <v>5.4559010041372943E-6</v>
      </c>
      <c r="G917" s="115"/>
    </row>
    <row r="918" spans="1:7" x14ac:dyDescent="0.15">
      <c r="A918" s="25" t="s">
        <v>1131</v>
      </c>
      <c r="B918" s="25" t="s">
        <v>1132</v>
      </c>
      <c r="C918" s="22">
        <v>1.7994380000000001</v>
      </c>
      <c r="D918" s="22">
        <v>1.146339</v>
      </c>
      <c r="E918" s="23">
        <f t="shared" si="36"/>
        <v>0.56972588387902712</v>
      </c>
      <c r="F918" s="24">
        <f t="shared" si="37"/>
        <v>6.7541872222459361E-5</v>
      </c>
      <c r="G918" s="115"/>
    </row>
    <row r="919" spans="1:7" x14ac:dyDescent="0.15">
      <c r="A919" s="25" t="s">
        <v>1133</v>
      </c>
      <c r="B919" s="25" t="s">
        <v>1134</v>
      </c>
      <c r="C919" s="22">
        <v>1.2452989999999999</v>
      </c>
      <c r="D919" s="22">
        <v>1.0231840000000001</v>
      </c>
      <c r="E919" s="23">
        <f t="shared" si="36"/>
        <v>0.21708216703935923</v>
      </c>
      <c r="F919" s="24">
        <f t="shared" si="37"/>
        <v>4.6742275052964543E-5</v>
      </c>
      <c r="G919" s="115"/>
    </row>
    <row r="920" spans="1:7" x14ac:dyDescent="0.15">
      <c r="A920" s="25" t="s">
        <v>1135</v>
      </c>
      <c r="B920" s="25" t="s">
        <v>1136</v>
      </c>
      <c r="C920" s="22">
        <v>8.9865300000000013E-3</v>
      </c>
      <c r="D920" s="22">
        <v>3.8604699999999999E-2</v>
      </c>
      <c r="E920" s="23">
        <f t="shared" si="36"/>
        <v>-0.76721668605118021</v>
      </c>
      <c r="F920" s="24">
        <f t="shared" si="37"/>
        <v>3.3730923820842832E-7</v>
      </c>
      <c r="G920" s="115"/>
    </row>
    <row r="921" spans="1:7" x14ac:dyDescent="0.15">
      <c r="A921" s="25" t="s">
        <v>1137</v>
      </c>
      <c r="B921" s="25" t="s">
        <v>1138</v>
      </c>
      <c r="C921" s="22">
        <v>0.2076268</v>
      </c>
      <c r="D921" s="22">
        <v>0.26391750000000003</v>
      </c>
      <c r="E921" s="23">
        <f t="shared" si="36"/>
        <v>-0.21328900129775408</v>
      </c>
      <c r="F921" s="24">
        <f t="shared" si="37"/>
        <v>7.7932681179113294E-6</v>
      </c>
      <c r="G921" s="115"/>
    </row>
    <row r="922" spans="1:7" x14ac:dyDescent="0.15">
      <c r="A922" s="25" t="s">
        <v>540</v>
      </c>
      <c r="B922" s="25" t="s">
        <v>1141</v>
      </c>
      <c r="C922" s="22">
        <v>1.5172349999999999</v>
      </c>
      <c r="D922" s="22">
        <v>1.7256940000000001</v>
      </c>
      <c r="E922" s="23">
        <f t="shared" si="36"/>
        <v>-0.12079719811275935</v>
      </c>
      <c r="F922" s="24">
        <f t="shared" si="37"/>
        <v>5.6949387809662306E-5</v>
      </c>
      <c r="G922" s="115"/>
    </row>
    <row r="923" spans="1:7" x14ac:dyDescent="0.15">
      <c r="A923" s="25" t="s">
        <v>1139</v>
      </c>
      <c r="B923" s="25" t="s">
        <v>1140</v>
      </c>
      <c r="C923" s="22">
        <v>1.858965</v>
      </c>
      <c r="D923" s="22">
        <v>1.2813079999999999</v>
      </c>
      <c r="E923" s="23">
        <f t="shared" si="36"/>
        <v>0.45083383542442568</v>
      </c>
      <c r="F923" s="24">
        <f t="shared" si="37"/>
        <v>6.9776217072232643E-5</v>
      </c>
      <c r="G923" s="115"/>
    </row>
    <row r="924" spans="1:7" x14ac:dyDescent="0.15">
      <c r="A924" s="25" t="s">
        <v>1142</v>
      </c>
      <c r="B924" s="25" t="s">
        <v>1143</v>
      </c>
      <c r="C924" s="22">
        <v>0.29975090000000004</v>
      </c>
      <c r="D924" s="22">
        <v>0.68570409999999993</v>
      </c>
      <c r="E924" s="23">
        <f t="shared" si="36"/>
        <v>-0.56285677743504803</v>
      </c>
      <c r="F924" s="24">
        <f t="shared" si="37"/>
        <v>1.1251144516436352E-5</v>
      </c>
      <c r="G924" s="115"/>
    </row>
    <row r="925" spans="1:7" x14ac:dyDescent="0.15">
      <c r="A925" s="25" t="s">
        <v>1144</v>
      </c>
      <c r="B925" s="25" t="s">
        <v>1145</v>
      </c>
      <c r="C925" s="22">
        <v>0.9520322</v>
      </c>
      <c r="D925" s="22">
        <v>1.403878</v>
      </c>
      <c r="E925" s="23">
        <f t="shared" si="36"/>
        <v>-0.32185546037476187</v>
      </c>
      <c r="F925" s="24">
        <f t="shared" si="37"/>
        <v>3.5734511110728394E-5</v>
      </c>
      <c r="G925" s="115"/>
    </row>
    <row r="926" spans="1:7" x14ac:dyDescent="0.15">
      <c r="A926" s="25" t="s">
        <v>1146</v>
      </c>
      <c r="B926" s="25" t="s">
        <v>1147</v>
      </c>
      <c r="C926" s="22">
        <v>0.55258980000000002</v>
      </c>
      <c r="D926" s="22">
        <v>5.6950139999999996E-2</v>
      </c>
      <c r="E926" s="23">
        <f t="shared" si="36"/>
        <v>8.703045506121672</v>
      </c>
      <c r="F926" s="24">
        <f t="shared" si="37"/>
        <v>2.074144797599827E-5</v>
      </c>
      <c r="G926" s="115"/>
    </row>
    <row r="927" spans="1:7" x14ac:dyDescent="0.15">
      <c r="A927" s="25" t="s">
        <v>1148</v>
      </c>
      <c r="B927" s="25" t="s">
        <v>1149</v>
      </c>
      <c r="C927" s="22">
        <v>3.9222169999999998</v>
      </c>
      <c r="D927" s="22">
        <v>3.16838</v>
      </c>
      <c r="E927" s="23">
        <f t="shared" si="36"/>
        <v>0.23792505949412623</v>
      </c>
      <c r="F927" s="24">
        <f t="shared" si="37"/>
        <v>1.47220342930825E-4</v>
      </c>
      <c r="G927" s="115"/>
    </row>
    <row r="928" spans="1:7" x14ac:dyDescent="0.15">
      <c r="A928" s="25" t="s">
        <v>1150</v>
      </c>
      <c r="B928" s="25" t="s">
        <v>1151</v>
      </c>
      <c r="C928" s="22">
        <v>0.42687940000000002</v>
      </c>
      <c r="D928" s="22">
        <v>1.1146879999999999</v>
      </c>
      <c r="E928" s="23">
        <f t="shared" si="36"/>
        <v>-0.61704136045243141</v>
      </c>
      <c r="F928" s="24">
        <f t="shared" si="37"/>
        <v>1.6022910424921626E-5</v>
      </c>
      <c r="G928" s="115"/>
    </row>
    <row r="929" spans="1:7" x14ac:dyDescent="0.15">
      <c r="A929" s="25" t="s">
        <v>1152</v>
      </c>
      <c r="B929" s="25" t="s">
        <v>1153</v>
      </c>
      <c r="C929" s="22">
        <v>0.66473199999999999</v>
      </c>
      <c r="D929" s="22">
        <v>0.5028262</v>
      </c>
      <c r="E929" s="23">
        <f t="shared" si="36"/>
        <v>0.32199157482247354</v>
      </c>
      <c r="F929" s="24">
        <f t="shared" si="37"/>
        <v>2.4950703389713821E-5</v>
      </c>
      <c r="G929" s="115"/>
    </row>
    <row r="930" spans="1:7" x14ac:dyDescent="0.15">
      <c r="A930" s="25" t="s">
        <v>205</v>
      </c>
      <c r="B930" s="25" t="s">
        <v>505</v>
      </c>
      <c r="C930" s="22">
        <v>2.081216</v>
      </c>
      <c r="D930" s="22">
        <v>1.577285</v>
      </c>
      <c r="E930" s="23">
        <f t="shared" si="36"/>
        <v>0.31949267253540103</v>
      </c>
      <c r="F930" s="24">
        <f t="shared" si="37"/>
        <v>7.8118404268075911E-5</v>
      </c>
      <c r="G930" s="115"/>
    </row>
    <row r="931" spans="1:7" x14ac:dyDescent="0.15">
      <c r="A931" s="25" t="s">
        <v>735</v>
      </c>
      <c r="B931" s="25" t="s">
        <v>1292</v>
      </c>
      <c r="C931" s="22">
        <v>7.2457149999999997</v>
      </c>
      <c r="D931" s="22">
        <v>7.1131349999999998</v>
      </c>
      <c r="E931" s="23">
        <f t="shared" si="36"/>
        <v>1.8638757734810385E-2</v>
      </c>
      <c r="F931" s="24">
        <f t="shared" si="37"/>
        <v>2.7196777921237471E-4</v>
      </c>
      <c r="G931" s="115"/>
    </row>
    <row r="932" spans="1:7" x14ac:dyDescent="0.15">
      <c r="A932" s="25" t="s">
        <v>1160</v>
      </c>
      <c r="B932" s="25" t="s">
        <v>1161</v>
      </c>
      <c r="C932" s="22">
        <v>2.8190029999999999</v>
      </c>
      <c r="D932" s="22">
        <v>4.9771369999999999</v>
      </c>
      <c r="E932" s="23">
        <f t="shared" si="36"/>
        <v>-0.43360952290443278</v>
      </c>
      <c r="F932" s="24">
        <f t="shared" si="37"/>
        <v>1.0581122573866374E-4</v>
      </c>
      <c r="G932" s="115"/>
    </row>
    <row r="933" spans="1:7" x14ac:dyDescent="0.15">
      <c r="A933" s="25" t="s">
        <v>1162</v>
      </c>
      <c r="B933" s="25" t="s">
        <v>1163</v>
      </c>
      <c r="C933" s="22">
        <v>16.4893</v>
      </c>
      <c r="D933" s="22">
        <v>14.149380000000001</v>
      </c>
      <c r="E933" s="23">
        <f t="shared" si="36"/>
        <v>0.16537261703339645</v>
      </c>
      <c r="F933" s="24">
        <f t="shared" si="37"/>
        <v>6.1892557211629367E-4</v>
      </c>
      <c r="G933" s="115"/>
    </row>
    <row r="934" spans="1:7" x14ac:dyDescent="0.15">
      <c r="A934" s="25" t="s">
        <v>425</v>
      </c>
      <c r="B934" s="25" t="s">
        <v>426</v>
      </c>
      <c r="C934" s="22">
        <v>1.2693030000000001</v>
      </c>
      <c r="D934" s="22">
        <v>1.3182149999999999</v>
      </c>
      <c r="E934" s="23">
        <f t="shared" si="36"/>
        <v>-3.7104721157019016E-2</v>
      </c>
      <c r="F934" s="24">
        <f t="shared" si="37"/>
        <v>4.7643264751319213E-5</v>
      </c>
      <c r="G934" s="115"/>
    </row>
    <row r="935" spans="1:7" x14ac:dyDescent="0.15">
      <c r="A935" s="25" t="s">
        <v>417</v>
      </c>
      <c r="B935" s="25" t="s">
        <v>1164</v>
      </c>
      <c r="C935" s="22">
        <v>30.815100000000001</v>
      </c>
      <c r="D935" s="22">
        <v>107.6165</v>
      </c>
      <c r="E935" s="23">
        <f t="shared" si="36"/>
        <v>-0.71365822155524472</v>
      </c>
      <c r="F935" s="24">
        <f t="shared" si="37"/>
        <v>1.1566442115384401E-3</v>
      </c>
      <c r="G935" s="115"/>
    </row>
    <row r="936" spans="1:7" x14ac:dyDescent="0.15">
      <c r="A936" s="25" t="s">
        <v>483</v>
      </c>
      <c r="B936" s="25" t="s">
        <v>418</v>
      </c>
      <c r="C936" s="22">
        <v>0.50629000000000002</v>
      </c>
      <c r="D936" s="22">
        <v>0.64542750000000004</v>
      </c>
      <c r="E936" s="23">
        <f t="shared" si="36"/>
        <v>-0.21557417370657439</v>
      </c>
      <c r="F936" s="24">
        <f t="shared" si="37"/>
        <v>1.9003585834860079E-5</v>
      </c>
      <c r="G936" s="115"/>
    </row>
    <row r="937" spans="1:7" x14ac:dyDescent="0.15">
      <c r="A937" s="25" t="s">
        <v>1165</v>
      </c>
      <c r="B937" s="25" t="s">
        <v>1166</v>
      </c>
      <c r="C937" s="22">
        <v>1.9657979999999999</v>
      </c>
      <c r="D937" s="22">
        <v>2.4636070000000001</v>
      </c>
      <c r="E937" s="23">
        <f t="shared" si="36"/>
        <v>-0.20206510210435358</v>
      </c>
      <c r="F937" s="24">
        <f t="shared" si="37"/>
        <v>7.378619176163122E-5</v>
      </c>
      <c r="G937" s="115"/>
    </row>
    <row r="938" spans="1:7" x14ac:dyDescent="0.15">
      <c r="A938" s="25" t="s">
        <v>264</v>
      </c>
      <c r="B938" s="25" t="s">
        <v>265</v>
      </c>
      <c r="C938" s="22">
        <v>1.4959780000000001E-2</v>
      </c>
      <c r="D938" s="22">
        <v>3.1044970000000002E-2</v>
      </c>
      <c r="E938" s="23">
        <f t="shared" si="36"/>
        <v>-0.51812548055288832</v>
      </c>
      <c r="F938" s="24">
        <f t="shared" si="37"/>
        <v>5.6151506705766088E-7</v>
      </c>
      <c r="G938" s="115"/>
    </row>
    <row r="939" spans="1:7" x14ac:dyDescent="0.15">
      <c r="A939" s="25" t="s">
        <v>484</v>
      </c>
      <c r="B939" s="25" t="s">
        <v>1169</v>
      </c>
      <c r="C939" s="22">
        <v>1.35409</v>
      </c>
      <c r="D939" s="22">
        <v>0.51919539999999997</v>
      </c>
      <c r="E939" s="23">
        <f t="shared" si="36"/>
        <v>1.6080546938589984</v>
      </c>
      <c r="F939" s="24">
        <f t="shared" si="37"/>
        <v>5.0825743236338233E-5</v>
      </c>
      <c r="G939" s="115"/>
    </row>
    <row r="940" spans="1:7" x14ac:dyDescent="0.15">
      <c r="A940" s="25" t="s">
        <v>485</v>
      </c>
      <c r="B940" s="25" t="s">
        <v>1170</v>
      </c>
      <c r="C940" s="22">
        <v>0.35195520000000002</v>
      </c>
      <c r="D940" s="22">
        <v>3.2276000000000001E-4</v>
      </c>
      <c r="E940" s="23">
        <f t="shared" si="36"/>
        <v>1089.4548271161234</v>
      </c>
      <c r="F940" s="24">
        <f t="shared" si="37"/>
        <v>1.3210631956438694E-5</v>
      </c>
      <c r="G940" s="115"/>
    </row>
    <row r="941" spans="1:7" x14ac:dyDescent="0.15">
      <c r="A941" s="25" t="s">
        <v>486</v>
      </c>
      <c r="B941" s="25" t="s">
        <v>1171</v>
      </c>
      <c r="C941" s="22">
        <v>8.4972670000000008</v>
      </c>
      <c r="D941" s="22">
        <v>2.2457009999999999</v>
      </c>
      <c r="E941" s="23">
        <f t="shared" si="36"/>
        <v>2.7837926776538824</v>
      </c>
      <c r="F941" s="24">
        <f t="shared" si="37"/>
        <v>3.1894476050529143E-4</v>
      </c>
      <c r="G941" s="115"/>
    </row>
    <row r="942" spans="1:7" x14ac:dyDescent="0.15">
      <c r="A942" s="25" t="s">
        <v>487</v>
      </c>
      <c r="B942" s="25" t="s">
        <v>1172</v>
      </c>
      <c r="C942" s="22">
        <v>4.4416900000000002E-2</v>
      </c>
      <c r="D942" s="22">
        <v>0.64697939999999998</v>
      </c>
      <c r="E942" s="23">
        <f t="shared" si="36"/>
        <v>-0.9313472731898419</v>
      </c>
      <c r="F942" s="24">
        <f t="shared" si="37"/>
        <v>1.6671875242813341E-6</v>
      </c>
      <c r="G942" s="115"/>
    </row>
    <row r="943" spans="1:7" x14ac:dyDescent="0.15">
      <c r="A943" s="25" t="s">
        <v>488</v>
      </c>
      <c r="B943" s="25" t="s">
        <v>1173</v>
      </c>
      <c r="C943" s="22">
        <v>0.18668199999999999</v>
      </c>
      <c r="D943" s="22">
        <v>0.35185540000000004</v>
      </c>
      <c r="E943" s="23">
        <f t="shared" si="36"/>
        <v>-0.4694354555877216</v>
      </c>
      <c r="F943" s="24">
        <f t="shared" si="37"/>
        <v>7.0071054352709893E-6</v>
      </c>
      <c r="G943" s="115"/>
    </row>
    <row r="944" spans="1:7" x14ac:dyDescent="0.15">
      <c r="A944" s="25" t="s">
        <v>489</v>
      </c>
      <c r="B944" s="25" t="s">
        <v>1174</v>
      </c>
      <c r="C944" s="22">
        <v>1.4634959999999999</v>
      </c>
      <c r="D944" s="22">
        <v>16.724769999999999</v>
      </c>
      <c r="E944" s="23">
        <f t="shared" si="36"/>
        <v>-0.91249529888901315</v>
      </c>
      <c r="F944" s="24">
        <f t="shared" si="37"/>
        <v>5.4932295433396641E-5</v>
      </c>
      <c r="G944" s="115"/>
    </row>
    <row r="945" spans="1:7" x14ac:dyDescent="0.15">
      <c r="A945" s="25" t="s">
        <v>490</v>
      </c>
      <c r="B945" s="25" t="s">
        <v>1175</v>
      </c>
      <c r="C945" s="22">
        <v>0.13309789999999999</v>
      </c>
      <c r="D945" s="22">
        <v>0.34333550000000002</v>
      </c>
      <c r="E945" s="23">
        <f t="shared" si="36"/>
        <v>-0.6123386599987477</v>
      </c>
      <c r="F945" s="24">
        <f t="shared" si="37"/>
        <v>4.9958272276553421E-6</v>
      </c>
      <c r="G945" s="115"/>
    </row>
    <row r="946" spans="1:7" x14ac:dyDescent="0.15">
      <c r="A946" s="25" t="s">
        <v>491</v>
      </c>
      <c r="B946" s="25" t="s">
        <v>1176</v>
      </c>
      <c r="C946" s="22">
        <v>0.59004319999999999</v>
      </c>
      <c r="D946" s="22">
        <v>0.14339570000000001</v>
      </c>
      <c r="E946" s="23">
        <f t="shared" si="36"/>
        <v>3.1147900529792727</v>
      </c>
      <c r="F946" s="24">
        <f t="shared" si="37"/>
        <v>2.2147260655899805E-5</v>
      </c>
      <c r="G946" s="115"/>
    </row>
    <row r="947" spans="1:7" x14ac:dyDescent="0.15">
      <c r="A947" s="25" t="s">
        <v>492</v>
      </c>
      <c r="B947" s="25" t="s">
        <v>1177</v>
      </c>
      <c r="C947" s="22">
        <v>2.0535809999999999</v>
      </c>
      <c r="D947" s="22">
        <v>1.719387</v>
      </c>
      <c r="E947" s="23">
        <f t="shared" si="36"/>
        <v>0.19436810909934765</v>
      </c>
      <c r="F947" s="24">
        <f t="shared" si="37"/>
        <v>7.7081125051527377E-5</v>
      </c>
      <c r="G947" s="115"/>
    </row>
    <row r="948" spans="1:7" x14ac:dyDescent="0.15">
      <c r="A948" s="61" t="s">
        <v>493</v>
      </c>
      <c r="B948" s="25" t="s">
        <v>1178</v>
      </c>
      <c r="C948" s="22">
        <v>1.078055</v>
      </c>
      <c r="D948" s="22">
        <v>0.6529163</v>
      </c>
      <c r="E948" s="23">
        <f t="shared" si="36"/>
        <v>0.6511381321005465</v>
      </c>
      <c r="F948" s="24">
        <f t="shared" si="37"/>
        <v>4.0464774590057247E-5</v>
      </c>
      <c r="G948" s="115"/>
    </row>
    <row r="949" spans="1:7" x14ac:dyDescent="0.15">
      <c r="A949" s="25" t="s">
        <v>1179</v>
      </c>
      <c r="B949" s="61" t="s">
        <v>1180</v>
      </c>
      <c r="C949" s="22">
        <v>5.7953600000000001E-2</v>
      </c>
      <c r="D949" s="22">
        <v>9.0343999999999997E-3</v>
      </c>
      <c r="E949" s="23">
        <f t="shared" si="36"/>
        <v>5.4147702116355267</v>
      </c>
      <c r="F949" s="24">
        <f t="shared" si="37"/>
        <v>2.1752873097219916E-6</v>
      </c>
      <c r="G949" s="115"/>
    </row>
    <row r="950" spans="1:7" x14ac:dyDescent="0.15">
      <c r="A950" s="25" t="s">
        <v>494</v>
      </c>
      <c r="B950" s="61" t="s">
        <v>1181</v>
      </c>
      <c r="C950" s="22">
        <v>0.1475843</v>
      </c>
      <c r="D950" s="22">
        <v>6.9938399999999998E-2</v>
      </c>
      <c r="E950" s="23">
        <f t="shared" si="36"/>
        <v>1.1102041224849297</v>
      </c>
      <c r="F950" s="24">
        <f t="shared" si="37"/>
        <v>5.5395739851226379E-6</v>
      </c>
      <c r="G950" s="115"/>
    </row>
    <row r="951" spans="1:7" x14ac:dyDescent="0.15">
      <c r="A951" s="25" t="s">
        <v>1182</v>
      </c>
      <c r="B951" s="61" t="s">
        <v>1183</v>
      </c>
      <c r="C951" s="22">
        <v>0</v>
      </c>
      <c r="D951" s="22">
        <v>0</v>
      </c>
      <c r="E951" s="23" t="str">
        <f t="shared" si="36"/>
        <v/>
      </c>
      <c r="F951" s="24">
        <f t="shared" si="37"/>
        <v>0</v>
      </c>
      <c r="G951" s="115"/>
    </row>
    <row r="952" spans="1:7" x14ac:dyDescent="0.15">
      <c r="A952" s="25" t="s">
        <v>495</v>
      </c>
      <c r="B952" s="61" t="s">
        <v>1184</v>
      </c>
      <c r="C952" s="22">
        <v>0.2634493</v>
      </c>
      <c r="D952" s="22">
        <v>0.67852790000000007</v>
      </c>
      <c r="E952" s="23">
        <f t="shared" si="36"/>
        <v>-0.61173402007492994</v>
      </c>
      <c r="F952" s="24">
        <f t="shared" si="37"/>
        <v>9.8885646283430505E-6</v>
      </c>
      <c r="G952" s="115"/>
    </row>
    <row r="953" spans="1:7" x14ac:dyDescent="0.15">
      <c r="A953" s="25" t="s">
        <v>1405</v>
      </c>
      <c r="B953" s="25" t="s">
        <v>1406</v>
      </c>
      <c r="C953" s="22">
        <v>1.6010439999999999</v>
      </c>
      <c r="D953" s="22">
        <v>0.87420940000000003</v>
      </c>
      <c r="E953" s="23">
        <f t="shared" si="36"/>
        <v>0.83141933728921225</v>
      </c>
      <c r="F953" s="24">
        <f t="shared" si="37"/>
        <v>6.0095157082675378E-5</v>
      </c>
      <c r="G953" s="115"/>
    </row>
    <row r="954" spans="1:7" x14ac:dyDescent="0.15">
      <c r="A954" s="25" t="s">
        <v>1403</v>
      </c>
      <c r="B954" s="25" t="s">
        <v>1404</v>
      </c>
      <c r="C954" s="22">
        <v>1.6340520000000001</v>
      </c>
      <c r="D954" s="22">
        <v>0</v>
      </c>
      <c r="E954" s="23" t="str">
        <f t="shared" si="36"/>
        <v/>
      </c>
      <c r="F954" s="24">
        <f t="shared" si="37"/>
        <v>6.1334111755367051E-5</v>
      </c>
      <c r="G954" s="115"/>
    </row>
    <row r="955" spans="1:7" x14ac:dyDescent="0.15">
      <c r="A955" s="25" t="s">
        <v>529</v>
      </c>
      <c r="B955" s="25" t="s">
        <v>1430</v>
      </c>
      <c r="C955" s="22">
        <v>1.4877130000000001</v>
      </c>
      <c r="D955" s="22">
        <v>6.4818000000000002E-3</v>
      </c>
      <c r="E955" s="23">
        <f t="shared" si="36"/>
        <v>228.52158351075317</v>
      </c>
      <c r="F955" s="24">
        <f t="shared" si="37"/>
        <v>5.5841280082832357E-5</v>
      </c>
      <c r="G955" s="115"/>
    </row>
    <row r="956" spans="1:7" x14ac:dyDescent="0.15">
      <c r="A956" s="25" t="s">
        <v>530</v>
      </c>
      <c r="B956" s="25" t="s">
        <v>1441</v>
      </c>
      <c r="C956" s="22">
        <v>0.79252100000000003</v>
      </c>
      <c r="D956" s="22">
        <v>0</v>
      </c>
      <c r="E956" s="23" t="str">
        <f t="shared" si="36"/>
        <v/>
      </c>
      <c r="F956" s="24">
        <f t="shared" si="37"/>
        <v>2.9747261153546672E-5</v>
      </c>
      <c r="G956" s="115"/>
    </row>
    <row r="957" spans="1:7" x14ac:dyDescent="0.15">
      <c r="A957" s="25" t="s">
        <v>1185</v>
      </c>
      <c r="B957" s="61" t="s">
        <v>1186</v>
      </c>
      <c r="C957" s="22">
        <v>0.26787499999999997</v>
      </c>
      <c r="D957" s="22">
        <v>0.31068059999999997</v>
      </c>
      <c r="E957" s="23">
        <f t="shared" si="36"/>
        <v>-0.13778008668709929</v>
      </c>
      <c r="F957" s="24">
        <f t="shared" si="37"/>
        <v>1.0054683196415381E-5</v>
      </c>
      <c r="G957" s="115"/>
    </row>
    <row r="958" spans="1:7" x14ac:dyDescent="0.15">
      <c r="A958" s="25" t="s">
        <v>496</v>
      </c>
      <c r="B958" s="61" t="s">
        <v>1187</v>
      </c>
      <c r="C958" s="22">
        <v>3.5172330000000002E-2</v>
      </c>
      <c r="D958" s="22">
        <v>3.379836E-2</v>
      </c>
      <c r="E958" s="23">
        <f t="shared" si="36"/>
        <v>4.0651972462569352E-2</v>
      </c>
      <c r="F958" s="24">
        <f t="shared" si="37"/>
        <v>1.3201927594205381E-6</v>
      </c>
      <c r="G958" s="115"/>
    </row>
    <row r="959" spans="1:7" x14ac:dyDescent="0.15">
      <c r="A959" s="25" t="s">
        <v>1492</v>
      </c>
      <c r="B959" s="61" t="s">
        <v>424</v>
      </c>
      <c r="C959" s="22">
        <v>5.4042310000000002</v>
      </c>
      <c r="D959" s="22">
        <v>8.6120479999999997</v>
      </c>
      <c r="E959" s="23">
        <f t="shared" si="36"/>
        <v>-0.37248015802977408</v>
      </c>
      <c r="F959" s="24">
        <f t="shared" si="37"/>
        <v>2.0284771115351225E-4</v>
      </c>
      <c r="G959" s="115"/>
    </row>
    <row r="960" spans="1:7" x14ac:dyDescent="0.15">
      <c r="A960" s="25" t="s">
        <v>1188</v>
      </c>
      <c r="B960" s="61" t="s">
        <v>1189</v>
      </c>
      <c r="C960" s="22">
        <v>7.8890769999999999E-2</v>
      </c>
      <c r="D960" s="22">
        <v>0.63401530000000006</v>
      </c>
      <c r="E960" s="23">
        <f t="shared" si="36"/>
        <v>-0.87556961164817315</v>
      </c>
      <c r="F960" s="24">
        <f t="shared" si="37"/>
        <v>2.9611636004527139E-6</v>
      </c>
      <c r="G960" s="115"/>
    </row>
    <row r="961" spans="1:7" x14ac:dyDescent="0.15">
      <c r="A961" s="25" t="s">
        <v>1190</v>
      </c>
      <c r="B961" s="25" t="s">
        <v>1191</v>
      </c>
      <c r="C961" s="22">
        <v>0.78410409999999997</v>
      </c>
      <c r="D961" s="22">
        <v>0.5607664</v>
      </c>
      <c r="E961" s="23">
        <f t="shared" si="36"/>
        <v>0.39827225739630623</v>
      </c>
      <c r="F961" s="24">
        <f t="shared" si="37"/>
        <v>2.9431332966907721E-5</v>
      </c>
      <c r="G961" s="115"/>
    </row>
    <row r="962" spans="1:7" x14ac:dyDescent="0.15">
      <c r="A962" s="25" t="s">
        <v>1771</v>
      </c>
      <c r="B962" s="25" t="s">
        <v>1772</v>
      </c>
      <c r="C962" s="22">
        <v>2.4939439999999999</v>
      </c>
      <c r="D962" s="22">
        <v>6.8412389999999998</v>
      </c>
      <c r="E962" s="23">
        <f t="shared" si="36"/>
        <v>-0.63545433802268858</v>
      </c>
      <c r="F962" s="24">
        <f t="shared" si="37"/>
        <v>9.361014215436664E-5</v>
      </c>
      <c r="G962" s="115"/>
    </row>
    <row r="963" spans="1:7" x14ac:dyDescent="0.15">
      <c r="A963" s="25" t="s">
        <v>1192</v>
      </c>
      <c r="B963" s="61" t="s">
        <v>1193</v>
      </c>
      <c r="C963" s="22">
        <v>14.13327</v>
      </c>
      <c r="D963" s="22">
        <v>15.54959</v>
      </c>
      <c r="E963" s="23">
        <f t="shared" si="36"/>
        <v>-9.1084073599368209E-2</v>
      </c>
      <c r="F963" s="24">
        <f t="shared" si="37"/>
        <v>5.3049202941447176E-4</v>
      </c>
      <c r="G963" s="115"/>
    </row>
    <row r="964" spans="1:7" x14ac:dyDescent="0.15">
      <c r="A964" s="25" t="s">
        <v>1194</v>
      </c>
      <c r="B964" s="25" t="s">
        <v>1195</v>
      </c>
      <c r="C964" s="22">
        <v>3.4326270000000001</v>
      </c>
      <c r="D964" s="22">
        <v>3.0508410000000001</v>
      </c>
      <c r="E964" s="23">
        <f t="shared" ref="E964:E1027" si="38">IF(ISERROR(C964/D964-1),"",((C964/D964-1)))</f>
        <v>0.12514123154894019</v>
      </c>
      <c r="F964" s="24">
        <f t="shared" ref="F964:F1027" si="39">C964/$C$1702</f>
        <v>1.2884359128870459E-4</v>
      </c>
      <c r="G964" s="115"/>
    </row>
    <row r="965" spans="1:7" x14ac:dyDescent="0.15">
      <c r="A965" s="25" t="s">
        <v>1196</v>
      </c>
      <c r="B965" s="25" t="s">
        <v>1197</v>
      </c>
      <c r="C965" s="22">
        <v>0.33382059999999997</v>
      </c>
      <c r="D965" s="22">
        <v>0.68197160000000001</v>
      </c>
      <c r="E965" s="23">
        <f t="shared" si="38"/>
        <v>-0.51050659587584013</v>
      </c>
      <c r="F965" s="24">
        <f t="shared" si="39"/>
        <v>1.2529950079093982E-5</v>
      </c>
      <c r="G965" s="115"/>
    </row>
    <row r="966" spans="1:7" x14ac:dyDescent="0.15">
      <c r="A966" s="25" t="s">
        <v>1198</v>
      </c>
      <c r="B966" s="25" t="s">
        <v>1199</v>
      </c>
      <c r="C966" s="22">
        <v>6.9845030000000001</v>
      </c>
      <c r="D966" s="22">
        <v>6.7049099999999999</v>
      </c>
      <c r="E966" s="23">
        <f t="shared" si="38"/>
        <v>4.1699739444675643E-2</v>
      </c>
      <c r="F966" s="24">
        <f t="shared" si="39"/>
        <v>2.6216319159836797E-4</v>
      </c>
      <c r="G966" s="115"/>
    </row>
    <row r="967" spans="1:7" x14ac:dyDescent="0.15">
      <c r="A967" s="25" t="s">
        <v>1200</v>
      </c>
      <c r="B967" s="25" t="s">
        <v>1201</v>
      </c>
      <c r="C967" s="22">
        <v>9.5197500000000002</v>
      </c>
      <c r="D967" s="22">
        <v>10.052659999999999</v>
      </c>
      <c r="E967" s="23">
        <f t="shared" si="38"/>
        <v>-5.3011839652390425E-2</v>
      </c>
      <c r="F967" s="24">
        <f t="shared" si="39"/>
        <v>3.5732364109780803E-4</v>
      </c>
      <c r="G967" s="115"/>
    </row>
    <row r="968" spans="1:7" x14ac:dyDescent="0.15">
      <c r="A968" s="25" t="s">
        <v>1254</v>
      </c>
      <c r="B968" s="25" t="s">
        <v>1255</v>
      </c>
      <c r="C968" s="22">
        <v>0</v>
      </c>
      <c r="D968" s="22">
        <v>0.14186260000000001</v>
      </c>
      <c r="E968" s="23">
        <f t="shared" si="38"/>
        <v>-1</v>
      </c>
      <c r="F968" s="24">
        <f t="shared" si="39"/>
        <v>0</v>
      </c>
      <c r="G968" s="115"/>
    </row>
    <row r="969" spans="1:7" x14ac:dyDescent="0.15">
      <c r="A969" s="25" t="s">
        <v>1256</v>
      </c>
      <c r="B969" s="25" t="s">
        <v>1257</v>
      </c>
      <c r="C969" s="22">
        <v>1.3160750000000001</v>
      </c>
      <c r="D969" s="22">
        <v>0.53595599999999999</v>
      </c>
      <c r="E969" s="23">
        <f t="shared" si="38"/>
        <v>1.4555653822328702</v>
      </c>
      <c r="F969" s="24">
        <f t="shared" si="39"/>
        <v>4.9398850910769482E-5</v>
      </c>
      <c r="G969" s="115"/>
    </row>
    <row r="970" spans="1:7" x14ac:dyDescent="0.15">
      <c r="A970" s="25" t="s">
        <v>1258</v>
      </c>
      <c r="B970" s="25" t="s">
        <v>1259</v>
      </c>
      <c r="C970" s="22">
        <v>7.3359579999999998</v>
      </c>
      <c r="D970" s="22">
        <v>6.1212010000000001</v>
      </c>
      <c r="E970" s="23">
        <f t="shared" si="38"/>
        <v>0.19845076154173014</v>
      </c>
      <c r="F970" s="24">
        <f t="shared" si="39"/>
        <v>2.7535504855700978E-4</v>
      </c>
      <c r="G970" s="115"/>
    </row>
    <row r="971" spans="1:7" x14ac:dyDescent="0.15">
      <c r="A971" s="25" t="s">
        <v>1260</v>
      </c>
      <c r="B971" s="25" t="s">
        <v>1261</v>
      </c>
      <c r="C971" s="22">
        <v>3.2965970000000002</v>
      </c>
      <c r="D971" s="22">
        <v>11.497960000000001</v>
      </c>
      <c r="E971" s="23">
        <f t="shared" si="38"/>
        <v>-0.7132885311829229</v>
      </c>
      <c r="F971" s="24">
        <f t="shared" si="39"/>
        <v>1.2373770774149644E-4</v>
      </c>
      <c r="G971" s="115"/>
    </row>
    <row r="972" spans="1:7" x14ac:dyDescent="0.15">
      <c r="A972" s="25" t="s">
        <v>1262</v>
      </c>
      <c r="B972" s="25" t="s">
        <v>1263</v>
      </c>
      <c r="C972" s="22">
        <v>4.4652969999999996</v>
      </c>
      <c r="D972" s="22">
        <v>2.7175009999999999</v>
      </c>
      <c r="E972" s="23">
        <f t="shared" si="38"/>
        <v>0.64316296479743706</v>
      </c>
      <c r="F972" s="24">
        <f t="shared" si="39"/>
        <v>1.6760484073879238E-4</v>
      </c>
      <c r="G972" s="115"/>
    </row>
    <row r="973" spans="1:7" x14ac:dyDescent="0.15">
      <c r="A973" s="25" t="s">
        <v>1769</v>
      </c>
      <c r="B973" s="25" t="s">
        <v>1770</v>
      </c>
      <c r="C973" s="22">
        <v>6.6646530000000004</v>
      </c>
      <c r="D973" s="22">
        <v>3.290041</v>
      </c>
      <c r="E973" s="23">
        <f t="shared" si="38"/>
        <v>1.0257051507868749</v>
      </c>
      <c r="F973" s="24">
        <f t="shared" si="39"/>
        <v>2.5015762773323143E-4</v>
      </c>
      <c r="G973" s="115"/>
    </row>
    <row r="974" spans="1:7" x14ac:dyDescent="0.15">
      <c r="A974" s="25" t="s">
        <v>1493</v>
      </c>
      <c r="B974" s="25" t="s">
        <v>1237</v>
      </c>
      <c r="C974" s="22">
        <v>1.582246E-2</v>
      </c>
      <c r="D974" s="22">
        <v>2.8631E-2</v>
      </c>
      <c r="E974" s="23">
        <f t="shared" si="38"/>
        <v>-0.44736614159477495</v>
      </c>
      <c r="F974" s="24">
        <f t="shared" si="39"/>
        <v>5.938957449853645E-7</v>
      </c>
      <c r="G974" s="115"/>
    </row>
    <row r="975" spans="1:7" x14ac:dyDescent="0.15">
      <c r="A975" s="25" t="s">
        <v>1264</v>
      </c>
      <c r="B975" s="25" t="s">
        <v>1265</v>
      </c>
      <c r="C975" s="22">
        <v>4.5911340000000003</v>
      </c>
      <c r="D975" s="22">
        <v>7.8154620000000001</v>
      </c>
      <c r="E975" s="23">
        <f t="shared" si="38"/>
        <v>-0.4125575685736812</v>
      </c>
      <c r="F975" s="24">
        <f t="shared" si="39"/>
        <v>1.7232813021853978E-4</v>
      </c>
      <c r="G975" s="115"/>
    </row>
    <row r="976" spans="1:7" x14ac:dyDescent="0.15">
      <c r="A976" s="25" t="s">
        <v>1266</v>
      </c>
      <c r="B976" s="25" t="s">
        <v>1267</v>
      </c>
      <c r="C976" s="22">
        <v>5.3323140000000002</v>
      </c>
      <c r="D976" s="22">
        <v>3.1444420000000002</v>
      </c>
      <c r="E976" s="23">
        <f t="shared" si="38"/>
        <v>0.69579022287579151</v>
      </c>
      <c r="F976" s="24">
        <f t="shared" si="39"/>
        <v>2.0014830788170039E-4</v>
      </c>
      <c r="G976" s="115"/>
    </row>
    <row r="977" spans="1:7" x14ac:dyDescent="0.15">
      <c r="A977" s="25" t="s">
        <v>1268</v>
      </c>
      <c r="B977" s="25" t="s">
        <v>1269</v>
      </c>
      <c r="C977" s="22">
        <v>3.6042360000000002</v>
      </c>
      <c r="D977" s="22">
        <v>5.3284640000000003</v>
      </c>
      <c r="E977" s="23">
        <f t="shared" si="38"/>
        <v>-0.32358818601383066</v>
      </c>
      <c r="F977" s="24">
        <f t="shared" si="39"/>
        <v>1.3528493194630106E-4</v>
      </c>
      <c r="G977" s="115"/>
    </row>
    <row r="978" spans="1:7" x14ac:dyDescent="0.15">
      <c r="A978" s="25" t="s">
        <v>1270</v>
      </c>
      <c r="B978" s="25" t="s">
        <v>1271</v>
      </c>
      <c r="C978" s="22">
        <v>5.0903609999999997</v>
      </c>
      <c r="D978" s="22">
        <v>3.3133919999999999</v>
      </c>
      <c r="E978" s="23">
        <f t="shared" si="38"/>
        <v>0.53629905546944023</v>
      </c>
      <c r="F978" s="24">
        <f t="shared" si="39"/>
        <v>1.9106660647835071E-4</v>
      </c>
      <c r="G978" s="115"/>
    </row>
    <row r="979" spans="1:7" x14ac:dyDescent="0.15">
      <c r="A979" s="25" t="s">
        <v>743</v>
      </c>
      <c r="B979" s="25" t="s">
        <v>942</v>
      </c>
      <c r="C979" s="22">
        <v>5.2034029999999998</v>
      </c>
      <c r="D979" s="22">
        <v>23.397400000000001</v>
      </c>
      <c r="E979" s="23">
        <f t="shared" si="38"/>
        <v>-0.77760764016514661</v>
      </c>
      <c r="F979" s="24">
        <f t="shared" si="39"/>
        <v>1.9530963586851101E-4</v>
      </c>
      <c r="G979" s="115"/>
    </row>
    <row r="980" spans="1:7" x14ac:dyDescent="0.15">
      <c r="A980" s="25" t="s">
        <v>1272</v>
      </c>
      <c r="B980" s="25" t="s">
        <v>1273</v>
      </c>
      <c r="C980" s="22">
        <v>10.050660000000001</v>
      </c>
      <c r="D980" s="22">
        <v>6.3299300000000001</v>
      </c>
      <c r="E980" s="23">
        <f t="shared" si="38"/>
        <v>0.58779954912613586</v>
      </c>
      <c r="F980" s="24">
        <f t="shared" si="39"/>
        <v>3.7725133817968911E-4</v>
      </c>
      <c r="G980" s="115"/>
    </row>
    <row r="981" spans="1:7" x14ac:dyDescent="0.15">
      <c r="A981" s="25" t="s">
        <v>1283</v>
      </c>
      <c r="B981" s="25" t="s">
        <v>1284</v>
      </c>
      <c r="C981" s="22">
        <v>4.6465779999999999</v>
      </c>
      <c r="D981" s="22">
        <v>3.5481889999999998</v>
      </c>
      <c r="E981" s="23">
        <f t="shared" si="38"/>
        <v>0.30956327298235808</v>
      </c>
      <c r="F981" s="24">
        <f t="shared" si="39"/>
        <v>1.7440921973843542E-4</v>
      </c>
      <c r="G981" s="115"/>
    </row>
    <row r="982" spans="1:7" x14ac:dyDescent="0.15">
      <c r="A982" s="25" t="s">
        <v>1285</v>
      </c>
      <c r="B982" s="25" t="s">
        <v>1286</v>
      </c>
      <c r="C982" s="22">
        <v>0.10906310000000001</v>
      </c>
      <c r="D982" s="22">
        <v>0.39558209999999999</v>
      </c>
      <c r="E982" s="23">
        <f t="shared" si="38"/>
        <v>-0.72429718129308673</v>
      </c>
      <c r="F982" s="24">
        <f t="shared" si="39"/>
        <v>4.0936814518673652E-6</v>
      </c>
      <c r="G982" s="115"/>
    </row>
    <row r="983" spans="1:7" x14ac:dyDescent="0.15">
      <c r="A983" s="25" t="s">
        <v>1287</v>
      </c>
      <c r="B983" s="25" t="s">
        <v>1288</v>
      </c>
      <c r="C983" s="22">
        <v>0.20789929999999998</v>
      </c>
      <c r="D983" s="22">
        <v>0.45779750000000002</v>
      </c>
      <c r="E983" s="23">
        <f t="shared" si="38"/>
        <v>-0.54587060872984239</v>
      </c>
      <c r="F983" s="24">
        <f t="shared" si="39"/>
        <v>7.8034964003976493E-6</v>
      </c>
      <c r="G983" s="115"/>
    </row>
    <row r="984" spans="1:7" x14ac:dyDescent="0.15">
      <c r="A984" s="25" t="s">
        <v>1289</v>
      </c>
      <c r="B984" s="25" t="s">
        <v>1290</v>
      </c>
      <c r="C984" s="22">
        <v>1.723012</v>
      </c>
      <c r="D984" s="22">
        <v>3.2126399999999999</v>
      </c>
      <c r="E984" s="23">
        <f t="shared" si="38"/>
        <v>-0.4636772249614024</v>
      </c>
      <c r="F984" s="24">
        <f t="shared" si="39"/>
        <v>6.4673223718607776E-5</v>
      </c>
      <c r="G984" s="115"/>
    </row>
    <row r="985" spans="1:7" x14ac:dyDescent="0.15">
      <c r="A985" s="25" t="s">
        <v>1293</v>
      </c>
      <c r="B985" s="25" t="s">
        <v>1294</v>
      </c>
      <c r="C985" s="22">
        <v>115.48269999999999</v>
      </c>
      <c r="D985" s="22">
        <v>149.4419</v>
      </c>
      <c r="E985" s="23">
        <f t="shared" si="38"/>
        <v>-0.22724015152376953</v>
      </c>
      <c r="F985" s="24">
        <f t="shared" si="39"/>
        <v>4.3346410197542826E-3</v>
      </c>
      <c r="G985" s="115"/>
    </row>
    <row r="986" spans="1:7" x14ac:dyDescent="0.15">
      <c r="A986" s="25" t="s">
        <v>1297</v>
      </c>
      <c r="B986" s="25" t="s">
        <v>1298</v>
      </c>
      <c r="C986" s="22">
        <v>3.532133</v>
      </c>
      <c r="D986" s="22">
        <v>4.9232870000000002</v>
      </c>
      <c r="E986" s="23">
        <f t="shared" si="38"/>
        <v>-0.28256609862476023</v>
      </c>
      <c r="F986" s="24">
        <f t="shared" si="39"/>
        <v>1.3257854716791135E-4</v>
      </c>
      <c r="G986" s="115"/>
    </row>
    <row r="987" spans="1:7" x14ac:dyDescent="0.15">
      <c r="A987" s="25" t="s">
        <v>802</v>
      </c>
      <c r="B987" s="25" t="s">
        <v>304</v>
      </c>
      <c r="C987" s="22">
        <v>0.47419540000000004</v>
      </c>
      <c r="D987" s="22">
        <v>0.3346247</v>
      </c>
      <c r="E987" s="23">
        <f t="shared" si="38"/>
        <v>0.41709622750502295</v>
      </c>
      <c r="F987" s="24">
        <f t="shared" si="39"/>
        <v>1.7798915614362935E-5</v>
      </c>
      <c r="G987" s="115"/>
    </row>
    <row r="988" spans="1:7" x14ac:dyDescent="0.15">
      <c r="A988" s="25" t="s">
        <v>1301</v>
      </c>
      <c r="B988" s="25" t="s">
        <v>1302</v>
      </c>
      <c r="C988" s="22">
        <v>0.2397396</v>
      </c>
      <c r="D988" s="22">
        <v>0.17241579999999998</v>
      </c>
      <c r="E988" s="23">
        <f t="shared" si="38"/>
        <v>0.39047349488851957</v>
      </c>
      <c r="F988" s="24">
        <f t="shared" si="39"/>
        <v>8.9986214750736171E-6</v>
      </c>
      <c r="G988" s="115"/>
    </row>
    <row r="989" spans="1:7" x14ac:dyDescent="0.15">
      <c r="A989" s="25" t="s">
        <v>1303</v>
      </c>
      <c r="B989" s="25" t="s">
        <v>1304</v>
      </c>
      <c r="C989" s="22">
        <v>0.462337</v>
      </c>
      <c r="D989" s="22">
        <v>0.4151474</v>
      </c>
      <c r="E989" s="23">
        <f t="shared" si="38"/>
        <v>0.11366950630065364</v>
      </c>
      <c r="F989" s="24">
        <f t="shared" si="39"/>
        <v>1.735381078854353E-5</v>
      </c>
      <c r="G989" s="115"/>
    </row>
    <row r="990" spans="1:7" x14ac:dyDescent="0.15">
      <c r="A990" s="25" t="s">
        <v>1309</v>
      </c>
      <c r="B990" s="25" t="s">
        <v>1310</v>
      </c>
      <c r="C990" s="22">
        <v>0.37332920000000003</v>
      </c>
      <c r="D990" s="22">
        <v>8.0445059999999999E-2</v>
      </c>
      <c r="E990" s="23">
        <f t="shared" si="38"/>
        <v>3.6407970856134613</v>
      </c>
      <c r="F990" s="24">
        <f t="shared" si="39"/>
        <v>1.4012904653182259E-5</v>
      </c>
      <c r="G990" s="115"/>
    </row>
    <row r="991" spans="1:7" x14ac:dyDescent="0.15">
      <c r="A991" s="25" t="s">
        <v>827</v>
      </c>
      <c r="B991" s="25" t="s">
        <v>321</v>
      </c>
      <c r="C991" s="22">
        <v>2.351823</v>
      </c>
      <c r="D991" s="22">
        <v>0.97909390000000007</v>
      </c>
      <c r="E991" s="23">
        <f t="shared" si="38"/>
        <v>1.4020402946029997</v>
      </c>
      <c r="F991" s="24">
        <f t="shared" si="39"/>
        <v>8.8275633034225711E-5</v>
      </c>
      <c r="G991" s="115"/>
    </row>
    <row r="992" spans="1:7" x14ac:dyDescent="0.15">
      <c r="A992" s="25" t="s">
        <v>828</v>
      </c>
      <c r="B992" s="25" t="s">
        <v>322</v>
      </c>
      <c r="C992" s="22">
        <v>0.1363057</v>
      </c>
      <c r="D992" s="22">
        <v>2.9570050000000001E-2</v>
      </c>
      <c r="E992" s="23">
        <f t="shared" si="38"/>
        <v>3.6095863889306914</v>
      </c>
      <c r="F992" s="24">
        <f t="shared" si="39"/>
        <v>5.1162319416355991E-6</v>
      </c>
      <c r="G992" s="115"/>
    </row>
    <row r="993" spans="1:7" x14ac:dyDescent="0.15">
      <c r="A993" s="25" t="s">
        <v>829</v>
      </c>
      <c r="B993" s="25" t="s">
        <v>323</v>
      </c>
      <c r="C993" s="22">
        <v>1.196769</v>
      </c>
      <c r="D993" s="22">
        <v>1.6669E-3</v>
      </c>
      <c r="E993" s="23">
        <f t="shared" si="38"/>
        <v>716.96088547603335</v>
      </c>
      <c r="F993" s="24">
        <f t="shared" si="39"/>
        <v>4.4920702395859408E-5</v>
      </c>
      <c r="G993" s="115"/>
    </row>
    <row r="994" spans="1:7" x14ac:dyDescent="0.15">
      <c r="A994" s="25" t="s">
        <v>613</v>
      </c>
      <c r="B994" s="25" t="s">
        <v>1521</v>
      </c>
      <c r="C994" s="22">
        <v>0.17282790000000001</v>
      </c>
      <c r="D994" s="22">
        <v>4.054729E-2</v>
      </c>
      <c r="E994" s="23">
        <f t="shared" si="38"/>
        <v>3.262378570799676</v>
      </c>
      <c r="F994" s="24">
        <f t="shared" si="39"/>
        <v>6.4870920466701185E-6</v>
      </c>
      <c r="G994" s="115"/>
    </row>
    <row r="995" spans="1:7" x14ac:dyDescent="0.15">
      <c r="A995" s="25" t="s">
        <v>614</v>
      </c>
      <c r="B995" s="25" t="s">
        <v>1523</v>
      </c>
      <c r="C995" s="22">
        <v>0.2418014</v>
      </c>
      <c r="D995" s="22">
        <v>2.028966</v>
      </c>
      <c r="E995" s="23">
        <f t="shared" si="38"/>
        <v>-0.88082530707759521</v>
      </c>
      <c r="F995" s="24">
        <f t="shared" si="39"/>
        <v>9.0760111001389245E-6</v>
      </c>
      <c r="G995" s="115"/>
    </row>
    <row r="996" spans="1:7" x14ac:dyDescent="0.15">
      <c r="A996" s="25" t="s">
        <v>615</v>
      </c>
      <c r="B996" s="25" t="s">
        <v>1525</v>
      </c>
      <c r="C996" s="22">
        <v>6.8860240000000003E-2</v>
      </c>
      <c r="D996" s="22">
        <v>4.1413800000000001E-2</v>
      </c>
      <c r="E996" s="23">
        <f t="shared" si="38"/>
        <v>0.66273657573079503</v>
      </c>
      <c r="F996" s="24">
        <f t="shared" si="39"/>
        <v>2.5846678414526567E-6</v>
      </c>
      <c r="G996" s="115"/>
    </row>
    <row r="997" spans="1:7" x14ac:dyDescent="0.15">
      <c r="A997" s="25" t="s">
        <v>616</v>
      </c>
      <c r="B997" s="25" t="s">
        <v>1527</v>
      </c>
      <c r="C997" s="22">
        <v>1.1465360000000001E-2</v>
      </c>
      <c r="D997" s="22">
        <v>0.68674690000000005</v>
      </c>
      <c r="E997" s="23">
        <f t="shared" si="38"/>
        <v>-0.98330482452851264</v>
      </c>
      <c r="F997" s="24">
        <f t="shared" si="39"/>
        <v>4.3035207665087473E-7</v>
      </c>
      <c r="G997" s="115"/>
    </row>
    <row r="998" spans="1:7" x14ac:dyDescent="0.15">
      <c r="A998" s="25" t="s">
        <v>893</v>
      </c>
      <c r="B998" s="25" t="s">
        <v>1438</v>
      </c>
      <c r="C998" s="22">
        <v>1.1400000000000001E-4</v>
      </c>
      <c r="D998" s="22">
        <v>0</v>
      </c>
      <c r="E998" s="23" t="str">
        <f t="shared" si="38"/>
        <v/>
      </c>
      <c r="F998" s="24">
        <f t="shared" si="39"/>
        <v>4.2789879025342176E-9</v>
      </c>
      <c r="G998" s="115"/>
    </row>
    <row r="999" spans="1:7" x14ac:dyDescent="0.15">
      <c r="A999" s="25" t="s">
        <v>634</v>
      </c>
      <c r="B999" s="25" t="s">
        <v>1529</v>
      </c>
      <c r="C999" s="22">
        <v>0.31803340000000002</v>
      </c>
      <c r="D999" s="22">
        <v>0</v>
      </c>
      <c r="E999" s="23" t="str">
        <f t="shared" si="38"/>
        <v/>
      </c>
      <c r="F999" s="24">
        <f t="shared" si="39"/>
        <v>1.1937377817559876E-5</v>
      </c>
      <c r="G999" s="115"/>
    </row>
    <row r="1000" spans="1:7" x14ac:dyDescent="0.15">
      <c r="A1000" s="25" t="s">
        <v>635</v>
      </c>
      <c r="B1000" s="25" t="s">
        <v>1531</v>
      </c>
      <c r="C1000" s="22">
        <v>0.3703727</v>
      </c>
      <c r="D1000" s="22">
        <v>0</v>
      </c>
      <c r="E1000" s="23" t="str">
        <f t="shared" si="38"/>
        <v/>
      </c>
      <c r="F1000" s="24">
        <f t="shared" si="39"/>
        <v>1.3901932480078377E-5</v>
      </c>
      <c r="G1000" s="115"/>
    </row>
    <row r="1001" spans="1:7" x14ac:dyDescent="0.15">
      <c r="A1001" s="25" t="s">
        <v>617</v>
      </c>
      <c r="B1001" s="25" t="s">
        <v>1533</v>
      </c>
      <c r="C1001" s="22">
        <v>6.0481430000000003E-2</v>
      </c>
      <c r="D1001" s="22">
        <v>0</v>
      </c>
      <c r="E1001" s="23" t="str">
        <f t="shared" si="38"/>
        <v/>
      </c>
      <c r="F1001" s="24">
        <f t="shared" si="39"/>
        <v>2.2701693622628956E-6</v>
      </c>
      <c r="G1001" s="115"/>
    </row>
    <row r="1002" spans="1:7" x14ac:dyDescent="0.15">
      <c r="A1002" s="25" t="s">
        <v>620</v>
      </c>
      <c r="B1002" s="25" t="s">
        <v>1535</v>
      </c>
      <c r="C1002" s="22">
        <v>5.4503400000000006E-3</v>
      </c>
      <c r="D1002" s="22">
        <v>0</v>
      </c>
      <c r="E1002" s="23" t="str">
        <f t="shared" si="38"/>
        <v/>
      </c>
      <c r="F1002" s="24">
        <f t="shared" si="39"/>
        <v>2.0457841162016097E-7</v>
      </c>
      <c r="G1002" s="115"/>
    </row>
    <row r="1003" spans="1:7" x14ac:dyDescent="0.15">
      <c r="A1003" s="25" t="s">
        <v>618</v>
      </c>
      <c r="B1003" s="25" t="s">
        <v>1537</v>
      </c>
      <c r="C1003" s="22">
        <v>1.504138E-2</v>
      </c>
      <c r="D1003" s="22">
        <v>0</v>
      </c>
      <c r="E1003" s="23" t="str">
        <f t="shared" si="38"/>
        <v/>
      </c>
      <c r="F1003" s="24">
        <f t="shared" si="39"/>
        <v>5.6457792155631697E-7</v>
      </c>
      <c r="G1003" s="115"/>
    </row>
    <row r="1004" spans="1:7" x14ac:dyDescent="0.15">
      <c r="A1004" s="25" t="s">
        <v>619</v>
      </c>
      <c r="B1004" s="25" t="s">
        <v>1539</v>
      </c>
      <c r="C1004" s="22">
        <v>5.80622E-3</v>
      </c>
      <c r="D1004" s="22">
        <v>0</v>
      </c>
      <c r="E1004" s="23" t="str">
        <f t="shared" si="38"/>
        <v/>
      </c>
      <c r="F1004" s="24">
        <f t="shared" si="39"/>
        <v>2.1793636087238793E-7</v>
      </c>
      <c r="G1004" s="115"/>
    </row>
    <row r="1005" spans="1:7" x14ac:dyDescent="0.15">
      <c r="A1005" s="25" t="s">
        <v>1540</v>
      </c>
      <c r="B1005" s="25" t="s">
        <v>1541</v>
      </c>
      <c r="C1005" s="22">
        <v>2.2902099999999998E-2</v>
      </c>
      <c r="D1005" s="22">
        <v>0</v>
      </c>
      <c r="E1005" s="23" t="str">
        <f t="shared" si="38"/>
        <v/>
      </c>
      <c r="F1005" s="24">
        <f t="shared" si="39"/>
        <v>8.5962990212832363E-7</v>
      </c>
      <c r="G1005" s="115"/>
    </row>
    <row r="1006" spans="1:7" x14ac:dyDescent="0.15">
      <c r="A1006" s="25" t="s">
        <v>621</v>
      </c>
      <c r="B1006" s="25" t="s">
        <v>1542</v>
      </c>
      <c r="C1006" s="22">
        <v>0.1082384</v>
      </c>
      <c r="D1006" s="22">
        <v>0</v>
      </c>
      <c r="E1006" s="23" t="str">
        <f t="shared" si="38"/>
        <v/>
      </c>
      <c r="F1006" s="24">
        <f t="shared" si="39"/>
        <v>4.0627263525408737E-6</v>
      </c>
      <c r="G1006" s="115"/>
    </row>
    <row r="1007" spans="1:7" x14ac:dyDescent="0.15">
      <c r="A1007" s="25" t="s">
        <v>622</v>
      </c>
      <c r="B1007" s="25" t="s">
        <v>212</v>
      </c>
      <c r="C1007" s="22">
        <v>1.789555</v>
      </c>
      <c r="D1007" s="22">
        <v>0.50142509999999996</v>
      </c>
      <c r="E1007" s="23">
        <f t="shared" si="38"/>
        <v>2.5689378134441219</v>
      </c>
      <c r="F1007" s="24">
        <f t="shared" si="39"/>
        <v>6.7170913999294932E-5</v>
      </c>
      <c r="G1007" s="115"/>
    </row>
    <row r="1008" spans="1:7" x14ac:dyDescent="0.15">
      <c r="A1008" s="25" t="s">
        <v>623</v>
      </c>
      <c r="B1008" s="25" t="s">
        <v>1351</v>
      </c>
      <c r="C1008" s="22">
        <v>45.884700000000002</v>
      </c>
      <c r="D1008" s="22">
        <v>5.0813179999999996</v>
      </c>
      <c r="E1008" s="23">
        <f t="shared" si="38"/>
        <v>8.0300784166627643</v>
      </c>
      <c r="F1008" s="24">
        <f t="shared" si="39"/>
        <v>1.7222813702755422E-3</v>
      </c>
      <c r="G1008" s="115"/>
    </row>
    <row r="1009" spans="1:7" x14ac:dyDescent="0.15">
      <c r="A1009" s="25" t="s">
        <v>624</v>
      </c>
      <c r="B1009" s="25" t="s">
        <v>350</v>
      </c>
      <c r="C1009" s="22">
        <v>1.309118</v>
      </c>
      <c r="D1009" s="22">
        <v>0.68362919999999994</v>
      </c>
      <c r="E1009" s="23">
        <f t="shared" si="38"/>
        <v>0.91495331094692878</v>
      </c>
      <c r="F1009" s="24">
        <f t="shared" si="39"/>
        <v>4.9137720043770086E-5</v>
      </c>
      <c r="G1009" s="115"/>
    </row>
    <row r="1010" spans="1:7" x14ac:dyDescent="0.15">
      <c r="A1010" s="25" t="s">
        <v>707</v>
      </c>
      <c r="B1010" s="25" t="s">
        <v>1359</v>
      </c>
      <c r="C1010" s="22">
        <v>0.68359959999999997</v>
      </c>
      <c r="D1010" s="22">
        <v>0.60120340000000005</v>
      </c>
      <c r="E1010" s="23">
        <f t="shared" si="38"/>
        <v>0.1370521191330587</v>
      </c>
      <c r="F1010" s="24">
        <f t="shared" si="39"/>
        <v>2.5658898408572194E-5</v>
      </c>
      <c r="G1010" s="115"/>
    </row>
    <row r="1011" spans="1:7" x14ac:dyDescent="0.15">
      <c r="A1011" s="25" t="s">
        <v>1024</v>
      </c>
      <c r="B1011" s="25" t="s">
        <v>1360</v>
      </c>
      <c r="C1011" s="22">
        <v>228.48920000000001</v>
      </c>
      <c r="D1011" s="22">
        <v>164.4555</v>
      </c>
      <c r="E1011" s="23">
        <f t="shared" si="38"/>
        <v>0.38936794451994627</v>
      </c>
      <c r="F1011" s="24">
        <f t="shared" si="39"/>
        <v>8.5763379180677311E-3</v>
      </c>
      <c r="G1011" s="115"/>
    </row>
    <row r="1012" spans="1:7" x14ac:dyDescent="0.15">
      <c r="A1012" s="25" t="s">
        <v>625</v>
      </c>
      <c r="B1012" s="25" t="s">
        <v>351</v>
      </c>
      <c r="C1012" s="22">
        <v>0.61024730000000005</v>
      </c>
      <c r="D1012" s="22">
        <v>0.61841830000000009</v>
      </c>
      <c r="E1012" s="23">
        <f t="shared" si="38"/>
        <v>-1.3212739661811468E-2</v>
      </c>
      <c r="F1012" s="24">
        <f t="shared" si="39"/>
        <v>2.2905621177668153E-5</v>
      </c>
      <c r="G1012" s="115"/>
    </row>
    <row r="1013" spans="1:7" x14ac:dyDescent="0.15">
      <c r="A1013" s="25" t="s">
        <v>626</v>
      </c>
      <c r="B1013" s="25" t="s">
        <v>352</v>
      </c>
      <c r="C1013" s="22">
        <v>1.2674810000000001</v>
      </c>
      <c r="D1013" s="22">
        <v>3.846619</v>
      </c>
      <c r="E1013" s="23">
        <f t="shared" si="38"/>
        <v>-0.67049479036005377</v>
      </c>
      <c r="F1013" s="24">
        <f t="shared" si="39"/>
        <v>4.7574876014841866E-5</v>
      </c>
      <c r="G1013" s="115"/>
    </row>
    <row r="1014" spans="1:7" x14ac:dyDescent="0.15">
      <c r="A1014" s="25" t="s">
        <v>629</v>
      </c>
      <c r="B1014" s="25" t="s">
        <v>353</v>
      </c>
      <c r="C1014" s="22">
        <v>4.0635960000000004</v>
      </c>
      <c r="D1014" s="22">
        <v>5.4731180000000004</v>
      </c>
      <c r="E1014" s="23">
        <f t="shared" si="38"/>
        <v>-0.25753546698609453</v>
      </c>
      <c r="F1014" s="24">
        <f t="shared" si="39"/>
        <v>1.5252700109461787E-4</v>
      </c>
      <c r="G1014" s="115"/>
    </row>
    <row r="1015" spans="1:7" x14ac:dyDescent="0.15">
      <c r="A1015" s="25" t="s">
        <v>627</v>
      </c>
      <c r="B1015" s="25" t="s">
        <v>354</v>
      </c>
      <c r="C1015" s="22">
        <v>2.8796550000000001</v>
      </c>
      <c r="D1015" s="22">
        <v>3.493646</v>
      </c>
      <c r="E1015" s="23">
        <f t="shared" si="38"/>
        <v>-0.1757450525897587</v>
      </c>
      <c r="F1015" s="24">
        <f t="shared" si="39"/>
        <v>1.0808779744273836E-4</v>
      </c>
      <c r="G1015" s="115"/>
    </row>
    <row r="1016" spans="1:7" x14ac:dyDescent="0.15">
      <c r="A1016" s="25" t="s">
        <v>709</v>
      </c>
      <c r="B1016" s="25" t="s">
        <v>1369</v>
      </c>
      <c r="C1016" s="22">
        <v>3.9746320000000002E-2</v>
      </c>
      <c r="D1016" s="22">
        <v>1.593543E-2</v>
      </c>
      <c r="E1016" s="23">
        <f t="shared" si="38"/>
        <v>1.4942106990523634</v>
      </c>
      <c r="F1016" s="24">
        <f t="shared" si="39"/>
        <v>1.4918773899145073E-6</v>
      </c>
      <c r="G1016" s="115"/>
    </row>
    <row r="1017" spans="1:7" x14ac:dyDescent="0.15">
      <c r="A1017" s="25" t="s">
        <v>628</v>
      </c>
      <c r="B1017" s="25" t="s">
        <v>355</v>
      </c>
      <c r="C1017" s="22">
        <v>0.75526749999999998</v>
      </c>
      <c r="D1017" s="22">
        <v>0.34596470000000001</v>
      </c>
      <c r="E1017" s="23">
        <f t="shared" si="38"/>
        <v>1.1830767705491341</v>
      </c>
      <c r="F1017" s="24">
        <f t="shared" si="39"/>
        <v>2.8348951716467211E-5</v>
      </c>
      <c r="G1017" s="115"/>
    </row>
    <row r="1018" spans="1:7" x14ac:dyDescent="0.15">
      <c r="A1018" s="25" t="s">
        <v>1376</v>
      </c>
      <c r="B1018" s="25" t="s">
        <v>1377</v>
      </c>
      <c r="C1018" s="22">
        <v>25.04102</v>
      </c>
      <c r="D1018" s="22">
        <v>27.019639999999999</v>
      </c>
      <c r="E1018" s="23">
        <f t="shared" si="38"/>
        <v>-7.3228954937963664E-2</v>
      </c>
      <c r="F1018" s="24">
        <f t="shared" si="39"/>
        <v>9.3991422497471391E-4</v>
      </c>
      <c r="G1018" s="115"/>
    </row>
    <row r="1019" spans="1:7" x14ac:dyDescent="0.15">
      <c r="A1019" s="25" t="s">
        <v>1380</v>
      </c>
      <c r="B1019" s="25" t="s">
        <v>1381</v>
      </c>
      <c r="C1019" s="22">
        <v>0.65825580000000006</v>
      </c>
      <c r="D1019" s="22">
        <v>0.43756270000000003</v>
      </c>
      <c r="E1019" s="23">
        <f t="shared" si="38"/>
        <v>0.50436908813296943</v>
      </c>
      <c r="F1019" s="24">
        <f t="shared" si="39"/>
        <v>2.4707619341868277E-5</v>
      </c>
      <c r="G1019" s="115"/>
    </row>
    <row r="1020" spans="1:7" x14ac:dyDescent="0.15">
      <c r="A1020" s="25" t="s">
        <v>1384</v>
      </c>
      <c r="B1020" s="25" t="s">
        <v>1385</v>
      </c>
      <c r="C1020" s="22">
        <v>0</v>
      </c>
      <c r="D1020" s="22">
        <v>0</v>
      </c>
      <c r="E1020" s="23" t="str">
        <f t="shared" si="38"/>
        <v/>
      </c>
      <c r="F1020" s="24">
        <f t="shared" si="39"/>
        <v>0</v>
      </c>
      <c r="G1020" s="115"/>
    </row>
    <row r="1021" spans="1:7" x14ac:dyDescent="0.15">
      <c r="A1021" s="25" t="s">
        <v>1388</v>
      </c>
      <c r="B1021" s="25" t="s">
        <v>1389</v>
      </c>
      <c r="C1021" s="22">
        <v>0.89573639999999999</v>
      </c>
      <c r="D1021" s="22">
        <v>8.1393460000000001E-2</v>
      </c>
      <c r="E1021" s="23">
        <f t="shared" si="38"/>
        <v>10.005016864991363</v>
      </c>
      <c r="F1021" s="24">
        <f t="shared" si="39"/>
        <v>3.3621449293504835E-5</v>
      </c>
      <c r="G1021" s="115"/>
    </row>
    <row r="1022" spans="1:7" x14ac:dyDescent="0.15">
      <c r="A1022" s="25" t="s">
        <v>1392</v>
      </c>
      <c r="B1022" s="25" t="s">
        <v>1393</v>
      </c>
      <c r="C1022" s="22">
        <v>0.14448839999999999</v>
      </c>
      <c r="D1022" s="22">
        <v>2.362422</v>
      </c>
      <c r="E1022" s="23">
        <f t="shared" si="38"/>
        <v>-0.93883886960077412</v>
      </c>
      <c r="F1022" s="24">
        <f t="shared" si="39"/>
        <v>5.4233694355835521E-6</v>
      </c>
      <c r="G1022" s="115"/>
    </row>
    <row r="1023" spans="1:7" x14ac:dyDescent="0.15">
      <c r="A1023" s="25" t="s">
        <v>1396</v>
      </c>
      <c r="B1023" s="25" t="s">
        <v>1397</v>
      </c>
      <c r="C1023" s="22">
        <v>1.20874E-2</v>
      </c>
      <c r="D1023" s="22">
        <v>5.9371800000000002E-3</v>
      </c>
      <c r="E1023" s="23">
        <f t="shared" si="38"/>
        <v>1.0358823549227072</v>
      </c>
      <c r="F1023" s="24">
        <f t="shared" si="39"/>
        <v>4.5370033660607107E-7</v>
      </c>
      <c r="G1023" s="115"/>
    </row>
    <row r="1024" spans="1:7" x14ac:dyDescent="0.15">
      <c r="A1024" s="25" t="s">
        <v>1451</v>
      </c>
      <c r="B1024" s="25" t="s">
        <v>1452</v>
      </c>
      <c r="C1024" s="22">
        <v>4.7922000000000004E-4</v>
      </c>
      <c r="D1024" s="22">
        <v>2.7700599999999999E-2</v>
      </c>
      <c r="E1024" s="23">
        <f t="shared" si="38"/>
        <v>-0.98270001371811444</v>
      </c>
      <c r="F1024" s="24">
        <f t="shared" si="39"/>
        <v>1.798751388291621E-8</v>
      </c>
      <c r="G1024" s="115"/>
    </row>
    <row r="1025" spans="1:7" x14ac:dyDescent="0.15">
      <c r="A1025" s="25" t="s">
        <v>1547</v>
      </c>
      <c r="B1025" s="25" t="s">
        <v>1548</v>
      </c>
      <c r="C1025" s="22">
        <v>2.98438E-3</v>
      </c>
      <c r="D1025" s="22">
        <v>3.553E-5</v>
      </c>
      <c r="E1025" s="23">
        <f t="shared" si="38"/>
        <v>82.9960596678863</v>
      </c>
      <c r="F1025" s="24">
        <f t="shared" si="39"/>
        <v>1.1201864839092165E-7</v>
      </c>
      <c r="G1025" s="115"/>
    </row>
    <row r="1026" spans="1:7" x14ac:dyDescent="0.15">
      <c r="A1026" s="25" t="s">
        <v>1551</v>
      </c>
      <c r="B1026" s="25" t="s">
        <v>1552</v>
      </c>
      <c r="C1026" s="22">
        <v>2.18631E-2</v>
      </c>
      <c r="D1026" s="22">
        <v>5.4134999999999999E-3</v>
      </c>
      <c r="E1026" s="23">
        <f t="shared" si="38"/>
        <v>3.0386256580770299</v>
      </c>
      <c r="F1026" s="24">
        <f t="shared" si="39"/>
        <v>8.2063105624470044E-7</v>
      </c>
      <c r="G1026" s="115"/>
    </row>
    <row r="1027" spans="1:7" x14ac:dyDescent="0.15">
      <c r="A1027" s="25" t="s">
        <v>1555</v>
      </c>
      <c r="B1027" s="25" t="s">
        <v>1556</v>
      </c>
      <c r="C1027" s="22">
        <v>0.1189215</v>
      </c>
      <c r="D1027" s="22">
        <v>8.4226800000000004E-2</v>
      </c>
      <c r="E1027" s="23">
        <f t="shared" si="38"/>
        <v>0.41191995896792943</v>
      </c>
      <c r="F1027" s="24">
        <f t="shared" si="39"/>
        <v>4.463716314484412E-6</v>
      </c>
      <c r="G1027" s="115"/>
    </row>
    <row r="1028" spans="1:7" x14ac:dyDescent="0.15">
      <c r="A1028" s="25" t="s">
        <v>1559</v>
      </c>
      <c r="B1028" s="25" t="s">
        <v>1560</v>
      </c>
      <c r="C1028" s="22">
        <v>5.0352399999999999E-3</v>
      </c>
      <c r="D1028" s="22">
        <v>6.2898000000000001E-4</v>
      </c>
      <c r="E1028" s="23">
        <f t="shared" ref="E1028:E1091" si="40">IF(ISERROR(C1028/D1028-1),"",((C1028/D1028-1)))</f>
        <v>7.0054055772838559</v>
      </c>
      <c r="F1028" s="24">
        <f t="shared" ref="F1028:F1091" si="41">C1028/$C$1702</f>
        <v>1.8899764075751221E-7</v>
      </c>
      <c r="G1028" s="115"/>
    </row>
    <row r="1029" spans="1:7" x14ac:dyDescent="0.15">
      <c r="A1029" s="25" t="s">
        <v>1563</v>
      </c>
      <c r="B1029" s="25" t="s">
        <v>1564</v>
      </c>
      <c r="C1029" s="22">
        <v>1.2307000000000002E-3</v>
      </c>
      <c r="D1029" s="22">
        <v>1.9792799999999999E-3</v>
      </c>
      <c r="E1029" s="23">
        <f t="shared" si="40"/>
        <v>-0.37820823733883013</v>
      </c>
      <c r="F1029" s="24">
        <f t="shared" si="41"/>
        <v>4.6194301856568967E-8</v>
      </c>
      <c r="G1029" s="115"/>
    </row>
    <row r="1030" spans="1:7" x14ac:dyDescent="0.15">
      <c r="A1030" s="25" t="s">
        <v>1567</v>
      </c>
      <c r="B1030" s="25" t="s">
        <v>1568</v>
      </c>
      <c r="C1030" s="22">
        <v>0</v>
      </c>
      <c r="D1030" s="22">
        <v>0</v>
      </c>
      <c r="E1030" s="23" t="str">
        <f t="shared" si="40"/>
        <v/>
      </c>
      <c r="F1030" s="24">
        <f t="shared" si="41"/>
        <v>0</v>
      </c>
      <c r="G1030" s="115"/>
    </row>
    <row r="1031" spans="1:7" x14ac:dyDescent="0.15">
      <c r="A1031" s="25" t="s">
        <v>1571</v>
      </c>
      <c r="B1031" s="25" t="s">
        <v>1572</v>
      </c>
      <c r="C1031" s="22">
        <v>0.10463219999999999</v>
      </c>
      <c r="D1031" s="22">
        <v>0.2899697</v>
      </c>
      <c r="E1031" s="23">
        <f t="shared" si="40"/>
        <v>-0.63916160895431484</v>
      </c>
      <c r="F1031" s="24">
        <f t="shared" si="41"/>
        <v>3.927367701890708E-6</v>
      </c>
      <c r="G1031" s="115"/>
    </row>
    <row r="1032" spans="1:7" x14ac:dyDescent="0.15">
      <c r="A1032" s="25" t="s">
        <v>1575</v>
      </c>
      <c r="B1032" s="25" t="s">
        <v>1576</v>
      </c>
      <c r="C1032" s="22">
        <v>0</v>
      </c>
      <c r="D1032" s="22">
        <v>0</v>
      </c>
      <c r="E1032" s="23" t="str">
        <f t="shared" si="40"/>
        <v/>
      </c>
      <c r="F1032" s="24">
        <f t="shared" si="41"/>
        <v>0</v>
      </c>
      <c r="G1032" s="115"/>
    </row>
    <row r="1033" spans="1:7" x14ac:dyDescent="0.15">
      <c r="A1033" s="25" t="s">
        <v>1581</v>
      </c>
      <c r="B1033" s="25" t="s">
        <v>1582</v>
      </c>
      <c r="C1033" s="22">
        <v>0</v>
      </c>
      <c r="D1033" s="22">
        <v>0</v>
      </c>
      <c r="E1033" s="23" t="str">
        <f t="shared" si="40"/>
        <v/>
      </c>
      <c r="F1033" s="24">
        <f t="shared" si="41"/>
        <v>0</v>
      </c>
      <c r="G1033" s="115"/>
    </row>
    <row r="1034" spans="1:7" x14ac:dyDescent="0.15">
      <c r="A1034" s="25" t="s">
        <v>1585</v>
      </c>
      <c r="B1034" s="25" t="s">
        <v>1586</v>
      </c>
      <c r="C1034" s="22">
        <v>9.0400000000000002E-5</v>
      </c>
      <c r="D1034" s="22">
        <v>0.38180429999999999</v>
      </c>
      <c r="E1034" s="23">
        <f t="shared" si="40"/>
        <v>-0.99976322948693874</v>
      </c>
      <c r="F1034" s="24">
        <f t="shared" si="41"/>
        <v>3.3931623367464323E-9</v>
      </c>
      <c r="G1034" s="115"/>
    </row>
    <row r="1035" spans="1:7" x14ac:dyDescent="0.15">
      <c r="A1035" s="25" t="s">
        <v>498</v>
      </c>
      <c r="B1035" s="25" t="s">
        <v>1590</v>
      </c>
      <c r="C1035" s="22">
        <v>0</v>
      </c>
      <c r="D1035" s="22">
        <v>0</v>
      </c>
      <c r="E1035" s="23" t="str">
        <f t="shared" si="40"/>
        <v/>
      </c>
      <c r="F1035" s="24">
        <f t="shared" si="41"/>
        <v>0</v>
      </c>
      <c r="G1035" s="115"/>
    </row>
    <row r="1036" spans="1:7" x14ac:dyDescent="0.15">
      <c r="A1036" s="25" t="s">
        <v>1593</v>
      </c>
      <c r="B1036" s="25" t="s">
        <v>1594</v>
      </c>
      <c r="C1036" s="22">
        <v>1.0124600000000001E-2</v>
      </c>
      <c r="D1036" s="22">
        <v>0.21317839999999999</v>
      </c>
      <c r="E1036" s="23">
        <f t="shared" si="40"/>
        <v>-0.95250644530590345</v>
      </c>
      <c r="F1036" s="24">
        <f t="shared" si="41"/>
        <v>3.8002667471928021E-7</v>
      </c>
      <c r="G1036" s="115"/>
    </row>
    <row r="1037" spans="1:7" x14ac:dyDescent="0.15">
      <c r="A1037" s="25" t="s">
        <v>1597</v>
      </c>
      <c r="B1037" s="25" t="s">
        <v>1598</v>
      </c>
      <c r="C1037" s="22">
        <v>2.0338499999999998E-3</v>
      </c>
      <c r="D1037" s="22">
        <v>2.0359499999999999E-3</v>
      </c>
      <c r="E1037" s="23">
        <f t="shared" si="40"/>
        <v>-1.0314595152141059E-3</v>
      </c>
      <c r="F1037" s="24">
        <f t="shared" si="41"/>
        <v>7.6340522329554535E-8</v>
      </c>
      <c r="G1037" s="115"/>
    </row>
    <row r="1038" spans="1:7" x14ac:dyDescent="0.15">
      <c r="A1038" s="25" t="s">
        <v>1603</v>
      </c>
      <c r="B1038" s="25" t="s">
        <v>1604</v>
      </c>
      <c r="C1038" s="22">
        <v>0.60087380000000001</v>
      </c>
      <c r="D1038" s="22">
        <v>5.89312E-3</v>
      </c>
      <c r="E1038" s="23">
        <f t="shared" si="40"/>
        <v>100.961914910947</v>
      </c>
      <c r="F1038" s="24">
        <f t="shared" si="41"/>
        <v>2.2553787027629519E-5</v>
      </c>
      <c r="G1038" s="115"/>
    </row>
    <row r="1039" spans="1:7" x14ac:dyDescent="0.15">
      <c r="A1039" s="25" t="s">
        <v>705</v>
      </c>
      <c r="B1039" s="25" t="s">
        <v>1607</v>
      </c>
      <c r="C1039" s="22">
        <v>0.18532079999999998</v>
      </c>
      <c r="D1039" s="22">
        <v>0.80067790000000005</v>
      </c>
      <c r="E1039" s="23">
        <f t="shared" si="40"/>
        <v>-0.76854512907125327</v>
      </c>
      <c r="F1039" s="24">
        <f t="shared" si="41"/>
        <v>6.9560128183154661E-6</v>
      </c>
      <c r="G1039" s="115"/>
    </row>
    <row r="1040" spans="1:7" x14ac:dyDescent="0.15">
      <c r="A1040" s="25" t="s">
        <v>706</v>
      </c>
      <c r="B1040" s="25" t="s">
        <v>1608</v>
      </c>
      <c r="C1040" s="22">
        <v>3.2941100000000003E-3</v>
      </c>
      <c r="D1040" s="22">
        <v>1.7316099999999997E-2</v>
      </c>
      <c r="E1040" s="23">
        <f t="shared" si="40"/>
        <v>-0.80976605586708317</v>
      </c>
      <c r="F1040" s="24">
        <f t="shared" si="41"/>
        <v>1.2364435824225433E-7</v>
      </c>
      <c r="G1040" s="115"/>
    </row>
    <row r="1041" spans="1:7" x14ac:dyDescent="0.15">
      <c r="A1041" s="25" t="s">
        <v>1605</v>
      </c>
      <c r="B1041" s="25" t="s">
        <v>1606</v>
      </c>
      <c r="C1041" s="22">
        <v>0.1611467</v>
      </c>
      <c r="D1041" s="22">
        <v>6.1301139999999997E-2</v>
      </c>
      <c r="E1041" s="23">
        <f t="shared" si="40"/>
        <v>1.6287716672153243</v>
      </c>
      <c r="F1041" s="24">
        <f t="shared" si="41"/>
        <v>6.048638419590446E-6</v>
      </c>
      <c r="G1041" s="115"/>
    </row>
    <row r="1042" spans="1:7" x14ac:dyDescent="0.15">
      <c r="A1042" s="25" t="s">
        <v>708</v>
      </c>
      <c r="B1042" s="25" t="s">
        <v>1609</v>
      </c>
      <c r="C1042" s="22">
        <v>5.403438E-2</v>
      </c>
      <c r="D1042" s="22">
        <v>2.324325E-2</v>
      </c>
      <c r="E1042" s="23">
        <f t="shared" si="40"/>
        <v>1.324734277693524</v>
      </c>
      <c r="F1042" s="24">
        <f t="shared" si="41"/>
        <v>2.028179459131025E-6</v>
      </c>
      <c r="G1042" s="115"/>
    </row>
    <row r="1043" spans="1:7" x14ac:dyDescent="0.15">
      <c r="A1043" s="25" t="s">
        <v>1610</v>
      </c>
      <c r="B1043" s="25" t="s">
        <v>1611</v>
      </c>
      <c r="C1043" s="22">
        <v>3.01119E-2</v>
      </c>
      <c r="D1043" s="22">
        <v>3.124853E-2</v>
      </c>
      <c r="E1043" s="23">
        <f t="shared" si="40"/>
        <v>-3.6373871026893045E-2</v>
      </c>
      <c r="F1043" s="24">
        <f t="shared" si="41"/>
        <v>1.1302496124764922E-6</v>
      </c>
      <c r="G1043" s="115"/>
    </row>
    <row r="1044" spans="1:7" x14ac:dyDescent="0.15">
      <c r="A1044" s="25" t="s">
        <v>1612</v>
      </c>
      <c r="B1044" s="25" t="s">
        <v>1613</v>
      </c>
      <c r="C1044" s="22">
        <v>0</v>
      </c>
      <c r="D1044" s="22">
        <v>0</v>
      </c>
      <c r="E1044" s="23" t="str">
        <f t="shared" si="40"/>
        <v/>
      </c>
      <c r="F1044" s="24">
        <f t="shared" si="41"/>
        <v>0</v>
      </c>
      <c r="G1044" s="115"/>
    </row>
    <row r="1045" spans="1:7" x14ac:dyDescent="0.15">
      <c r="A1045" s="25" t="s">
        <v>1626</v>
      </c>
      <c r="B1045" s="25" t="s">
        <v>1627</v>
      </c>
      <c r="C1045" s="22">
        <v>1.9433800000000001</v>
      </c>
      <c r="D1045" s="22">
        <v>1.3889149999999999</v>
      </c>
      <c r="E1045" s="23">
        <f t="shared" si="40"/>
        <v>0.399207294902856</v>
      </c>
      <c r="F1045" s="24">
        <f t="shared" si="41"/>
        <v>7.2944732544096032E-5</v>
      </c>
      <c r="G1045" s="115"/>
    </row>
    <row r="1046" spans="1:7" x14ac:dyDescent="0.15">
      <c r="A1046" s="25" t="s">
        <v>195</v>
      </c>
      <c r="B1046" s="25" t="s">
        <v>196</v>
      </c>
      <c r="C1046" s="22">
        <v>0.32006000000000001</v>
      </c>
      <c r="D1046" s="22">
        <v>0.5007606</v>
      </c>
      <c r="E1046" s="23">
        <f t="shared" si="40"/>
        <v>-0.36085227152455679</v>
      </c>
      <c r="F1046" s="24">
        <f t="shared" si="41"/>
        <v>1.2013446211272823E-5</v>
      </c>
      <c r="G1046" s="115"/>
    </row>
    <row r="1047" spans="1:7" x14ac:dyDescent="0.15">
      <c r="A1047" s="25" t="s">
        <v>22</v>
      </c>
      <c r="B1047" s="25" t="s">
        <v>359</v>
      </c>
      <c r="C1047" s="22">
        <v>0.2633857</v>
      </c>
      <c r="D1047" s="22">
        <v>0.66840809999999995</v>
      </c>
      <c r="E1047" s="23">
        <f t="shared" si="40"/>
        <v>-0.60595076570735751</v>
      </c>
      <c r="F1047" s="24">
        <f t="shared" si="41"/>
        <v>9.886177403513217E-6</v>
      </c>
      <c r="G1047" s="115"/>
    </row>
    <row r="1048" spans="1:7" x14ac:dyDescent="0.15">
      <c r="A1048" s="25" t="s">
        <v>23</v>
      </c>
      <c r="B1048" s="25" t="s">
        <v>360</v>
      </c>
      <c r="C1048" s="22">
        <v>0</v>
      </c>
      <c r="D1048" s="22">
        <v>0.60168919999999992</v>
      </c>
      <c r="E1048" s="23">
        <f t="shared" si="40"/>
        <v>-1</v>
      </c>
      <c r="F1048" s="24">
        <f t="shared" si="41"/>
        <v>0</v>
      </c>
      <c r="G1048" s="115"/>
    </row>
    <row r="1049" spans="1:7" x14ac:dyDescent="0.15">
      <c r="A1049" s="25" t="s">
        <v>24</v>
      </c>
      <c r="B1049" s="25" t="s">
        <v>361</v>
      </c>
      <c r="C1049" s="22">
        <v>0.73948269999999994</v>
      </c>
      <c r="D1049" s="22">
        <v>2.5300029999999998</v>
      </c>
      <c r="E1049" s="23">
        <f t="shared" si="40"/>
        <v>-0.70771469440945323</v>
      </c>
      <c r="F1049" s="24">
        <f t="shared" si="41"/>
        <v>2.7756469538888944E-5</v>
      </c>
      <c r="G1049" s="115"/>
    </row>
    <row r="1050" spans="1:7" x14ac:dyDescent="0.15">
      <c r="A1050" s="25" t="s">
        <v>852</v>
      </c>
      <c r="B1050" s="25" t="s">
        <v>330</v>
      </c>
      <c r="C1050" s="22">
        <v>150.107</v>
      </c>
      <c r="D1050" s="22">
        <v>76.268510000000006</v>
      </c>
      <c r="E1050" s="23">
        <f t="shared" si="40"/>
        <v>0.96813861972654225</v>
      </c>
      <c r="F1050" s="24">
        <f t="shared" si="41"/>
        <v>5.6342634832079281E-3</v>
      </c>
      <c r="G1050" s="115"/>
    </row>
    <row r="1051" spans="1:7" x14ac:dyDescent="0.15">
      <c r="A1051" s="25" t="s">
        <v>853</v>
      </c>
      <c r="B1051" s="25" t="s">
        <v>331</v>
      </c>
      <c r="C1051" s="22">
        <v>4.0970000000000004</v>
      </c>
      <c r="D1051" s="22">
        <v>10.305999999999999</v>
      </c>
      <c r="E1051" s="23">
        <f t="shared" si="40"/>
        <v>-0.60246458373762857</v>
      </c>
      <c r="F1051" s="24">
        <f t="shared" si="41"/>
        <v>1.5378081962002361E-4</v>
      </c>
      <c r="G1051" s="115"/>
    </row>
    <row r="1052" spans="1:7" x14ac:dyDescent="0.15">
      <c r="A1052" s="25" t="s">
        <v>854</v>
      </c>
      <c r="B1052" s="25" t="s">
        <v>332</v>
      </c>
      <c r="C1052" s="22">
        <v>8.0118899999999993</v>
      </c>
      <c r="D1052" s="22">
        <v>19.46696</v>
      </c>
      <c r="E1052" s="23">
        <f t="shared" si="40"/>
        <v>-0.58843650986081042</v>
      </c>
      <c r="F1052" s="24">
        <f t="shared" si="41"/>
        <v>3.0072614374065677E-4</v>
      </c>
      <c r="G1052" s="115"/>
    </row>
    <row r="1053" spans="1:7" x14ac:dyDescent="0.15">
      <c r="A1053" s="25" t="s">
        <v>855</v>
      </c>
      <c r="B1053" s="25" t="s">
        <v>333</v>
      </c>
      <c r="C1053" s="22">
        <v>4.7776959999999997</v>
      </c>
      <c r="D1053" s="22">
        <v>14.506959999999999</v>
      </c>
      <c r="E1053" s="23">
        <f t="shared" si="40"/>
        <v>-0.67066180647082496</v>
      </c>
      <c r="F1053" s="24">
        <f t="shared" si="41"/>
        <v>1.7933073145601859E-4</v>
      </c>
      <c r="G1053" s="115"/>
    </row>
    <row r="1054" spans="1:7" x14ac:dyDescent="0.15">
      <c r="A1054" s="25" t="s">
        <v>856</v>
      </c>
      <c r="B1054" s="25" t="s">
        <v>346</v>
      </c>
      <c r="C1054" s="22">
        <v>3.8290860000000002</v>
      </c>
      <c r="D1054" s="22">
        <v>22.68356</v>
      </c>
      <c r="E1054" s="23">
        <f t="shared" si="40"/>
        <v>-0.83119554426201181</v>
      </c>
      <c r="F1054" s="24">
        <f t="shared" si="41"/>
        <v>1.4372467255932577E-4</v>
      </c>
      <c r="G1054" s="115"/>
    </row>
    <row r="1055" spans="1:7" x14ac:dyDescent="0.15">
      <c r="A1055" s="25" t="s">
        <v>857</v>
      </c>
      <c r="B1055" s="25" t="s">
        <v>347</v>
      </c>
      <c r="C1055" s="22">
        <v>15.311349999999999</v>
      </c>
      <c r="D1055" s="22">
        <v>10.858700000000001</v>
      </c>
      <c r="E1055" s="23">
        <f t="shared" si="40"/>
        <v>0.41005368966819211</v>
      </c>
      <c r="F1055" s="24">
        <f t="shared" si="41"/>
        <v>5.7471124053918676E-4</v>
      </c>
      <c r="G1055" s="115"/>
    </row>
    <row r="1056" spans="1:7" x14ac:dyDescent="0.15">
      <c r="A1056" s="25" t="s">
        <v>356</v>
      </c>
      <c r="B1056" s="25" t="s">
        <v>357</v>
      </c>
      <c r="C1056" s="22">
        <v>18.322780000000002</v>
      </c>
      <c r="D1056" s="22">
        <v>10.436299999999999</v>
      </c>
      <c r="E1056" s="23">
        <f t="shared" si="40"/>
        <v>0.75567777852303997</v>
      </c>
      <c r="F1056" s="24">
        <f t="shared" si="41"/>
        <v>6.8774521018242032E-4</v>
      </c>
      <c r="G1056" s="115"/>
    </row>
    <row r="1057" spans="1:7" x14ac:dyDescent="0.15">
      <c r="A1057" s="25" t="s">
        <v>1632</v>
      </c>
      <c r="B1057" s="25" t="s">
        <v>358</v>
      </c>
      <c r="C1057" s="22">
        <v>26.74203</v>
      </c>
      <c r="D1057" s="22">
        <v>23.523260000000001</v>
      </c>
      <c r="E1057" s="23">
        <f t="shared" si="40"/>
        <v>0.13683350011860607</v>
      </c>
      <c r="F1057" s="24">
        <f t="shared" si="41"/>
        <v>1.0037616040281326E-3</v>
      </c>
      <c r="G1057" s="115"/>
    </row>
    <row r="1058" spans="1:7" x14ac:dyDescent="0.15">
      <c r="A1058" s="25" t="s">
        <v>890</v>
      </c>
      <c r="B1058" s="25" t="s">
        <v>582</v>
      </c>
      <c r="C1058" s="22">
        <v>2.1719300000000001</v>
      </c>
      <c r="D1058" s="22">
        <v>2.1025499999999999</v>
      </c>
      <c r="E1058" s="23">
        <f t="shared" si="40"/>
        <v>3.2998026206273456E-2</v>
      </c>
      <c r="F1058" s="24">
        <f t="shared" si="41"/>
        <v>8.1523352589045117E-5</v>
      </c>
      <c r="G1058" s="115"/>
    </row>
    <row r="1059" spans="1:7" x14ac:dyDescent="0.15">
      <c r="A1059" s="25" t="s">
        <v>736</v>
      </c>
      <c r="B1059" s="25" t="s">
        <v>648</v>
      </c>
      <c r="C1059" s="22">
        <v>14.50168</v>
      </c>
      <c r="D1059" s="22">
        <v>29.521229999999999</v>
      </c>
      <c r="E1059" s="23">
        <f t="shared" si="40"/>
        <v>-0.50877114537571777</v>
      </c>
      <c r="F1059" s="24">
        <f t="shared" si="41"/>
        <v>5.4432029198616153E-4</v>
      </c>
      <c r="G1059" s="115"/>
    </row>
    <row r="1060" spans="1:7" x14ac:dyDescent="0.15">
      <c r="A1060" s="25" t="s">
        <v>638</v>
      </c>
      <c r="B1060" s="25" t="s">
        <v>639</v>
      </c>
      <c r="C1060" s="22">
        <v>1.6424350000000001</v>
      </c>
      <c r="D1060" s="22">
        <v>0.97566830000000004</v>
      </c>
      <c r="E1060" s="23">
        <f t="shared" si="40"/>
        <v>0.68339485868301764</v>
      </c>
      <c r="F1060" s="24">
        <f t="shared" si="41"/>
        <v>6.1648767506129713E-5</v>
      </c>
      <c r="G1060" s="115"/>
    </row>
    <row r="1061" spans="1:7" x14ac:dyDescent="0.15">
      <c r="A1061" s="25" t="s">
        <v>1640</v>
      </c>
      <c r="B1061" s="25" t="s">
        <v>640</v>
      </c>
      <c r="C1061" s="22">
        <v>0.48748570000000002</v>
      </c>
      <c r="D1061" s="22">
        <v>0.54782690000000001</v>
      </c>
      <c r="E1061" s="23">
        <f t="shared" si="40"/>
        <v>-0.11014647144928436</v>
      </c>
      <c r="F1061" s="24">
        <f t="shared" si="41"/>
        <v>1.8297766780337061E-5</v>
      </c>
      <c r="G1061" s="115"/>
    </row>
    <row r="1062" spans="1:7" x14ac:dyDescent="0.15">
      <c r="A1062" s="25" t="s">
        <v>858</v>
      </c>
      <c r="B1062" s="25" t="s">
        <v>362</v>
      </c>
      <c r="C1062" s="22">
        <v>1.4840359999999999</v>
      </c>
      <c r="D1062" s="22">
        <v>2.0450520000000001</v>
      </c>
      <c r="E1062" s="23">
        <f t="shared" si="40"/>
        <v>-0.27432847673311</v>
      </c>
      <c r="F1062" s="24">
        <f t="shared" si="41"/>
        <v>5.5703263955484821E-5</v>
      </c>
      <c r="G1062" s="115"/>
    </row>
    <row r="1063" spans="1:7" x14ac:dyDescent="0.15">
      <c r="A1063" s="25" t="s">
        <v>1644</v>
      </c>
      <c r="B1063" s="25" t="s">
        <v>363</v>
      </c>
      <c r="C1063" s="22">
        <v>0.51165759999999993</v>
      </c>
      <c r="D1063" s="22">
        <v>1.0066269999999999</v>
      </c>
      <c r="E1063" s="23">
        <f t="shared" si="40"/>
        <v>-0.4917108323142535</v>
      </c>
      <c r="F1063" s="24">
        <f t="shared" si="41"/>
        <v>1.9205058602102554E-5</v>
      </c>
      <c r="G1063" s="115"/>
    </row>
    <row r="1064" spans="1:7" x14ac:dyDescent="0.15">
      <c r="A1064" s="25" t="s">
        <v>25</v>
      </c>
      <c r="B1064" s="25" t="s">
        <v>364</v>
      </c>
      <c r="C1064" s="22">
        <v>68.630570000000006</v>
      </c>
      <c r="D1064" s="22">
        <v>48.683639999999997</v>
      </c>
      <c r="E1064" s="23">
        <f t="shared" si="40"/>
        <v>0.40972552586454114</v>
      </c>
      <c r="F1064" s="24">
        <f t="shared" si="41"/>
        <v>2.5760471822283142E-3</v>
      </c>
      <c r="G1064" s="115"/>
    </row>
    <row r="1065" spans="1:7" x14ac:dyDescent="0.15">
      <c r="A1065" s="25" t="s">
        <v>1651</v>
      </c>
      <c r="B1065" s="25" t="s">
        <v>365</v>
      </c>
      <c r="C1065" s="22">
        <v>0.47221200000000002</v>
      </c>
      <c r="D1065" s="22">
        <v>0.52460019999999996</v>
      </c>
      <c r="E1065" s="23">
        <f t="shared" si="40"/>
        <v>-9.9863095744149422E-2</v>
      </c>
      <c r="F1065" s="24">
        <f t="shared" si="41"/>
        <v>1.7724468731855157E-5</v>
      </c>
      <c r="G1065" s="115"/>
    </row>
    <row r="1066" spans="1:7" x14ac:dyDescent="0.15">
      <c r="A1066" s="25" t="s">
        <v>1653</v>
      </c>
      <c r="B1066" s="25" t="s">
        <v>366</v>
      </c>
      <c r="C1066" s="22">
        <v>0.96092680000000008</v>
      </c>
      <c r="D1066" s="22">
        <v>0.5164704</v>
      </c>
      <c r="E1066" s="23">
        <f t="shared" si="40"/>
        <v>0.86056509724468255</v>
      </c>
      <c r="F1066" s="24">
        <f t="shared" si="41"/>
        <v>3.6068369758078228E-5</v>
      </c>
      <c r="G1066" s="115"/>
    </row>
    <row r="1067" spans="1:7" x14ac:dyDescent="0.15">
      <c r="A1067" s="25" t="s">
        <v>691</v>
      </c>
      <c r="B1067" s="25" t="s">
        <v>370</v>
      </c>
      <c r="C1067" s="22">
        <v>18.581250000000001</v>
      </c>
      <c r="D1067" s="22">
        <v>6.5694600000000003</v>
      </c>
      <c r="E1067" s="23">
        <f t="shared" si="40"/>
        <v>1.8284288206336594</v>
      </c>
      <c r="F1067" s="24">
        <f t="shared" si="41"/>
        <v>6.9744687687687656E-4</v>
      </c>
      <c r="G1067" s="115"/>
    </row>
    <row r="1068" spans="1:7" x14ac:dyDescent="0.15">
      <c r="A1068" s="25" t="s">
        <v>1665</v>
      </c>
      <c r="B1068" s="25" t="s">
        <v>371</v>
      </c>
      <c r="C1068" s="22">
        <v>34.766379999999998</v>
      </c>
      <c r="D1068" s="22">
        <v>26.14339</v>
      </c>
      <c r="E1068" s="23">
        <f t="shared" si="40"/>
        <v>0.32983442468631652</v>
      </c>
      <c r="F1068" s="24">
        <f t="shared" si="41"/>
        <v>1.3049554336395401E-3</v>
      </c>
      <c r="G1068" s="115"/>
    </row>
    <row r="1069" spans="1:7" x14ac:dyDescent="0.15">
      <c r="A1069" s="25" t="s">
        <v>859</v>
      </c>
      <c r="B1069" s="25" t="s">
        <v>375</v>
      </c>
      <c r="C1069" s="22">
        <v>3.740866</v>
      </c>
      <c r="D1069" s="22">
        <v>6.3925879999999999</v>
      </c>
      <c r="E1069" s="23">
        <f t="shared" si="40"/>
        <v>-0.4148119666088288</v>
      </c>
      <c r="F1069" s="24">
        <f t="shared" si="41"/>
        <v>1.4041333648246988E-4</v>
      </c>
      <c r="G1069" s="115"/>
    </row>
    <row r="1070" spans="1:7" x14ac:dyDescent="0.15">
      <c r="A1070" s="25" t="s">
        <v>1669</v>
      </c>
      <c r="B1070" s="25" t="s">
        <v>376</v>
      </c>
      <c r="C1070" s="22">
        <v>22.5426</v>
      </c>
      <c r="D1070" s="22">
        <v>23.091999999999999</v>
      </c>
      <c r="E1070" s="23">
        <f t="shared" si="40"/>
        <v>-2.3791789364281946E-2</v>
      </c>
      <c r="F1070" s="24">
        <f t="shared" si="41"/>
        <v>8.4613607624270046E-4</v>
      </c>
      <c r="G1070" s="115"/>
    </row>
    <row r="1071" spans="1:7" x14ac:dyDescent="0.15">
      <c r="A1071" s="25" t="s">
        <v>26</v>
      </c>
      <c r="B1071" s="25" t="s">
        <v>377</v>
      </c>
      <c r="C1071" s="22">
        <v>8.7745379999999997</v>
      </c>
      <c r="D1071" s="22">
        <v>13.603289999999999</v>
      </c>
      <c r="E1071" s="23">
        <f t="shared" si="40"/>
        <v>-0.35496942283815169</v>
      </c>
      <c r="F1071" s="24">
        <f t="shared" si="41"/>
        <v>3.2935212238883148E-4</v>
      </c>
      <c r="G1071" s="115"/>
    </row>
    <row r="1072" spans="1:7" x14ac:dyDescent="0.15">
      <c r="A1072" s="25" t="s">
        <v>861</v>
      </c>
      <c r="B1072" s="25" t="s">
        <v>378</v>
      </c>
      <c r="C1072" s="22">
        <v>0.74924980000000008</v>
      </c>
      <c r="D1072" s="22">
        <v>11.592639999999999</v>
      </c>
      <c r="E1072" s="23">
        <f t="shared" si="40"/>
        <v>-0.93536849242277853</v>
      </c>
      <c r="F1072" s="24">
        <f t="shared" si="41"/>
        <v>2.8123077457685809E-5</v>
      </c>
      <c r="G1072" s="115"/>
    </row>
    <row r="1073" spans="1:7" x14ac:dyDescent="0.15">
      <c r="A1073" s="25" t="s">
        <v>1689</v>
      </c>
      <c r="B1073" s="25" t="s">
        <v>379</v>
      </c>
      <c r="C1073" s="22">
        <v>30.120850000000001</v>
      </c>
      <c r="D1073" s="22">
        <v>26.451599999999999</v>
      </c>
      <c r="E1073" s="23">
        <f t="shared" si="40"/>
        <v>0.13871561644664232</v>
      </c>
      <c r="F1073" s="24">
        <f t="shared" si="41"/>
        <v>1.1305855505618226E-3</v>
      </c>
      <c r="G1073" s="115"/>
    </row>
    <row r="1074" spans="1:7" x14ac:dyDescent="0.15">
      <c r="A1074" s="25" t="s">
        <v>1691</v>
      </c>
      <c r="B1074" s="25" t="s">
        <v>380</v>
      </c>
      <c r="C1074" s="22">
        <v>3.380897</v>
      </c>
      <c r="D1074" s="22">
        <v>4.8800439999999998</v>
      </c>
      <c r="E1074" s="23">
        <f t="shared" si="40"/>
        <v>-0.3071994842669451</v>
      </c>
      <c r="F1074" s="24">
        <f t="shared" si="41"/>
        <v>1.2690190669047569E-4</v>
      </c>
      <c r="G1074" s="115"/>
    </row>
    <row r="1075" spans="1:7" x14ac:dyDescent="0.15">
      <c r="A1075" s="25" t="s">
        <v>1693</v>
      </c>
      <c r="B1075" s="25" t="s">
        <v>381</v>
      </c>
      <c r="C1075" s="22">
        <v>3.6876890000000002</v>
      </c>
      <c r="D1075" s="22">
        <v>3.1279059999999999</v>
      </c>
      <c r="E1075" s="23">
        <f t="shared" si="40"/>
        <v>0.17896413766909891</v>
      </c>
      <c r="F1075" s="24">
        <f t="shared" si="41"/>
        <v>1.384173387658641E-4</v>
      </c>
      <c r="G1075" s="115"/>
    </row>
    <row r="1076" spans="1:7" x14ac:dyDescent="0.15">
      <c r="A1076" s="25" t="s">
        <v>382</v>
      </c>
      <c r="B1076" s="25" t="s">
        <v>383</v>
      </c>
      <c r="C1076" s="22">
        <v>4.0678890000000001</v>
      </c>
      <c r="D1076" s="22">
        <v>7.5253839999999999</v>
      </c>
      <c r="E1076" s="23">
        <f t="shared" si="40"/>
        <v>-0.45944432868807761</v>
      </c>
      <c r="F1076" s="24">
        <f t="shared" si="41"/>
        <v>1.5268813877063173E-4</v>
      </c>
      <c r="G1076" s="115"/>
    </row>
    <row r="1077" spans="1:7" x14ac:dyDescent="0.15">
      <c r="A1077" s="25" t="s">
        <v>1697</v>
      </c>
      <c r="B1077" s="25" t="s">
        <v>384</v>
      </c>
      <c r="C1077" s="22">
        <v>4.5922879999999999</v>
      </c>
      <c r="D1077" s="22">
        <v>5.9262259999999998</v>
      </c>
      <c r="E1077" s="23">
        <f t="shared" si="40"/>
        <v>-0.22509063947274366</v>
      </c>
      <c r="F1077" s="24">
        <f t="shared" si="41"/>
        <v>1.7237144558730752E-4</v>
      </c>
      <c r="G1077" s="115"/>
    </row>
    <row r="1078" spans="1:7" x14ac:dyDescent="0.15">
      <c r="A1078" s="25" t="s">
        <v>1699</v>
      </c>
      <c r="B1078" s="25" t="s">
        <v>385</v>
      </c>
      <c r="C1078" s="22">
        <v>1.885912</v>
      </c>
      <c r="D1078" s="22">
        <v>1.6916679999999999</v>
      </c>
      <c r="E1078" s="23">
        <f t="shared" si="40"/>
        <v>0.11482394890723246</v>
      </c>
      <c r="F1078" s="24">
        <f t="shared" si="41"/>
        <v>7.0787672221439576E-5</v>
      </c>
      <c r="G1078" s="115"/>
    </row>
    <row r="1079" spans="1:7" x14ac:dyDescent="0.15">
      <c r="A1079" s="25" t="s">
        <v>27</v>
      </c>
      <c r="B1079" s="25" t="s">
        <v>386</v>
      </c>
      <c r="C1079" s="22">
        <v>10.731590000000001</v>
      </c>
      <c r="D1079" s="22">
        <v>9.4348179999999999</v>
      </c>
      <c r="E1079" s="23">
        <f t="shared" si="40"/>
        <v>0.13744536460586732</v>
      </c>
      <c r="F1079" s="24">
        <f t="shared" si="41"/>
        <v>4.0281003320137885E-4</v>
      </c>
      <c r="G1079" s="115"/>
    </row>
    <row r="1080" spans="1:7" x14ac:dyDescent="0.15">
      <c r="A1080" s="25" t="s">
        <v>1710</v>
      </c>
      <c r="B1080" s="25" t="s">
        <v>387</v>
      </c>
      <c r="C1080" s="22">
        <v>107.24979999999999</v>
      </c>
      <c r="D1080" s="22">
        <v>74.242490000000004</v>
      </c>
      <c r="E1080" s="23">
        <f t="shared" si="40"/>
        <v>0.44458786336503509</v>
      </c>
      <c r="F1080" s="24">
        <f t="shared" si="41"/>
        <v>4.0256192697299496E-3</v>
      </c>
      <c r="G1080" s="115"/>
    </row>
    <row r="1081" spans="1:7" x14ac:dyDescent="0.15">
      <c r="A1081" s="25" t="s">
        <v>1094</v>
      </c>
      <c r="B1081" s="25" t="s">
        <v>646</v>
      </c>
      <c r="C1081" s="22">
        <v>0.1228408</v>
      </c>
      <c r="D1081" s="22">
        <v>0.5893505</v>
      </c>
      <c r="E1081" s="23">
        <f t="shared" si="40"/>
        <v>-0.7915657999781115</v>
      </c>
      <c r="F1081" s="24">
        <f t="shared" si="41"/>
        <v>4.6108271678739059E-6</v>
      </c>
      <c r="G1081" s="115"/>
    </row>
    <row r="1082" spans="1:7" x14ac:dyDescent="0.15">
      <c r="A1082" s="25" t="s">
        <v>1712</v>
      </c>
      <c r="B1082" s="25" t="s">
        <v>388</v>
      </c>
      <c r="C1082" s="22">
        <v>2.404763</v>
      </c>
      <c r="D1082" s="22">
        <v>3.9017059999999999</v>
      </c>
      <c r="E1082" s="23">
        <f t="shared" si="40"/>
        <v>-0.38366371018216128</v>
      </c>
      <c r="F1082" s="24">
        <f t="shared" si="41"/>
        <v>9.0262734960192041E-5</v>
      </c>
      <c r="G1082" s="115"/>
    </row>
    <row r="1083" spans="1:7" x14ac:dyDescent="0.15">
      <c r="A1083" s="25" t="s">
        <v>863</v>
      </c>
      <c r="B1083" s="25" t="s">
        <v>391</v>
      </c>
      <c r="C1083" s="22">
        <v>2.3120810000000001</v>
      </c>
      <c r="D1083" s="22">
        <v>0.2233609</v>
      </c>
      <c r="E1083" s="23">
        <f t="shared" si="40"/>
        <v>9.3513237992862681</v>
      </c>
      <c r="F1083" s="24">
        <f t="shared" si="41"/>
        <v>8.6783917795431721E-5</v>
      </c>
      <c r="G1083" s="115"/>
    </row>
    <row r="1084" spans="1:7" x14ac:dyDescent="0.15">
      <c r="A1084" s="25" t="s">
        <v>864</v>
      </c>
      <c r="B1084" s="25" t="s">
        <v>389</v>
      </c>
      <c r="C1084" s="22">
        <v>1.2009840000000001</v>
      </c>
      <c r="D1084" s="22">
        <v>1.336087</v>
      </c>
      <c r="E1084" s="23">
        <f t="shared" si="40"/>
        <v>-0.10111841519302256</v>
      </c>
      <c r="F1084" s="24">
        <f t="shared" si="41"/>
        <v>4.5078912343308375E-5</v>
      </c>
      <c r="G1084" s="115"/>
    </row>
    <row r="1085" spans="1:7" x14ac:dyDescent="0.15">
      <c r="A1085" s="25" t="s">
        <v>1717</v>
      </c>
      <c r="B1085" s="25" t="s">
        <v>390</v>
      </c>
      <c r="C1085" s="22">
        <v>0.64087119999999997</v>
      </c>
      <c r="D1085" s="22">
        <v>0.52308120000000002</v>
      </c>
      <c r="E1085" s="23">
        <f t="shared" si="40"/>
        <v>0.22518492348797836</v>
      </c>
      <c r="F1085" s="24">
        <f t="shared" si="41"/>
        <v>2.4055088700724448E-5</v>
      </c>
      <c r="G1085" s="115"/>
    </row>
    <row r="1086" spans="1:7" x14ac:dyDescent="0.15">
      <c r="A1086" s="25" t="s">
        <v>866</v>
      </c>
      <c r="B1086" s="25" t="s">
        <v>326</v>
      </c>
      <c r="C1086" s="22">
        <v>2.003825</v>
      </c>
      <c r="D1086" s="22">
        <v>1.989576</v>
      </c>
      <c r="E1086" s="23">
        <f t="shared" si="40"/>
        <v>7.1618274446414443E-3</v>
      </c>
      <c r="F1086" s="24">
        <f t="shared" si="41"/>
        <v>7.5213534506979191E-5</v>
      </c>
      <c r="G1086" s="115"/>
    </row>
    <row r="1087" spans="1:7" x14ac:dyDescent="0.15">
      <c r="A1087" s="25" t="s">
        <v>28</v>
      </c>
      <c r="B1087" s="25" t="s">
        <v>327</v>
      </c>
      <c r="C1087" s="22">
        <v>5.4185369999999997</v>
      </c>
      <c r="D1087" s="22">
        <v>2.400874</v>
      </c>
      <c r="E1087" s="23">
        <f t="shared" si="40"/>
        <v>1.2569018615720773</v>
      </c>
      <c r="F1087" s="24">
        <f t="shared" si="41"/>
        <v>2.0338468660029867E-4</v>
      </c>
      <c r="G1087" s="115"/>
    </row>
    <row r="1088" spans="1:7" x14ac:dyDescent="0.15">
      <c r="A1088" s="25" t="s">
        <v>867</v>
      </c>
      <c r="B1088" s="25" t="s">
        <v>328</v>
      </c>
      <c r="C1088" s="22">
        <v>8.7232719999999997</v>
      </c>
      <c r="D1088" s="22">
        <v>6.4723059999999997</v>
      </c>
      <c r="E1088" s="23">
        <f t="shared" si="40"/>
        <v>0.34778423640662237</v>
      </c>
      <c r="F1088" s="24">
        <f t="shared" si="41"/>
        <v>3.274278540220655E-4</v>
      </c>
      <c r="G1088" s="115"/>
    </row>
    <row r="1089" spans="1:7" x14ac:dyDescent="0.15">
      <c r="A1089" s="25" t="s">
        <v>868</v>
      </c>
      <c r="B1089" s="25" t="s">
        <v>329</v>
      </c>
      <c r="C1089" s="22">
        <v>4.8276079999999997</v>
      </c>
      <c r="D1089" s="22">
        <v>0.5129918</v>
      </c>
      <c r="E1089" s="23">
        <f t="shared" si="40"/>
        <v>8.4106923346533016</v>
      </c>
      <c r="F1089" s="24">
        <f t="shared" si="41"/>
        <v>1.8120417745769656E-4</v>
      </c>
      <c r="G1089" s="115"/>
    </row>
    <row r="1090" spans="1:7" x14ac:dyDescent="0.15">
      <c r="A1090" s="25" t="s">
        <v>586</v>
      </c>
      <c r="B1090" s="25" t="s">
        <v>392</v>
      </c>
      <c r="C1090" s="22">
        <v>0.4748812</v>
      </c>
      <c r="D1090" s="22">
        <v>3.4335849999999999</v>
      </c>
      <c r="E1090" s="23">
        <f t="shared" si="40"/>
        <v>-0.86169522525290621</v>
      </c>
      <c r="F1090" s="24">
        <f t="shared" si="41"/>
        <v>1.7824657104745021E-5</v>
      </c>
      <c r="G1090" s="115"/>
    </row>
    <row r="1091" spans="1:7" x14ac:dyDescent="0.15">
      <c r="A1091" s="25" t="s">
        <v>587</v>
      </c>
      <c r="B1091" s="25" t="s">
        <v>430</v>
      </c>
      <c r="C1091" s="22">
        <v>6.3146399999999998</v>
      </c>
      <c r="D1091" s="22">
        <v>1.3266960000000001</v>
      </c>
      <c r="E1091" s="23">
        <f t="shared" si="40"/>
        <v>3.7596736554568642</v>
      </c>
      <c r="F1091" s="24">
        <f t="shared" si="41"/>
        <v>2.3701989621805852E-4</v>
      </c>
      <c r="G1091" s="115"/>
    </row>
    <row r="1092" spans="1:7" x14ac:dyDescent="0.15">
      <c r="A1092" s="25" t="s">
        <v>588</v>
      </c>
      <c r="B1092" s="25" t="s">
        <v>431</v>
      </c>
      <c r="C1092" s="22">
        <v>0.23725540000000001</v>
      </c>
      <c r="D1092" s="22">
        <v>5.6539550000000001E-2</v>
      </c>
      <c r="E1092" s="23">
        <f t="shared" ref="E1092:E1155" si="42">IF(ISERROR(C1092/D1092-1),"",((C1092/D1092-1)))</f>
        <v>3.1962732282092805</v>
      </c>
      <c r="F1092" s="24">
        <f t="shared" ref="F1092:F1155" si="43">C1092/$C$1702</f>
        <v>8.9053770737799713E-6</v>
      </c>
      <c r="G1092" s="115"/>
    </row>
    <row r="1093" spans="1:7" x14ac:dyDescent="0.15">
      <c r="A1093" s="25" t="s">
        <v>589</v>
      </c>
      <c r="B1093" s="25" t="s">
        <v>432</v>
      </c>
      <c r="C1093" s="22">
        <v>1.459416</v>
      </c>
      <c r="D1093" s="22">
        <v>0.1086564</v>
      </c>
      <c r="E1093" s="23">
        <f t="shared" si="42"/>
        <v>12.431477575181949</v>
      </c>
      <c r="F1093" s="24">
        <f t="shared" si="43"/>
        <v>5.477915270846384E-5</v>
      </c>
      <c r="G1093" s="115"/>
    </row>
    <row r="1094" spans="1:7" x14ac:dyDescent="0.15">
      <c r="A1094" s="25" t="s">
        <v>590</v>
      </c>
      <c r="B1094" s="25" t="s">
        <v>433</v>
      </c>
      <c r="C1094" s="22">
        <v>2.5310229999999998</v>
      </c>
      <c r="D1094" s="22">
        <v>2.8159879999999999</v>
      </c>
      <c r="E1094" s="23">
        <f t="shared" si="42"/>
        <v>-0.10119538861671296</v>
      </c>
      <c r="F1094" s="24">
        <f t="shared" si="43"/>
        <v>9.5001901737156686E-5</v>
      </c>
      <c r="G1094" s="115"/>
    </row>
    <row r="1095" spans="1:7" x14ac:dyDescent="0.15">
      <c r="A1095" s="25" t="s">
        <v>591</v>
      </c>
      <c r="B1095" s="25" t="s">
        <v>1442</v>
      </c>
      <c r="C1095" s="22">
        <v>3.4191769999999996E-2</v>
      </c>
      <c r="D1095" s="22">
        <v>4.1871400000000007E-3</v>
      </c>
      <c r="E1095" s="23">
        <f t="shared" si="42"/>
        <v>7.1659008296832667</v>
      </c>
      <c r="F1095" s="24">
        <f t="shared" si="43"/>
        <v>1.2833874578616875E-6</v>
      </c>
      <c r="G1095" s="115"/>
    </row>
    <row r="1096" spans="1:7" x14ac:dyDescent="0.15">
      <c r="A1096" s="25" t="s">
        <v>1724</v>
      </c>
      <c r="B1096" s="25" t="s">
        <v>1725</v>
      </c>
      <c r="C1096" s="22">
        <v>32.645299999999999</v>
      </c>
      <c r="D1096" s="22">
        <v>28.408619999999999</v>
      </c>
      <c r="E1096" s="23">
        <f t="shared" si="42"/>
        <v>0.14913360803868692</v>
      </c>
      <c r="F1096" s="24">
        <f t="shared" si="43"/>
        <v>1.2253407348649147E-3</v>
      </c>
      <c r="G1096" s="115"/>
    </row>
    <row r="1097" spans="1:7" x14ac:dyDescent="0.15">
      <c r="A1097" s="25" t="s">
        <v>1726</v>
      </c>
      <c r="B1097" s="25" t="s">
        <v>1727</v>
      </c>
      <c r="C1097" s="22">
        <v>105.4725</v>
      </c>
      <c r="D1097" s="22">
        <v>92.063699999999997</v>
      </c>
      <c r="E1097" s="23">
        <f t="shared" si="42"/>
        <v>0.14564698138354215</v>
      </c>
      <c r="F1097" s="24">
        <f t="shared" si="43"/>
        <v>3.9589083469301779E-3</v>
      </c>
      <c r="G1097" s="115"/>
    </row>
    <row r="1098" spans="1:7" x14ac:dyDescent="0.15">
      <c r="A1098" s="25" t="s">
        <v>1728</v>
      </c>
      <c r="B1098" s="25" t="s">
        <v>1729</v>
      </c>
      <c r="C1098" s="22">
        <v>16.587959999999999</v>
      </c>
      <c r="D1098" s="22">
        <v>24.519670000000001</v>
      </c>
      <c r="E1098" s="23">
        <f t="shared" si="42"/>
        <v>-0.32348355422401698</v>
      </c>
      <c r="F1098" s="24">
        <f t="shared" si="43"/>
        <v>6.226287734010657E-4</v>
      </c>
      <c r="G1098" s="115"/>
    </row>
    <row r="1099" spans="1:7" x14ac:dyDescent="0.15">
      <c r="A1099" s="25" t="s">
        <v>1730</v>
      </c>
      <c r="B1099" s="25" t="s">
        <v>1731</v>
      </c>
      <c r="C1099" s="22">
        <v>5.9058460000000004</v>
      </c>
      <c r="D1099" s="22">
        <v>5.7706299999999997</v>
      </c>
      <c r="E1099" s="23">
        <f t="shared" si="42"/>
        <v>2.3431757017864818E-2</v>
      </c>
      <c r="F1099" s="24">
        <f t="shared" si="43"/>
        <v>2.2167582094938685E-4</v>
      </c>
      <c r="G1099" s="115"/>
    </row>
    <row r="1100" spans="1:7" x14ac:dyDescent="0.15">
      <c r="A1100" s="25" t="s">
        <v>1732</v>
      </c>
      <c r="B1100" s="25" t="s">
        <v>1733</v>
      </c>
      <c r="C1100" s="22">
        <v>64.461460000000002</v>
      </c>
      <c r="D1100" s="22">
        <v>54.486530000000002</v>
      </c>
      <c r="E1100" s="23">
        <f t="shared" si="42"/>
        <v>0.18307148574152188</v>
      </c>
      <c r="F1100" s="24">
        <f t="shared" si="43"/>
        <v>2.4195597150850298E-3</v>
      </c>
      <c r="G1100" s="115"/>
    </row>
    <row r="1101" spans="1:7" x14ac:dyDescent="0.15">
      <c r="A1101" s="25" t="s">
        <v>1734</v>
      </c>
      <c r="B1101" s="25" t="s">
        <v>1735</v>
      </c>
      <c r="C1101" s="22">
        <v>3.1058099999999998E-2</v>
      </c>
      <c r="D1101" s="22">
        <v>3.0210500000000004E-3</v>
      </c>
      <c r="E1101" s="23">
        <f t="shared" si="42"/>
        <v>9.2805647043246537</v>
      </c>
      <c r="F1101" s="24">
        <f t="shared" si="43"/>
        <v>1.165765212067526E-6</v>
      </c>
      <c r="G1101" s="115"/>
    </row>
    <row r="1102" spans="1:7" x14ac:dyDescent="0.15">
      <c r="A1102" s="25" t="s">
        <v>38</v>
      </c>
      <c r="B1102" s="25" t="s">
        <v>39</v>
      </c>
      <c r="C1102" s="22">
        <v>0.62079209999999996</v>
      </c>
      <c r="D1102" s="22">
        <v>0.1557838</v>
      </c>
      <c r="E1102" s="23">
        <f t="shared" si="42"/>
        <v>2.9849592833144394</v>
      </c>
      <c r="F1102" s="24">
        <f t="shared" si="43"/>
        <v>2.3301420051656245E-5</v>
      </c>
      <c r="G1102" s="115"/>
    </row>
    <row r="1103" spans="1:7" x14ac:dyDescent="0.15">
      <c r="A1103" s="25" t="s">
        <v>528</v>
      </c>
      <c r="B1103" s="25" t="s">
        <v>40</v>
      </c>
      <c r="C1103" s="22">
        <v>153.4727</v>
      </c>
      <c r="D1103" s="22">
        <v>106.87569999999999</v>
      </c>
      <c r="E1103" s="23">
        <f t="shared" si="42"/>
        <v>0.43599246601425778</v>
      </c>
      <c r="F1103" s="24">
        <f t="shared" si="43"/>
        <v>5.7605949707830104E-3</v>
      </c>
      <c r="G1103" s="115"/>
    </row>
    <row r="1104" spans="1:7" x14ac:dyDescent="0.15">
      <c r="A1104" s="25" t="s">
        <v>41</v>
      </c>
      <c r="B1104" s="25" t="s">
        <v>42</v>
      </c>
      <c r="C1104" s="22">
        <v>0.19166810000000001</v>
      </c>
      <c r="D1104" s="22">
        <v>0.65985510000000003</v>
      </c>
      <c r="E1104" s="23">
        <f t="shared" si="42"/>
        <v>-0.70953001651423175</v>
      </c>
      <c r="F1104" s="24">
        <f t="shared" si="43"/>
        <v>7.1942586070326203E-6</v>
      </c>
      <c r="G1104" s="115"/>
    </row>
    <row r="1105" spans="1:7" x14ac:dyDescent="0.15">
      <c r="A1105" s="25" t="s">
        <v>398</v>
      </c>
      <c r="B1105" s="25" t="s">
        <v>399</v>
      </c>
      <c r="C1105" s="22">
        <v>2.624844</v>
      </c>
      <c r="D1105" s="22">
        <v>2.5099800000000001</v>
      </c>
      <c r="E1105" s="23">
        <f t="shared" si="42"/>
        <v>4.5762914445533376E-2</v>
      </c>
      <c r="F1105" s="24">
        <f t="shared" si="43"/>
        <v>9.8523471245960743E-5</v>
      </c>
      <c r="G1105" s="115"/>
    </row>
    <row r="1106" spans="1:7" x14ac:dyDescent="0.15">
      <c r="A1106" s="25" t="s">
        <v>43</v>
      </c>
      <c r="B1106" s="25" t="s">
        <v>44</v>
      </c>
      <c r="C1106" s="22">
        <v>0.18689220000000001</v>
      </c>
      <c r="D1106" s="22">
        <v>0.23432270000000002</v>
      </c>
      <c r="E1106" s="23">
        <f t="shared" si="42"/>
        <v>-0.20241530163317512</v>
      </c>
      <c r="F1106" s="24">
        <f t="shared" si="43"/>
        <v>7.0149952884035574E-6</v>
      </c>
      <c r="G1106" s="115"/>
    </row>
    <row r="1107" spans="1:7" x14ac:dyDescent="0.15">
      <c r="A1107" s="25" t="s">
        <v>45</v>
      </c>
      <c r="B1107" s="25" t="s">
        <v>46</v>
      </c>
      <c r="C1107" s="22">
        <v>24.179379999999998</v>
      </c>
      <c r="D1107" s="22">
        <v>18.72251</v>
      </c>
      <c r="E1107" s="23">
        <f t="shared" si="42"/>
        <v>0.29146038645459393</v>
      </c>
      <c r="F1107" s="24">
        <f t="shared" si="43"/>
        <v>9.075725834278755E-4</v>
      </c>
      <c r="G1107" s="115"/>
    </row>
    <row r="1108" spans="1:7" x14ac:dyDescent="0.15">
      <c r="A1108" s="25" t="s">
        <v>47</v>
      </c>
      <c r="B1108" s="25" t="s">
        <v>48</v>
      </c>
      <c r="C1108" s="22">
        <v>23.141999999999999</v>
      </c>
      <c r="D1108" s="22">
        <v>23.037089999999999</v>
      </c>
      <c r="E1108" s="23">
        <f t="shared" si="42"/>
        <v>4.5539605913766934E-3</v>
      </c>
      <c r="F1108" s="24">
        <f t="shared" si="43"/>
        <v>8.6863454421444615E-4</v>
      </c>
      <c r="G1108" s="115"/>
    </row>
    <row r="1109" spans="1:7" x14ac:dyDescent="0.15">
      <c r="A1109" s="25" t="s">
        <v>49</v>
      </c>
      <c r="B1109" s="25" t="s">
        <v>50</v>
      </c>
      <c r="C1109" s="22">
        <v>0.39762240000000004</v>
      </c>
      <c r="D1109" s="22">
        <v>0.2235057</v>
      </c>
      <c r="E1109" s="23">
        <f t="shared" si="42"/>
        <v>0.7790257698125822</v>
      </c>
      <c r="F1109" s="24">
        <f t="shared" si="43"/>
        <v>1.4924749468215981E-5</v>
      </c>
      <c r="G1109" s="115"/>
    </row>
    <row r="1110" spans="1:7" x14ac:dyDescent="0.15">
      <c r="A1110" s="25" t="s">
        <v>51</v>
      </c>
      <c r="B1110" s="25" t="s">
        <v>52</v>
      </c>
      <c r="C1110" s="22">
        <v>0.30944349999999998</v>
      </c>
      <c r="D1110" s="22">
        <v>0.66024669999999996</v>
      </c>
      <c r="E1110" s="23">
        <f t="shared" si="42"/>
        <v>-0.53132139850149951</v>
      </c>
      <c r="F1110" s="24">
        <f t="shared" si="43"/>
        <v>1.1614956079103922E-5</v>
      </c>
      <c r="G1110" s="115"/>
    </row>
    <row r="1111" spans="1:7" x14ac:dyDescent="0.15">
      <c r="A1111" s="25" t="s">
        <v>499</v>
      </c>
      <c r="B1111" s="25" t="s">
        <v>53</v>
      </c>
      <c r="C1111" s="22">
        <v>5.001945E-2</v>
      </c>
      <c r="D1111" s="22">
        <v>0.187663</v>
      </c>
      <c r="E1111" s="23">
        <f t="shared" si="42"/>
        <v>-0.7334613109669994</v>
      </c>
      <c r="F1111" s="24">
        <f t="shared" si="43"/>
        <v>1.8774791354510101E-6</v>
      </c>
      <c r="G1111" s="115"/>
    </row>
    <row r="1112" spans="1:7" x14ac:dyDescent="0.15">
      <c r="A1112" s="25" t="s">
        <v>54</v>
      </c>
      <c r="B1112" s="25" t="s">
        <v>55</v>
      </c>
      <c r="C1112" s="22">
        <v>0.68643759999999998</v>
      </c>
      <c r="D1112" s="22">
        <v>3.259754</v>
      </c>
      <c r="E1112" s="23">
        <f t="shared" si="42"/>
        <v>-0.78942042865811346</v>
      </c>
      <c r="F1112" s="24">
        <f t="shared" si="43"/>
        <v>2.5765422686356336E-5</v>
      </c>
      <c r="G1112" s="115"/>
    </row>
    <row r="1113" spans="1:7" x14ac:dyDescent="0.15">
      <c r="A1113" s="25" t="s">
        <v>56</v>
      </c>
      <c r="B1113" s="25" t="s">
        <v>57</v>
      </c>
      <c r="C1113" s="22">
        <v>12.42637</v>
      </c>
      <c r="D1113" s="22">
        <v>3.7916840000000001</v>
      </c>
      <c r="E1113" s="23">
        <f t="shared" si="42"/>
        <v>2.2772694138013612</v>
      </c>
      <c r="F1113" s="24">
        <f t="shared" si="43"/>
        <v>4.6642356931942216E-4</v>
      </c>
      <c r="G1113" s="115"/>
    </row>
    <row r="1114" spans="1:7" x14ac:dyDescent="0.15">
      <c r="A1114" s="25" t="s">
        <v>58</v>
      </c>
      <c r="B1114" s="25" t="s">
        <v>59</v>
      </c>
      <c r="C1114" s="22">
        <v>4.679646</v>
      </c>
      <c r="D1114" s="22">
        <v>0.82657950000000002</v>
      </c>
      <c r="E1114" s="23">
        <f t="shared" si="42"/>
        <v>4.6614590611066449</v>
      </c>
      <c r="F1114" s="24">
        <f t="shared" si="43"/>
        <v>1.7565042651002317E-4</v>
      </c>
      <c r="G1114" s="115"/>
    </row>
    <row r="1115" spans="1:7" x14ac:dyDescent="0.15">
      <c r="A1115" s="25" t="s">
        <v>60</v>
      </c>
      <c r="B1115" s="25" t="s">
        <v>61</v>
      </c>
      <c r="C1115" s="22">
        <v>4.4879889999999998</v>
      </c>
      <c r="D1115" s="22">
        <v>1.7586949999999999</v>
      </c>
      <c r="E1115" s="23">
        <f t="shared" si="42"/>
        <v>1.5518859154088687</v>
      </c>
      <c r="F1115" s="24">
        <f t="shared" si="43"/>
        <v>1.6845658454128632E-4</v>
      </c>
      <c r="G1115" s="115"/>
    </row>
    <row r="1116" spans="1:7" x14ac:dyDescent="0.15">
      <c r="A1116" s="25" t="s">
        <v>62</v>
      </c>
      <c r="B1116" s="25" t="s">
        <v>63</v>
      </c>
      <c r="C1116" s="22">
        <v>0.61239140000000003</v>
      </c>
      <c r="D1116" s="22">
        <v>0.60612460000000001</v>
      </c>
      <c r="E1116" s="23">
        <f t="shared" si="42"/>
        <v>1.0339128291443789E-2</v>
      </c>
      <c r="F1116" s="24">
        <f t="shared" si="43"/>
        <v>2.2986099931719238E-5</v>
      </c>
      <c r="G1116" s="115"/>
    </row>
    <row r="1117" spans="1:7" x14ac:dyDescent="0.15">
      <c r="A1117" s="25" t="s">
        <v>64</v>
      </c>
      <c r="B1117" s="25" t="s">
        <v>65</v>
      </c>
      <c r="C1117" s="22">
        <v>4.8469749999999996</v>
      </c>
      <c r="D1117" s="22">
        <v>6.724475</v>
      </c>
      <c r="E1117" s="23">
        <f t="shared" si="42"/>
        <v>-0.27920395272493392</v>
      </c>
      <c r="F1117" s="24">
        <f t="shared" si="43"/>
        <v>1.8193111744636655E-4</v>
      </c>
      <c r="G1117" s="115"/>
    </row>
    <row r="1118" spans="1:7" x14ac:dyDescent="0.15">
      <c r="A1118" s="25" t="s">
        <v>66</v>
      </c>
      <c r="B1118" s="25" t="s">
        <v>67</v>
      </c>
      <c r="C1118" s="22">
        <v>0.37040090000000003</v>
      </c>
      <c r="D1118" s="22">
        <v>1.087909</v>
      </c>
      <c r="E1118" s="23">
        <f t="shared" si="42"/>
        <v>-0.65952951947267646</v>
      </c>
      <c r="F1118" s="24">
        <f t="shared" si="43"/>
        <v>1.3902990966559532E-5</v>
      </c>
      <c r="G1118" s="115"/>
    </row>
    <row r="1119" spans="1:7" x14ac:dyDescent="0.15">
      <c r="A1119" s="25" t="s">
        <v>68</v>
      </c>
      <c r="B1119" s="25" t="s">
        <v>69</v>
      </c>
      <c r="C1119" s="22">
        <v>2.4009809999999998</v>
      </c>
      <c r="D1119" s="22">
        <v>0.94798950000000004</v>
      </c>
      <c r="E1119" s="23">
        <f t="shared" si="42"/>
        <v>1.5327084318971886</v>
      </c>
      <c r="F1119" s="24">
        <f t="shared" si="43"/>
        <v>9.0120777659776375E-5</v>
      </c>
      <c r="G1119" s="115"/>
    </row>
    <row r="1120" spans="1:7" x14ac:dyDescent="0.15">
      <c r="A1120" s="25" t="s">
        <v>70</v>
      </c>
      <c r="B1120" s="25" t="s">
        <v>71</v>
      </c>
      <c r="C1120" s="22">
        <v>2.232745</v>
      </c>
      <c r="D1120" s="22">
        <v>2.907009</v>
      </c>
      <c r="E1120" s="23">
        <f t="shared" si="42"/>
        <v>-0.23194424234668687</v>
      </c>
      <c r="F1120" s="24">
        <f t="shared" si="43"/>
        <v>8.3806042495120707E-5</v>
      </c>
      <c r="G1120" s="115"/>
    </row>
    <row r="1121" spans="1:7" x14ac:dyDescent="0.15">
      <c r="A1121" s="25" t="s">
        <v>72</v>
      </c>
      <c r="B1121" s="25" t="s">
        <v>73</v>
      </c>
      <c r="C1121" s="22">
        <v>14.204319999999999</v>
      </c>
      <c r="D1121" s="22">
        <v>19.15268</v>
      </c>
      <c r="E1121" s="23">
        <f t="shared" si="42"/>
        <v>-0.25836384255362699</v>
      </c>
      <c r="F1121" s="24">
        <f t="shared" si="43"/>
        <v>5.3315888985723536E-4</v>
      </c>
      <c r="G1121" s="115"/>
    </row>
    <row r="1122" spans="1:7" x14ac:dyDescent="0.15">
      <c r="A1122" s="25" t="s">
        <v>74</v>
      </c>
      <c r="B1122" s="25" t="s">
        <v>75</v>
      </c>
      <c r="C1122" s="22">
        <v>0.22590779999999999</v>
      </c>
      <c r="D1122" s="22">
        <v>0.47931970000000002</v>
      </c>
      <c r="E1122" s="23">
        <f t="shared" si="42"/>
        <v>-0.52869076735214515</v>
      </c>
      <c r="F1122" s="24">
        <f t="shared" si="43"/>
        <v>8.4794451165624522E-6</v>
      </c>
      <c r="G1122" s="115"/>
    </row>
    <row r="1123" spans="1:7" x14ac:dyDescent="0.15">
      <c r="A1123" s="25" t="s">
        <v>76</v>
      </c>
      <c r="B1123" s="25" t="s">
        <v>77</v>
      </c>
      <c r="C1123" s="22">
        <v>0.80857599999999996</v>
      </c>
      <c r="D1123" s="22">
        <v>1.015018</v>
      </c>
      <c r="E1123" s="23">
        <f t="shared" si="42"/>
        <v>-0.20338752613254152</v>
      </c>
      <c r="F1123" s="24">
        <f t="shared" si="43"/>
        <v>3.0349885283153571E-5</v>
      </c>
      <c r="G1123" s="115"/>
    </row>
    <row r="1124" spans="1:7" x14ac:dyDescent="0.15">
      <c r="A1124" s="25" t="s">
        <v>78</v>
      </c>
      <c r="B1124" s="25" t="s">
        <v>79</v>
      </c>
      <c r="C1124" s="22">
        <v>1.6689510000000001</v>
      </c>
      <c r="D1124" s="22">
        <v>2.511587</v>
      </c>
      <c r="E1124" s="23">
        <f t="shared" si="42"/>
        <v>-0.3354994272545605</v>
      </c>
      <c r="F1124" s="24">
        <f t="shared" si="43"/>
        <v>6.2644045078266537E-5</v>
      </c>
      <c r="G1124" s="115"/>
    </row>
    <row r="1125" spans="1:7" x14ac:dyDescent="0.15">
      <c r="A1125" s="25" t="s">
        <v>500</v>
      </c>
      <c r="B1125" s="25" t="s">
        <v>80</v>
      </c>
      <c r="C1125" s="22">
        <v>10.5777</v>
      </c>
      <c r="D1125" s="22">
        <v>15.233449999999999</v>
      </c>
      <c r="E1125" s="23">
        <f t="shared" si="42"/>
        <v>-0.30562676215827667</v>
      </c>
      <c r="F1125" s="24">
        <f t="shared" si="43"/>
        <v>3.9703377488277365E-4</v>
      </c>
      <c r="G1125" s="115"/>
    </row>
    <row r="1126" spans="1:7" x14ac:dyDescent="0.15">
      <c r="A1126" s="25" t="s">
        <v>81</v>
      </c>
      <c r="B1126" s="25" t="s">
        <v>82</v>
      </c>
      <c r="C1126" s="22">
        <v>5.2248510000000001</v>
      </c>
      <c r="D1126" s="22">
        <v>5.5230129999999997</v>
      </c>
      <c r="E1126" s="23">
        <f t="shared" si="42"/>
        <v>-5.3985388048154115E-2</v>
      </c>
      <c r="F1126" s="24">
        <f t="shared" si="43"/>
        <v>1.9611468615389306E-4</v>
      </c>
      <c r="G1126" s="115"/>
    </row>
    <row r="1127" spans="1:7" x14ac:dyDescent="0.15">
      <c r="A1127" s="25" t="s">
        <v>83</v>
      </c>
      <c r="B1127" s="25" t="s">
        <v>84</v>
      </c>
      <c r="C1127" s="22">
        <v>214.7526</v>
      </c>
      <c r="D1127" s="22">
        <v>359.73500000000001</v>
      </c>
      <c r="E1127" s="23">
        <f t="shared" si="42"/>
        <v>-0.40302556048202154</v>
      </c>
      <c r="F1127" s="24">
        <f t="shared" si="43"/>
        <v>8.0607348898049987E-3</v>
      </c>
      <c r="G1127" s="115"/>
    </row>
    <row r="1128" spans="1:7" x14ac:dyDescent="0.15">
      <c r="A1128" s="25" t="s">
        <v>1411</v>
      </c>
      <c r="B1128" s="25" t="s">
        <v>1241</v>
      </c>
      <c r="C1128" s="22">
        <v>40.426650000000002</v>
      </c>
      <c r="D1128" s="22">
        <v>11.430899999999999</v>
      </c>
      <c r="E1128" s="23">
        <f t="shared" si="42"/>
        <v>2.5366112904495712</v>
      </c>
      <c r="F1128" s="24">
        <f t="shared" si="43"/>
        <v>1.5174135639472364E-3</v>
      </c>
      <c r="G1128" s="115"/>
    </row>
    <row r="1129" spans="1:7" x14ac:dyDescent="0.15">
      <c r="A1129" s="25" t="s">
        <v>85</v>
      </c>
      <c r="B1129" s="25" t="s">
        <v>86</v>
      </c>
      <c r="C1129" s="22">
        <v>5.6887509999999999</v>
      </c>
      <c r="D1129" s="22">
        <v>4.2384810000000002</v>
      </c>
      <c r="E1129" s="23">
        <f t="shared" si="42"/>
        <v>0.34216739440379684</v>
      </c>
      <c r="F1129" s="24">
        <f t="shared" si="43"/>
        <v>2.1352716411867924E-4</v>
      </c>
      <c r="G1129" s="115"/>
    </row>
    <row r="1130" spans="1:7" x14ac:dyDescent="0.15">
      <c r="A1130" s="25" t="s">
        <v>87</v>
      </c>
      <c r="B1130" s="25" t="s">
        <v>88</v>
      </c>
      <c r="C1130" s="22">
        <v>47.708460000000002</v>
      </c>
      <c r="D1130" s="22">
        <v>101.1939</v>
      </c>
      <c r="E1130" s="23">
        <f t="shared" si="42"/>
        <v>-0.52854411184863914</v>
      </c>
      <c r="F1130" s="24">
        <f t="shared" si="43"/>
        <v>1.7907361683205056E-3</v>
      </c>
      <c r="G1130" s="115"/>
    </row>
    <row r="1131" spans="1:7" x14ac:dyDescent="0.15">
      <c r="A1131" s="25" t="s">
        <v>89</v>
      </c>
      <c r="B1131" s="25" t="s">
        <v>90</v>
      </c>
      <c r="C1131" s="22">
        <v>2.0978680000000001</v>
      </c>
      <c r="D1131" s="22">
        <v>2.346835</v>
      </c>
      <c r="E1131" s="23">
        <f t="shared" si="42"/>
        <v>-0.1060862821629982</v>
      </c>
      <c r="F1131" s="24">
        <f t="shared" si="43"/>
        <v>7.8743436781698715E-5</v>
      </c>
      <c r="G1131" s="115"/>
    </row>
    <row r="1132" spans="1:7" x14ac:dyDescent="0.15">
      <c r="A1132" s="25" t="s">
        <v>91</v>
      </c>
      <c r="B1132" s="25" t="s">
        <v>92</v>
      </c>
      <c r="C1132" s="22">
        <v>38.176409999999997</v>
      </c>
      <c r="D1132" s="22">
        <v>52.970579999999998</v>
      </c>
      <c r="E1132" s="23">
        <f t="shared" si="42"/>
        <v>-0.27929031549210903</v>
      </c>
      <c r="F1132" s="24">
        <f t="shared" si="43"/>
        <v>1.4329508469490028E-3</v>
      </c>
      <c r="G1132" s="115"/>
    </row>
    <row r="1133" spans="1:7" x14ac:dyDescent="0.15">
      <c r="A1133" s="25" t="s">
        <v>93</v>
      </c>
      <c r="B1133" s="25" t="s">
        <v>94</v>
      </c>
      <c r="C1133" s="22">
        <v>5.8611259999999996</v>
      </c>
      <c r="D1133" s="22">
        <v>7.4568190000000003</v>
      </c>
      <c r="E1133" s="23">
        <f t="shared" si="42"/>
        <v>-0.21399111336885079</v>
      </c>
      <c r="F1133" s="24">
        <f t="shared" si="43"/>
        <v>2.1999725657218216E-4</v>
      </c>
      <c r="G1133" s="115"/>
    </row>
    <row r="1134" spans="1:7" x14ac:dyDescent="0.15">
      <c r="A1134" s="25" t="s">
        <v>95</v>
      </c>
      <c r="B1134" s="25" t="s">
        <v>96</v>
      </c>
      <c r="C1134" s="22">
        <v>14.31176</v>
      </c>
      <c r="D1134" s="22">
        <v>13.693099999999999</v>
      </c>
      <c r="E1134" s="23">
        <f t="shared" si="42"/>
        <v>4.5180419335285604E-2</v>
      </c>
      <c r="F1134" s="24">
        <f t="shared" si="43"/>
        <v>5.3719164828046589E-4</v>
      </c>
      <c r="G1134" s="115"/>
    </row>
    <row r="1135" spans="1:7" x14ac:dyDescent="0.15">
      <c r="A1135" s="25" t="s">
        <v>99</v>
      </c>
      <c r="B1135" s="25" t="s">
        <v>100</v>
      </c>
      <c r="C1135" s="22">
        <v>28.78294</v>
      </c>
      <c r="D1135" s="22">
        <v>45.024709999999999</v>
      </c>
      <c r="E1135" s="23">
        <f t="shared" si="42"/>
        <v>-0.36073014129352521</v>
      </c>
      <c r="F1135" s="24">
        <f t="shared" si="43"/>
        <v>1.0803671233277916E-3</v>
      </c>
      <c r="G1135" s="115"/>
    </row>
    <row r="1136" spans="1:7" x14ac:dyDescent="0.15">
      <c r="A1136" s="25" t="s">
        <v>101</v>
      </c>
      <c r="B1136" s="25" t="s">
        <v>102</v>
      </c>
      <c r="C1136" s="22">
        <v>21.79523</v>
      </c>
      <c r="D1136" s="22">
        <v>36.874130000000001</v>
      </c>
      <c r="E1136" s="23">
        <f t="shared" si="42"/>
        <v>-0.40892896998519013</v>
      </c>
      <c r="F1136" s="24">
        <f t="shared" si="43"/>
        <v>8.1808355704342858E-4</v>
      </c>
      <c r="G1136" s="115"/>
    </row>
    <row r="1137" spans="1:7" x14ac:dyDescent="0.15">
      <c r="A1137" s="25" t="s">
        <v>656</v>
      </c>
      <c r="B1137" s="25" t="s">
        <v>657</v>
      </c>
      <c r="C1137" s="22">
        <v>17.422979999999999</v>
      </c>
      <c r="D1137" s="22">
        <v>11.352370000000001</v>
      </c>
      <c r="E1137" s="23">
        <f t="shared" si="42"/>
        <v>0.53474384643911343</v>
      </c>
      <c r="F1137" s="24">
        <f t="shared" si="43"/>
        <v>6.5397123373768084E-4</v>
      </c>
      <c r="G1137" s="115"/>
    </row>
    <row r="1138" spans="1:7" x14ac:dyDescent="0.15">
      <c r="A1138" s="25" t="s">
        <v>891</v>
      </c>
      <c r="B1138" s="25" t="s">
        <v>1104</v>
      </c>
      <c r="C1138" s="22">
        <v>206.76660000000001</v>
      </c>
      <c r="D1138" s="22">
        <v>193.05760000000001</v>
      </c>
      <c r="E1138" s="23">
        <f t="shared" si="42"/>
        <v>7.1009895492329722E-2</v>
      </c>
      <c r="F1138" s="24">
        <f t="shared" si="43"/>
        <v>7.7609805267379968E-3</v>
      </c>
      <c r="G1138" s="115"/>
    </row>
    <row r="1139" spans="1:7" x14ac:dyDescent="0.15">
      <c r="A1139" s="25" t="s">
        <v>103</v>
      </c>
      <c r="B1139" s="25" t="s">
        <v>104</v>
      </c>
      <c r="C1139" s="22">
        <v>0.4349307</v>
      </c>
      <c r="D1139" s="22">
        <v>0.7590076</v>
      </c>
      <c r="E1139" s="23">
        <f t="shared" si="42"/>
        <v>-0.4269745125081752</v>
      </c>
      <c r="F1139" s="24">
        <f t="shared" si="43"/>
        <v>1.6325115822287183E-5</v>
      </c>
      <c r="G1139" s="115"/>
    </row>
    <row r="1140" spans="1:7" x14ac:dyDescent="0.15">
      <c r="A1140" s="25" t="s">
        <v>105</v>
      </c>
      <c r="B1140" s="25" t="s">
        <v>106</v>
      </c>
      <c r="C1140" s="22">
        <v>0.30813220000000002</v>
      </c>
      <c r="D1140" s="22">
        <v>0.16068450000000001</v>
      </c>
      <c r="E1140" s="23">
        <f t="shared" si="42"/>
        <v>0.91762242157768803</v>
      </c>
      <c r="F1140" s="24">
        <f t="shared" si="43"/>
        <v>1.15657364577303E-5</v>
      </c>
      <c r="G1140" s="115"/>
    </row>
    <row r="1141" spans="1:7" x14ac:dyDescent="0.15">
      <c r="A1141" s="25" t="s">
        <v>107</v>
      </c>
      <c r="B1141" s="25" t="s">
        <v>108</v>
      </c>
      <c r="C1141" s="22">
        <v>0.42155940000000003</v>
      </c>
      <c r="D1141" s="22">
        <v>4.5244680000000002E-2</v>
      </c>
      <c r="E1141" s="23">
        <f t="shared" si="42"/>
        <v>8.3173252634342862</v>
      </c>
      <c r="F1141" s="24">
        <f t="shared" si="43"/>
        <v>1.5823224322803362E-5</v>
      </c>
      <c r="G1141" s="115"/>
    </row>
    <row r="1142" spans="1:7" x14ac:dyDescent="0.15">
      <c r="A1142" s="25" t="s">
        <v>114</v>
      </c>
      <c r="B1142" s="25" t="s">
        <v>115</v>
      </c>
      <c r="C1142" s="22">
        <v>0.63416069999999991</v>
      </c>
      <c r="D1142" s="22">
        <v>0.40429500000000002</v>
      </c>
      <c r="E1142" s="23">
        <f t="shared" si="42"/>
        <v>0.5685593440433343</v>
      </c>
      <c r="F1142" s="24">
        <f t="shared" si="43"/>
        <v>2.3803210206689744E-5</v>
      </c>
      <c r="G1142" s="115"/>
    </row>
    <row r="1143" spans="1:7" x14ac:dyDescent="0.15">
      <c r="A1143" s="25" t="s">
        <v>116</v>
      </c>
      <c r="B1143" s="25" t="s">
        <v>117</v>
      </c>
      <c r="C1143" s="22">
        <v>11.368499999999999</v>
      </c>
      <c r="D1143" s="22">
        <v>12.02304</v>
      </c>
      <c r="E1143" s="23">
        <f t="shared" si="42"/>
        <v>-5.4440474289364493E-2</v>
      </c>
      <c r="F1143" s="24">
        <f t="shared" si="43"/>
        <v>4.2671643833298465E-4</v>
      </c>
      <c r="G1143" s="115"/>
    </row>
    <row r="1144" spans="1:7" x14ac:dyDescent="0.15">
      <c r="A1144" s="25" t="s">
        <v>118</v>
      </c>
      <c r="B1144" s="25" t="s">
        <v>119</v>
      </c>
      <c r="C1144" s="22">
        <v>4.3984420000000002</v>
      </c>
      <c r="D1144" s="22">
        <v>8.5063560000000003</v>
      </c>
      <c r="E1144" s="23">
        <f t="shared" si="42"/>
        <v>-0.4829228873092074</v>
      </c>
      <c r="F1144" s="24">
        <f t="shared" si="43"/>
        <v>1.6509543954384569E-4</v>
      </c>
      <c r="G1144" s="115"/>
    </row>
    <row r="1145" spans="1:7" x14ac:dyDescent="0.15">
      <c r="A1145" s="25" t="s">
        <v>120</v>
      </c>
      <c r="B1145" s="25" t="s">
        <v>121</v>
      </c>
      <c r="C1145" s="22">
        <v>166.13079999999999</v>
      </c>
      <c r="D1145" s="22">
        <v>138.89949999999999</v>
      </c>
      <c r="E1145" s="23">
        <f t="shared" si="42"/>
        <v>0.19605038175083433</v>
      </c>
      <c r="F1145" s="24">
        <f t="shared" si="43"/>
        <v>6.2357165213888736E-3</v>
      </c>
      <c r="G1145" s="115"/>
    </row>
    <row r="1146" spans="1:7" x14ac:dyDescent="0.15">
      <c r="A1146" s="25" t="s">
        <v>550</v>
      </c>
      <c r="B1146" s="25" t="s">
        <v>122</v>
      </c>
      <c r="C1146" s="22">
        <v>63.24568</v>
      </c>
      <c r="D1146" s="22">
        <v>71.195369999999997</v>
      </c>
      <c r="E1146" s="23">
        <f t="shared" si="42"/>
        <v>-0.11166021048840669</v>
      </c>
      <c r="F1146" s="24">
        <f t="shared" si="43"/>
        <v>2.37392543515395E-3</v>
      </c>
      <c r="G1146" s="115"/>
    </row>
    <row r="1147" spans="1:7" x14ac:dyDescent="0.15">
      <c r="A1147" s="25" t="s">
        <v>123</v>
      </c>
      <c r="B1147" s="25" t="s">
        <v>124</v>
      </c>
      <c r="C1147" s="22">
        <v>18.93206</v>
      </c>
      <c r="D1147" s="22">
        <v>11.889340000000001</v>
      </c>
      <c r="E1147" s="23">
        <f t="shared" si="42"/>
        <v>0.59235584145124953</v>
      </c>
      <c r="F1147" s="24">
        <f t="shared" si="43"/>
        <v>7.1061452377238564E-4</v>
      </c>
      <c r="G1147" s="115"/>
    </row>
    <row r="1148" spans="1:7" x14ac:dyDescent="0.15">
      <c r="A1148" s="25" t="s">
        <v>1645</v>
      </c>
      <c r="B1148" s="25" t="s">
        <v>1646</v>
      </c>
      <c r="C1148" s="22">
        <v>4.1552850000000001</v>
      </c>
      <c r="D1148" s="22">
        <v>3.4522900000000001</v>
      </c>
      <c r="E1148" s="23">
        <f t="shared" si="42"/>
        <v>0.20363150256786078</v>
      </c>
      <c r="F1148" s="24">
        <f t="shared" si="43"/>
        <v>1.5596854602264822E-4</v>
      </c>
      <c r="G1148" s="115"/>
    </row>
    <row r="1149" spans="1:7" x14ac:dyDescent="0.15">
      <c r="A1149" s="25" t="s">
        <v>125</v>
      </c>
      <c r="B1149" s="25" t="s">
        <v>126</v>
      </c>
      <c r="C1149" s="22">
        <v>2.6388690000000001</v>
      </c>
      <c r="D1149" s="22">
        <v>5.3295190000000003</v>
      </c>
      <c r="E1149" s="23">
        <f t="shared" si="42"/>
        <v>-0.50485794309017384</v>
      </c>
      <c r="F1149" s="24">
        <f t="shared" si="43"/>
        <v>9.9049899362917262E-5</v>
      </c>
      <c r="G1149" s="115"/>
    </row>
    <row r="1150" spans="1:7" x14ac:dyDescent="0.15">
      <c r="A1150" s="25" t="s">
        <v>127</v>
      </c>
      <c r="B1150" s="25" t="s">
        <v>128</v>
      </c>
      <c r="C1150" s="22">
        <v>6.0729170000000003</v>
      </c>
      <c r="D1150" s="22">
        <v>10.06353</v>
      </c>
      <c r="E1150" s="23">
        <f t="shared" si="42"/>
        <v>-0.39654206824046823</v>
      </c>
      <c r="F1150" s="24">
        <f t="shared" si="43"/>
        <v>2.2794682786047714E-4</v>
      </c>
      <c r="G1150" s="115"/>
    </row>
    <row r="1151" spans="1:7" x14ac:dyDescent="0.15">
      <c r="A1151" s="25" t="s">
        <v>1400</v>
      </c>
      <c r="B1151" s="25" t="s">
        <v>401</v>
      </c>
      <c r="C1151" s="22">
        <v>0.60008909999999993</v>
      </c>
      <c r="D1151" s="22">
        <v>0.8453792</v>
      </c>
      <c r="E1151" s="23">
        <f t="shared" si="42"/>
        <v>-0.29015393328816241</v>
      </c>
      <c r="F1151" s="24">
        <f t="shared" si="43"/>
        <v>2.2524333327567069E-5</v>
      </c>
      <c r="G1151" s="115"/>
    </row>
    <row r="1152" spans="1:7" x14ac:dyDescent="0.15">
      <c r="A1152" s="25" t="s">
        <v>129</v>
      </c>
      <c r="B1152" s="25" t="s">
        <v>130</v>
      </c>
      <c r="C1152" s="22">
        <v>1.061008</v>
      </c>
      <c r="D1152" s="22">
        <v>1.7026520000000001</v>
      </c>
      <c r="E1152" s="23">
        <f t="shared" si="42"/>
        <v>-0.37684976143099125</v>
      </c>
      <c r="F1152" s="24">
        <f t="shared" si="43"/>
        <v>3.9824915758701973E-5</v>
      </c>
      <c r="G1152" s="115"/>
    </row>
    <row r="1153" spans="1:7" x14ac:dyDescent="0.15">
      <c r="A1153" s="25" t="s">
        <v>131</v>
      </c>
      <c r="B1153" s="25" t="s">
        <v>132</v>
      </c>
      <c r="C1153" s="22">
        <v>0.43583340000000004</v>
      </c>
      <c r="D1153" s="22">
        <v>0.68934660000000003</v>
      </c>
      <c r="E1153" s="23">
        <f t="shared" si="42"/>
        <v>-0.36775868626899733</v>
      </c>
      <c r="F1153" s="24">
        <f t="shared" si="43"/>
        <v>1.6358998650178568E-5</v>
      </c>
      <c r="G1153" s="115"/>
    </row>
    <row r="1154" spans="1:7" x14ac:dyDescent="0.15">
      <c r="A1154" s="25" t="s">
        <v>133</v>
      </c>
      <c r="B1154" s="25" t="s">
        <v>134</v>
      </c>
      <c r="C1154" s="22">
        <v>0.75688259999999996</v>
      </c>
      <c r="D1154" s="22">
        <v>2.0307040000000001</v>
      </c>
      <c r="E1154" s="23">
        <f t="shared" si="42"/>
        <v>-0.62728068689479122</v>
      </c>
      <c r="F1154" s="24">
        <f t="shared" si="43"/>
        <v>2.8409574465251273E-5</v>
      </c>
      <c r="G1154" s="115"/>
    </row>
    <row r="1155" spans="1:7" x14ac:dyDescent="0.15">
      <c r="A1155" s="25" t="s">
        <v>135</v>
      </c>
      <c r="B1155" s="25" t="s">
        <v>136</v>
      </c>
      <c r="C1155" s="22">
        <v>23.002009999999999</v>
      </c>
      <c r="D1155" s="22">
        <v>29.507059999999999</v>
      </c>
      <c r="E1155" s="23">
        <f t="shared" si="42"/>
        <v>-0.22045740917597356</v>
      </c>
      <c r="F1155" s="24">
        <f t="shared" si="43"/>
        <v>8.6338002214009734E-4</v>
      </c>
      <c r="G1155" s="115"/>
    </row>
    <row r="1156" spans="1:7" x14ac:dyDescent="0.15">
      <c r="A1156" s="25" t="s">
        <v>137</v>
      </c>
      <c r="B1156" s="25" t="s">
        <v>138</v>
      </c>
      <c r="C1156" s="22">
        <v>0.40620099999999998</v>
      </c>
      <c r="D1156" s="22">
        <v>0.57704880000000003</v>
      </c>
      <c r="E1156" s="23">
        <f t="shared" ref="E1156:E1199" si="44">IF(ISERROR(C1156/D1156-1),"",((C1156/D1156-1)))</f>
        <v>-0.29607166672905316</v>
      </c>
      <c r="F1156" s="24">
        <f t="shared" ref="F1156:F1199" si="45">C1156/$C$1702</f>
        <v>1.5246747061379839E-5</v>
      </c>
      <c r="G1156" s="115"/>
    </row>
    <row r="1157" spans="1:7" x14ac:dyDescent="0.15">
      <c r="A1157" s="25" t="s">
        <v>139</v>
      </c>
      <c r="B1157" s="25" t="s">
        <v>140</v>
      </c>
      <c r="C1157" s="22">
        <v>75.446380000000005</v>
      </c>
      <c r="D1157" s="22">
        <v>68.607190000000003</v>
      </c>
      <c r="E1157" s="23">
        <f t="shared" si="44"/>
        <v>9.9686199070389003E-2</v>
      </c>
      <c r="F1157" s="24">
        <f t="shared" si="45"/>
        <v>2.8318784851754349E-3</v>
      </c>
      <c r="G1157" s="115"/>
    </row>
    <row r="1158" spans="1:7" x14ac:dyDescent="0.15">
      <c r="A1158" s="25" t="s">
        <v>186</v>
      </c>
      <c r="B1158" s="25" t="s">
        <v>187</v>
      </c>
      <c r="C1158" s="22">
        <v>7.0075159999999999</v>
      </c>
      <c r="D1158" s="22">
        <v>8.7932869999999994</v>
      </c>
      <c r="E1158" s="23">
        <f t="shared" si="44"/>
        <v>-0.20308344308561743</v>
      </c>
      <c r="F1158" s="24">
        <f t="shared" si="45"/>
        <v>2.6302698412995588E-4</v>
      </c>
      <c r="G1158" s="115"/>
    </row>
    <row r="1159" spans="1:7" x14ac:dyDescent="0.15">
      <c r="A1159" s="25" t="s">
        <v>543</v>
      </c>
      <c r="B1159" s="25" t="s">
        <v>404</v>
      </c>
      <c r="C1159" s="22">
        <v>0.39879979999999998</v>
      </c>
      <c r="D1159" s="22">
        <v>0.43528359999999999</v>
      </c>
      <c r="E1159" s="23">
        <f t="shared" si="44"/>
        <v>-8.3816160314792443E-2</v>
      </c>
      <c r="F1159" s="24">
        <f t="shared" si="45"/>
        <v>1.4968943155553206E-5</v>
      </c>
      <c r="G1159" s="115"/>
    </row>
    <row r="1160" spans="1:7" x14ac:dyDescent="0.15">
      <c r="A1160" s="25" t="s">
        <v>1399</v>
      </c>
      <c r="B1160" s="25" t="s">
        <v>406</v>
      </c>
      <c r="C1160" s="22">
        <v>4.2416660000000004</v>
      </c>
      <c r="D1160" s="22">
        <v>3.8103129999999998</v>
      </c>
      <c r="E1160" s="23">
        <f t="shared" si="44"/>
        <v>0.11320671031487461</v>
      </c>
      <c r="F1160" s="24">
        <f t="shared" si="45"/>
        <v>1.5921085526833954E-4</v>
      </c>
      <c r="G1160" s="115"/>
    </row>
    <row r="1161" spans="1:7" x14ac:dyDescent="0.15">
      <c r="A1161" s="25" t="s">
        <v>542</v>
      </c>
      <c r="B1161" s="25" t="s">
        <v>393</v>
      </c>
      <c r="C1161" s="22">
        <v>0.44482129999999998</v>
      </c>
      <c r="D1161" s="22">
        <v>3.7760210000000002E-2</v>
      </c>
      <c r="E1161" s="23">
        <f t="shared" si="44"/>
        <v>10.780159591273458</v>
      </c>
      <c r="F1161" s="24">
        <f t="shared" si="45"/>
        <v>1.6696359311311787E-5</v>
      </c>
      <c r="G1161" s="115"/>
    </row>
    <row r="1162" spans="1:7" x14ac:dyDescent="0.15">
      <c r="A1162" s="25" t="s">
        <v>189</v>
      </c>
      <c r="B1162" s="25" t="s">
        <v>190</v>
      </c>
      <c r="C1162" s="22">
        <v>6.7164979999999996</v>
      </c>
      <c r="D1162" s="22">
        <v>14.71172</v>
      </c>
      <c r="E1162" s="23">
        <f t="shared" si="44"/>
        <v>-0.5434593643707194</v>
      </c>
      <c r="F1162" s="24">
        <f t="shared" si="45"/>
        <v>2.5210362885434441E-4</v>
      </c>
      <c r="G1162" s="115"/>
    </row>
    <row r="1163" spans="1:7" x14ac:dyDescent="0.15">
      <c r="A1163" s="25" t="s">
        <v>191</v>
      </c>
      <c r="B1163" s="25" t="s">
        <v>192</v>
      </c>
      <c r="C1163" s="22">
        <v>7.3226050000000003</v>
      </c>
      <c r="D1163" s="22">
        <v>6.7779689999999997</v>
      </c>
      <c r="E1163" s="23">
        <f t="shared" si="44"/>
        <v>8.0353864114751872E-2</v>
      </c>
      <c r="F1163" s="24">
        <f t="shared" si="45"/>
        <v>2.7485384394768927E-4</v>
      </c>
      <c r="G1163" s="115"/>
    </row>
    <row r="1164" spans="1:7" x14ac:dyDescent="0.15">
      <c r="A1164" s="25" t="s">
        <v>552</v>
      </c>
      <c r="B1164" s="25" t="s">
        <v>188</v>
      </c>
      <c r="C1164" s="22">
        <v>12.71499</v>
      </c>
      <c r="D1164" s="22">
        <v>4.4233169999999999</v>
      </c>
      <c r="E1164" s="23">
        <f t="shared" si="44"/>
        <v>1.8745373664152942</v>
      </c>
      <c r="F1164" s="24">
        <f t="shared" si="45"/>
        <v>4.7725691570915397E-4</v>
      </c>
      <c r="G1164" s="115"/>
    </row>
    <row r="1165" spans="1:7" x14ac:dyDescent="0.15">
      <c r="A1165" s="25" t="s">
        <v>193</v>
      </c>
      <c r="B1165" s="25" t="s">
        <v>194</v>
      </c>
      <c r="C1165" s="22">
        <v>4.0843619999999996</v>
      </c>
      <c r="D1165" s="22">
        <v>4.8121580000000002</v>
      </c>
      <c r="E1165" s="23">
        <f t="shared" si="44"/>
        <v>-0.15124108560026506</v>
      </c>
      <c r="F1165" s="24">
        <f t="shared" si="45"/>
        <v>1.5330645252254789E-4</v>
      </c>
      <c r="G1165" s="115"/>
    </row>
    <row r="1166" spans="1:7" x14ac:dyDescent="0.15">
      <c r="A1166" s="25" t="s">
        <v>217</v>
      </c>
      <c r="B1166" s="25" t="s">
        <v>218</v>
      </c>
      <c r="C1166" s="22">
        <v>0.2783639</v>
      </c>
      <c r="D1166" s="22">
        <v>1.0235780000000001</v>
      </c>
      <c r="E1166" s="23">
        <f t="shared" si="44"/>
        <v>-0.72804818001168448</v>
      </c>
      <c r="F1166" s="24">
        <f t="shared" si="45"/>
        <v>1.0448383864931971E-5</v>
      </c>
      <c r="G1166" s="115"/>
    </row>
    <row r="1167" spans="1:7" x14ac:dyDescent="0.15">
      <c r="A1167" s="25" t="s">
        <v>1030</v>
      </c>
      <c r="B1167" s="25" t="s">
        <v>1031</v>
      </c>
      <c r="C1167" s="22">
        <v>26.95382</v>
      </c>
      <c r="D1167" s="22">
        <v>38.231720000000003</v>
      </c>
      <c r="E1167" s="23">
        <f t="shared" si="44"/>
        <v>-0.29498803611242186</v>
      </c>
      <c r="F1167" s="24">
        <f t="shared" si="45"/>
        <v>1.011711137781446E-3</v>
      </c>
      <c r="G1167" s="115"/>
    </row>
    <row r="1168" spans="1:7" x14ac:dyDescent="0.15">
      <c r="A1168" s="25" t="s">
        <v>481</v>
      </c>
      <c r="B1168" s="25" t="s">
        <v>482</v>
      </c>
      <c r="C1168" s="22">
        <v>2.0697990000000002</v>
      </c>
      <c r="D1168" s="22">
        <v>0.78423469999999995</v>
      </c>
      <c r="E1168" s="23">
        <f t="shared" si="44"/>
        <v>1.6392596502042056</v>
      </c>
      <c r="F1168" s="24">
        <f t="shared" si="45"/>
        <v>7.7689867383135282E-5</v>
      </c>
      <c r="G1168" s="115"/>
    </row>
    <row r="1169" spans="1:7" x14ac:dyDescent="0.15">
      <c r="A1169" s="25" t="s">
        <v>1032</v>
      </c>
      <c r="B1169" s="25" t="s">
        <v>1033</v>
      </c>
      <c r="C1169" s="22">
        <v>5.6713019999999998</v>
      </c>
      <c r="D1169" s="22">
        <v>5.4130589999999996</v>
      </c>
      <c r="E1169" s="23">
        <f t="shared" si="44"/>
        <v>4.7707405369126876E-2</v>
      </c>
      <c r="F1169" s="24">
        <f t="shared" si="45"/>
        <v>2.1287221622472028E-4</v>
      </c>
      <c r="G1169" s="115"/>
    </row>
    <row r="1170" spans="1:7" x14ac:dyDescent="0.15">
      <c r="A1170" s="25" t="s">
        <v>1034</v>
      </c>
      <c r="B1170" s="25" t="s">
        <v>1035</v>
      </c>
      <c r="C1170" s="22">
        <v>6.3337630000000003</v>
      </c>
      <c r="D1170" s="22">
        <v>9.6741010000000003</v>
      </c>
      <c r="E1170" s="23">
        <f t="shared" si="44"/>
        <v>-0.34528665764395061</v>
      </c>
      <c r="F1170" s="24">
        <f t="shared" si="45"/>
        <v>2.3773767767121785E-4</v>
      </c>
      <c r="G1170" s="115"/>
    </row>
    <row r="1171" spans="1:7" x14ac:dyDescent="0.15">
      <c r="A1171" s="25" t="s">
        <v>112</v>
      </c>
      <c r="B1171" s="25" t="s">
        <v>407</v>
      </c>
      <c r="C1171" s="22">
        <v>5.0900819999999999E-2</v>
      </c>
      <c r="D1171" s="22">
        <v>7.3578759999999993E-2</v>
      </c>
      <c r="E1171" s="23">
        <f t="shared" si="44"/>
        <v>-0.30821313107206472</v>
      </c>
      <c r="F1171" s="24">
        <f t="shared" si="45"/>
        <v>1.9105613421848401E-6</v>
      </c>
      <c r="G1171" s="115"/>
    </row>
    <row r="1172" spans="1:7" x14ac:dyDescent="0.15">
      <c r="A1172" s="25" t="s">
        <v>1036</v>
      </c>
      <c r="B1172" s="25" t="s">
        <v>1037</v>
      </c>
      <c r="C1172" s="22">
        <v>0.4702807</v>
      </c>
      <c r="D1172" s="22">
        <v>0.36278059999999995</v>
      </c>
      <c r="E1172" s="23">
        <f t="shared" si="44"/>
        <v>0.29632262585154789</v>
      </c>
      <c r="F1172" s="24">
        <f t="shared" si="45"/>
        <v>1.7651977421888802E-5</v>
      </c>
      <c r="G1172" s="115"/>
    </row>
    <row r="1173" spans="1:7" x14ac:dyDescent="0.15">
      <c r="A1173" s="25" t="s">
        <v>702</v>
      </c>
      <c r="B1173" s="25" t="s">
        <v>1038</v>
      </c>
      <c r="C1173" s="22">
        <v>0.91302240000000001</v>
      </c>
      <c r="D1173" s="22">
        <v>1.9258219999999999</v>
      </c>
      <c r="E1173" s="23">
        <f t="shared" si="44"/>
        <v>-0.52590509403257413</v>
      </c>
      <c r="F1173" s="24">
        <f t="shared" si="45"/>
        <v>3.4270278985462786E-5</v>
      </c>
      <c r="G1173" s="115"/>
    </row>
    <row r="1174" spans="1:7" x14ac:dyDescent="0.15">
      <c r="A1174" s="25" t="s">
        <v>1039</v>
      </c>
      <c r="B1174" s="25" t="s">
        <v>1040</v>
      </c>
      <c r="C1174" s="22">
        <v>8.7488990000000003E-2</v>
      </c>
      <c r="D1174" s="22">
        <v>3.5569389999999999E-2</v>
      </c>
      <c r="E1174" s="23">
        <f t="shared" si="44"/>
        <v>1.4596708012141901</v>
      </c>
      <c r="F1174" s="24">
        <f t="shared" si="45"/>
        <v>3.2838976299555889E-6</v>
      </c>
      <c r="G1174" s="115"/>
    </row>
    <row r="1175" spans="1:7" x14ac:dyDescent="0.15">
      <c r="A1175" s="25" t="s">
        <v>1041</v>
      </c>
      <c r="B1175" s="25" t="s">
        <v>1042</v>
      </c>
      <c r="C1175" s="22">
        <v>0.4565864</v>
      </c>
      <c r="D1175" s="22">
        <v>0.91108319999999998</v>
      </c>
      <c r="E1175" s="23">
        <f t="shared" si="44"/>
        <v>-0.49885323316245977</v>
      </c>
      <c r="F1175" s="24">
        <f t="shared" si="45"/>
        <v>1.7137962123347801E-5</v>
      </c>
      <c r="G1175" s="115"/>
    </row>
    <row r="1176" spans="1:7" x14ac:dyDescent="0.15">
      <c r="A1176" s="25" t="s">
        <v>1043</v>
      </c>
      <c r="B1176" s="25" t="s">
        <v>1044</v>
      </c>
      <c r="C1176" s="22">
        <v>0.89002059999999994</v>
      </c>
      <c r="D1176" s="22">
        <v>1.5141</v>
      </c>
      <c r="E1176" s="23">
        <f t="shared" si="44"/>
        <v>-0.41217845584835877</v>
      </c>
      <c r="F1176" s="24">
        <f t="shared" si="45"/>
        <v>3.3406906845668821E-5</v>
      </c>
      <c r="G1176" s="115"/>
    </row>
    <row r="1177" spans="1:7" x14ac:dyDescent="0.15">
      <c r="A1177" s="25" t="s">
        <v>1045</v>
      </c>
      <c r="B1177" s="25" t="s">
        <v>1046</v>
      </c>
      <c r="C1177" s="22">
        <v>4.5611279999999997E-2</v>
      </c>
      <c r="D1177" s="22">
        <v>2.6994000000000002E-3</v>
      </c>
      <c r="E1177" s="23">
        <f t="shared" si="44"/>
        <v>15.89682151589242</v>
      </c>
      <c r="F1177" s="24">
        <f t="shared" si="45"/>
        <v>1.7120185556061482E-6</v>
      </c>
      <c r="G1177" s="115"/>
    </row>
    <row r="1178" spans="1:7" x14ac:dyDescent="0.15">
      <c r="A1178" s="25" t="s">
        <v>1047</v>
      </c>
      <c r="B1178" s="25" t="s">
        <v>1048</v>
      </c>
      <c r="C1178" s="22">
        <v>0.20629420000000001</v>
      </c>
      <c r="D1178" s="22">
        <v>0.2430553</v>
      </c>
      <c r="E1178" s="23">
        <f t="shared" si="44"/>
        <v>-0.151245827595613</v>
      </c>
      <c r="F1178" s="24">
        <f t="shared" si="45"/>
        <v>7.7432490014295999E-6</v>
      </c>
      <c r="G1178" s="115"/>
    </row>
    <row r="1179" spans="1:7" x14ac:dyDescent="0.15">
      <c r="A1179" s="25" t="s">
        <v>1049</v>
      </c>
      <c r="B1179" s="25" t="s">
        <v>1050</v>
      </c>
      <c r="C1179" s="22">
        <v>0.2325644</v>
      </c>
      <c r="D1179" s="22">
        <v>0.33484020000000003</v>
      </c>
      <c r="E1179" s="23">
        <f t="shared" si="44"/>
        <v>-0.30544659810859032</v>
      </c>
      <c r="F1179" s="24">
        <f t="shared" si="45"/>
        <v>8.7293004750888484E-6</v>
      </c>
      <c r="G1179" s="115"/>
    </row>
    <row r="1180" spans="1:7" x14ac:dyDescent="0.15">
      <c r="A1180" s="25" t="s">
        <v>554</v>
      </c>
      <c r="B1180" s="25" t="s">
        <v>1051</v>
      </c>
      <c r="C1180" s="22">
        <v>0.54490740000000004</v>
      </c>
      <c r="D1180" s="22">
        <v>0.1094807</v>
      </c>
      <c r="E1180" s="23">
        <f t="shared" si="44"/>
        <v>3.97720054767644</v>
      </c>
      <c r="F1180" s="24">
        <f t="shared" si="45"/>
        <v>2.0453089233345385E-5</v>
      </c>
      <c r="G1180" s="115"/>
    </row>
    <row r="1181" spans="1:7" x14ac:dyDescent="0.15">
      <c r="A1181" s="25" t="s">
        <v>555</v>
      </c>
      <c r="B1181" s="25" t="s">
        <v>1052</v>
      </c>
      <c r="C1181" s="22">
        <v>0.18176390000000001</v>
      </c>
      <c r="D1181" s="22">
        <v>0.27422040000000003</v>
      </c>
      <c r="E1181" s="23">
        <f t="shared" si="44"/>
        <v>-0.33716127611220759</v>
      </c>
      <c r="F1181" s="24">
        <f t="shared" si="45"/>
        <v>6.8225046422582392E-6</v>
      </c>
      <c r="G1181" s="115"/>
    </row>
    <row r="1182" spans="1:7" x14ac:dyDescent="0.15">
      <c r="A1182" s="25" t="s">
        <v>1053</v>
      </c>
      <c r="B1182" s="25" t="s">
        <v>1054</v>
      </c>
      <c r="C1182" s="22">
        <v>1.19327E-3</v>
      </c>
      <c r="D1182" s="22">
        <v>8.3359910000000009E-2</v>
      </c>
      <c r="E1182" s="23">
        <f t="shared" si="44"/>
        <v>-0.98568532523607566</v>
      </c>
      <c r="F1182" s="24">
        <f t="shared" si="45"/>
        <v>4.478936749523689E-8</v>
      </c>
      <c r="G1182" s="115"/>
    </row>
    <row r="1183" spans="1:7" x14ac:dyDescent="0.15">
      <c r="A1183" s="25" t="s">
        <v>1055</v>
      </c>
      <c r="B1183" s="25" t="s">
        <v>1056</v>
      </c>
      <c r="C1183" s="22">
        <v>4.6410349999999996E-2</v>
      </c>
      <c r="D1183" s="22">
        <v>2.13542E-2</v>
      </c>
      <c r="E1183" s="23">
        <f t="shared" si="44"/>
        <v>1.1733593391463972</v>
      </c>
      <c r="F1183" s="24">
        <f t="shared" si="45"/>
        <v>1.742011633354201E-6</v>
      </c>
      <c r="G1183" s="115"/>
    </row>
    <row r="1184" spans="1:7" x14ac:dyDescent="0.15">
      <c r="A1184" s="25" t="s">
        <v>1057</v>
      </c>
      <c r="B1184" s="25" t="s">
        <v>1058</v>
      </c>
      <c r="C1184" s="22">
        <v>8.8943799999999986E-3</v>
      </c>
      <c r="D1184" s="22">
        <v>8.3550400000000011E-3</v>
      </c>
      <c r="E1184" s="23">
        <f t="shared" si="44"/>
        <v>6.4552653248817204E-2</v>
      </c>
      <c r="F1184" s="24">
        <f t="shared" si="45"/>
        <v>3.3385038965387971E-7</v>
      </c>
      <c r="G1184" s="115"/>
    </row>
    <row r="1185" spans="1:7" x14ac:dyDescent="0.15">
      <c r="A1185" s="25" t="s">
        <v>892</v>
      </c>
      <c r="B1185" s="25" t="s">
        <v>1105</v>
      </c>
      <c r="C1185" s="22">
        <v>1.4617610000000001</v>
      </c>
      <c r="D1185" s="22">
        <v>5.8411699999999997E-3</v>
      </c>
      <c r="E1185" s="23">
        <f t="shared" si="44"/>
        <v>249.25140511233198</v>
      </c>
      <c r="F1185" s="24">
        <f t="shared" si="45"/>
        <v>5.4867172240318601E-5</v>
      </c>
      <c r="G1185" s="115"/>
    </row>
    <row r="1186" spans="1:7" x14ac:dyDescent="0.15">
      <c r="A1186" s="25" t="s">
        <v>1059</v>
      </c>
      <c r="B1186" s="25" t="s">
        <v>1060</v>
      </c>
      <c r="C1186" s="22">
        <v>1.867599E-2</v>
      </c>
      <c r="D1186" s="22">
        <v>1.435787E-2</v>
      </c>
      <c r="E1186" s="23">
        <f t="shared" si="44"/>
        <v>0.30074934513266949</v>
      </c>
      <c r="F1186" s="24">
        <f t="shared" si="45"/>
        <v>7.0100294103377207E-7</v>
      </c>
      <c r="G1186" s="115"/>
    </row>
    <row r="1187" spans="1:7" x14ac:dyDescent="0.15">
      <c r="A1187" s="25" t="s">
        <v>1061</v>
      </c>
      <c r="B1187" s="25" t="s">
        <v>1062</v>
      </c>
      <c r="C1187" s="22">
        <v>23.93899</v>
      </c>
      <c r="D1187" s="22">
        <v>22.250060000000001</v>
      </c>
      <c r="E1187" s="23">
        <f t="shared" si="44"/>
        <v>7.5906761599743966E-2</v>
      </c>
      <c r="F1187" s="24">
        <f t="shared" si="45"/>
        <v>8.9854954920076853E-4</v>
      </c>
      <c r="G1187" s="115"/>
    </row>
    <row r="1188" spans="1:7" x14ac:dyDescent="0.15">
      <c r="A1188" s="25" t="s">
        <v>1445</v>
      </c>
      <c r="B1188" s="25" t="s">
        <v>1444</v>
      </c>
      <c r="C1188" s="22">
        <v>6.9775150000000004</v>
      </c>
      <c r="D1188" s="22">
        <v>10.651120000000001</v>
      </c>
      <c r="E1188" s="23">
        <f t="shared" si="44"/>
        <v>-0.34490316511315244</v>
      </c>
      <c r="F1188" s="24">
        <f t="shared" si="45"/>
        <v>2.6190089714693896E-4</v>
      </c>
      <c r="G1188" s="115"/>
    </row>
    <row r="1189" spans="1:7" x14ac:dyDescent="0.15">
      <c r="A1189" s="25" t="s">
        <v>1063</v>
      </c>
      <c r="B1189" s="25" t="s">
        <v>1064</v>
      </c>
      <c r="C1189" s="22">
        <v>2.3843000000000001E-4</v>
      </c>
      <c r="D1189" s="22">
        <v>1.4774000000000001E-2</v>
      </c>
      <c r="E1189" s="23">
        <f t="shared" si="44"/>
        <v>-0.98386151346960882</v>
      </c>
      <c r="F1189" s="24">
        <f t="shared" si="45"/>
        <v>8.9494656631687153E-9</v>
      </c>
      <c r="G1189" s="115"/>
    </row>
    <row r="1190" spans="1:7" x14ac:dyDescent="0.15">
      <c r="A1190" s="25" t="s">
        <v>1065</v>
      </c>
      <c r="B1190" s="25" t="s">
        <v>1066</v>
      </c>
      <c r="C1190" s="22">
        <v>6.1449999999999998E-2</v>
      </c>
      <c r="D1190" s="22">
        <v>0</v>
      </c>
      <c r="E1190" s="23" t="str">
        <f t="shared" si="44"/>
        <v/>
      </c>
      <c r="F1190" s="24">
        <f t="shared" si="45"/>
        <v>2.3065246193923477E-6</v>
      </c>
      <c r="G1190" s="115"/>
    </row>
    <row r="1191" spans="1:7" x14ac:dyDescent="0.15">
      <c r="A1191" s="25" t="s">
        <v>1067</v>
      </c>
      <c r="B1191" s="25" t="s">
        <v>1068</v>
      </c>
      <c r="C1191" s="22">
        <v>9.5567920000000001E-2</v>
      </c>
      <c r="D1191" s="22">
        <v>2.45963E-3</v>
      </c>
      <c r="E1191" s="23">
        <f t="shared" si="44"/>
        <v>37.85459195082187</v>
      </c>
      <c r="F1191" s="24">
        <f t="shared" si="45"/>
        <v>3.5871401188627886E-6</v>
      </c>
      <c r="G1191" s="115"/>
    </row>
    <row r="1192" spans="1:7" x14ac:dyDescent="0.15">
      <c r="A1192" s="25" t="s">
        <v>30</v>
      </c>
      <c r="B1192" s="25" t="s">
        <v>1106</v>
      </c>
      <c r="C1192" s="22">
        <v>1.5394099999999999</v>
      </c>
      <c r="D1192" s="22">
        <v>6.1552900000000001E-2</v>
      </c>
      <c r="E1192" s="23">
        <f t="shared" si="44"/>
        <v>24.009544635589872</v>
      </c>
      <c r="F1192" s="24">
        <f t="shared" si="45"/>
        <v>5.778172602666842E-5</v>
      </c>
      <c r="G1192" s="115"/>
    </row>
    <row r="1193" spans="1:7" x14ac:dyDescent="0.15">
      <c r="A1193" s="25" t="s">
        <v>1069</v>
      </c>
      <c r="B1193" s="25" t="s">
        <v>1070</v>
      </c>
      <c r="C1193" s="22">
        <v>5.1757480000000002E-2</v>
      </c>
      <c r="D1193" s="22">
        <v>1.3927500000000001E-3</v>
      </c>
      <c r="E1193" s="23">
        <f t="shared" si="44"/>
        <v>36.16207503141267</v>
      </c>
      <c r="F1193" s="24">
        <f t="shared" si="45"/>
        <v>1.9427160595233045E-6</v>
      </c>
      <c r="G1193" s="115"/>
    </row>
    <row r="1194" spans="1:7" x14ac:dyDescent="0.15">
      <c r="A1194" s="25" t="s">
        <v>29</v>
      </c>
      <c r="B1194" s="25" t="s">
        <v>1443</v>
      </c>
      <c r="C1194" s="22">
        <v>0.86509540000000007</v>
      </c>
      <c r="D1194" s="22">
        <v>1.6650469999999999</v>
      </c>
      <c r="E1194" s="23">
        <f t="shared" si="44"/>
        <v>-0.48043784950214607</v>
      </c>
      <c r="F1194" s="24">
        <f t="shared" si="45"/>
        <v>3.2471339922263163E-5</v>
      </c>
      <c r="G1194" s="115"/>
    </row>
    <row r="1195" spans="1:7" x14ac:dyDescent="0.15">
      <c r="A1195" s="25" t="s">
        <v>1071</v>
      </c>
      <c r="B1195" s="25" t="s">
        <v>1072</v>
      </c>
      <c r="C1195" s="22">
        <v>0.39864850000000002</v>
      </c>
      <c r="D1195" s="22">
        <v>0.91775240000000002</v>
      </c>
      <c r="E1195" s="23">
        <f t="shared" si="44"/>
        <v>-0.5656252165616783</v>
      </c>
      <c r="F1195" s="24">
        <f t="shared" si="45"/>
        <v>1.4963264112836948E-5</v>
      </c>
      <c r="G1195" s="115"/>
    </row>
    <row r="1196" spans="1:7" x14ac:dyDescent="0.15">
      <c r="A1196" s="25" t="s">
        <v>1073</v>
      </c>
      <c r="B1196" s="25" t="s">
        <v>1074</v>
      </c>
      <c r="C1196" s="22">
        <v>0.33575650000000001</v>
      </c>
      <c r="D1196" s="22">
        <v>6.5986829999999996E-2</v>
      </c>
      <c r="E1196" s="23">
        <f t="shared" si="44"/>
        <v>4.0882350311418207</v>
      </c>
      <c r="F1196" s="24">
        <f t="shared" si="45"/>
        <v>1.2602614049975703E-5</v>
      </c>
      <c r="G1196" s="115"/>
    </row>
    <row r="1197" spans="1:7" x14ac:dyDescent="0.15">
      <c r="A1197" s="25" t="s">
        <v>871</v>
      </c>
      <c r="B1197" s="25" t="s">
        <v>1428</v>
      </c>
      <c r="C1197" s="22">
        <v>0.34397</v>
      </c>
      <c r="D1197" s="22">
        <v>2.944598E-2</v>
      </c>
      <c r="E1197" s="23">
        <f t="shared" si="44"/>
        <v>10.681390804449368</v>
      </c>
      <c r="F1197" s="24">
        <f t="shared" si="45"/>
        <v>1.2910907621356973E-5</v>
      </c>
      <c r="G1197" s="115"/>
    </row>
    <row r="1198" spans="1:7" x14ac:dyDescent="0.15">
      <c r="A1198" s="25" t="s">
        <v>1075</v>
      </c>
      <c r="B1198" s="25" t="s">
        <v>1076</v>
      </c>
      <c r="C1198" s="22">
        <v>4.5223489999999998E-2</v>
      </c>
      <c r="D1198" s="142">
        <v>0.30130699999999999</v>
      </c>
      <c r="E1198" s="143">
        <f t="shared" si="44"/>
        <v>-0.8499089300945547</v>
      </c>
      <c r="F1198" s="144">
        <f t="shared" si="45"/>
        <v>1.6974628650910276E-6</v>
      </c>
      <c r="G1198" s="115"/>
    </row>
    <row r="1199" spans="1:7" s="4" customFormat="1" x14ac:dyDescent="0.15">
      <c r="A1199" s="107" t="s">
        <v>669</v>
      </c>
      <c r="B1199" s="26"/>
      <c r="C1199" s="28">
        <f>SUM(C900:C1198)</f>
        <v>3140.7429696299992</v>
      </c>
      <c r="D1199" s="28">
        <f>SUM(D900:D1198)</f>
        <v>3152.5886370300009</v>
      </c>
      <c r="E1199" s="29">
        <f t="shared" si="44"/>
        <v>-3.7574415072311185E-3</v>
      </c>
      <c r="F1199" s="46">
        <f t="shared" si="45"/>
        <v>0.11788772957908912</v>
      </c>
      <c r="G1199" s="115"/>
    </row>
    <row r="1200" spans="1:7" x14ac:dyDescent="0.15">
      <c r="E1200" s="32"/>
      <c r="G1200" s="115"/>
    </row>
    <row r="1201" spans="1:7" s="4" customFormat="1" x14ac:dyDescent="0.15">
      <c r="A1201" s="33" t="s">
        <v>573</v>
      </c>
      <c r="B1201" s="34" t="s">
        <v>1108</v>
      </c>
      <c r="C1201" s="152" t="s">
        <v>478</v>
      </c>
      <c r="D1201" s="153"/>
      <c r="E1201" s="154"/>
      <c r="F1201" s="35"/>
      <c r="G1201" s="115"/>
    </row>
    <row r="1202" spans="1:7" s="10" customFormat="1" x14ac:dyDescent="0.15">
      <c r="A1202" s="36"/>
      <c r="B1202" s="37"/>
      <c r="C1202" s="7" t="s">
        <v>636</v>
      </c>
      <c r="D1202" s="8" t="s">
        <v>949</v>
      </c>
      <c r="E1202" s="39" t="s">
        <v>1089</v>
      </c>
      <c r="F1202" s="40" t="s">
        <v>1090</v>
      </c>
      <c r="G1202" s="115"/>
    </row>
    <row r="1203" spans="1:7" x14ac:dyDescent="0.15">
      <c r="A1203" s="25" t="s">
        <v>1766</v>
      </c>
      <c r="B1203" s="20" t="s">
        <v>457</v>
      </c>
      <c r="C1203" s="21">
        <v>3.4433389999999999</v>
      </c>
      <c r="D1203" s="22">
        <v>7.5573090000000001</v>
      </c>
      <c r="E1203" s="23">
        <f t="shared" ref="E1203:E1266" si="46">IF(ISERROR(C1203/D1203-1),"",((C1203/D1203-1)))</f>
        <v>-0.54436969561519843</v>
      </c>
      <c r="F1203" s="24">
        <f t="shared" ref="F1203:F1266" si="47">C1203/$C$1702</f>
        <v>1.2924566601161641E-4</v>
      </c>
      <c r="G1203" s="115"/>
    </row>
    <row r="1204" spans="1:7" x14ac:dyDescent="0.15">
      <c r="A1204" s="25" t="s">
        <v>1007</v>
      </c>
      <c r="B1204" s="25" t="s">
        <v>1120</v>
      </c>
      <c r="C1204" s="21">
        <v>0.91597799999999996</v>
      </c>
      <c r="D1204" s="22">
        <v>0.64669489000000002</v>
      </c>
      <c r="E1204" s="23">
        <f t="shared" si="46"/>
        <v>0.4163990069567427</v>
      </c>
      <c r="F1204" s="24">
        <f t="shared" si="47"/>
        <v>3.438121737708322E-5</v>
      </c>
      <c r="G1204" s="115"/>
    </row>
    <row r="1205" spans="1:7" x14ac:dyDescent="0.15">
      <c r="A1205" s="25" t="s">
        <v>513</v>
      </c>
      <c r="B1205" s="25" t="s">
        <v>1121</v>
      </c>
      <c r="C1205" s="21">
        <v>2.880957</v>
      </c>
      <c r="D1205" s="22">
        <v>4.9537240000000002</v>
      </c>
      <c r="E1205" s="23">
        <f t="shared" si="46"/>
        <v>-0.41842601646761102</v>
      </c>
      <c r="F1205" s="24">
        <f t="shared" si="47"/>
        <v>1.0813666798878308E-4</v>
      </c>
      <c r="G1205" s="115"/>
    </row>
    <row r="1206" spans="1:7" x14ac:dyDescent="0.15">
      <c r="A1206" s="25" t="s">
        <v>513</v>
      </c>
      <c r="B1206" s="25" t="s">
        <v>1454</v>
      </c>
      <c r="C1206" s="21">
        <v>8.2368889999999997</v>
      </c>
      <c r="D1206" s="22">
        <v>10.876989999999999</v>
      </c>
      <c r="E1206" s="23">
        <f t="shared" si="46"/>
        <v>-0.24272349243678626</v>
      </c>
      <c r="F1206" s="24">
        <f t="shared" si="47"/>
        <v>3.0917147706594004E-4</v>
      </c>
      <c r="G1206" s="115"/>
    </row>
    <row r="1207" spans="1:7" x14ac:dyDescent="0.15">
      <c r="A1207" s="25" t="s">
        <v>514</v>
      </c>
      <c r="B1207" s="25" t="s">
        <v>1122</v>
      </c>
      <c r="C1207" s="21">
        <v>3.857297</v>
      </c>
      <c r="D1207" s="22">
        <v>8.3818230000000007</v>
      </c>
      <c r="E1207" s="23">
        <f t="shared" si="46"/>
        <v>-0.53980214089464784</v>
      </c>
      <c r="F1207" s="24">
        <f t="shared" si="47"/>
        <v>1.4478357192527659E-4</v>
      </c>
      <c r="G1207" s="115"/>
    </row>
    <row r="1208" spans="1:7" x14ac:dyDescent="0.15">
      <c r="A1208" s="25" t="s">
        <v>515</v>
      </c>
      <c r="B1208" s="25" t="s">
        <v>1123</v>
      </c>
      <c r="C1208" s="21">
        <v>0.31406849999999997</v>
      </c>
      <c r="D1208" s="22">
        <v>0.56157409999999996</v>
      </c>
      <c r="E1208" s="23">
        <f t="shared" si="46"/>
        <v>-0.44073542565442392</v>
      </c>
      <c r="F1208" s="24">
        <f t="shared" si="47"/>
        <v>1.1788555369009366E-5</v>
      </c>
      <c r="G1208" s="115"/>
    </row>
    <row r="1209" spans="1:7" x14ac:dyDescent="0.15">
      <c r="A1209" s="25" t="s">
        <v>199</v>
      </c>
      <c r="B1209" s="25" t="s">
        <v>200</v>
      </c>
      <c r="C1209" s="21">
        <v>0</v>
      </c>
      <c r="D1209" s="22">
        <v>0</v>
      </c>
      <c r="E1209" s="23" t="str">
        <f t="shared" si="46"/>
        <v/>
      </c>
      <c r="F1209" s="24">
        <f t="shared" si="47"/>
        <v>0</v>
      </c>
      <c r="G1209" s="115"/>
    </row>
    <row r="1210" spans="1:7" x14ac:dyDescent="0.15">
      <c r="A1210" s="25" t="s">
        <v>1124</v>
      </c>
      <c r="B1210" s="25" t="s">
        <v>1125</v>
      </c>
      <c r="C1210" s="21">
        <v>23.13082</v>
      </c>
      <c r="D1210" s="22">
        <v>1.5195939999999999</v>
      </c>
      <c r="E1210" s="23">
        <f t="shared" si="46"/>
        <v>14.221710535840495</v>
      </c>
      <c r="F1210" s="24">
        <f t="shared" si="47"/>
        <v>8.6821490312014504E-4</v>
      </c>
      <c r="G1210" s="115"/>
    </row>
    <row r="1211" spans="1:7" x14ac:dyDescent="0.15">
      <c r="A1211" s="25" t="s">
        <v>1126</v>
      </c>
      <c r="B1211" s="25" t="s">
        <v>1127</v>
      </c>
      <c r="C1211" s="21">
        <v>10.922499999999999</v>
      </c>
      <c r="D1211" s="22">
        <v>6.0084660000000003</v>
      </c>
      <c r="E1211" s="23">
        <f t="shared" si="46"/>
        <v>0.81785167794908031</v>
      </c>
      <c r="F1211" s="24">
        <f t="shared" si="47"/>
        <v>4.0997583653885954E-4</v>
      </c>
      <c r="G1211" s="115"/>
    </row>
    <row r="1212" spans="1:7" x14ac:dyDescent="0.15">
      <c r="A1212" s="25" t="s">
        <v>1128</v>
      </c>
      <c r="B1212" s="25" t="s">
        <v>1129</v>
      </c>
      <c r="C1212" s="21">
        <v>3.7518570000000002</v>
      </c>
      <c r="D1212" s="22">
        <v>2.5854240000000002</v>
      </c>
      <c r="E1212" s="23">
        <f t="shared" si="46"/>
        <v>0.451157334348254</v>
      </c>
      <c r="F1212" s="24">
        <f t="shared" si="47"/>
        <v>1.4082588346524843E-4</v>
      </c>
      <c r="G1212" s="115"/>
    </row>
    <row r="1213" spans="1:7" x14ac:dyDescent="0.15">
      <c r="A1213" s="25" t="s">
        <v>1767</v>
      </c>
      <c r="B1213" s="25" t="s">
        <v>1768</v>
      </c>
      <c r="C1213" s="21">
        <v>0</v>
      </c>
      <c r="D1213" s="22">
        <v>0.55336269999999999</v>
      </c>
      <c r="E1213" s="23">
        <f t="shared" si="46"/>
        <v>-1</v>
      </c>
      <c r="F1213" s="24">
        <f t="shared" si="47"/>
        <v>0</v>
      </c>
      <c r="G1213" s="115"/>
    </row>
    <row r="1214" spans="1:7" x14ac:dyDescent="0.15">
      <c r="A1214" s="25" t="s">
        <v>539</v>
      </c>
      <c r="B1214" s="25" t="s">
        <v>1130</v>
      </c>
      <c r="C1214" s="21">
        <v>0.1069542</v>
      </c>
      <c r="D1214" s="22">
        <v>1.5259490000000001E-2</v>
      </c>
      <c r="E1214" s="23">
        <f t="shared" si="46"/>
        <v>6.0090284799819651</v>
      </c>
      <c r="F1214" s="24">
        <f t="shared" si="47"/>
        <v>4.0145239291686419E-6</v>
      </c>
      <c r="G1214" s="115"/>
    </row>
    <row r="1215" spans="1:7" x14ac:dyDescent="0.15">
      <c r="A1215" s="25" t="s">
        <v>1131</v>
      </c>
      <c r="B1215" s="25" t="s">
        <v>1132</v>
      </c>
      <c r="C1215" s="21">
        <v>5.9475340000000001</v>
      </c>
      <c r="D1215" s="22">
        <v>1.994623</v>
      </c>
      <c r="E1215" s="23">
        <f t="shared" si="46"/>
        <v>1.9817835250069811</v>
      </c>
      <c r="F1215" s="24">
        <f t="shared" si="47"/>
        <v>2.2324057926237671E-4</v>
      </c>
      <c r="G1215" s="115"/>
    </row>
    <row r="1216" spans="1:7" x14ac:dyDescent="0.15">
      <c r="A1216" s="25" t="s">
        <v>1133</v>
      </c>
      <c r="B1216" s="25" t="s">
        <v>1134</v>
      </c>
      <c r="C1216" s="21">
        <v>0.90930140000000004</v>
      </c>
      <c r="D1216" s="22">
        <v>2.0015700000000001</v>
      </c>
      <c r="E1216" s="23">
        <f t="shared" si="46"/>
        <v>-0.5457059208521311</v>
      </c>
      <c r="F1216" s="24">
        <f t="shared" si="47"/>
        <v>3.4130611318924803E-5</v>
      </c>
      <c r="G1216" s="115"/>
    </row>
    <row r="1217" spans="1:7" x14ac:dyDescent="0.15">
      <c r="A1217" s="25" t="s">
        <v>1135</v>
      </c>
      <c r="B1217" s="25" t="s">
        <v>1136</v>
      </c>
      <c r="C1217" s="21">
        <v>9.6603899999999996E-3</v>
      </c>
      <c r="D1217" s="22">
        <v>1.1089160000000001E-2</v>
      </c>
      <c r="E1217" s="23">
        <f t="shared" si="46"/>
        <v>-0.12884384389800496</v>
      </c>
      <c r="F1217" s="24">
        <f t="shared" si="47"/>
        <v>3.6260256091019762E-7</v>
      </c>
      <c r="G1217" s="115"/>
    </row>
    <row r="1218" spans="1:7" x14ac:dyDescent="0.15">
      <c r="A1218" s="25" t="s">
        <v>1137</v>
      </c>
      <c r="B1218" s="25" t="s">
        <v>1138</v>
      </c>
      <c r="C1218" s="21">
        <v>0.11075860000000001</v>
      </c>
      <c r="D1218" s="22">
        <v>0.1000462</v>
      </c>
      <c r="E1218" s="23">
        <f t="shared" si="46"/>
        <v>0.10707453156641633</v>
      </c>
      <c r="F1218" s="24">
        <f t="shared" si="47"/>
        <v>4.1573220131721621E-6</v>
      </c>
      <c r="G1218" s="115"/>
    </row>
    <row r="1219" spans="1:7" x14ac:dyDescent="0.15">
      <c r="A1219" s="25" t="s">
        <v>540</v>
      </c>
      <c r="B1219" s="25" t="s">
        <v>1141</v>
      </c>
      <c r="C1219" s="21">
        <v>2.0428519999999999</v>
      </c>
      <c r="D1219" s="22">
        <v>1.3283</v>
      </c>
      <c r="E1219" s="23">
        <f t="shared" si="46"/>
        <v>0.53794474139878035</v>
      </c>
      <c r="F1219" s="24">
        <f t="shared" si="47"/>
        <v>7.6678412233928335E-5</v>
      </c>
      <c r="G1219" s="115"/>
    </row>
    <row r="1220" spans="1:7" x14ac:dyDescent="0.15">
      <c r="A1220" s="25" t="s">
        <v>1139</v>
      </c>
      <c r="B1220" s="25" t="s">
        <v>1140</v>
      </c>
      <c r="C1220" s="21">
        <v>0.87454919999999992</v>
      </c>
      <c r="D1220" s="22">
        <v>2.6414309999999999</v>
      </c>
      <c r="E1220" s="23">
        <f t="shared" si="46"/>
        <v>-0.66891082901654442</v>
      </c>
      <c r="F1220" s="24">
        <f t="shared" si="47"/>
        <v>3.2826188131324362E-5</v>
      </c>
      <c r="G1220" s="115"/>
    </row>
    <row r="1221" spans="1:7" x14ac:dyDescent="0.15">
      <c r="A1221" s="25" t="s">
        <v>1142</v>
      </c>
      <c r="B1221" s="25" t="s">
        <v>1143</v>
      </c>
      <c r="C1221" s="21">
        <v>0.50390020000000002</v>
      </c>
      <c r="D1221" s="22">
        <v>0.39416040000000002</v>
      </c>
      <c r="E1221" s="23">
        <f t="shared" si="46"/>
        <v>0.27841406696360149</v>
      </c>
      <c r="F1221" s="24">
        <f t="shared" si="47"/>
        <v>1.8913884735829585E-5</v>
      </c>
      <c r="G1221" s="115"/>
    </row>
    <row r="1222" spans="1:7" x14ac:dyDescent="0.15">
      <c r="A1222" s="25" t="s">
        <v>1144</v>
      </c>
      <c r="B1222" s="25" t="s">
        <v>1145</v>
      </c>
      <c r="C1222" s="21">
        <v>0.94823840000000004</v>
      </c>
      <c r="D1222" s="22">
        <v>1.440642</v>
      </c>
      <c r="E1222" s="23">
        <f t="shared" si="46"/>
        <v>-0.34179456103598249</v>
      </c>
      <c r="F1222" s="24">
        <f t="shared" si="47"/>
        <v>3.5592110897529848E-5</v>
      </c>
      <c r="G1222" s="115"/>
    </row>
    <row r="1223" spans="1:7" x14ac:dyDescent="0.15">
      <c r="A1223" s="25" t="s">
        <v>1146</v>
      </c>
      <c r="B1223" s="25" t="s">
        <v>1147</v>
      </c>
      <c r="C1223" s="21">
        <v>0.17998310000000001</v>
      </c>
      <c r="D1223" s="22">
        <v>0</v>
      </c>
      <c r="E1223" s="23" t="str">
        <f t="shared" si="46"/>
        <v/>
      </c>
      <c r="F1223" s="24">
        <f t="shared" si="47"/>
        <v>6.7556623470228625E-6</v>
      </c>
      <c r="G1223" s="115"/>
    </row>
    <row r="1224" spans="1:7" x14ac:dyDescent="0.15">
      <c r="A1224" s="25" t="s">
        <v>1148</v>
      </c>
      <c r="B1224" s="25" t="s">
        <v>1149</v>
      </c>
      <c r="C1224" s="21">
        <v>2.1171820000000001</v>
      </c>
      <c r="D1224" s="22">
        <v>2.3559350000000001</v>
      </c>
      <c r="E1224" s="23">
        <f t="shared" si="46"/>
        <v>-0.10134108114188212</v>
      </c>
      <c r="F1224" s="24">
        <f t="shared" si="47"/>
        <v>7.9468387416343857E-5</v>
      </c>
      <c r="G1224" s="115"/>
    </row>
    <row r="1225" spans="1:7" x14ac:dyDescent="0.15">
      <c r="A1225" s="25" t="s">
        <v>1150</v>
      </c>
      <c r="B1225" s="25" t="s">
        <v>1151</v>
      </c>
      <c r="C1225" s="21">
        <v>8.0823610000000004E-2</v>
      </c>
      <c r="D1225" s="22">
        <v>1.3694610000000001E-2</v>
      </c>
      <c r="E1225" s="23">
        <f t="shared" si="46"/>
        <v>4.9018555475475383</v>
      </c>
      <c r="F1225" s="24">
        <f t="shared" si="47"/>
        <v>3.0337127142907335E-6</v>
      </c>
      <c r="G1225" s="115"/>
    </row>
    <row r="1226" spans="1:7" x14ac:dyDescent="0.15">
      <c r="A1226" s="25" t="s">
        <v>1152</v>
      </c>
      <c r="B1226" s="25" t="s">
        <v>1153</v>
      </c>
      <c r="C1226" s="21">
        <v>0.39793620000000002</v>
      </c>
      <c r="D1226" s="22">
        <v>0.14048749999999999</v>
      </c>
      <c r="E1226" s="23">
        <f t="shared" si="46"/>
        <v>1.8325381261678091</v>
      </c>
      <c r="F1226" s="24">
        <f t="shared" si="47"/>
        <v>1.493652794544243E-5</v>
      </c>
      <c r="G1226" s="115"/>
    </row>
    <row r="1227" spans="1:7" x14ac:dyDescent="0.15">
      <c r="A1227" s="25" t="s">
        <v>1154</v>
      </c>
      <c r="B1227" s="25" t="s">
        <v>1155</v>
      </c>
      <c r="C1227" s="21">
        <v>26.83135</v>
      </c>
      <c r="D1227" s="22">
        <v>14.65682</v>
      </c>
      <c r="E1227" s="23">
        <f t="shared" si="46"/>
        <v>0.83063925189775145</v>
      </c>
      <c r="F1227" s="24">
        <f t="shared" si="47"/>
        <v>1.0071142285847498E-3</v>
      </c>
      <c r="G1227" s="115"/>
    </row>
    <row r="1228" spans="1:7" x14ac:dyDescent="0.15">
      <c r="A1228" s="61" t="s">
        <v>504</v>
      </c>
      <c r="B1228" s="25" t="s">
        <v>505</v>
      </c>
      <c r="C1228" s="21">
        <v>37.93788</v>
      </c>
      <c r="D1228" s="22">
        <v>19.572880000000001</v>
      </c>
      <c r="E1228" s="23">
        <f t="shared" si="46"/>
        <v>0.93828808024164023</v>
      </c>
      <c r="F1228" s="24">
        <f t="shared" si="47"/>
        <v>1.423997627787674E-3</v>
      </c>
      <c r="G1228" s="115"/>
    </row>
    <row r="1229" spans="1:7" x14ac:dyDescent="0.15">
      <c r="A1229" s="25" t="s">
        <v>1156</v>
      </c>
      <c r="B1229" s="25" t="s">
        <v>1157</v>
      </c>
      <c r="C1229" s="21">
        <v>0.833229</v>
      </c>
      <c r="D1229" s="22">
        <v>0.93309439999999999</v>
      </c>
      <c r="E1229" s="23">
        <f t="shared" si="46"/>
        <v>-0.10702604152377293</v>
      </c>
      <c r="F1229" s="24">
        <f t="shared" si="47"/>
        <v>3.1275235184567399E-5</v>
      </c>
      <c r="G1229" s="115"/>
    </row>
    <row r="1230" spans="1:7" x14ac:dyDescent="0.15">
      <c r="A1230" s="25" t="s">
        <v>1158</v>
      </c>
      <c r="B1230" s="25" t="s">
        <v>1159</v>
      </c>
      <c r="C1230" s="21">
        <v>4.6893589999999996</v>
      </c>
      <c r="D1230" s="22">
        <v>1.3678680000000001</v>
      </c>
      <c r="E1230" s="23">
        <f t="shared" si="46"/>
        <v>2.4282247994689543</v>
      </c>
      <c r="F1230" s="24">
        <f t="shared" si="47"/>
        <v>1.7601500378631538E-4</v>
      </c>
      <c r="G1230" s="115"/>
    </row>
    <row r="1231" spans="1:7" x14ac:dyDescent="0.15">
      <c r="A1231" s="61" t="s">
        <v>501</v>
      </c>
      <c r="B1231" s="25" t="s">
        <v>574</v>
      </c>
      <c r="C1231" s="21">
        <v>0.43493570000000004</v>
      </c>
      <c r="D1231" s="22">
        <v>0.35059220000000002</v>
      </c>
      <c r="E1231" s="23">
        <f t="shared" si="46"/>
        <v>0.24057437672600823</v>
      </c>
      <c r="F1231" s="24">
        <f t="shared" si="47"/>
        <v>1.632530349719519E-5</v>
      </c>
      <c r="G1231" s="115"/>
    </row>
    <row r="1232" spans="1:7" x14ac:dyDescent="0.15">
      <c r="A1232" s="61" t="s">
        <v>1160</v>
      </c>
      <c r="B1232" s="25" t="s">
        <v>1161</v>
      </c>
      <c r="C1232" s="21">
        <v>2.4598525000000002</v>
      </c>
      <c r="D1232" s="22">
        <v>6.456207</v>
      </c>
      <c r="E1232" s="23">
        <f t="shared" si="46"/>
        <v>-0.61899417103571808</v>
      </c>
      <c r="F1232" s="24">
        <f t="shared" si="47"/>
        <v>9.2330518329110107E-5</v>
      </c>
      <c r="G1232" s="115"/>
    </row>
    <row r="1233" spans="1:7" x14ac:dyDescent="0.15">
      <c r="A1233" s="61" t="s">
        <v>1162</v>
      </c>
      <c r="B1233" s="25" t="s">
        <v>1163</v>
      </c>
      <c r="C1233" s="21">
        <v>5.1437730000000004</v>
      </c>
      <c r="D1233" s="22">
        <v>10.328519</v>
      </c>
      <c r="E1233" s="23">
        <f t="shared" si="46"/>
        <v>-0.50198348862987996</v>
      </c>
      <c r="F1233" s="24">
        <f t="shared" si="47"/>
        <v>1.9307142491563283E-4</v>
      </c>
      <c r="G1233" s="115"/>
    </row>
    <row r="1234" spans="1:7" x14ac:dyDescent="0.15">
      <c r="A1234" s="25" t="s">
        <v>898</v>
      </c>
      <c r="B1234" s="25" t="s">
        <v>182</v>
      </c>
      <c r="C1234" s="21">
        <v>0</v>
      </c>
      <c r="D1234" s="22"/>
      <c r="E1234" s="23" t="str">
        <f t="shared" si="46"/>
        <v/>
      </c>
      <c r="F1234" s="24">
        <f t="shared" si="47"/>
        <v>0</v>
      </c>
      <c r="G1234" s="115"/>
    </row>
    <row r="1235" spans="1:7" x14ac:dyDescent="0.15">
      <c r="A1235" s="25" t="s">
        <v>899</v>
      </c>
      <c r="B1235" s="25" t="s">
        <v>183</v>
      </c>
      <c r="C1235" s="21">
        <v>1.1314690000000001E-2</v>
      </c>
      <c r="D1235" s="22"/>
      <c r="E1235" s="23" t="str">
        <f t="shared" si="46"/>
        <v/>
      </c>
      <c r="F1235" s="24">
        <f t="shared" si="47"/>
        <v>4.2469668097302535E-7</v>
      </c>
      <c r="G1235" s="115"/>
    </row>
    <row r="1236" spans="1:7" x14ac:dyDescent="0.15">
      <c r="A1236" s="61" t="s">
        <v>422</v>
      </c>
      <c r="B1236" s="25" t="s">
        <v>420</v>
      </c>
      <c r="C1236" s="21">
        <v>4.6093789999999997</v>
      </c>
      <c r="D1236" s="22">
        <v>4.5972999999999997</v>
      </c>
      <c r="E1236" s="23">
        <f t="shared" si="46"/>
        <v>2.627411741674468E-3</v>
      </c>
      <c r="F1236" s="24">
        <f t="shared" si="47"/>
        <v>1.7301295595785322E-4</v>
      </c>
      <c r="G1236" s="115"/>
    </row>
    <row r="1237" spans="1:7" x14ac:dyDescent="0.15">
      <c r="A1237" s="61" t="s">
        <v>1190</v>
      </c>
      <c r="B1237" s="25" t="s">
        <v>1191</v>
      </c>
      <c r="C1237" s="21">
        <v>0.87164680000000005</v>
      </c>
      <c r="D1237" s="22">
        <v>0.35252620000000001</v>
      </c>
      <c r="E1237" s="23">
        <f t="shared" si="46"/>
        <v>1.4725731023679942</v>
      </c>
      <c r="F1237" s="24">
        <f t="shared" si="47"/>
        <v>3.2717246600725116E-5</v>
      </c>
      <c r="G1237" s="115"/>
    </row>
    <row r="1238" spans="1:7" x14ac:dyDescent="0.15">
      <c r="A1238" s="25" t="s">
        <v>1407</v>
      </c>
      <c r="B1238" s="25" t="s">
        <v>1772</v>
      </c>
      <c r="C1238" s="21">
        <v>6.2145279999999996</v>
      </c>
      <c r="D1238" s="22">
        <v>13.411559</v>
      </c>
      <c r="E1238" s="23">
        <f t="shared" si="46"/>
        <v>-0.53662896312054409</v>
      </c>
      <c r="F1238" s="24">
        <f t="shared" si="47"/>
        <v>2.3326219414000144E-4</v>
      </c>
      <c r="G1238" s="115"/>
    </row>
    <row r="1239" spans="1:7" x14ac:dyDescent="0.15">
      <c r="A1239" s="61" t="s">
        <v>1192</v>
      </c>
      <c r="B1239" s="25" t="s">
        <v>1193</v>
      </c>
      <c r="C1239" s="21">
        <v>10.550198999999999</v>
      </c>
      <c r="D1239" s="22">
        <v>13.879185</v>
      </c>
      <c r="E1239" s="23">
        <f t="shared" si="46"/>
        <v>-0.23985457359347828</v>
      </c>
      <c r="F1239" s="24">
        <f t="shared" si="47"/>
        <v>3.9600152535375962E-4</v>
      </c>
      <c r="G1239" s="115"/>
    </row>
    <row r="1240" spans="1:7" x14ac:dyDescent="0.15">
      <c r="A1240" s="61" t="s">
        <v>1194</v>
      </c>
      <c r="B1240" s="25" t="s">
        <v>1195</v>
      </c>
      <c r="C1240" s="21">
        <v>2.6707420000000002</v>
      </c>
      <c r="D1240" s="22">
        <v>7.2235240000000003</v>
      </c>
      <c r="E1240" s="23">
        <f t="shared" si="46"/>
        <v>-0.63027159596894811</v>
      </c>
      <c r="F1240" s="24">
        <f t="shared" si="47"/>
        <v>1.0024625183149159E-4</v>
      </c>
      <c r="G1240" s="115"/>
    </row>
    <row r="1241" spans="1:7" x14ac:dyDescent="0.15">
      <c r="A1241" s="61" t="s">
        <v>1196</v>
      </c>
      <c r="B1241" s="25" t="s">
        <v>1197</v>
      </c>
      <c r="C1241" s="21">
        <v>0.43967819999999996</v>
      </c>
      <c r="D1241" s="22">
        <v>0.67071700000000001</v>
      </c>
      <c r="E1241" s="23">
        <f t="shared" si="46"/>
        <v>-0.34446540045950835</v>
      </c>
      <c r="F1241" s="24">
        <f t="shared" si="47"/>
        <v>1.6503313147438774E-5</v>
      </c>
      <c r="G1241" s="115"/>
    </row>
    <row r="1242" spans="1:7" x14ac:dyDescent="0.15">
      <c r="A1242" s="61" t="s">
        <v>1198</v>
      </c>
      <c r="B1242" s="25" t="s">
        <v>1199</v>
      </c>
      <c r="C1242" s="21">
        <v>4.4353129999999998</v>
      </c>
      <c r="D1242" s="22">
        <v>6.7828619999999997</v>
      </c>
      <c r="E1242" s="23">
        <f t="shared" si="46"/>
        <v>-0.34610006808335481</v>
      </c>
      <c r="F1242" s="24">
        <f t="shared" si="47"/>
        <v>1.664793918504627E-4</v>
      </c>
      <c r="G1242" s="115"/>
    </row>
    <row r="1243" spans="1:7" x14ac:dyDescent="0.15">
      <c r="A1243" s="61" t="s">
        <v>1200</v>
      </c>
      <c r="B1243" s="25" t="s">
        <v>1201</v>
      </c>
      <c r="C1243" s="21">
        <v>10.344884</v>
      </c>
      <c r="D1243" s="22">
        <v>8.920337</v>
      </c>
      <c r="E1243" s="23">
        <f t="shared" si="46"/>
        <v>0.15969654509689502</v>
      </c>
      <c r="F1243" s="24">
        <f t="shared" si="47"/>
        <v>3.8829503060631391E-4</v>
      </c>
      <c r="G1243" s="115"/>
    </row>
    <row r="1244" spans="1:7" x14ac:dyDescent="0.15">
      <c r="A1244" s="25" t="s">
        <v>1103</v>
      </c>
      <c r="B1244" s="25" t="s">
        <v>1255</v>
      </c>
      <c r="C1244" s="21">
        <v>0</v>
      </c>
      <c r="D1244" s="22">
        <v>0.1143643</v>
      </c>
      <c r="E1244" s="23">
        <f t="shared" si="46"/>
        <v>-1</v>
      </c>
      <c r="F1244" s="24">
        <f t="shared" si="47"/>
        <v>0</v>
      </c>
      <c r="G1244" s="115"/>
    </row>
    <row r="1245" spans="1:7" x14ac:dyDescent="0.15">
      <c r="A1245" s="25" t="s">
        <v>544</v>
      </c>
      <c r="B1245" s="25" t="s">
        <v>1257</v>
      </c>
      <c r="C1245" s="21">
        <v>3.3125330000000002</v>
      </c>
      <c r="D1245" s="22">
        <v>0.28819709999999998</v>
      </c>
      <c r="E1245" s="23">
        <f t="shared" si="46"/>
        <v>10.493984498803078</v>
      </c>
      <c r="F1245" s="24">
        <f t="shared" si="47"/>
        <v>1.2433586520829281E-4</v>
      </c>
      <c r="G1245" s="115"/>
    </row>
    <row r="1246" spans="1:7" x14ac:dyDescent="0.15">
      <c r="A1246" s="61" t="s">
        <v>1258</v>
      </c>
      <c r="B1246" s="25" t="s">
        <v>1259</v>
      </c>
      <c r="C1246" s="21">
        <v>1.9531627</v>
      </c>
      <c r="D1246" s="22">
        <v>1.2371654999999999</v>
      </c>
      <c r="E1246" s="23">
        <f t="shared" si="46"/>
        <v>0.57874003114377182</v>
      </c>
      <c r="F1246" s="24">
        <f t="shared" si="47"/>
        <v>7.3311926008605871E-5</v>
      </c>
      <c r="G1246" s="115"/>
    </row>
    <row r="1247" spans="1:7" x14ac:dyDescent="0.15">
      <c r="A1247" s="61" t="s">
        <v>1260</v>
      </c>
      <c r="B1247" s="25" t="s">
        <v>1261</v>
      </c>
      <c r="C1247" s="21">
        <v>2.4461080000000002</v>
      </c>
      <c r="D1247" s="22">
        <v>3.170277</v>
      </c>
      <c r="E1247" s="23">
        <f t="shared" si="46"/>
        <v>-0.22842451937165109</v>
      </c>
      <c r="F1247" s="24">
        <f t="shared" si="47"/>
        <v>9.181461877449273E-5</v>
      </c>
      <c r="G1247" s="115"/>
    </row>
    <row r="1248" spans="1:7" x14ac:dyDescent="0.15">
      <c r="A1248" s="61" t="s">
        <v>1262</v>
      </c>
      <c r="B1248" s="25" t="s">
        <v>1263</v>
      </c>
      <c r="C1248" s="21">
        <v>4.5726199999999997</v>
      </c>
      <c r="D1248" s="22">
        <v>3.2003119999999998</v>
      </c>
      <c r="E1248" s="23">
        <f t="shared" si="46"/>
        <v>0.42880444156694719</v>
      </c>
      <c r="F1248" s="24">
        <f t="shared" si="47"/>
        <v>1.7163320756917555E-4</v>
      </c>
      <c r="G1248" s="115"/>
    </row>
    <row r="1249" spans="1:7" x14ac:dyDescent="0.15">
      <c r="A1249" s="25" t="s">
        <v>1408</v>
      </c>
      <c r="B1249" s="25" t="s">
        <v>1770</v>
      </c>
      <c r="C1249" s="21">
        <v>11.037119000000001</v>
      </c>
      <c r="D1249" s="22">
        <v>5.1234060000000001</v>
      </c>
      <c r="E1249" s="23">
        <f t="shared" si="46"/>
        <v>1.1542542207273834</v>
      </c>
      <c r="F1249" s="24">
        <f t="shared" si="47"/>
        <v>4.1427805859500495E-4</v>
      </c>
      <c r="G1249" s="115"/>
    </row>
    <row r="1250" spans="1:7" x14ac:dyDescent="0.15">
      <c r="A1250" s="61" t="s">
        <v>1095</v>
      </c>
      <c r="B1250" s="25" t="s">
        <v>1265</v>
      </c>
      <c r="C1250" s="21">
        <v>9.4592369999999999</v>
      </c>
      <c r="D1250" s="22">
        <v>6.933878</v>
      </c>
      <c r="E1250" s="23">
        <f t="shared" si="46"/>
        <v>0.36420585998196109</v>
      </c>
      <c r="F1250" s="24">
        <f t="shared" si="47"/>
        <v>3.55052286756176E-4</v>
      </c>
      <c r="G1250" s="115"/>
    </row>
    <row r="1251" spans="1:7" x14ac:dyDescent="0.15">
      <c r="A1251" s="61" t="s">
        <v>1266</v>
      </c>
      <c r="B1251" s="25" t="s">
        <v>1267</v>
      </c>
      <c r="C1251" s="21">
        <v>5.0409540000000002</v>
      </c>
      <c r="D1251" s="22">
        <v>8.1690559999999994</v>
      </c>
      <c r="E1251" s="23">
        <f t="shared" si="46"/>
        <v>-0.38292086625431376</v>
      </c>
      <c r="F1251" s="24">
        <f t="shared" si="47"/>
        <v>1.8921211564238135E-4</v>
      </c>
      <c r="G1251" s="115"/>
    </row>
    <row r="1252" spans="1:7" x14ac:dyDescent="0.15">
      <c r="A1252" s="61" t="s">
        <v>1268</v>
      </c>
      <c r="B1252" s="25" t="s">
        <v>1269</v>
      </c>
      <c r="C1252" s="21">
        <v>3.1977799999999998</v>
      </c>
      <c r="D1252" s="22">
        <v>5.6830040000000004</v>
      </c>
      <c r="E1252" s="23">
        <f t="shared" si="46"/>
        <v>-0.43730815603860218</v>
      </c>
      <c r="F1252" s="24">
        <f t="shared" si="47"/>
        <v>1.2002861346461289E-4</v>
      </c>
      <c r="G1252" s="115"/>
    </row>
    <row r="1253" spans="1:7" x14ac:dyDescent="0.15">
      <c r="A1253" s="61" t="s">
        <v>1270</v>
      </c>
      <c r="B1253" s="25" t="s">
        <v>1271</v>
      </c>
      <c r="C1253" s="21">
        <v>5.1917460000000002</v>
      </c>
      <c r="D1253" s="22">
        <v>4.3494479999999998</v>
      </c>
      <c r="E1253" s="23">
        <f t="shared" si="46"/>
        <v>0.19365629845442478</v>
      </c>
      <c r="F1253" s="24">
        <f t="shared" si="47"/>
        <v>1.948720905879861E-4</v>
      </c>
      <c r="G1253" s="115"/>
    </row>
    <row r="1254" spans="1:7" x14ac:dyDescent="0.15">
      <c r="A1254" s="25" t="s">
        <v>743</v>
      </c>
      <c r="B1254" s="25" t="s">
        <v>942</v>
      </c>
      <c r="C1254" s="21">
        <v>3.967387</v>
      </c>
      <c r="D1254" s="22">
        <v>0</v>
      </c>
      <c r="E1254" s="23" t="str">
        <f t="shared" si="46"/>
        <v/>
      </c>
      <c r="F1254" s="24">
        <f t="shared" si="47"/>
        <v>1.4891579804975018E-4</v>
      </c>
      <c r="G1254" s="115"/>
    </row>
    <row r="1255" spans="1:7" x14ac:dyDescent="0.15">
      <c r="A1255" s="25" t="s">
        <v>203</v>
      </c>
      <c r="B1255" s="25" t="s">
        <v>204</v>
      </c>
      <c r="C1255" s="21">
        <v>6.2351200000000002E-3</v>
      </c>
      <c r="D1255" s="22">
        <v>2.32336E-3</v>
      </c>
      <c r="E1255" s="23">
        <f t="shared" si="46"/>
        <v>1.6836650368431929</v>
      </c>
      <c r="F1255" s="24">
        <f t="shared" si="47"/>
        <v>2.3403511448113291E-7</v>
      </c>
      <c r="G1255" s="115"/>
    </row>
    <row r="1256" spans="1:7" x14ac:dyDescent="0.15">
      <c r="A1256" s="61" t="s">
        <v>1272</v>
      </c>
      <c r="B1256" s="25" t="s">
        <v>1273</v>
      </c>
      <c r="C1256" s="21">
        <v>14.049033</v>
      </c>
      <c r="D1256" s="22">
        <v>8.4866399999999995</v>
      </c>
      <c r="E1256" s="23">
        <f t="shared" si="46"/>
        <v>0.65542935720143669</v>
      </c>
      <c r="F1256" s="24">
        <f t="shared" si="47"/>
        <v>5.2733019516933339E-4</v>
      </c>
      <c r="G1256" s="115"/>
    </row>
    <row r="1257" spans="1:7" x14ac:dyDescent="0.15">
      <c r="A1257" s="61" t="s">
        <v>1283</v>
      </c>
      <c r="B1257" s="25" t="s">
        <v>1292</v>
      </c>
      <c r="C1257" s="21">
        <v>5.3594559999999998</v>
      </c>
      <c r="D1257" s="22">
        <v>7.499511</v>
      </c>
      <c r="E1257" s="23">
        <f t="shared" si="46"/>
        <v>-0.28535927209120704</v>
      </c>
      <c r="F1257" s="24">
        <f t="shared" si="47"/>
        <v>2.0116708235231952E-4</v>
      </c>
      <c r="G1257" s="115"/>
    </row>
    <row r="1258" spans="1:7" x14ac:dyDescent="0.15">
      <c r="A1258" s="61" t="s">
        <v>548</v>
      </c>
      <c r="B1258" s="25" t="s">
        <v>1284</v>
      </c>
      <c r="C1258" s="21">
        <v>13.074786</v>
      </c>
      <c r="D1258" s="22">
        <v>11.356147999999999</v>
      </c>
      <c r="E1258" s="23">
        <f t="shared" si="46"/>
        <v>0.15133987334437693</v>
      </c>
      <c r="F1258" s="24">
        <f t="shared" si="47"/>
        <v>4.9076185194933111E-4</v>
      </c>
      <c r="G1258" s="115"/>
    </row>
    <row r="1259" spans="1:7" x14ac:dyDescent="0.15">
      <c r="A1259" s="25" t="s">
        <v>197</v>
      </c>
      <c r="B1259" s="25" t="s">
        <v>198</v>
      </c>
      <c r="C1259" s="21">
        <v>0</v>
      </c>
      <c r="D1259" s="22">
        <v>0</v>
      </c>
      <c r="E1259" s="23" t="str">
        <f t="shared" si="46"/>
        <v/>
      </c>
      <c r="F1259" s="24">
        <f t="shared" si="47"/>
        <v>0</v>
      </c>
      <c r="G1259" s="115"/>
    </row>
    <row r="1260" spans="1:7" x14ac:dyDescent="0.15">
      <c r="A1260" s="61" t="s">
        <v>1285</v>
      </c>
      <c r="B1260" s="25" t="s">
        <v>1286</v>
      </c>
      <c r="C1260" s="21">
        <v>0.85734880000000002</v>
      </c>
      <c r="D1260" s="22">
        <v>0.28023103999999999</v>
      </c>
      <c r="E1260" s="23">
        <f t="shared" si="46"/>
        <v>2.0594355286266648</v>
      </c>
      <c r="F1260" s="24">
        <f t="shared" si="47"/>
        <v>3.218057143379148E-5</v>
      </c>
      <c r="G1260" s="115"/>
    </row>
    <row r="1261" spans="1:7" x14ac:dyDescent="0.15">
      <c r="A1261" s="25" t="s">
        <v>201</v>
      </c>
      <c r="B1261" s="25" t="s">
        <v>202</v>
      </c>
      <c r="C1261" s="21">
        <v>0</v>
      </c>
      <c r="D1261" s="22">
        <v>6.8837720000000005E-2</v>
      </c>
      <c r="E1261" s="23">
        <f t="shared" si="46"/>
        <v>-1</v>
      </c>
      <c r="F1261" s="24">
        <f t="shared" si="47"/>
        <v>0</v>
      </c>
      <c r="G1261" s="115"/>
    </row>
    <row r="1262" spans="1:7" x14ac:dyDescent="0.15">
      <c r="A1262" s="61" t="s">
        <v>1287</v>
      </c>
      <c r="B1262" s="25" t="s">
        <v>1288</v>
      </c>
      <c r="C1262" s="21">
        <v>7.145702000000001E-2</v>
      </c>
      <c r="D1262" s="22">
        <v>2.9299410000000001E-2</v>
      </c>
      <c r="E1262" s="23">
        <f t="shared" si="46"/>
        <v>1.4388552533993009</v>
      </c>
      <c r="F1262" s="24">
        <f t="shared" si="47"/>
        <v>2.6821379309749619E-6</v>
      </c>
      <c r="G1262" s="115"/>
    </row>
    <row r="1263" spans="1:7" x14ac:dyDescent="0.15">
      <c r="A1263" s="25" t="s">
        <v>142</v>
      </c>
      <c r="B1263" s="25" t="s">
        <v>163</v>
      </c>
      <c r="C1263" s="21">
        <v>0</v>
      </c>
      <c r="D1263" s="22"/>
      <c r="E1263" s="23" t="str">
        <f t="shared" si="46"/>
        <v/>
      </c>
      <c r="F1263" s="24">
        <f t="shared" si="47"/>
        <v>0</v>
      </c>
      <c r="G1263" s="115"/>
    </row>
    <row r="1264" spans="1:7" x14ac:dyDescent="0.15">
      <c r="A1264" s="61" t="s">
        <v>1289</v>
      </c>
      <c r="B1264" s="25" t="s">
        <v>1290</v>
      </c>
      <c r="C1264" s="21">
        <v>0.53027950000000001</v>
      </c>
      <c r="D1264" s="22">
        <v>1.057733</v>
      </c>
      <c r="E1264" s="23">
        <f t="shared" si="46"/>
        <v>-0.49866412412206107</v>
      </c>
      <c r="F1264" s="24">
        <f t="shared" si="47"/>
        <v>1.9904031275981524E-5</v>
      </c>
      <c r="G1264" s="115"/>
    </row>
    <row r="1265" spans="1:7" x14ac:dyDescent="0.15">
      <c r="A1265" s="61" t="s">
        <v>1293</v>
      </c>
      <c r="B1265" s="25" t="s">
        <v>1294</v>
      </c>
      <c r="C1265" s="21">
        <v>2.112142</v>
      </c>
      <c r="D1265" s="22">
        <v>11.508979999999999</v>
      </c>
      <c r="E1265" s="23">
        <f t="shared" si="46"/>
        <v>-0.81647878439270904</v>
      </c>
      <c r="F1265" s="24">
        <f t="shared" si="47"/>
        <v>7.9279211109073918E-5</v>
      </c>
      <c r="G1265" s="115"/>
    </row>
    <row r="1266" spans="1:7" x14ac:dyDescent="0.15">
      <c r="A1266" s="61" t="s">
        <v>421</v>
      </c>
      <c r="B1266" s="25" t="s">
        <v>419</v>
      </c>
      <c r="C1266" s="21">
        <v>23.526489999999999</v>
      </c>
      <c r="D1266" s="22">
        <v>19.987380000000002</v>
      </c>
      <c r="E1266" s="23">
        <f t="shared" si="46"/>
        <v>0.177067229421765</v>
      </c>
      <c r="F1266" s="24">
        <f t="shared" si="47"/>
        <v>8.8306636929028277E-4</v>
      </c>
      <c r="G1266" s="115"/>
    </row>
    <row r="1267" spans="1:7" x14ac:dyDescent="0.15">
      <c r="A1267" s="25" t="s">
        <v>990</v>
      </c>
      <c r="B1267" s="25" t="s">
        <v>989</v>
      </c>
      <c r="C1267" s="21">
        <v>61.66872</v>
      </c>
      <c r="D1267" s="22">
        <v>13.91558</v>
      </c>
      <c r="E1267" s="23">
        <f t="shared" ref="E1267:E1332" si="48">IF(ISERROR(C1267/D1267-1),"",((C1267/D1267-1)))</f>
        <v>3.4316313082171206</v>
      </c>
      <c r="F1267" s="24">
        <f t="shared" ref="F1267:F1275" si="49">C1267/$C$1702</f>
        <v>2.3147342705681574E-3</v>
      </c>
      <c r="G1267" s="115"/>
    </row>
    <row r="1268" spans="1:7" x14ac:dyDescent="0.15">
      <c r="A1268" s="25" t="s">
        <v>754</v>
      </c>
      <c r="B1268" s="25" t="s">
        <v>986</v>
      </c>
      <c r="C1268" s="21">
        <v>14.509846</v>
      </c>
      <c r="D1268" s="22">
        <v>3.2920722999999996</v>
      </c>
      <c r="E1268" s="23">
        <f t="shared" si="48"/>
        <v>3.4075113417162806</v>
      </c>
      <c r="F1268" s="24">
        <f t="shared" si="49"/>
        <v>5.4462680264591673E-4</v>
      </c>
      <c r="G1268" s="115"/>
    </row>
    <row r="1269" spans="1:7" x14ac:dyDescent="0.15">
      <c r="A1269" s="25" t="s">
        <v>755</v>
      </c>
      <c r="B1269" s="25" t="s">
        <v>987</v>
      </c>
      <c r="C1269" s="21">
        <v>33.5379</v>
      </c>
      <c r="D1269" s="22">
        <v>10.263313</v>
      </c>
      <c r="E1269" s="23">
        <f t="shared" si="48"/>
        <v>2.2677459997566087</v>
      </c>
      <c r="F1269" s="24">
        <f t="shared" si="49"/>
        <v>1.2588444594421257E-3</v>
      </c>
      <c r="G1269" s="115"/>
    </row>
    <row r="1270" spans="1:7" x14ac:dyDescent="0.15">
      <c r="A1270" s="25" t="s">
        <v>760</v>
      </c>
      <c r="B1270" s="25" t="s">
        <v>988</v>
      </c>
      <c r="C1270" s="21">
        <v>8.2535600000000002</v>
      </c>
      <c r="D1270" s="22">
        <v>2.3434667999999999</v>
      </c>
      <c r="E1270" s="23">
        <f t="shared" si="48"/>
        <v>2.5219444969307867</v>
      </c>
      <c r="F1270" s="24">
        <f t="shared" si="49"/>
        <v>3.0979722274421332E-4</v>
      </c>
      <c r="G1270" s="115"/>
    </row>
    <row r="1271" spans="1:7" x14ac:dyDescent="0.15">
      <c r="A1271" s="25" t="s">
        <v>758</v>
      </c>
      <c r="B1271" s="25" t="s">
        <v>759</v>
      </c>
      <c r="C1271" s="21">
        <v>5.5735314000000002</v>
      </c>
      <c r="D1271" s="22"/>
      <c r="E1271" s="23" t="str">
        <f t="shared" si="48"/>
        <v/>
      </c>
      <c r="F1271" s="24">
        <f t="shared" si="49"/>
        <v>2.0920239855258424E-4</v>
      </c>
      <c r="G1271" s="115"/>
    </row>
    <row r="1272" spans="1:7" x14ac:dyDescent="0.15">
      <c r="A1272" s="25" t="s">
        <v>1520</v>
      </c>
      <c r="B1272" s="25" t="s">
        <v>1521</v>
      </c>
      <c r="C1272" s="21">
        <v>0.68269282999999992</v>
      </c>
      <c r="D1272" s="22">
        <v>0.11192153000000001</v>
      </c>
      <c r="E1272" s="23">
        <f t="shared" si="48"/>
        <v>5.0997453305007525</v>
      </c>
      <c r="F1272" s="24">
        <f t="shared" si="49"/>
        <v>2.562486281330569E-5</v>
      </c>
      <c r="G1272" s="115"/>
    </row>
    <row r="1273" spans="1:7" x14ac:dyDescent="0.15">
      <c r="A1273" s="25" t="s">
        <v>1522</v>
      </c>
      <c r="B1273" s="25" t="s">
        <v>1523</v>
      </c>
      <c r="C1273" s="21">
        <v>9.9862809999999996E-2</v>
      </c>
      <c r="D1273" s="22">
        <v>0.91207769999999999</v>
      </c>
      <c r="E1273" s="23">
        <f t="shared" si="48"/>
        <v>-0.89051063303049727</v>
      </c>
      <c r="F1273" s="24">
        <f t="shared" si="49"/>
        <v>3.7483487359918688E-6</v>
      </c>
      <c r="G1273" s="115"/>
    </row>
    <row r="1274" spans="1:7" x14ac:dyDescent="0.15">
      <c r="A1274" s="25" t="s">
        <v>1616</v>
      </c>
      <c r="B1274" s="25" t="s">
        <v>1617</v>
      </c>
      <c r="C1274" s="21">
        <v>1.851491</v>
      </c>
      <c r="D1274" s="22">
        <v>1.3140229999999999</v>
      </c>
      <c r="E1274" s="23">
        <f t="shared" si="48"/>
        <v>0.40902480397983898</v>
      </c>
      <c r="F1274" s="24">
        <f t="shared" si="49"/>
        <v>6.9495680619745444E-5</v>
      </c>
      <c r="G1274" s="115"/>
    </row>
    <row r="1275" spans="1:7" x14ac:dyDescent="0.15">
      <c r="A1275" s="25" t="s">
        <v>1524</v>
      </c>
      <c r="B1275" s="25" t="s">
        <v>1525</v>
      </c>
      <c r="C1275" s="21">
        <v>0.34319619999999995</v>
      </c>
      <c r="D1275" s="22">
        <v>2.1283831000000002</v>
      </c>
      <c r="E1275" s="23">
        <f t="shared" si="48"/>
        <v>-0.83875261930053857</v>
      </c>
      <c r="F1275" s="24">
        <f t="shared" si="49"/>
        <v>1.288186305259398E-5</v>
      </c>
      <c r="G1275" s="115"/>
    </row>
    <row r="1276" spans="1:7" x14ac:dyDescent="0.15">
      <c r="A1276" s="25" t="s">
        <v>1526</v>
      </c>
      <c r="B1276" s="25" t="s">
        <v>1527</v>
      </c>
      <c r="C1276" s="21">
        <v>5.6170870000000005E-2</v>
      </c>
      <c r="D1276" s="22">
        <v>0.71252271000000011</v>
      </c>
      <c r="E1276" s="23">
        <f t="shared" si="48"/>
        <v>-0.92116620395159055</v>
      </c>
      <c r="F1276" s="24">
        <f t="shared" ref="F1276:F1294" si="50">C1276/$C$1702</f>
        <v>2.1083725719721246E-6</v>
      </c>
      <c r="G1276" s="115"/>
    </row>
    <row r="1277" spans="1:7" x14ac:dyDescent="0.15">
      <c r="A1277" s="25" t="s">
        <v>1543</v>
      </c>
      <c r="B1277" s="25" t="s">
        <v>1438</v>
      </c>
      <c r="C1277" s="21">
        <v>5.3090900000000003E-2</v>
      </c>
      <c r="D1277" s="22">
        <v>7.3938540000000011E-2</v>
      </c>
      <c r="E1277" s="23">
        <f t="shared" si="48"/>
        <v>-0.2819590432810819</v>
      </c>
      <c r="F1277" s="24">
        <f t="shared" si="50"/>
        <v>1.9927659546899466E-6</v>
      </c>
      <c r="G1277" s="115"/>
    </row>
    <row r="1278" spans="1:7" x14ac:dyDescent="0.15">
      <c r="A1278" s="25" t="s">
        <v>532</v>
      </c>
      <c r="B1278" s="25" t="s">
        <v>1529</v>
      </c>
      <c r="C1278" s="21">
        <v>5.0826535000000002</v>
      </c>
      <c r="D1278" s="22">
        <v>2.1267171</v>
      </c>
      <c r="E1278" s="23">
        <f t="shared" si="48"/>
        <v>1.3899057848361682</v>
      </c>
      <c r="F1278" s="24">
        <f t="shared" si="50"/>
        <v>1.9077730560765964E-4</v>
      </c>
      <c r="G1278" s="115"/>
    </row>
    <row r="1279" spans="1:7" x14ac:dyDescent="0.15">
      <c r="A1279" s="25" t="s">
        <v>533</v>
      </c>
      <c r="B1279" s="25" t="s">
        <v>1531</v>
      </c>
      <c r="C1279" s="21">
        <v>2.4407139999999998</v>
      </c>
      <c r="D1279" s="22">
        <v>1.9139035</v>
      </c>
      <c r="E1279" s="23">
        <f t="shared" si="48"/>
        <v>0.27525447338384601</v>
      </c>
      <c r="F1279" s="24">
        <f t="shared" si="50"/>
        <v>9.1612155083735963E-5</v>
      </c>
      <c r="G1279" s="115"/>
    </row>
    <row r="1280" spans="1:7" x14ac:dyDescent="0.15">
      <c r="A1280" s="25" t="s">
        <v>1532</v>
      </c>
      <c r="B1280" s="25" t="s">
        <v>1533</v>
      </c>
      <c r="C1280" s="21">
        <v>0.10950989999999999</v>
      </c>
      <c r="D1280" s="22">
        <v>0.12946530000000001</v>
      </c>
      <c r="E1280" s="23">
        <f t="shared" si="48"/>
        <v>-0.15413705448486981</v>
      </c>
      <c r="F1280" s="24">
        <f t="shared" si="50"/>
        <v>4.1104520816467706E-6</v>
      </c>
      <c r="G1280" s="115"/>
    </row>
    <row r="1281" spans="1:7" x14ac:dyDescent="0.15">
      <c r="A1281" s="25" t="s">
        <v>1534</v>
      </c>
      <c r="B1281" s="25" t="s">
        <v>1535</v>
      </c>
      <c r="C1281" s="21">
        <v>10.3530795</v>
      </c>
      <c r="D1281" s="22">
        <v>1.1816953000000001</v>
      </c>
      <c r="E1281" s="23">
        <f t="shared" si="48"/>
        <v>7.7612090020160007</v>
      </c>
      <c r="F1281" s="24">
        <f t="shared" si="50"/>
        <v>3.8860264854802636E-4</v>
      </c>
      <c r="G1281" s="115"/>
    </row>
    <row r="1282" spans="1:7" x14ac:dyDescent="0.15">
      <c r="A1282" s="25" t="s">
        <v>1536</v>
      </c>
      <c r="B1282" s="25" t="s">
        <v>1537</v>
      </c>
      <c r="C1282" s="21">
        <v>0.40794420000000003</v>
      </c>
      <c r="D1282" s="22">
        <v>0.73636409999999997</v>
      </c>
      <c r="E1282" s="23">
        <f t="shared" si="48"/>
        <v>-0.44600205251722613</v>
      </c>
      <c r="F1282" s="24">
        <f t="shared" si="50"/>
        <v>1.5312178041307014E-5</v>
      </c>
      <c r="G1282" s="115"/>
    </row>
    <row r="1283" spans="1:7" x14ac:dyDescent="0.15">
      <c r="A1283" s="25" t="s">
        <v>1538</v>
      </c>
      <c r="B1283" s="25" t="s">
        <v>1539</v>
      </c>
      <c r="C1283" s="21">
        <v>0.13875698</v>
      </c>
      <c r="D1283" s="22">
        <v>0.26571880000000003</v>
      </c>
      <c r="E1283" s="23">
        <f t="shared" si="48"/>
        <v>-0.47780518352483914</v>
      </c>
      <c r="F1283" s="24">
        <f t="shared" si="50"/>
        <v>5.2082406913349328E-6</v>
      </c>
      <c r="G1283" s="115"/>
    </row>
    <row r="1284" spans="1:7" x14ac:dyDescent="0.15">
      <c r="A1284" s="25" t="s">
        <v>1540</v>
      </c>
      <c r="B1284" s="25" t="s">
        <v>1541</v>
      </c>
      <c r="C1284" s="21">
        <v>1.6928445700000001</v>
      </c>
      <c r="D1284" s="22">
        <v>0.32774901000000001</v>
      </c>
      <c r="E1284" s="23">
        <f t="shared" si="48"/>
        <v>4.1650638700632534</v>
      </c>
      <c r="F1284" s="24">
        <f t="shared" si="50"/>
        <v>6.3540889788602978E-5</v>
      </c>
      <c r="G1284" s="115"/>
    </row>
    <row r="1285" spans="1:7" x14ac:dyDescent="0.15">
      <c r="A1285" s="25" t="s">
        <v>534</v>
      </c>
      <c r="B1285" s="25" t="s">
        <v>1542</v>
      </c>
      <c r="C1285" s="21">
        <v>2.4246017700000002</v>
      </c>
      <c r="D1285" s="22">
        <v>0.32580128000000003</v>
      </c>
      <c r="E1285" s="23">
        <f t="shared" si="48"/>
        <v>6.4419651451338682</v>
      </c>
      <c r="F1285" s="24">
        <f t="shared" si="50"/>
        <v>9.1007382827132033E-5</v>
      </c>
      <c r="G1285" s="115"/>
    </row>
    <row r="1286" spans="1:7" x14ac:dyDescent="0.15">
      <c r="A1286" s="25" t="s">
        <v>761</v>
      </c>
      <c r="B1286" s="25" t="s">
        <v>762</v>
      </c>
      <c r="C1286" s="21">
        <v>83.618139999999997</v>
      </c>
      <c r="D1286" s="22"/>
      <c r="E1286" s="23" t="str">
        <f t="shared" si="48"/>
        <v/>
      </c>
      <c r="F1286" s="24">
        <f t="shared" si="50"/>
        <v>3.1386053464246715E-3</v>
      </c>
      <c r="G1286" s="115"/>
    </row>
    <row r="1287" spans="1:7" x14ac:dyDescent="0.15">
      <c r="A1287" s="61" t="s">
        <v>1328</v>
      </c>
      <c r="B1287" s="25" t="s">
        <v>326</v>
      </c>
      <c r="C1287" s="21">
        <v>42.658720000000002</v>
      </c>
      <c r="D1287" s="22">
        <v>34.497109999999999</v>
      </c>
      <c r="E1287" s="23">
        <f t="shared" si="48"/>
        <v>0.23658822434690907</v>
      </c>
      <c r="F1287" s="24">
        <f t="shared" si="50"/>
        <v>1.6011942703297762E-3</v>
      </c>
      <c r="G1287" s="115"/>
    </row>
    <row r="1288" spans="1:7" x14ac:dyDescent="0.15">
      <c r="A1288" s="61" t="s">
        <v>1330</v>
      </c>
      <c r="B1288" s="25" t="s">
        <v>327</v>
      </c>
      <c r="C1288" s="21">
        <v>45.49653</v>
      </c>
      <c r="D1288" s="22">
        <v>58.836112</v>
      </c>
      <c r="E1288" s="23">
        <f t="shared" si="48"/>
        <v>-0.22672439674463873</v>
      </c>
      <c r="F1288" s="24">
        <f t="shared" si="50"/>
        <v>1.7077114164674133E-3</v>
      </c>
      <c r="G1288" s="115"/>
    </row>
    <row r="1289" spans="1:7" x14ac:dyDescent="0.15">
      <c r="A1289" s="61" t="s">
        <v>1332</v>
      </c>
      <c r="B1289" s="25" t="s">
        <v>328</v>
      </c>
      <c r="C1289" s="21">
        <v>14.855406</v>
      </c>
      <c r="D1289" s="22">
        <v>14.354050000000001</v>
      </c>
      <c r="E1289" s="23">
        <f t="shared" si="48"/>
        <v>3.4927842664613795E-2</v>
      </c>
      <c r="F1289" s="24">
        <f t="shared" si="50"/>
        <v>5.5759739088801961E-4</v>
      </c>
      <c r="G1289" s="115"/>
    </row>
    <row r="1290" spans="1:7" x14ac:dyDescent="0.15">
      <c r="A1290" s="25" t="s">
        <v>1334</v>
      </c>
      <c r="B1290" s="25" t="s">
        <v>329</v>
      </c>
      <c r="C1290" s="21">
        <v>26.047654000000001</v>
      </c>
      <c r="D1290" s="22">
        <v>63.019579999999998</v>
      </c>
      <c r="E1290" s="23">
        <f t="shared" si="48"/>
        <v>-0.58667363381349102</v>
      </c>
      <c r="F1290" s="24">
        <f t="shared" si="50"/>
        <v>9.7769821364383346E-4</v>
      </c>
      <c r="G1290" s="115"/>
    </row>
    <row r="1291" spans="1:7" x14ac:dyDescent="0.15">
      <c r="A1291" s="25" t="s">
        <v>575</v>
      </c>
      <c r="B1291" s="25" t="s">
        <v>576</v>
      </c>
      <c r="C1291" s="21">
        <v>221.55</v>
      </c>
      <c r="D1291" s="22">
        <v>156.0454</v>
      </c>
      <c r="E1291" s="23">
        <f t="shared" si="48"/>
        <v>0.41977911556508563</v>
      </c>
      <c r="F1291" s="24">
        <f t="shared" si="50"/>
        <v>8.3158751737408415E-3</v>
      </c>
      <c r="G1291" s="115"/>
    </row>
    <row r="1292" spans="1:7" x14ac:dyDescent="0.15">
      <c r="A1292" s="25" t="s">
        <v>577</v>
      </c>
      <c r="B1292" s="25" t="s">
        <v>578</v>
      </c>
      <c r="C1292" s="21">
        <v>67.088080000000005</v>
      </c>
      <c r="D1292" s="22">
        <v>83.882859999999994</v>
      </c>
      <c r="E1292" s="23">
        <f t="shared" si="48"/>
        <v>-0.20021706460652378</v>
      </c>
      <c r="F1292" s="24">
        <f t="shared" si="50"/>
        <v>2.5181498484583139E-3</v>
      </c>
      <c r="G1292" s="115"/>
    </row>
    <row r="1293" spans="1:7" x14ac:dyDescent="0.15">
      <c r="A1293" s="25" t="s">
        <v>1336</v>
      </c>
      <c r="B1293" s="25" t="s">
        <v>330</v>
      </c>
      <c r="C1293" s="21">
        <v>51.124980000000001</v>
      </c>
      <c r="D1293" s="22">
        <v>33.6462</v>
      </c>
      <c r="E1293" s="23">
        <f t="shared" si="48"/>
        <v>0.51948749041496511</v>
      </c>
      <c r="F1293" s="24">
        <f t="shared" si="50"/>
        <v>1.9189751836605599E-3</v>
      </c>
      <c r="G1293" s="115"/>
    </row>
    <row r="1294" spans="1:7" x14ac:dyDescent="0.15">
      <c r="A1294" s="25" t="s">
        <v>1338</v>
      </c>
      <c r="B1294" s="25" t="s">
        <v>331</v>
      </c>
      <c r="C1294" s="21">
        <v>6.2348429999999997</v>
      </c>
      <c r="D1294" s="22">
        <v>41.64282</v>
      </c>
      <c r="E1294" s="23">
        <f t="shared" si="48"/>
        <v>-0.85027807915025932</v>
      </c>
      <c r="F1294" s="24">
        <f t="shared" si="50"/>
        <v>2.3402471729122936E-4</v>
      </c>
      <c r="G1294" s="115"/>
    </row>
    <row r="1295" spans="1:7" x14ac:dyDescent="0.15">
      <c r="A1295" s="25" t="s">
        <v>1340</v>
      </c>
      <c r="B1295" s="25" t="s">
        <v>332</v>
      </c>
      <c r="C1295" s="21">
        <v>0.29466740000000002</v>
      </c>
      <c r="D1295" s="22">
        <v>6.3897589999999997</v>
      </c>
      <c r="E1295" s="23">
        <f t="shared" si="48"/>
        <v>-0.95388442662704498</v>
      </c>
      <c r="F1295" s="24">
        <f t="shared" ref="F1295:F1318" si="51">C1295/$C$1702</f>
        <v>1.1060335437466766E-5</v>
      </c>
      <c r="G1295" s="115"/>
    </row>
    <row r="1296" spans="1:7" x14ac:dyDescent="0.15">
      <c r="A1296" s="25" t="s">
        <v>1342</v>
      </c>
      <c r="B1296" s="25" t="s">
        <v>333</v>
      </c>
      <c r="C1296" s="21">
        <v>14.724531000000001</v>
      </c>
      <c r="D1296" s="22">
        <v>15.817466</v>
      </c>
      <c r="E1296" s="23">
        <f t="shared" si="48"/>
        <v>-6.9096718779101507E-2</v>
      </c>
      <c r="F1296" s="24">
        <f t="shared" si="51"/>
        <v>5.5268500017096548E-4</v>
      </c>
      <c r="G1296" s="115"/>
    </row>
    <row r="1297" spans="1:7" x14ac:dyDescent="0.15">
      <c r="A1297" s="25" t="s">
        <v>1344</v>
      </c>
      <c r="B1297" s="25" t="s">
        <v>346</v>
      </c>
      <c r="C1297" s="21">
        <v>20.155049000000002</v>
      </c>
      <c r="D1297" s="22">
        <v>16.320032000000001</v>
      </c>
      <c r="E1297" s="23">
        <f t="shared" si="48"/>
        <v>0.23498832600328234</v>
      </c>
      <c r="F1297" s="24">
        <f t="shared" si="51"/>
        <v>7.5651939338582791E-4</v>
      </c>
      <c r="G1297" s="115"/>
    </row>
    <row r="1298" spans="1:7" x14ac:dyDescent="0.15">
      <c r="A1298" s="25" t="s">
        <v>1346</v>
      </c>
      <c r="B1298" s="25" t="s">
        <v>347</v>
      </c>
      <c r="C1298" s="21">
        <v>4.1633899999999997</v>
      </c>
      <c r="D1298" s="22">
        <v>2.7065459999999999</v>
      </c>
      <c r="E1298" s="23">
        <f t="shared" si="48"/>
        <v>0.53826685376860395</v>
      </c>
      <c r="F1298" s="24">
        <f t="shared" si="51"/>
        <v>1.5627276704852574E-4</v>
      </c>
      <c r="G1298" s="115"/>
    </row>
    <row r="1299" spans="1:7" x14ac:dyDescent="0.15">
      <c r="A1299" s="25" t="s">
        <v>348</v>
      </c>
      <c r="B1299" s="25" t="s">
        <v>349</v>
      </c>
      <c r="C1299" s="21">
        <v>5.5560239999999999</v>
      </c>
      <c r="D1299" s="22">
        <v>11.35595</v>
      </c>
      <c r="E1299" s="23">
        <f t="shared" si="48"/>
        <v>-0.51073895182701579</v>
      </c>
      <c r="F1299" s="24">
        <f t="shared" si="51"/>
        <v>2.0854525861569977E-4</v>
      </c>
      <c r="G1299" s="115"/>
    </row>
    <row r="1300" spans="1:7" x14ac:dyDescent="0.15">
      <c r="A1300" s="25" t="s">
        <v>334</v>
      </c>
      <c r="B1300" s="25" t="s">
        <v>1000</v>
      </c>
      <c r="C1300" s="21">
        <v>27.621183100000003</v>
      </c>
      <c r="D1300" s="22">
        <v>2.9578118</v>
      </c>
      <c r="E1300" s="23">
        <f t="shared" si="48"/>
        <v>8.338384240674138</v>
      </c>
      <c r="F1300" s="24">
        <f t="shared" si="51"/>
        <v>1.0367605994612509E-3</v>
      </c>
      <c r="G1300" s="115"/>
    </row>
    <row r="1301" spans="1:7" x14ac:dyDescent="0.15">
      <c r="A1301" s="25" t="s">
        <v>335</v>
      </c>
      <c r="B1301" s="25" t="s">
        <v>1001</v>
      </c>
      <c r="C1301" s="21">
        <v>33.340457000000001</v>
      </c>
      <c r="D1301" s="22">
        <v>20.892909</v>
      </c>
      <c r="E1301" s="23">
        <f t="shared" si="48"/>
        <v>0.59577859646064613</v>
      </c>
      <c r="F1301" s="24">
        <f t="shared" si="51"/>
        <v>1.2514334400698444E-3</v>
      </c>
      <c r="G1301" s="115"/>
    </row>
    <row r="1302" spans="1:7" x14ac:dyDescent="0.15">
      <c r="A1302" s="25" t="s">
        <v>339</v>
      </c>
      <c r="B1302" s="25" t="s">
        <v>313</v>
      </c>
      <c r="C1302" s="21">
        <v>1.654123</v>
      </c>
      <c r="D1302" s="22">
        <v>3.9051280000000001E-2</v>
      </c>
      <c r="E1302" s="23">
        <f t="shared" si="48"/>
        <v>41.357715291278545</v>
      </c>
      <c r="F1302" s="24">
        <f t="shared" si="51"/>
        <v>6.2087476371084279E-5</v>
      </c>
      <c r="G1302" s="115"/>
    </row>
    <row r="1303" spans="1:7" x14ac:dyDescent="0.15">
      <c r="A1303" s="25" t="s">
        <v>340</v>
      </c>
      <c r="B1303" s="25" t="s">
        <v>312</v>
      </c>
      <c r="C1303" s="21">
        <v>0</v>
      </c>
      <c r="D1303" s="22">
        <v>13.668998</v>
      </c>
      <c r="E1303" s="23">
        <f t="shared" si="48"/>
        <v>-1</v>
      </c>
      <c r="F1303" s="24">
        <f t="shared" si="51"/>
        <v>0</v>
      </c>
      <c r="G1303" s="115"/>
    </row>
    <row r="1304" spans="1:7" x14ac:dyDescent="0.15">
      <c r="A1304" s="25" t="s">
        <v>757</v>
      </c>
      <c r="B1304" s="25" t="s">
        <v>998</v>
      </c>
      <c r="C1304" s="21">
        <v>28.97799886</v>
      </c>
      <c r="D1304" s="22">
        <v>17.505189000000001</v>
      </c>
      <c r="E1304" s="23">
        <f t="shared" si="48"/>
        <v>0.65539480093588232</v>
      </c>
      <c r="F1304" s="24">
        <f t="shared" si="51"/>
        <v>1.0876886540490381E-3</v>
      </c>
      <c r="G1304" s="115"/>
    </row>
    <row r="1305" spans="1:7" x14ac:dyDescent="0.15">
      <c r="A1305" s="25" t="s">
        <v>341</v>
      </c>
      <c r="B1305" s="25" t="s">
        <v>314</v>
      </c>
      <c r="C1305" s="21">
        <v>0</v>
      </c>
      <c r="D1305" s="22">
        <v>10.006019999999999</v>
      </c>
      <c r="E1305" s="23">
        <f t="shared" si="48"/>
        <v>-1</v>
      </c>
      <c r="F1305" s="24">
        <f t="shared" si="51"/>
        <v>0</v>
      </c>
      <c r="G1305" s="115"/>
    </row>
    <row r="1306" spans="1:7" x14ac:dyDescent="0.15">
      <c r="A1306" s="25" t="s">
        <v>342</v>
      </c>
      <c r="B1306" s="25" t="s">
        <v>999</v>
      </c>
      <c r="C1306" s="21">
        <v>9.1871270000000003</v>
      </c>
      <c r="D1306" s="22">
        <v>10.126720000000001</v>
      </c>
      <c r="E1306" s="23">
        <f t="shared" si="48"/>
        <v>-9.2783546893762225E-2</v>
      </c>
      <c r="F1306" s="24">
        <f t="shared" si="51"/>
        <v>3.4483864291267962E-4</v>
      </c>
      <c r="G1306" s="115"/>
    </row>
    <row r="1307" spans="1:7" x14ac:dyDescent="0.15">
      <c r="A1307" s="25" t="s">
        <v>1355</v>
      </c>
      <c r="B1307" s="25" t="s">
        <v>350</v>
      </c>
      <c r="C1307" s="21">
        <v>6.8867219999999998</v>
      </c>
      <c r="D1307" s="22">
        <v>8.7961299999999998</v>
      </c>
      <c r="E1307" s="23">
        <f t="shared" si="48"/>
        <v>-0.21707364488701286</v>
      </c>
      <c r="F1307" s="24">
        <f t="shared" si="51"/>
        <v>2.5849298356242327E-4</v>
      </c>
      <c r="G1307" s="115"/>
    </row>
    <row r="1308" spans="1:7" x14ac:dyDescent="0.15">
      <c r="A1308" s="25" t="s">
        <v>1024</v>
      </c>
      <c r="B1308" s="25" t="s">
        <v>1360</v>
      </c>
      <c r="C1308" s="21">
        <v>100.28279999999999</v>
      </c>
      <c r="D1308" s="22">
        <v>50.702919999999999</v>
      </c>
      <c r="E1308" s="23">
        <f t="shared" si="48"/>
        <v>0.97785058533118008</v>
      </c>
      <c r="F1308" s="24">
        <f t="shared" si="51"/>
        <v>3.7641130529145472E-3</v>
      </c>
      <c r="G1308" s="115"/>
    </row>
    <row r="1309" spans="1:7" x14ac:dyDescent="0.15">
      <c r="A1309" s="25" t="s">
        <v>520</v>
      </c>
      <c r="B1309" s="25" t="s">
        <v>351</v>
      </c>
      <c r="C1309" s="21">
        <v>1.2120789999999999</v>
      </c>
      <c r="D1309" s="22">
        <v>0.25821569999999999</v>
      </c>
      <c r="E1309" s="23">
        <f t="shared" si="48"/>
        <v>3.6940561708679986</v>
      </c>
      <c r="F1309" s="24">
        <f t="shared" si="51"/>
        <v>4.5495362964173431E-5</v>
      </c>
      <c r="G1309" s="115"/>
    </row>
    <row r="1310" spans="1:7" x14ac:dyDescent="0.15">
      <c r="A1310" s="25" t="s">
        <v>1409</v>
      </c>
      <c r="B1310" s="25" t="s">
        <v>352</v>
      </c>
      <c r="C1310" s="21">
        <v>0.92114259999999992</v>
      </c>
      <c r="D1310" s="22">
        <v>1.2361580000000001</v>
      </c>
      <c r="E1310" s="23">
        <f t="shared" si="48"/>
        <v>-0.25483425257936299</v>
      </c>
      <c r="F1310" s="24">
        <f t="shared" si="51"/>
        <v>3.4575070543060664E-5</v>
      </c>
      <c r="G1310" s="115"/>
    </row>
    <row r="1311" spans="1:7" x14ac:dyDescent="0.15">
      <c r="A1311" s="25" t="s">
        <v>522</v>
      </c>
      <c r="B1311" s="25" t="s">
        <v>353</v>
      </c>
      <c r="C1311" s="21">
        <v>1.4982839999999999</v>
      </c>
      <c r="D1311" s="22">
        <v>0.92338769999999992</v>
      </c>
      <c r="E1311" s="23">
        <f t="shared" si="48"/>
        <v>0.62259471292502599</v>
      </c>
      <c r="F1311" s="24">
        <f t="shared" si="51"/>
        <v>5.62380623733384E-5</v>
      </c>
      <c r="G1311" s="115"/>
    </row>
    <row r="1312" spans="1:7" x14ac:dyDescent="0.15">
      <c r="A1312" s="25" t="s">
        <v>1026</v>
      </c>
      <c r="B1312" s="25" t="s">
        <v>354</v>
      </c>
      <c r="C1312" s="21">
        <v>2.3831069999999999</v>
      </c>
      <c r="D1312" s="22">
        <v>1.888997</v>
      </c>
      <c r="E1312" s="23">
        <f t="shared" si="48"/>
        <v>0.26157267586978694</v>
      </c>
      <c r="F1312" s="24">
        <f t="shared" si="51"/>
        <v>8.9449877398636943E-5</v>
      </c>
      <c r="G1312" s="115"/>
    </row>
    <row r="1313" spans="1:9" x14ac:dyDescent="0.15">
      <c r="A1313" s="25" t="s">
        <v>526</v>
      </c>
      <c r="B1313" s="25" t="s">
        <v>355</v>
      </c>
      <c r="C1313" s="21">
        <v>0.94698899999999997</v>
      </c>
      <c r="D1313" s="22">
        <v>0.64427690000000004</v>
      </c>
      <c r="E1313" s="23">
        <f t="shared" si="48"/>
        <v>0.46984782474740272</v>
      </c>
      <c r="F1313" s="24">
        <f t="shared" si="51"/>
        <v>3.554521469151733E-5</v>
      </c>
      <c r="G1313" s="115"/>
    </row>
    <row r="1314" spans="1:9" x14ac:dyDescent="0.15">
      <c r="A1314" s="25" t="s">
        <v>1376</v>
      </c>
      <c r="B1314" s="25" t="s">
        <v>1377</v>
      </c>
      <c r="C1314" s="21">
        <v>12.077719999999999</v>
      </c>
      <c r="D1314" s="22">
        <v>97.013639999999995</v>
      </c>
      <c r="E1314" s="23">
        <f t="shared" si="48"/>
        <v>-0.87550492899761312</v>
      </c>
      <c r="F1314" s="24">
        <f t="shared" si="51"/>
        <v>4.5333699798417163E-4</v>
      </c>
      <c r="G1314" s="115"/>
    </row>
    <row r="1315" spans="1:9" x14ac:dyDescent="0.15">
      <c r="A1315" s="25" t="s">
        <v>622</v>
      </c>
      <c r="B1315" s="25" t="s">
        <v>212</v>
      </c>
      <c r="C1315" s="21">
        <v>0.43277270000000001</v>
      </c>
      <c r="D1315" s="22">
        <v>0.152892</v>
      </c>
      <c r="E1315" s="23">
        <f t="shared" si="48"/>
        <v>1.8305777934751331</v>
      </c>
      <c r="F1315" s="24">
        <f t="shared" si="51"/>
        <v>1.6244115331991843E-5</v>
      </c>
      <c r="G1315" s="115"/>
    </row>
    <row r="1316" spans="1:9" x14ac:dyDescent="0.15">
      <c r="A1316" s="25" t="s">
        <v>356</v>
      </c>
      <c r="B1316" s="25" t="s">
        <v>357</v>
      </c>
      <c r="C1316" s="21">
        <v>781.16409999999996</v>
      </c>
      <c r="D1316" s="22">
        <v>996.6979</v>
      </c>
      <c r="E1316" s="23">
        <f t="shared" si="48"/>
        <v>-0.21624787209845631</v>
      </c>
      <c r="F1316" s="24">
        <f t="shared" si="51"/>
        <v>2.9320980121000258E-2</v>
      </c>
      <c r="G1316" s="115"/>
    </row>
    <row r="1317" spans="1:9" x14ac:dyDescent="0.15">
      <c r="A1317" s="25" t="s">
        <v>579</v>
      </c>
      <c r="B1317" s="25" t="s">
        <v>580</v>
      </c>
      <c r="C1317" s="21">
        <v>77.720179999999999</v>
      </c>
      <c r="D1317" s="22">
        <v>120.952</v>
      </c>
      <c r="E1317" s="23">
        <f t="shared" si="48"/>
        <v>-0.35742955883325611</v>
      </c>
      <c r="F1317" s="24">
        <f t="shared" si="51"/>
        <v>2.9172255263401918E-3</v>
      </c>
      <c r="G1317" s="115"/>
    </row>
    <row r="1318" spans="1:9" x14ac:dyDescent="0.15">
      <c r="A1318" s="25" t="s">
        <v>1632</v>
      </c>
      <c r="B1318" s="25" t="s">
        <v>358</v>
      </c>
      <c r="C1318" s="21">
        <v>44.326790000000003</v>
      </c>
      <c r="D1318" s="22">
        <v>70.491519999999994</v>
      </c>
      <c r="E1318" s="23">
        <f t="shared" si="48"/>
        <v>-0.37117556835205134</v>
      </c>
      <c r="F1318" s="24">
        <f t="shared" si="51"/>
        <v>1.663805247089252E-3</v>
      </c>
      <c r="G1318" s="115"/>
    </row>
    <row r="1319" spans="1:9" x14ac:dyDescent="0.15">
      <c r="A1319" s="25" t="s">
        <v>343</v>
      </c>
      <c r="B1319" s="25" t="s">
        <v>311</v>
      </c>
      <c r="C1319" s="21">
        <v>3.4225500000000002</v>
      </c>
      <c r="D1319" s="22">
        <v>3.3136165000000002</v>
      </c>
      <c r="E1319" s="23">
        <f t="shared" si="48"/>
        <v>3.2874504336877886E-2</v>
      </c>
      <c r="F1319" s="24">
        <f t="shared" ref="F1319:F1350" si="52">C1319/$C$1702</f>
        <v>1.2846535127910953E-4</v>
      </c>
      <c r="G1319" s="115"/>
    </row>
    <row r="1320" spans="1:9" x14ac:dyDescent="0.15">
      <c r="A1320" s="25" t="s">
        <v>1634</v>
      </c>
      <c r="B1320" s="25" t="s">
        <v>359</v>
      </c>
      <c r="C1320" s="21">
        <v>7.8007410000000004</v>
      </c>
      <c r="D1320" s="22">
        <v>9.5810180000000003</v>
      </c>
      <c r="E1320" s="23">
        <f t="shared" si="48"/>
        <v>-0.18581292718581677</v>
      </c>
      <c r="F1320" s="24">
        <f t="shared" si="52"/>
        <v>2.9280066991054979E-4</v>
      </c>
      <c r="G1320" s="115"/>
    </row>
    <row r="1321" spans="1:9" x14ac:dyDescent="0.15">
      <c r="A1321" s="25" t="s">
        <v>1636</v>
      </c>
      <c r="B1321" s="25" t="s">
        <v>360</v>
      </c>
      <c r="C1321" s="21">
        <v>4.5761560999999995</v>
      </c>
      <c r="D1321" s="22">
        <v>9.3307509999999994</v>
      </c>
      <c r="E1321" s="23">
        <f t="shared" si="48"/>
        <v>-0.50956186699227102</v>
      </c>
      <c r="F1321" s="24">
        <f t="shared" si="52"/>
        <v>1.7176593501761546E-4</v>
      </c>
      <c r="G1321" s="115"/>
    </row>
    <row r="1322" spans="1:9" x14ac:dyDescent="0.15">
      <c r="A1322" s="25" t="s">
        <v>581</v>
      </c>
      <c r="B1322" s="25" t="s">
        <v>582</v>
      </c>
      <c r="C1322" s="21">
        <v>26.802759999999999</v>
      </c>
      <c r="D1322" s="22">
        <v>15.282</v>
      </c>
      <c r="E1322" s="23">
        <f t="shared" si="48"/>
        <v>0.75387776469048551</v>
      </c>
      <c r="F1322" s="24">
        <f t="shared" si="52"/>
        <v>1.0060411034607721E-3</v>
      </c>
      <c r="G1322" s="115"/>
    </row>
    <row r="1323" spans="1:9" x14ac:dyDescent="0.15">
      <c r="A1323" s="25" t="s">
        <v>1638</v>
      </c>
      <c r="B1323" s="25" t="s">
        <v>361</v>
      </c>
      <c r="C1323" s="21">
        <v>14.78946</v>
      </c>
      <c r="D1323" s="22">
        <v>19.940135000000001</v>
      </c>
      <c r="E1323" s="23">
        <f t="shared" si="48"/>
        <v>-0.25830692720987103</v>
      </c>
      <c r="F1323" s="24">
        <f t="shared" si="52"/>
        <v>5.551221089913483E-4</v>
      </c>
      <c r="G1323" s="115"/>
    </row>
    <row r="1324" spans="1:9" x14ac:dyDescent="0.15">
      <c r="A1324" s="25" t="s">
        <v>318</v>
      </c>
      <c r="B1324" s="25" t="s">
        <v>315</v>
      </c>
      <c r="C1324" s="21">
        <v>26.57385</v>
      </c>
      <c r="D1324" s="22">
        <v>38.430390000000003</v>
      </c>
      <c r="E1324" s="23">
        <f t="shared" si="48"/>
        <v>-0.30851989792453316</v>
      </c>
      <c r="F1324" s="24">
        <f t="shared" si="52"/>
        <v>9.9744897082244669E-4</v>
      </c>
      <c r="G1324" s="115"/>
    </row>
    <row r="1325" spans="1:9" x14ac:dyDescent="0.15">
      <c r="A1325" s="25" t="s">
        <v>736</v>
      </c>
      <c r="B1325" s="25" t="s">
        <v>648</v>
      </c>
      <c r="C1325" s="21">
        <v>1.5082390000000001</v>
      </c>
      <c r="D1325" s="22">
        <v>2.0041509999999998</v>
      </c>
      <c r="E1325" s="23">
        <f t="shared" si="48"/>
        <v>-0.24744243322983139</v>
      </c>
      <c r="F1325" s="24">
        <f t="shared" si="52"/>
        <v>5.6611723115178126E-5</v>
      </c>
      <c r="G1325" s="115"/>
    </row>
    <row r="1326" spans="1:9" x14ac:dyDescent="0.15">
      <c r="A1326" s="25" t="s">
        <v>638</v>
      </c>
      <c r="B1326" s="25" t="s">
        <v>639</v>
      </c>
      <c r="C1326" s="21">
        <v>57.401589999999999</v>
      </c>
      <c r="D1326" s="22">
        <v>89.155519999999996</v>
      </c>
      <c r="E1326" s="23">
        <f t="shared" si="48"/>
        <v>-0.35616336487073375</v>
      </c>
      <c r="F1326" s="24">
        <f t="shared" si="52"/>
        <v>2.1545676245283253E-3</v>
      </c>
      <c r="G1326" s="115"/>
      <c r="I1326" s="128"/>
    </row>
    <row r="1327" spans="1:9" x14ac:dyDescent="0.15">
      <c r="A1327" s="25" t="s">
        <v>1640</v>
      </c>
      <c r="B1327" s="25" t="s">
        <v>640</v>
      </c>
      <c r="C1327" s="21">
        <v>37.83849</v>
      </c>
      <c r="D1327" s="22">
        <v>23.9603</v>
      </c>
      <c r="E1327" s="23">
        <f t="shared" si="48"/>
        <v>0.57921603652708864</v>
      </c>
      <c r="F1327" s="24">
        <f t="shared" si="52"/>
        <v>1.420267025966333E-3</v>
      </c>
      <c r="G1327" s="115"/>
      <c r="I1327" s="127"/>
    </row>
    <row r="1328" spans="1:9" x14ac:dyDescent="0.15">
      <c r="A1328" s="25" t="s">
        <v>1642</v>
      </c>
      <c r="B1328" s="25" t="s">
        <v>362</v>
      </c>
      <c r="C1328" s="21">
        <v>2.0637880000000002</v>
      </c>
      <c r="D1328" s="22">
        <v>5.1206839999999998</v>
      </c>
      <c r="E1328" s="23">
        <f t="shared" si="48"/>
        <v>-0.59697024850586367</v>
      </c>
      <c r="F1328" s="24">
        <f t="shared" si="52"/>
        <v>7.7464244608730598E-5</v>
      </c>
      <c r="G1328" s="115"/>
      <c r="I1328" s="127"/>
    </row>
    <row r="1329" spans="1:9" x14ac:dyDescent="0.15">
      <c r="A1329" s="25" t="s">
        <v>1644</v>
      </c>
      <c r="B1329" s="25" t="s">
        <v>363</v>
      </c>
      <c r="C1329" s="21">
        <v>6.0346900000000003</v>
      </c>
      <c r="D1329" s="22">
        <v>8.5431190000000008</v>
      </c>
      <c r="E1329" s="23">
        <f t="shared" si="48"/>
        <v>-0.29361981262346926</v>
      </c>
      <c r="F1329" s="24">
        <f t="shared" si="52"/>
        <v>2.2651197811880894E-4</v>
      </c>
      <c r="G1329" s="115"/>
      <c r="I1329" s="127"/>
    </row>
    <row r="1330" spans="1:9" x14ac:dyDescent="0.15">
      <c r="A1330" s="25" t="s">
        <v>1649</v>
      </c>
      <c r="B1330" s="25" t="s">
        <v>364</v>
      </c>
      <c r="C1330" s="21">
        <v>56.826259999999998</v>
      </c>
      <c r="D1330" s="22">
        <v>76.615172999999999</v>
      </c>
      <c r="E1330" s="23">
        <f t="shared" si="48"/>
        <v>-0.25828973850910708</v>
      </c>
      <c r="F1330" s="24">
        <f t="shared" si="52"/>
        <v>2.1329726235637201E-3</v>
      </c>
      <c r="G1330" s="115"/>
      <c r="I1330" s="127"/>
    </row>
    <row r="1331" spans="1:9" x14ac:dyDescent="0.15">
      <c r="A1331" s="25" t="s">
        <v>1651</v>
      </c>
      <c r="B1331" s="25" t="s">
        <v>365</v>
      </c>
      <c r="C1331" s="21">
        <v>1.3296220000000001</v>
      </c>
      <c r="D1331" s="22">
        <v>2.6410439999999999</v>
      </c>
      <c r="E1331" s="23">
        <f t="shared" si="48"/>
        <v>-0.49655439288402614</v>
      </c>
      <c r="F1331" s="24">
        <f t="shared" si="52"/>
        <v>4.9907337306520627E-5</v>
      </c>
      <c r="G1331" s="115"/>
      <c r="I1331" s="127"/>
    </row>
    <row r="1332" spans="1:9" x14ac:dyDescent="0.15">
      <c r="A1332" s="25" t="s">
        <v>1653</v>
      </c>
      <c r="B1332" s="25" t="s">
        <v>366</v>
      </c>
      <c r="C1332" s="21">
        <v>4.1038350000000001</v>
      </c>
      <c r="D1332" s="22">
        <v>5.5457590000000003</v>
      </c>
      <c r="E1332" s="23">
        <f t="shared" si="48"/>
        <v>-0.26000480727705622</v>
      </c>
      <c r="F1332" s="24">
        <f t="shared" si="52"/>
        <v>1.5403737121926764E-4</v>
      </c>
      <c r="G1332" s="115"/>
      <c r="I1332" s="127"/>
    </row>
    <row r="1333" spans="1:9" x14ac:dyDescent="0.15">
      <c r="A1333" s="25" t="s">
        <v>747</v>
      </c>
      <c r="B1333" s="25" t="s">
        <v>213</v>
      </c>
      <c r="C1333" s="21">
        <v>13.555335400000001</v>
      </c>
      <c r="D1333" s="22">
        <v>9.531097410000001</v>
      </c>
      <c r="E1333" s="23">
        <f t="shared" ref="E1333:E1396" si="53">IF(ISERROR(C1333/D1333-1),"",((C1333/D1333-1)))</f>
        <v>0.42222189291421786</v>
      </c>
      <c r="F1333" s="24">
        <f t="shared" si="52"/>
        <v>5.0879926483678802E-4</v>
      </c>
      <c r="G1333" s="115"/>
      <c r="I1333" s="127"/>
    </row>
    <row r="1334" spans="1:9" x14ac:dyDescent="0.15">
      <c r="A1334" s="25" t="s">
        <v>1093</v>
      </c>
      <c r="B1334" s="25" t="s">
        <v>641</v>
      </c>
      <c r="C1334" s="21">
        <v>24.112677000000001</v>
      </c>
      <c r="D1334" s="22">
        <v>9.3932741999999987</v>
      </c>
      <c r="E1334" s="23">
        <f t="shared" si="53"/>
        <v>1.5670151308901432</v>
      </c>
      <c r="F1334" s="24">
        <f t="shared" si="52"/>
        <v>9.0506888755013221E-4</v>
      </c>
      <c r="G1334" s="115"/>
      <c r="I1334" s="127"/>
    </row>
    <row r="1335" spans="1:9" x14ac:dyDescent="0.15">
      <c r="A1335" s="25" t="s">
        <v>691</v>
      </c>
      <c r="B1335" s="25" t="s">
        <v>370</v>
      </c>
      <c r="C1335" s="21">
        <v>117.02673</v>
      </c>
      <c r="D1335" s="22">
        <v>93.582149999999999</v>
      </c>
      <c r="E1335" s="23">
        <f t="shared" si="53"/>
        <v>0.25052405827393365</v>
      </c>
      <c r="F1335" s="24">
        <f t="shared" si="52"/>
        <v>4.3925961573959491E-3</v>
      </c>
      <c r="G1335" s="115"/>
      <c r="I1335" s="127"/>
    </row>
    <row r="1336" spans="1:9" x14ac:dyDescent="0.15">
      <c r="A1336" s="25" t="s">
        <v>344</v>
      </c>
      <c r="B1336" s="25" t="s">
        <v>427</v>
      </c>
      <c r="C1336" s="21">
        <v>1.0253177</v>
      </c>
      <c r="D1336" s="22">
        <v>5.1280450000000002</v>
      </c>
      <c r="E1336" s="23">
        <f t="shared" si="53"/>
        <v>-0.80005680527374468</v>
      </c>
      <c r="F1336" s="24">
        <f t="shared" si="52"/>
        <v>3.8485281004861471E-5</v>
      </c>
      <c r="G1336" s="115"/>
      <c r="I1336" s="127"/>
    </row>
    <row r="1337" spans="1:9" x14ac:dyDescent="0.15">
      <c r="A1337" s="25" t="s">
        <v>1665</v>
      </c>
      <c r="B1337" s="25" t="s">
        <v>371</v>
      </c>
      <c r="C1337" s="21">
        <v>71.337519999999998</v>
      </c>
      <c r="D1337" s="22">
        <v>71.282820000000001</v>
      </c>
      <c r="E1337" s="23">
        <f t="shared" si="53"/>
        <v>7.6736582531378161E-4</v>
      </c>
      <c r="F1337" s="24">
        <f t="shared" si="52"/>
        <v>2.677652500673621E-3</v>
      </c>
      <c r="G1337" s="115"/>
      <c r="I1337" s="127"/>
    </row>
    <row r="1338" spans="1:9" x14ac:dyDescent="0.15">
      <c r="A1338" s="25" t="s">
        <v>642</v>
      </c>
      <c r="B1338" s="25" t="s">
        <v>375</v>
      </c>
      <c r="C1338" s="21">
        <v>11.500116999999999</v>
      </c>
      <c r="D1338" s="22">
        <v>19.017316999999998</v>
      </c>
      <c r="E1338" s="23">
        <f t="shared" si="53"/>
        <v>-0.39528183707512476</v>
      </c>
      <c r="F1338" s="24">
        <f t="shared" si="52"/>
        <v>4.316566800063868E-4</v>
      </c>
      <c r="G1338" s="115"/>
      <c r="I1338" s="128"/>
    </row>
    <row r="1339" spans="1:9" x14ac:dyDescent="0.15">
      <c r="A1339" s="25" t="s">
        <v>1669</v>
      </c>
      <c r="B1339" s="25" t="s">
        <v>376</v>
      </c>
      <c r="C1339" s="21">
        <v>101.75384</v>
      </c>
      <c r="D1339" s="22">
        <v>156.28324000000001</v>
      </c>
      <c r="E1339" s="23">
        <f t="shared" si="53"/>
        <v>-0.34891393344545463</v>
      </c>
      <c r="F1339" s="24">
        <f t="shared" si="52"/>
        <v>3.8193285122491436E-3</v>
      </c>
      <c r="G1339" s="115"/>
      <c r="I1339" s="128"/>
    </row>
    <row r="1340" spans="1:9" x14ac:dyDescent="0.15">
      <c r="A1340" s="25" t="s">
        <v>643</v>
      </c>
      <c r="B1340" s="25" t="s">
        <v>367</v>
      </c>
      <c r="C1340" s="21">
        <v>1.0720476000000001</v>
      </c>
      <c r="D1340" s="22">
        <v>2.0878519999999998</v>
      </c>
      <c r="E1340" s="23">
        <f t="shared" si="53"/>
        <v>-0.48653084605613794</v>
      </c>
      <c r="F1340" s="24">
        <f t="shared" si="52"/>
        <v>4.0239286941586335E-5</v>
      </c>
      <c r="G1340" s="115"/>
      <c r="I1340" s="128"/>
    </row>
    <row r="1341" spans="1:9" x14ac:dyDescent="0.15">
      <c r="A1341" s="25" t="s">
        <v>1006</v>
      </c>
      <c r="B1341" s="25" t="s">
        <v>1002</v>
      </c>
      <c r="C1341" s="21">
        <v>3.2231003999999999</v>
      </c>
      <c r="D1341" s="22">
        <v>4.0578960000000004</v>
      </c>
      <c r="E1341" s="23">
        <f t="shared" si="53"/>
        <v>-0.20572129004784756</v>
      </c>
      <c r="F1341" s="24">
        <f t="shared" si="52"/>
        <v>1.2097901421274735E-4</v>
      </c>
      <c r="G1341" s="115"/>
    </row>
    <row r="1342" spans="1:9" x14ac:dyDescent="0.15">
      <c r="A1342" s="25" t="s">
        <v>1671</v>
      </c>
      <c r="B1342" s="25" t="s">
        <v>377</v>
      </c>
      <c r="C1342" s="21">
        <v>41.115389999999998</v>
      </c>
      <c r="D1342" s="22">
        <v>28.249919999999999</v>
      </c>
      <c r="E1342" s="23">
        <f t="shared" si="53"/>
        <v>0.4554161569307098</v>
      </c>
      <c r="F1342" s="24">
        <f t="shared" si="52"/>
        <v>1.5432654071752311E-3</v>
      </c>
      <c r="G1342" s="115"/>
    </row>
    <row r="1343" spans="1:9" x14ac:dyDescent="0.15">
      <c r="A1343" s="25" t="s">
        <v>316</v>
      </c>
      <c r="B1343" s="25" t="s">
        <v>309</v>
      </c>
      <c r="C1343" s="21">
        <v>2.6272709999999999</v>
      </c>
      <c r="D1343" s="22">
        <v>3.6754440000000002</v>
      </c>
      <c r="E1343" s="23">
        <f t="shared" si="53"/>
        <v>-0.28518268813237269</v>
      </c>
      <c r="F1343" s="24">
        <f t="shared" si="52"/>
        <v>9.8614568646306801E-5</v>
      </c>
      <c r="G1343" s="115"/>
    </row>
    <row r="1344" spans="1:9" x14ac:dyDescent="0.15">
      <c r="A1344" s="25" t="s">
        <v>1673</v>
      </c>
      <c r="B1344" s="25" t="s">
        <v>378</v>
      </c>
      <c r="C1344" s="21">
        <v>45.912120000000002</v>
      </c>
      <c r="D1344" s="22">
        <v>24.00365</v>
      </c>
      <c r="E1344" s="23">
        <f t="shared" si="53"/>
        <v>0.91271410806273212</v>
      </c>
      <c r="F1344" s="24">
        <f t="shared" si="52"/>
        <v>1.7233105794710465E-3</v>
      </c>
      <c r="G1344" s="115"/>
    </row>
    <row r="1345" spans="1:7" x14ac:dyDescent="0.15">
      <c r="A1345" s="25" t="s">
        <v>345</v>
      </c>
      <c r="B1345" s="25" t="s">
        <v>1003</v>
      </c>
      <c r="C1345" s="21">
        <v>4.5680439999999996E-2</v>
      </c>
      <c r="D1345" s="22">
        <v>1.0890442</v>
      </c>
      <c r="E1345" s="23">
        <f t="shared" si="53"/>
        <v>-0.95805455829983766</v>
      </c>
      <c r="F1345" s="24">
        <f t="shared" si="52"/>
        <v>1.7146144749336855E-6</v>
      </c>
      <c r="G1345" s="115"/>
    </row>
    <row r="1346" spans="1:7" x14ac:dyDescent="0.15">
      <c r="A1346" s="25" t="s">
        <v>1689</v>
      </c>
      <c r="B1346" s="25" t="s">
        <v>379</v>
      </c>
      <c r="C1346" s="21">
        <v>42.673490000000001</v>
      </c>
      <c r="D1346" s="22">
        <v>40.262650000000001</v>
      </c>
      <c r="E1346" s="23">
        <f t="shared" si="53"/>
        <v>5.9877827217036161E-2</v>
      </c>
      <c r="F1346" s="24">
        <f t="shared" si="52"/>
        <v>1.6017486620080255E-3</v>
      </c>
      <c r="G1346" s="115"/>
    </row>
    <row r="1347" spans="1:7" x14ac:dyDescent="0.15">
      <c r="A1347" s="61" t="s">
        <v>438</v>
      </c>
      <c r="B1347" s="25" t="s">
        <v>439</v>
      </c>
      <c r="C1347" s="21">
        <v>10.487745</v>
      </c>
      <c r="D1347" s="22">
        <v>17.408424</v>
      </c>
      <c r="E1347" s="23">
        <f t="shared" si="53"/>
        <v>-0.39754770449065346</v>
      </c>
      <c r="F1347" s="24">
        <f t="shared" si="52"/>
        <v>3.9365731561283974E-4</v>
      </c>
      <c r="G1347" s="115"/>
    </row>
    <row r="1348" spans="1:7" x14ac:dyDescent="0.15">
      <c r="A1348" s="25" t="s">
        <v>1691</v>
      </c>
      <c r="B1348" s="25" t="s">
        <v>380</v>
      </c>
      <c r="C1348" s="21">
        <v>17.174277</v>
      </c>
      <c r="D1348" s="22">
        <v>10.567107999999999</v>
      </c>
      <c r="E1348" s="23">
        <f t="shared" si="53"/>
        <v>0.62525801761465871</v>
      </c>
      <c r="F1348" s="24">
        <f t="shared" si="52"/>
        <v>6.4463617120852324E-4</v>
      </c>
      <c r="G1348" s="115"/>
    </row>
    <row r="1349" spans="1:7" x14ac:dyDescent="0.15">
      <c r="A1349" s="25" t="s">
        <v>1693</v>
      </c>
      <c r="B1349" s="25" t="s">
        <v>381</v>
      </c>
      <c r="C1349" s="21">
        <v>9.8535249999999994</v>
      </c>
      <c r="D1349" s="22">
        <v>39.699959999999997</v>
      </c>
      <c r="E1349" s="23">
        <f t="shared" si="53"/>
        <v>-0.75180012775831506</v>
      </c>
      <c r="F1349" s="24">
        <f t="shared" si="52"/>
        <v>3.6985187958174097E-4</v>
      </c>
      <c r="G1349" s="115"/>
    </row>
    <row r="1350" spans="1:7" x14ac:dyDescent="0.15">
      <c r="A1350" s="25" t="s">
        <v>382</v>
      </c>
      <c r="B1350" s="25" t="s">
        <v>383</v>
      </c>
      <c r="C1350" s="21">
        <v>33.449460000000002</v>
      </c>
      <c r="D1350" s="22">
        <v>36.841949999999997</v>
      </c>
      <c r="E1350" s="23">
        <f t="shared" si="53"/>
        <v>-9.2082259489521978E-2</v>
      </c>
      <c r="F1350" s="24">
        <f t="shared" si="52"/>
        <v>1.2555248656693177E-3</v>
      </c>
      <c r="G1350" s="115"/>
    </row>
    <row r="1351" spans="1:7" x14ac:dyDescent="0.15">
      <c r="A1351" s="25" t="s">
        <v>317</v>
      </c>
      <c r="B1351" s="25" t="s">
        <v>310</v>
      </c>
      <c r="C1351" s="21">
        <v>3.5218544999999999</v>
      </c>
      <c r="D1351" s="22">
        <v>10.010434</v>
      </c>
      <c r="E1351" s="23">
        <f t="shared" si="53"/>
        <v>-0.64818163727966249</v>
      </c>
      <c r="F1351" s="24">
        <f t="shared" ref="F1351:F1382" si="54">C1351/$C$1702</f>
        <v>1.3219274385952364E-4</v>
      </c>
      <c r="G1351" s="115"/>
    </row>
    <row r="1352" spans="1:7" x14ac:dyDescent="0.15">
      <c r="A1352" s="25" t="s">
        <v>1697</v>
      </c>
      <c r="B1352" s="25" t="s">
        <v>384</v>
      </c>
      <c r="C1352" s="21">
        <v>16.608756</v>
      </c>
      <c r="D1352" s="22">
        <v>30.634810000000002</v>
      </c>
      <c r="E1352" s="23">
        <f t="shared" si="53"/>
        <v>-0.45784693947832555</v>
      </c>
      <c r="F1352" s="24">
        <f t="shared" si="54"/>
        <v>6.2340935087844382E-4</v>
      </c>
      <c r="G1352" s="115"/>
    </row>
    <row r="1353" spans="1:7" x14ac:dyDescent="0.15">
      <c r="A1353" s="25" t="s">
        <v>1699</v>
      </c>
      <c r="B1353" s="25" t="s">
        <v>385</v>
      </c>
      <c r="C1353" s="21">
        <v>10.605191</v>
      </c>
      <c r="D1353" s="22">
        <v>17.422198999999999</v>
      </c>
      <c r="E1353" s="23">
        <f t="shared" si="53"/>
        <v>-0.39128286848290506</v>
      </c>
      <c r="F1353" s="24">
        <f t="shared" si="54"/>
        <v>3.9806564906197156E-4</v>
      </c>
      <c r="G1353" s="115"/>
    </row>
    <row r="1354" spans="1:7" x14ac:dyDescent="0.15">
      <c r="A1354" s="25" t="s">
        <v>644</v>
      </c>
      <c r="B1354" s="25" t="s">
        <v>368</v>
      </c>
      <c r="C1354" s="21">
        <v>1.23831296</v>
      </c>
      <c r="D1354" s="22">
        <v>0.60028594999999996</v>
      </c>
      <c r="E1354" s="23">
        <f t="shared" si="53"/>
        <v>1.062871803013214</v>
      </c>
      <c r="F1354" s="24">
        <f t="shared" si="54"/>
        <v>4.6480054170099459E-5</v>
      </c>
      <c r="G1354" s="115"/>
    </row>
    <row r="1355" spans="1:7" x14ac:dyDescent="0.15">
      <c r="A1355" s="25" t="s">
        <v>1703</v>
      </c>
      <c r="B1355" s="25" t="s">
        <v>386</v>
      </c>
      <c r="C1355" s="21">
        <v>95.350899999999996</v>
      </c>
      <c r="D1355" s="22">
        <v>93.59939</v>
      </c>
      <c r="E1355" s="23">
        <f t="shared" si="53"/>
        <v>1.8712835628522662E-2</v>
      </c>
      <c r="F1355" s="24">
        <f t="shared" si="54"/>
        <v>3.578994277155701E-3</v>
      </c>
      <c r="G1355" s="115"/>
    </row>
    <row r="1356" spans="1:7" x14ac:dyDescent="0.15">
      <c r="A1356" s="25" t="s">
        <v>645</v>
      </c>
      <c r="B1356" s="25" t="s">
        <v>369</v>
      </c>
      <c r="C1356" s="21">
        <v>3.3857050000000002</v>
      </c>
      <c r="D1356" s="22">
        <v>1.9861209</v>
      </c>
      <c r="E1356" s="23">
        <f t="shared" si="53"/>
        <v>0.70468222755220999</v>
      </c>
      <c r="F1356" s="24">
        <f t="shared" si="54"/>
        <v>1.2708237488201414E-4</v>
      </c>
      <c r="G1356" s="115"/>
    </row>
    <row r="1357" spans="1:7" x14ac:dyDescent="0.15">
      <c r="A1357" s="25" t="s">
        <v>1710</v>
      </c>
      <c r="B1357" s="25" t="s">
        <v>387</v>
      </c>
      <c r="C1357" s="21">
        <v>326.61061999999998</v>
      </c>
      <c r="D1357" s="22">
        <v>251.4965</v>
      </c>
      <c r="E1357" s="23">
        <f t="shared" si="53"/>
        <v>0.29866864946430671</v>
      </c>
      <c r="F1357" s="24">
        <f t="shared" si="54"/>
        <v>1.2259323612449125E-2</v>
      </c>
      <c r="G1357" s="115"/>
    </row>
    <row r="1358" spans="1:7" x14ac:dyDescent="0.15">
      <c r="A1358" s="25" t="s">
        <v>1094</v>
      </c>
      <c r="B1358" s="25" t="s">
        <v>646</v>
      </c>
      <c r="C1358" s="21">
        <v>3.21922</v>
      </c>
      <c r="D1358" s="22">
        <v>3.6049470000000001</v>
      </c>
      <c r="E1358" s="23">
        <f t="shared" si="53"/>
        <v>-0.10699935394334514</v>
      </c>
      <c r="F1358" s="24">
        <f t="shared" si="54"/>
        <v>1.2083336347014214E-4</v>
      </c>
      <c r="G1358" s="115"/>
    </row>
    <row r="1359" spans="1:7" x14ac:dyDescent="0.15">
      <c r="A1359" s="25" t="s">
        <v>756</v>
      </c>
      <c r="B1359" s="25" t="s">
        <v>388</v>
      </c>
      <c r="C1359" s="21">
        <v>20.615836000000002</v>
      </c>
      <c r="D1359" s="22">
        <v>12.311342</v>
      </c>
      <c r="E1359" s="23">
        <f t="shared" si="53"/>
        <v>0.67454011106181611</v>
      </c>
      <c r="F1359" s="24">
        <f t="shared" si="54"/>
        <v>7.7381502495288965E-4</v>
      </c>
      <c r="G1359" s="115"/>
    </row>
    <row r="1360" spans="1:7" x14ac:dyDescent="0.15">
      <c r="A1360" s="25" t="s">
        <v>1715</v>
      </c>
      <c r="B1360" s="25" t="s">
        <v>389</v>
      </c>
      <c r="C1360" s="21">
        <v>5.2938150000000004</v>
      </c>
      <c r="D1360" s="22">
        <v>6.0767429999999996</v>
      </c>
      <c r="E1360" s="23">
        <f t="shared" si="53"/>
        <v>-0.12884007107096662</v>
      </c>
      <c r="F1360" s="24">
        <f t="shared" si="54"/>
        <v>1.9870324862503668E-4</v>
      </c>
      <c r="G1360" s="115"/>
    </row>
    <row r="1361" spans="1:7" x14ac:dyDescent="0.15">
      <c r="A1361" s="25" t="s">
        <v>1717</v>
      </c>
      <c r="B1361" s="25" t="s">
        <v>390</v>
      </c>
      <c r="C1361" s="21">
        <v>1.02679751</v>
      </c>
      <c r="D1361" s="22">
        <v>1.4458829</v>
      </c>
      <c r="E1361" s="23">
        <f t="shared" si="53"/>
        <v>-0.28984739358906586</v>
      </c>
      <c r="F1361" s="24">
        <f t="shared" si="54"/>
        <v>3.8540825645984714E-5</v>
      </c>
      <c r="G1361" s="115"/>
    </row>
    <row r="1362" spans="1:7" x14ac:dyDescent="0.15">
      <c r="A1362" s="25" t="s">
        <v>429</v>
      </c>
      <c r="B1362" s="25" t="s">
        <v>428</v>
      </c>
      <c r="C1362" s="21">
        <v>6.3995740000000003</v>
      </c>
      <c r="D1362" s="22">
        <v>4.4282700000000004</v>
      </c>
      <c r="E1362" s="23">
        <f t="shared" si="53"/>
        <v>0.44516346112590233</v>
      </c>
      <c r="F1362" s="24">
        <f t="shared" si="54"/>
        <v>2.4020789234537293E-4</v>
      </c>
      <c r="G1362" s="115"/>
    </row>
    <row r="1363" spans="1:7" x14ac:dyDescent="0.15">
      <c r="A1363" s="25" t="s">
        <v>647</v>
      </c>
      <c r="B1363" s="25" t="s">
        <v>391</v>
      </c>
      <c r="C1363" s="21">
        <v>2.7392187000000003</v>
      </c>
      <c r="D1363" s="22">
        <v>6.2293690000000002</v>
      </c>
      <c r="E1363" s="23">
        <f t="shared" si="53"/>
        <v>-0.56027348837418356</v>
      </c>
      <c r="F1363" s="24">
        <f t="shared" si="54"/>
        <v>1.0281652350610094E-4</v>
      </c>
      <c r="G1363" s="115"/>
    </row>
    <row r="1364" spans="1:7" x14ac:dyDescent="0.15">
      <c r="A1364" s="25" t="s">
        <v>1724</v>
      </c>
      <c r="B1364" s="25" t="s">
        <v>650</v>
      </c>
      <c r="C1364" s="21">
        <v>1.8792583</v>
      </c>
      <c r="D1364" s="22">
        <v>1.4459645000000001</v>
      </c>
      <c r="E1364" s="23">
        <f t="shared" si="53"/>
        <v>0.29965728757517907</v>
      </c>
      <c r="F1364" s="24">
        <f t="shared" si="54"/>
        <v>7.0537925714359815E-5</v>
      </c>
      <c r="G1364" s="115"/>
    </row>
    <row r="1365" spans="1:7" x14ac:dyDescent="0.15">
      <c r="A1365" s="25" t="s">
        <v>1726</v>
      </c>
      <c r="B1365" s="25" t="s">
        <v>649</v>
      </c>
      <c r="C1365" s="21">
        <v>2.1086662</v>
      </c>
      <c r="D1365" s="22">
        <v>0.73195069999999995</v>
      </c>
      <c r="E1365" s="23">
        <f t="shared" si="53"/>
        <v>1.8808855569097758</v>
      </c>
      <c r="F1365" s="24">
        <f t="shared" si="54"/>
        <v>7.9148747020024555E-5</v>
      </c>
      <c r="G1365" s="115"/>
    </row>
    <row r="1366" spans="1:7" x14ac:dyDescent="0.15">
      <c r="A1366" s="25" t="s">
        <v>1091</v>
      </c>
      <c r="B1366" s="25" t="s">
        <v>651</v>
      </c>
      <c r="C1366" s="21">
        <v>9.0188649999999999</v>
      </c>
      <c r="D1366" s="22">
        <v>10.045112</v>
      </c>
      <c r="E1366" s="23">
        <f t="shared" si="53"/>
        <v>-0.10216381858161461</v>
      </c>
      <c r="F1366" s="24">
        <f t="shared" si="54"/>
        <v>3.3852293183850231E-4</v>
      </c>
      <c r="G1366" s="115"/>
    </row>
    <row r="1367" spans="1:7" x14ac:dyDescent="0.15">
      <c r="A1367" s="25" t="s">
        <v>1092</v>
      </c>
      <c r="B1367" s="25" t="s">
        <v>652</v>
      </c>
      <c r="C1367" s="21">
        <v>0.68480976999999998</v>
      </c>
      <c r="D1367" s="22">
        <v>9.3589509999999994</v>
      </c>
      <c r="E1367" s="23">
        <f t="shared" si="53"/>
        <v>-0.9268283624948993</v>
      </c>
      <c r="F1367" s="24">
        <f t="shared" si="54"/>
        <v>2.5704322117256489E-5</v>
      </c>
      <c r="G1367" s="115"/>
    </row>
    <row r="1368" spans="1:7" x14ac:dyDescent="0.15">
      <c r="A1368" s="25" t="s">
        <v>400</v>
      </c>
      <c r="B1368" s="25" t="s">
        <v>653</v>
      </c>
      <c r="C1368" s="21">
        <v>0.56350269999999991</v>
      </c>
      <c r="D1368" s="22">
        <v>0.36194340000000003</v>
      </c>
      <c r="E1368" s="23">
        <f t="shared" si="53"/>
        <v>0.55688071670874462</v>
      </c>
      <c r="F1368" s="24">
        <f t="shared" si="54"/>
        <v>2.1151063476713755E-5</v>
      </c>
      <c r="G1368" s="115"/>
    </row>
    <row r="1369" spans="1:7" x14ac:dyDescent="0.15">
      <c r="A1369" s="25" t="s">
        <v>546</v>
      </c>
      <c r="B1369" s="25" t="s">
        <v>654</v>
      </c>
      <c r="C1369" s="21">
        <v>0</v>
      </c>
      <c r="D1369" s="22">
        <v>0</v>
      </c>
      <c r="E1369" s="23" t="str">
        <f t="shared" si="53"/>
        <v/>
      </c>
      <c r="F1369" s="24">
        <f t="shared" si="54"/>
        <v>0</v>
      </c>
      <c r="G1369" s="115"/>
    </row>
    <row r="1370" spans="1:7" x14ac:dyDescent="0.15">
      <c r="A1370" s="25" t="s">
        <v>81</v>
      </c>
      <c r="B1370" s="25" t="s">
        <v>655</v>
      </c>
      <c r="C1370" s="21">
        <v>0.29207584999999997</v>
      </c>
      <c r="D1370" s="22">
        <v>0.50162567000000002</v>
      </c>
      <c r="E1370" s="23">
        <f t="shared" si="53"/>
        <v>-0.41774142060951558</v>
      </c>
      <c r="F1370" s="24">
        <f t="shared" si="54"/>
        <v>1.0963061655898233E-5</v>
      </c>
      <c r="G1370" s="115"/>
    </row>
    <row r="1371" spans="1:7" x14ac:dyDescent="0.15">
      <c r="A1371" s="25" t="s">
        <v>656</v>
      </c>
      <c r="B1371" s="25" t="s">
        <v>657</v>
      </c>
      <c r="C1371" s="21">
        <v>40.140270000000001</v>
      </c>
      <c r="D1371" s="22">
        <v>39.108429999999998</v>
      </c>
      <c r="E1371" s="23">
        <f t="shared" si="53"/>
        <v>2.6384081386033653E-2</v>
      </c>
      <c r="F1371" s="24">
        <f t="shared" si="54"/>
        <v>1.506664295916291E-3</v>
      </c>
      <c r="G1371" s="115"/>
    </row>
    <row r="1372" spans="1:7" x14ac:dyDescent="0.15">
      <c r="A1372" s="25" t="s">
        <v>658</v>
      </c>
      <c r="B1372" s="25" t="s">
        <v>659</v>
      </c>
      <c r="C1372" s="21">
        <v>3.920747</v>
      </c>
      <c r="D1372" s="22">
        <v>8.0250749999999993</v>
      </c>
      <c r="E1372" s="23">
        <f t="shared" si="53"/>
        <v>-0.51143796163898769</v>
      </c>
      <c r="F1372" s="24">
        <f t="shared" si="54"/>
        <v>1.4716516650787128E-4</v>
      </c>
      <c r="G1372" s="115"/>
    </row>
    <row r="1373" spans="1:7" x14ac:dyDescent="0.15">
      <c r="A1373" s="25" t="s">
        <v>660</v>
      </c>
      <c r="B1373" s="25" t="s">
        <v>661</v>
      </c>
      <c r="C1373" s="21">
        <v>5.1108520000000004</v>
      </c>
      <c r="D1373" s="22">
        <v>3.7611189999999999</v>
      </c>
      <c r="E1373" s="23">
        <f t="shared" si="53"/>
        <v>0.35886474211531216</v>
      </c>
      <c r="F1373" s="24">
        <f t="shared" si="54"/>
        <v>1.9183573578634045E-4</v>
      </c>
      <c r="G1373" s="115"/>
    </row>
    <row r="1374" spans="1:7" x14ac:dyDescent="0.15">
      <c r="A1374" s="25" t="s">
        <v>103</v>
      </c>
      <c r="B1374" s="25" t="s">
        <v>662</v>
      </c>
      <c r="C1374" s="21">
        <v>0</v>
      </c>
      <c r="D1374" s="22">
        <v>0</v>
      </c>
      <c r="E1374" s="23" t="str">
        <f t="shared" si="53"/>
        <v/>
      </c>
      <c r="F1374" s="24">
        <f t="shared" si="54"/>
        <v>0</v>
      </c>
      <c r="G1374" s="115"/>
    </row>
    <row r="1375" spans="1:7" x14ac:dyDescent="0.15">
      <c r="A1375" s="25" t="s">
        <v>105</v>
      </c>
      <c r="B1375" s="25" t="s">
        <v>663</v>
      </c>
      <c r="C1375" s="21">
        <v>0</v>
      </c>
      <c r="D1375" s="22">
        <v>0</v>
      </c>
      <c r="E1375" s="23" t="str">
        <f t="shared" si="53"/>
        <v/>
      </c>
      <c r="F1375" s="24">
        <f t="shared" si="54"/>
        <v>0</v>
      </c>
      <c r="G1375" s="115"/>
    </row>
    <row r="1376" spans="1:7" x14ac:dyDescent="0.15">
      <c r="A1376" s="25" t="s">
        <v>107</v>
      </c>
      <c r="B1376" s="25" t="s">
        <v>664</v>
      </c>
      <c r="C1376" s="21">
        <v>0</v>
      </c>
      <c r="D1376" s="22">
        <v>0</v>
      </c>
      <c r="E1376" s="23" t="str">
        <f t="shared" si="53"/>
        <v/>
      </c>
      <c r="F1376" s="24">
        <f t="shared" si="54"/>
        <v>0</v>
      </c>
      <c r="G1376" s="115"/>
    </row>
    <row r="1377" spans="1:7" x14ac:dyDescent="0.15">
      <c r="A1377" s="25" t="s">
        <v>114</v>
      </c>
      <c r="B1377" s="25" t="s">
        <v>665</v>
      </c>
      <c r="C1377" s="21">
        <v>0</v>
      </c>
      <c r="D1377" s="22">
        <v>0</v>
      </c>
      <c r="E1377" s="23" t="str">
        <f t="shared" si="53"/>
        <v/>
      </c>
      <c r="F1377" s="24">
        <f t="shared" si="54"/>
        <v>0</v>
      </c>
      <c r="G1377" s="115"/>
    </row>
    <row r="1378" spans="1:7" x14ac:dyDescent="0.15">
      <c r="A1378" s="25" t="s">
        <v>116</v>
      </c>
      <c r="B1378" s="25" t="s">
        <v>666</v>
      </c>
      <c r="C1378" s="21">
        <v>0</v>
      </c>
      <c r="D1378" s="22">
        <v>5.8479799999999992E-3</v>
      </c>
      <c r="E1378" s="23">
        <f t="shared" si="53"/>
        <v>-1</v>
      </c>
      <c r="F1378" s="24">
        <f t="shared" si="54"/>
        <v>0</v>
      </c>
      <c r="G1378" s="115"/>
    </row>
    <row r="1379" spans="1:7" x14ac:dyDescent="0.15">
      <c r="A1379" s="25" t="s">
        <v>402</v>
      </c>
      <c r="B1379" s="25" t="s">
        <v>667</v>
      </c>
      <c r="C1379" s="21">
        <v>10.404813000000001</v>
      </c>
      <c r="D1379" s="22">
        <v>9.7217900000000004</v>
      </c>
      <c r="E1379" s="23">
        <f t="shared" si="53"/>
        <v>7.0256917707541611E-2</v>
      </c>
      <c r="F1379" s="24">
        <f t="shared" si="54"/>
        <v>3.9054446451869092E-4</v>
      </c>
      <c r="G1379" s="115"/>
    </row>
    <row r="1380" spans="1:7" x14ac:dyDescent="0.15">
      <c r="A1380" s="25" t="s">
        <v>403</v>
      </c>
      <c r="B1380" s="25" t="s">
        <v>668</v>
      </c>
      <c r="C1380" s="21">
        <v>1.3501227</v>
      </c>
      <c r="D1380" s="22">
        <v>0.44464056000000002</v>
      </c>
      <c r="E1380" s="23">
        <f t="shared" si="53"/>
        <v>2.0364362171548183</v>
      </c>
      <c r="F1380" s="24">
        <f t="shared" si="54"/>
        <v>5.0676830703831881E-5</v>
      </c>
      <c r="G1380" s="115"/>
    </row>
    <row r="1381" spans="1:7" x14ac:dyDescent="0.15">
      <c r="A1381" s="25" t="s">
        <v>411</v>
      </c>
      <c r="B1381" s="25" t="s">
        <v>473</v>
      </c>
      <c r="C1381" s="21">
        <v>4.253523E-2</v>
      </c>
      <c r="D1381" s="22">
        <v>0.14117642999999999</v>
      </c>
      <c r="E1381" s="23">
        <f t="shared" si="53"/>
        <v>-0.69870870087875148</v>
      </c>
      <c r="F1381" s="24">
        <f t="shared" si="54"/>
        <v>1.5965590754518467E-6</v>
      </c>
      <c r="G1381" s="115"/>
    </row>
    <row r="1382" spans="1:7" x14ac:dyDescent="0.15">
      <c r="A1382" s="25" t="s">
        <v>125</v>
      </c>
      <c r="B1382" s="25" t="s">
        <v>670</v>
      </c>
      <c r="C1382" s="21">
        <v>0.34153470000000002</v>
      </c>
      <c r="D1382" s="22">
        <v>0.68200510000000014</v>
      </c>
      <c r="E1382" s="23">
        <f t="shared" si="53"/>
        <v>-0.49921972724250896</v>
      </c>
      <c r="F1382" s="24">
        <f t="shared" si="54"/>
        <v>1.2819498680663626E-5</v>
      </c>
      <c r="G1382" s="115"/>
    </row>
    <row r="1383" spans="1:7" x14ac:dyDescent="0.15">
      <c r="A1383" s="25" t="s">
        <v>127</v>
      </c>
      <c r="B1383" s="25" t="s">
        <v>671</v>
      </c>
      <c r="C1383" s="21">
        <v>1.4782544</v>
      </c>
      <c r="D1383" s="22">
        <v>1.0425031999999999</v>
      </c>
      <c r="E1383" s="23">
        <f t="shared" si="53"/>
        <v>0.41798547956495491</v>
      </c>
      <c r="F1383" s="24">
        <f t="shared" ref="F1383:F1396" si="55">C1383/$C$1702</f>
        <v>5.5486251705859454E-5</v>
      </c>
      <c r="G1383" s="115"/>
    </row>
    <row r="1384" spans="1:7" x14ac:dyDescent="0.15">
      <c r="A1384" s="25" t="s">
        <v>186</v>
      </c>
      <c r="B1384" s="25" t="s">
        <v>672</v>
      </c>
      <c r="C1384" s="21">
        <v>0</v>
      </c>
      <c r="D1384" s="22">
        <v>0</v>
      </c>
      <c r="E1384" s="23" t="str">
        <f t="shared" si="53"/>
        <v/>
      </c>
      <c r="F1384" s="24">
        <f t="shared" si="55"/>
        <v>0</v>
      </c>
      <c r="G1384" s="115"/>
    </row>
    <row r="1385" spans="1:7" x14ac:dyDescent="0.15">
      <c r="A1385" s="25" t="s">
        <v>189</v>
      </c>
      <c r="B1385" s="25" t="s">
        <v>673</v>
      </c>
      <c r="C1385" s="21">
        <v>2.8262647000000003</v>
      </c>
      <c r="D1385" s="22">
        <v>0.69346659999999993</v>
      </c>
      <c r="E1385" s="23">
        <f t="shared" si="53"/>
        <v>3.0755599476600608</v>
      </c>
      <c r="F1385" s="24">
        <f t="shared" si="55"/>
        <v>1.0608379351455702E-4</v>
      </c>
      <c r="G1385" s="115"/>
    </row>
    <row r="1386" spans="1:7" x14ac:dyDescent="0.15">
      <c r="A1386" s="25" t="s">
        <v>191</v>
      </c>
      <c r="B1386" s="25" t="s">
        <v>674</v>
      </c>
      <c r="C1386" s="21">
        <v>4.0109360000000001</v>
      </c>
      <c r="D1386" s="22">
        <v>1.8035261</v>
      </c>
      <c r="E1386" s="23">
        <f t="shared" si="53"/>
        <v>1.2239412005182513</v>
      </c>
      <c r="F1386" s="24">
        <f t="shared" si="55"/>
        <v>1.5055040896349987E-4</v>
      </c>
      <c r="G1386" s="115"/>
    </row>
    <row r="1387" spans="1:7" x14ac:dyDescent="0.15">
      <c r="A1387" s="25" t="s">
        <v>552</v>
      </c>
      <c r="B1387" s="25" t="s">
        <v>675</v>
      </c>
      <c r="C1387" s="21">
        <v>0</v>
      </c>
      <c r="D1387" s="22">
        <v>0</v>
      </c>
      <c r="E1387" s="23" t="str">
        <f t="shared" si="53"/>
        <v/>
      </c>
      <c r="F1387" s="24">
        <f t="shared" si="55"/>
        <v>0</v>
      </c>
      <c r="G1387" s="115"/>
    </row>
    <row r="1388" spans="1:7" x14ac:dyDescent="0.15">
      <c r="A1388" s="25" t="s">
        <v>193</v>
      </c>
      <c r="B1388" s="25" t="s">
        <v>676</v>
      </c>
      <c r="C1388" s="21">
        <v>0</v>
      </c>
      <c r="D1388" s="22">
        <v>4.0978519999999997E-2</v>
      </c>
      <c r="E1388" s="23">
        <f t="shared" si="53"/>
        <v>-1</v>
      </c>
      <c r="F1388" s="24">
        <f t="shared" si="55"/>
        <v>0</v>
      </c>
      <c r="G1388" s="115"/>
    </row>
    <row r="1389" spans="1:7" x14ac:dyDescent="0.15">
      <c r="A1389" s="25" t="s">
        <v>405</v>
      </c>
      <c r="B1389" s="25" t="s">
        <v>677</v>
      </c>
      <c r="C1389" s="21">
        <v>0</v>
      </c>
      <c r="D1389" s="22">
        <v>0</v>
      </c>
      <c r="E1389" s="23" t="str">
        <f t="shared" si="53"/>
        <v/>
      </c>
      <c r="F1389" s="24">
        <f t="shared" si="55"/>
        <v>0</v>
      </c>
      <c r="G1389" s="115"/>
    </row>
    <row r="1390" spans="1:7" x14ac:dyDescent="0.15">
      <c r="A1390" s="25" t="s">
        <v>1030</v>
      </c>
      <c r="B1390" s="25" t="s">
        <v>678</v>
      </c>
      <c r="C1390" s="21">
        <v>0</v>
      </c>
      <c r="D1390" s="22">
        <v>6.0415410000000003E-2</v>
      </c>
      <c r="E1390" s="23">
        <f t="shared" si="53"/>
        <v>-1</v>
      </c>
      <c r="F1390" s="24">
        <f t="shared" si="55"/>
        <v>0</v>
      </c>
      <c r="G1390" s="115"/>
    </row>
    <row r="1391" spans="1:7" x14ac:dyDescent="0.15">
      <c r="A1391" s="25" t="s">
        <v>547</v>
      </c>
      <c r="B1391" s="25" t="s">
        <v>679</v>
      </c>
      <c r="C1391" s="21">
        <v>0.63705619999999996</v>
      </c>
      <c r="D1391" s="22">
        <v>0.33280509999999996</v>
      </c>
      <c r="E1391" s="23">
        <f t="shared" si="53"/>
        <v>0.91420203596639604</v>
      </c>
      <c r="F1391" s="24">
        <f t="shared" si="55"/>
        <v>2.3911892745915955E-5</v>
      </c>
      <c r="G1391" s="115"/>
    </row>
    <row r="1392" spans="1:7" x14ac:dyDescent="0.15">
      <c r="A1392" s="25" t="s">
        <v>1036</v>
      </c>
      <c r="B1392" s="25" t="s">
        <v>680</v>
      </c>
      <c r="C1392" s="21">
        <v>1.4593119999999999E-2</v>
      </c>
      <c r="D1392" s="22">
        <v>3.2624519999999997E-2</v>
      </c>
      <c r="E1392" s="23">
        <f t="shared" si="53"/>
        <v>-0.5526947216388165</v>
      </c>
      <c r="F1392" s="24">
        <f t="shared" si="55"/>
        <v>5.477524907037731E-7</v>
      </c>
      <c r="G1392" s="115"/>
    </row>
    <row r="1393" spans="1:7" x14ac:dyDescent="0.15">
      <c r="A1393" s="25" t="s">
        <v>502</v>
      </c>
      <c r="B1393" s="25" t="s">
        <v>681</v>
      </c>
      <c r="C1393" s="21">
        <v>0</v>
      </c>
      <c r="D1393" s="22">
        <v>6.7661669999999993E-2</v>
      </c>
      <c r="E1393" s="23">
        <f t="shared" si="53"/>
        <v>-1</v>
      </c>
      <c r="F1393" s="24">
        <f t="shared" si="55"/>
        <v>0</v>
      </c>
      <c r="G1393" s="115"/>
    </row>
    <row r="1394" spans="1:7" x14ac:dyDescent="0.15">
      <c r="A1394" s="25" t="s">
        <v>1055</v>
      </c>
      <c r="B1394" s="25" t="s">
        <v>1056</v>
      </c>
      <c r="C1394" s="21">
        <v>1.5234930000000001E-2</v>
      </c>
      <c r="D1394" s="22">
        <v>7.8946299999999997E-3</v>
      </c>
      <c r="E1394" s="23">
        <f t="shared" si="53"/>
        <v>0.92978391640900226</v>
      </c>
      <c r="F1394" s="24">
        <f t="shared" si="55"/>
        <v>5.7184281724522479E-7</v>
      </c>
      <c r="G1394" s="115"/>
    </row>
    <row r="1395" spans="1:7" x14ac:dyDescent="0.15">
      <c r="A1395" s="25" t="s">
        <v>1057</v>
      </c>
      <c r="B1395" s="25" t="s">
        <v>1058</v>
      </c>
      <c r="C1395" s="21">
        <v>0</v>
      </c>
      <c r="D1395" s="22">
        <v>8.5936399999999996E-3</v>
      </c>
      <c r="E1395" s="23">
        <f t="shared" si="53"/>
        <v>-1</v>
      </c>
      <c r="F1395" s="24">
        <f t="shared" si="55"/>
        <v>0</v>
      </c>
      <c r="G1395" s="115"/>
    </row>
    <row r="1396" spans="1:7" x14ac:dyDescent="0.15">
      <c r="A1396" s="25" t="s">
        <v>535</v>
      </c>
      <c r="B1396" s="25" t="s">
        <v>1439</v>
      </c>
      <c r="C1396" s="21">
        <v>0</v>
      </c>
      <c r="D1396" s="22">
        <v>0</v>
      </c>
      <c r="E1396" s="23" t="str">
        <f t="shared" si="53"/>
        <v/>
      </c>
      <c r="F1396" s="24">
        <f t="shared" si="55"/>
        <v>0</v>
      </c>
      <c r="G1396" s="115"/>
    </row>
    <row r="1397" spans="1:7" x14ac:dyDescent="0.15">
      <c r="A1397" s="25" t="s">
        <v>682</v>
      </c>
      <c r="B1397" s="25" t="s">
        <v>683</v>
      </c>
      <c r="C1397" s="21">
        <v>2.8675580000000003E-2</v>
      </c>
      <c r="D1397" s="22">
        <v>0</v>
      </c>
      <c r="E1397" s="23" t="str">
        <f t="shared" ref="E1397:E1409" si="56">IF(ISERROR(C1397/D1397-1),"",((C1397/D1397-1)))</f>
        <v/>
      </c>
      <c r="F1397" s="24">
        <f t="shared" ref="F1397:F1408" si="57">C1397/$C$1702</f>
        <v>1.0763373677030891E-6</v>
      </c>
      <c r="G1397" s="115"/>
    </row>
    <row r="1398" spans="1:7" x14ac:dyDescent="0.15">
      <c r="A1398" s="25" t="s">
        <v>1059</v>
      </c>
      <c r="B1398" s="25" t="s">
        <v>1060</v>
      </c>
      <c r="C1398" s="21">
        <v>0</v>
      </c>
      <c r="D1398" s="22">
        <v>0</v>
      </c>
      <c r="E1398" s="23" t="str">
        <f t="shared" si="56"/>
        <v/>
      </c>
      <c r="F1398" s="24">
        <f t="shared" si="57"/>
        <v>0</v>
      </c>
      <c r="G1398" s="115"/>
    </row>
    <row r="1399" spans="1:7" x14ac:dyDescent="0.15">
      <c r="A1399" s="25" t="s">
        <v>1061</v>
      </c>
      <c r="B1399" s="25" t="s">
        <v>1062</v>
      </c>
      <c r="C1399" s="21">
        <v>5.5217780000000003</v>
      </c>
      <c r="D1399" s="22">
        <v>3.465964</v>
      </c>
      <c r="E1399" s="23">
        <f t="shared" si="56"/>
        <v>0.59314349485453399</v>
      </c>
      <c r="F1399" s="24">
        <f t="shared" si="57"/>
        <v>2.0725983563578586E-4</v>
      </c>
      <c r="G1399" s="115"/>
    </row>
    <row r="1400" spans="1:7" x14ac:dyDescent="0.15">
      <c r="A1400" s="25" t="s">
        <v>1063</v>
      </c>
      <c r="B1400" s="25" t="s">
        <v>1064</v>
      </c>
      <c r="C1400" s="21">
        <v>1.6716729999999999E-2</v>
      </c>
      <c r="D1400" s="22">
        <v>1.30654E-2</v>
      </c>
      <c r="E1400" s="23">
        <f t="shared" si="56"/>
        <v>0.27946561146233551</v>
      </c>
      <c r="F1400" s="24">
        <f t="shared" si="57"/>
        <v>6.2746215298184931E-7</v>
      </c>
      <c r="G1400" s="115"/>
    </row>
    <row r="1401" spans="1:7" x14ac:dyDescent="0.15">
      <c r="A1401" s="25" t="s">
        <v>1065</v>
      </c>
      <c r="B1401" s="25" t="s">
        <v>1066</v>
      </c>
      <c r="C1401" s="21">
        <v>3.8227199999999996E-2</v>
      </c>
      <c r="D1401" s="22">
        <v>7.9164280000000004E-2</v>
      </c>
      <c r="E1401" s="23">
        <f t="shared" si="56"/>
        <v>-0.51711554756766565</v>
      </c>
      <c r="F1401" s="24">
        <f t="shared" si="57"/>
        <v>1.4348572486645265E-6</v>
      </c>
      <c r="G1401" s="115"/>
    </row>
    <row r="1402" spans="1:7" x14ac:dyDescent="0.15">
      <c r="A1402" s="25" t="s">
        <v>1067</v>
      </c>
      <c r="B1402" s="25" t="s">
        <v>1068</v>
      </c>
      <c r="C1402" s="21">
        <v>6.7352899999999993E-2</v>
      </c>
      <c r="D1402" s="22">
        <v>6.9006850000000008E-2</v>
      </c>
      <c r="E1402" s="23">
        <f t="shared" si="56"/>
        <v>-2.3967910432080464E-2</v>
      </c>
      <c r="F1402" s="24">
        <f t="shared" si="57"/>
        <v>2.5280898622859374E-6</v>
      </c>
      <c r="G1402" s="115"/>
    </row>
    <row r="1403" spans="1:7" x14ac:dyDescent="0.15">
      <c r="A1403" s="25" t="s">
        <v>684</v>
      </c>
      <c r="B1403" s="25" t="s">
        <v>685</v>
      </c>
      <c r="C1403" s="21">
        <v>9.8970660000000002E-2</v>
      </c>
      <c r="D1403" s="22">
        <v>0.30042979999999997</v>
      </c>
      <c r="E1403" s="23">
        <f t="shared" si="56"/>
        <v>-0.67056976371851262</v>
      </c>
      <c r="F1403" s="24">
        <f t="shared" si="57"/>
        <v>3.7148619021563787E-6</v>
      </c>
      <c r="G1403" s="115"/>
    </row>
    <row r="1404" spans="1:7" x14ac:dyDescent="0.15">
      <c r="A1404" s="25" t="s">
        <v>1069</v>
      </c>
      <c r="B1404" s="25" t="s">
        <v>1070</v>
      </c>
      <c r="C1404" s="21">
        <v>0.12114469999999999</v>
      </c>
      <c r="D1404" s="22">
        <v>0.22942110000000002</v>
      </c>
      <c r="E1404" s="23">
        <f t="shared" si="56"/>
        <v>-0.47195484635022678</v>
      </c>
      <c r="F1404" s="24">
        <f t="shared" si="57"/>
        <v>4.5471640855801493E-6</v>
      </c>
      <c r="G1404" s="115"/>
    </row>
    <row r="1405" spans="1:7" x14ac:dyDescent="0.15">
      <c r="A1405" s="25" t="s">
        <v>1446</v>
      </c>
      <c r="B1405" s="25" t="s">
        <v>1443</v>
      </c>
      <c r="C1405" s="21">
        <v>1.1586879999999999E-2</v>
      </c>
      <c r="D1405" s="22">
        <v>1.582994</v>
      </c>
      <c r="E1405" s="23">
        <f t="shared" si="56"/>
        <v>-0.99268040182085338</v>
      </c>
      <c r="F1405" s="24">
        <f t="shared" si="57"/>
        <v>4.3491332761504975E-7</v>
      </c>
      <c r="G1405" s="115"/>
    </row>
    <row r="1406" spans="1:7" x14ac:dyDescent="0.15">
      <c r="A1406" s="25" t="s">
        <v>1071</v>
      </c>
      <c r="B1406" s="25" t="s">
        <v>1072</v>
      </c>
      <c r="C1406" s="21">
        <v>1.114841</v>
      </c>
      <c r="D1406" s="22">
        <v>9.2339039999999997E-2</v>
      </c>
      <c r="E1406" s="23">
        <f t="shared" si="56"/>
        <v>11.073344059024222</v>
      </c>
      <c r="F1406" s="24">
        <f t="shared" si="57"/>
        <v>4.1845536423238155E-5</v>
      </c>
      <c r="G1406" s="115"/>
    </row>
    <row r="1407" spans="1:7" x14ac:dyDescent="0.15">
      <c r="A1407" s="25" t="s">
        <v>1073</v>
      </c>
      <c r="B1407" s="25" t="s">
        <v>1074</v>
      </c>
      <c r="C1407" s="21">
        <v>0.82660659999999997</v>
      </c>
      <c r="D1407" s="22">
        <v>2.281101E-2</v>
      </c>
      <c r="E1407" s="23">
        <f t="shared" si="56"/>
        <v>35.237176696691641</v>
      </c>
      <c r="F1407" s="24">
        <f t="shared" si="57"/>
        <v>3.1026663522411762E-5</v>
      </c>
      <c r="G1407" s="115"/>
    </row>
    <row r="1408" spans="1:7" x14ac:dyDescent="0.15">
      <c r="A1408" s="25" t="s">
        <v>1075</v>
      </c>
      <c r="B1408" s="25" t="s">
        <v>1076</v>
      </c>
      <c r="C1408" s="126">
        <v>9.7749789999999989E-2</v>
      </c>
      <c r="D1408" s="142">
        <v>3.1953540000000002E-2</v>
      </c>
      <c r="E1408" s="143">
        <f t="shared" si="56"/>
        <v>2.059122400835713</v>
      </c>
      <c r="F1408" s="24">
        <f t="shared" si="57"/>
        <v>3.6690365691689491E-6</v>
      </c>
      <c r="G1408" s="115"/>
    </row>
    <row r="1409" spans="1:8" s="4" customFormat="1" x14ac:dyDescent="0.15">
      <c r="A1409" s="107" t="s">
        <v>669</v>
      </c>
      <c r="B1409" s="26"/>
      <c r="C1409" s="28">
        <f>SUM(C1203:C1408)</f>
        <v>3571.8265900699985</v>
      </c>
      <c r="D1409" s="28">
        <f>SUM(D1203:D1408)</f>
        <v>3685.4607625399999</v>
      </c>
      <c r="E1409" s="29">
        <f t="shared" si="56"/>
        <v>-3.083309789240174E-2</v>
      </c>
      <c r="F1409" s="45">
        <f>C1409/C$1702</f>
        <v>0.13406844534087342</v>
      </c>
      <c r="G1409" s="115"/>
      <c r="H1409"/>
    </row>
    <row r="1410" spans="1:8" x14ac:dyDescent="0.15">
      <c r="C1410" s="109"/>
      <c r="E1410" s="32"/>
      <c r="G1410" s="115"/>
    </row>
    <row r="1411" spans="1:8" s="4" customFormat="1" x14ac:dyDescent="0.15">
      <c r="A1411" s="33" t="s">
        <v>1491</v>
      </c>
      <c r="B1411" s="34" t="s">
        <v>1108</v>
      </c>
      <c r="C1411" s="152" t="s">
        <v>413</v>
      </c>
      <c r="D1411" s="153"/>
      <c r="E1411" s="154"/>
      <c r="F1411" s="35"/>
      <c r="G1411" s="115"/>
      <c r="H1411"/>
    </row>
    <row r="1412" spans="1:8" s="10" customFormat="1" x14ac:dyDescent="0.15">
      <c r="A1412" s="36"/>
      <c r="B1412" s="37"/>
      <c r="C1412" s="7" t="s">
        <v>636</v>
      </c>
      <c r="D1412" s="8" t="s">
        <v>949</v>
      </c>
      <c r="E1412" s="39" t="s">
        <v>1089</v>
      </c>
      <c r="F1412" s="40" t="s">
        <v>1090</v>
      </c>
      <c r="G1412" s="115"/>
      <c r="H1412"/>
    </row>
    <row r="1413" spans="1:8" x14ac:dyDescent="0.15">
      <c r="A1413" s="20" t="s">
        <v>1117</v>
      </c>
      <c r="B1413" s="130" t="s">
        <v>1118</v>
      </c>
      <c r="C1413" s="116">
        <v>5.8341519852835795</v>
      </c>
      <c r="D1413" s="22">
        <v>7.4067961865253702</v>
      </c>
      <c r="E1413" s="23">
        <f t="shared" ref="E1413:E1444" si="58">IF(ISERROR(C1413/D1413-1),"",((C1413/D1413-1)))</f>
        <v>-0.21232448708427876</v>
      </c>
      <c r="F1413" s="42">
        <f t="shared" ref="F1413:F1444" si="59">D1413/$C$1702</f>
        <v>2.7801395858490028E-4</v>
      </c>
      <c r="G1413" s="115"/>
    </row>
    <row r="1414" spans="1:8" x14ac:dyDescent="0.15">
      <c r="A1414" s="25" t="s">
        <v>513</v>
      </c>
      <c r="B1414" s="61" t="s">
        <v>1121</v>
      </c>
      <c r="C1414" s="116">
        <v>12.640143484642302</v>
      </c>
      <c r="D1414" s="22">
        <v>11.570714287691601</v>
      </c>
      <c r="E1414" s="23">
        <f t="shared" si="58"/>
        <v>9.2425512406637766E-2</v>
      </c>
      <c r="F1414" s="24">
        <f t="shared" si="59"/>
        <v>4.343065479009841E-4</v>
      </c>
      <c r="G1414" s="115"/>
    </row>
    <row r="1415" spans="1:8" x14ac:dyDescent="0.15">
      <c r="A1415" s="25" t="s">
        <v>514</v>
      </c>
      <c r="B1415" s="61" t="s">
        <v>1122</v>
      </c>
      <c r="C1415" s="116">
        <v>9.8433951621491396</v>
      </c>
      <c r="D1415" s="22">
        <v>24.483499320466702</v>
      </c>
      <c r="E1415" s="23">
        <f t="shared" si="58"/>
        <v>-0.59795799475769118</v>
      </c>
      <c r="F1415" s="24">
        <f t="shared" si="59"/>
        <v>9.1898769652615578E-4</v>
      </c>
      <c r="G1415" s="115"/>
    </row>
    <row r="1416" spans="1:8" x14ac:dyDescent="0.15">
      <c r="A1416" s="25" t="s">
        <v>515</v>
      </c>
      <c r="B1416" s="61" t="s">
        <v>1123</v>
      </c>
      <c r="C1416" s="116">
        <v>0.25625717189383002</v>
      </c>
      <c r="D1416" s="22">
        <v>0.20573453280161802</v>
      </c>
      <c r="E1416" s="23">
        <f t="shared" si="58"/>
        <v>0.24557199223782744</v>
      </c>
      <c r="F1416" s="24">
        <f t="shared" si="59"/>
        <v>7.722241903435549E-6</v>
      </c>
      <c r="G1416" s="115"/>
    </row>
    <row r="1417" spans="1:8" x14ac:dyDescent="0.15">
      <c r="A1417" s="25" t="s">
        <v>1152</v>
      </c>
      <c r="B1417" s="61" t="s">
        <v>1153</v>
      </c>
      <c r="C1417" s="116">
        <v>0.695432630576856</v>
      </c>
      <c r="D1417" s="22">
        <v>0.60650287363938793</v>
      </c>
      <c r="E1417" s="23">
        <f t="shared" si="58"/>
        <v>0.14662709906687699</v>
      </c>
      <c r="F1417" s="24">
        <f t="shared" si="59"/>
        <v>2.2765074203115616E-5</v>
      </c>
      <c r="G1417" s="115"/>
    </row>
    <row r="1418" spans="1:8" x14ac:dyDescent="0.15">
      <c r="A1418" s="25" t="s">
        <v>205</v>
      </c>
      <c r="B1418" s="61" t="s">
        <v>505</v>
      </c>
      <c r="C1418" s="116">
        <v>0.92814328023388404</v>
      </c>
      <c r="D1418" s="22">
        <v>1.58343650310053</v>
      </c>
      <c r="E1418" s="23">
        <f t="shared" si="58"/>
        <v>-0.41384243800336484</v>
      </c>
      <c r="F1418" s="24">
        <f t="shared" si="59"/>
        <v>5.9434260010510986E-5</v>
      </c>
      <c r="G1418" s="115"/>
    </row>
    <row r="1419" spans="1:8" x14ac:dyDescent="0.15">
      <c r="A1419" s="25" t="s">
        <v>735</v>
      </c>
      <c r="B1419" s="61" t="s">
        <v>1292</v>
      </c>
      <c r="C1419" s="116">
        <v>4.8012496130030993E-3</v>
      </c>
      <c r="D1419" s="22">
        <v>1.30708569623562E-2</v>
      </c>
      <c r="E1419" s="23">
        <f t="shared" si="58"/>
        <v>-0.63267522345087246</v>
      </c>
      <c r="F1419" s="24">
        <f t="shared" si="59"/>
        <v>4.9061437559366079E-7</v>
      </c>
      <c r="G1419" s="115"/>
    </row>
    <row r="1420" spans="1:8" x14ac:dyDescent="0.15">
      <c r="A1420" s="25" t="s">
        <v>1160</v>
      </c>
      <c r="B1420" s="61" t="s">
        <v>1161</v>
      </c>
      <c r="C1420" s="116">
        <v>0.36756447368648903</v>
      </c>
      <c r="D1420" s="22">
        <v>0.40533394418634405</v>
      </c>
      <c r="E1420" s="23">
        <f t="shared" si="58"/>
        <v>-9.3181119029328796E-2</v>
      </c>
      <c r="F1420" s="24">
        <f t="shared" si="59"/>
        <v>1.521420213736707E-5</v>
      </c>
      <c r="G1420" s="115"/>
    </row>
    <row r="1421" spans="1:8" x14ac:dyDescent="0.15">
      <c r="A1421" s="25" t="s">
        <v>1162</v>
      </c>
      <c r="B1421" s="61" t="s">
        <v>1163</v>
      </c>
      <c r="C1421" s="116">
        <v>6.9478469870450699</v>
      </c>
      <c r="D1421" s="22">
        <v>5.3107835105639305</v>
      </c>
      <c r="E1421" s="23">
        <f t="shared" si="58"/>
        <v>0.30825272263965919</v>
      </c>
      <c r="F1421" s="24">
        <f t="shared" si="59"/>
        <v>1.9934016135685317E-4</v>
      </c>
      <c r="G1421" s="115"/>
    </row>
    <row r="1422" spans="1:8" x14ac:dyDescent="0.15">
      <c r="A1422" s="25" t="s">
        <v>1192</v>
      </c>
      <c r="B1422" s="61" t="s">
        <v>1193</v>
      </c>
      <c r="C1422" s="116">
        <v>5.52610889741372</v>
      </c>
      <c r="D1422" s="22">
        <v>5.3667875745904103</v>
      </c>
      <c r="E1422" s="23">
        <f t="shared" si="58"/>
        <v>2.9686534189956149E-2</v>
      </c>
      <c r="F1422" s="24">
        <f t="shared" si="59"/>
        <v>2.0144227286967824E-4</v>
      </c>
      <c r="G1422" s="115"/>
    </row>
    <row r="1423" spans="1:8" x14ac:dyDescent="0.15">
      <c r="A1423" s="25" t="s">
        <v>686</v>
      </c>
      <c r="B1423" s="61" t="s">
        <v>1195</v>
      </c>
      <c r="C1423" s="116">
        <v>3.8894569347252999</v>
      </c>
      <c r="D1423" s="22">
        <v>1.2897086958389101</v>
      </c>
      <c r="E1423" s="23">
        <f t="shared" si="58"/>
        <v>2.0157639064341928</v>
      </c>
      <c r="F1423" s="24">
        <f t="shared" si="59"/>
        <v>4.840919216919192E-5</v>
      </c>
      <c r="G1423" s="115"/>
    </row>
    <row r="1424" spans="1:8" x14ac:dyDescent="0.15">
      <c r="A1424" s="25" t="s">
        <v>1196</v>
      </c>
      <c r="B1424" s="61" t="s">
        <v>1197</v>
      </c>
      <c r="C1424" s="116">
        <v>0.163778786915205</v>
      </c>
      <c r="D1424" s="22">
        <v>2.0187845225508001</v>
      </c>
      <c r="E1424" s="23">
        <f t="shared" si="58"/>
        <v>-0.9188725765005048</v>
      </c>
      <c r="F1424" s="24">
        <f t="shared" si="59"/>
        <v>7.577503991068588E-5</v>
      </c>
      <c r="G1424" s="115"/>
    </row>
    <row r="1425" spans="1:7" x14ac:dyDescent="0.15">
      <c r="A1425" s="25" t="s">
        <v>1198</v>
      </c>
      <c r="B1425" s="61" t="s">
        <v>1199</v>
      </c>
      <c r="C1425" s="116">
        <v>0.87575624265503194</v>
      </c>
      <c r="D1425" s="22">
        <v>1.1787761687071701</v>
      </c>
      <c r="E1425" s="23">
        <f t="shared" si="58"/>
        <v>-0.25706315931418688</v>
      </c>
      <c r="F1425" s="24">
        <f t="shared" si="59"/>
        <v>4.4245341804329951E-5</v>
      </c>
      <c r="G1425" s="115"/>
    </row>
    <row r="1426" spans="1:7" x14ac:dyDescent="0.15">
      <c r="A1426" s="25" t="s">
        <v>1200</v>
      </c>
      <c r="B1426" s="61" t="s">
        <v>1201</v>
      </c>
      <c r="C1426" s="116">
        <v>17.238347902678601</v>
      </c>
      <c r="D1426" s="22">
        <v>11.453063281296</v>
      </c>
      <c r="E1426" s="23">
        <f t="shared" si="58"/>
        <v>0.50512989226476646</v>
      </c>
      <c r="F1426" s="24">
        <f t="shared" si="59"/>
        <v>4.2989051954056518E-4</v>
      </c>
      <c r="G1426" s="115"/>
    </row>
    <row r="1427" spans="1:7" x14ac:dyDescent="0.15">
      <c r="A1427" s="25" t="s">
        <v>1254</v>
      </c>
      <c r="B1427" s="61" t="s">
        <v>1255</v>
      </c>
      <c r="C1427" s="116">
        <v>4.3934210526315803E-3</v>
      </c>
      <c r="D1427" s="22">
        <v>0.15010678145695402</v>
      </c>
      <c r="E1427" s="23">
        <f t="shared" si="58"/>
        <v>-0.97073136196787035</v>
      </c>
      <c r="F1427" s="24">
        <f t="shared" si="59"/>
        <v>5.6342552801987181E-6</v>
      </c>
      <c r="G1427" s="115"/>
    </row>
    <row r="1428" spans="1:7" x14ac:dyDescent="0.15">
      <c r="A1428" s="25" t="s">
        <v>1410</v>
      </c>
      <c r="B1428" s="61" t="s">
        <v>1257</v>
      </c>
      <c r="C1428" s="116">
        <v>0.15605702377880998</v>
      </c>
      <c r="D1428" s="22">
        <v>0.19291270547884001</v>
      </c>
      <c r="E1428" s="23">
        <f t="shared" si="58"/>
        <v>-0.19104849319565742</v>
      </c>
      <c r="F1428" s="24">
        <f t="shared" si="59"/>
        <v>7.2409748507816046E-6</v>
      </c>
      <c r="G1428" s="115"/>
    </row>
    <row r="1429" spans="1:7" x14ac:dyDescent="0.15">
      <c r="A1429" s="25" t="s">
        <v>1258</v>
      </c>
      <c r="B1429" s="61" t="s">
        <v>1259</v>
      </c>
      <c r="C1429" s="116">
        <v>5.6324269383576802</v>
      </c>
      <c r="D1429" s="22">
        <v>6.5825247517532706</v>
      </c>
      <c r="E1429" s="23">
        <f t="shared" si="58"/>
        <v>-0.14433638295739482</v>
      </c>
      <c r="F1429" s="24">
        <f t="shared" si="59"/>
        <v>2.4707494544635349E-4</v>
      </c>
      <c r="G1429" s="115"/>
    </row>
    <row r="1430" spans="1:7" x14ac:dyDescent="0.15">
      <c r="A1430" s="25" t="s">
        <v>1260</v>
      </c>
      <c r="B1430" s="61" t="s">
        <v>1261</v>
      </c>
      <c r="C1430" s="116">
        <v>4.5858440766657402</v>
      </c>
      <c r="D1430" s="22">
        <v>14.8595707017889</v>
      </c>
      <c r="E1430" s="23">
        <f t="shared" si="58"/>
        <v>-0.69138784903700723</v>
      </c>
      <c r="F1430" s="24">
        <f t="shared" si="59"/>
        <v>5.5775371289304031E-4</v>
      </c>
      <c r="G1430" s="115"/>
    </row>
    <row r="1431" spans="1:7" x14ac:dyDescent="0.15">
      <c r="A1431" s="25" t="s">
        <v>1262</v>
      </c>
      <c r="B1431" s="61" t="s">
        <v>1263</v>
      </c>
      <c r="C1431" s="116">
        <v>0.86773587204383096</v>
      </c>
      <c r="D1431" s="22">
        <v>0.67474409135507896</v>
      </c>
      <c r="E1431" s="23">
        <f t="shared" si="58"/>
        <v>0.28602218702081461</v>
      </c>
      <c r="F1431" s="24">
        <f t="shared" si="59"/>
        <v>2.5326507054516014E-5</v>
      </c>
      <c r="G1431" s="115"/>
    </row>
    <row r="1432" spans="1:7" x14ac:dyDescent="0.15">
      <c r="A1432" s="25" t="s">
        <v>1266</v>
      </c>
      <c r="B1432" s="61" t="s">
        <v>1267</v>
      </c>
      <c r="C1432" s="116">
        <v>1.5500914681800599</v>
      </c>
      <c r="D1432" s="22">
        <v>1.4005218014053999</v>
      </c>
      <c r="E1432" s="23">
        <f t="shared" si="58"/>
        <v>0.10679567188784156</v>
      </c>
      <c r="F1432" s="24">
        <f t="shared" si="59"/>
        <v>5.2568560047799439E-5</v>
      </c>
      <c r="G1432" s="115"/>
    </row>
    <row r="1433" spans="1:7" x14ac:dyDescent="0.15">
      <c r="A1433" s="25" t="s">
        <v>1268</v>
      </c>
      <c r="B1433" s="61" t="s">
        <v>1269</v>
      </c>
      <c r="C1433" s="116">
        <v>16.2344174693106</v>
      </c>
      <c r="D1433" s="22">
        <v>18.371541982841098</v>
      </c>
      <c r="E1433" s="23">
        <f t="shared" si="58"/>
        <v>-0.11632798790251564</v>
      </c>
      <c r="F1433" s="24">
        <f t="shared" si="59"/>
        <v>6.8957549031119778E-4</v>
      </c>
      <c r="G1433" s="115"/>
    </row>
    <row r="1434" spans="1:7" x14ac:dyDescent="0.15">
      <c r="A1434" s="25" t="s">
        <v>1270</v>
      </c>
      <c r="B1434" s="61" t="s">
        <v>1271</v>
      </c>
      <c r="C1434" s="116">
        <v>5.9267091037474202</v>
      </c>
      <c r="D1434" s="22">
        <v>3.91392688186991</v>
      </c>
      <c r="E1434" s="23">
        <f t="shared" si="58"/>
        <v>0.51426157989846955</v>
      </c>
      <c r="F1434" s="24">
        <f t="shared" si="59"/>
        <v>1.4690917349934049E-4</v>
      </c>
      <c r="G1434" s="115"/>
    </row>
    <row r="1435" spans="1:7" x14ac:dyDescent="0.15">
      <c r="A1435" s="25" t="s">
        <v>1283</v>
      </c>
      <c r="B1435" s="61" t="s">
        <v>1284</v>
      </c>
      <c r="C1435" s="116">
        <v>2.03507493319632</v>
      </c>
      <c r="D1435" s="22">
        <v>1.0689000264349702</v>
      </c>
      <c r="E1435" s="23">
        <f t="shared" si="58"/>
        <v>0.90389641955924316</v>
      </c>
      <c r="F1435" s="24">
        <f t="shared" si="59"/>
        <v>4.0121142825734588E-5</v>
      </c>
      <c r="G1435" s="115"/>
    </row>
    <row r="1436" spans="1:7" x14ac:dyDescent="0.15">
      <c r="A1436" s="25" t="s">
        <v>1285</v>
      </c>
      <c r="B1436" s="61" t="s">
        <v>1286</v>
      </c>
      <c r="C1436" s="116">
        <v>0.19775270136738901</v>
      </c>
      <c r="D1436" s="22">
        <v>0.34889379020724104</v>
      </c>
      <c r="E1436" s="23">
        <f t="shared" si="58"/>
        <v>-0.43320085677098186</v>
      </c>
      <c r="F1436" s="24">
        <f t="shared" si="59"/>
        <v>1.3095721996193821E-5</v>
      </c>
      <c r="G1436" s="115"/>
    </row>
    <row r="1437" spans="1:7" x14ac:dyDescent="0.15">
      <c r="A1437" s="25" t="s">
        <v>1287</v>
      </c>
      <c r="B1437" s="61" t="s">
        <v>1288</v>
      </c>
      <c r="C1437" s="116">
        <v>2.3976423417612698E-2</v>
      </c>
      <c r="D1437" s="22">
        <v>9.7169527710003506E-2</v>
      </c>
      <c r="E1437" s="23">
        <f t="shared" si="58"/>
        <v>-0.75325162133988277</v>
      </c>
      <c r="F1437" s="24">
        <f t="shared" si="59"/>
        <v>3.6472564347900742E-6</v>
      </c>
      <c r="G1437" s="115"/>
    </row>
    <row r="1438" spans="1:7" x14ac:dyDescent="0.15">
      <c r="A1438" s="25" t="s">
        <v>1293</v>
      </c>
      <c r="B1438" s="61" t="s">
        <v>1294</v>
      </c>
      <c r="C1438" s="116">
        <v>11.4059898443222</v>
      </c>
      <c r="D1438" s="22">
        <v>9.8783330170384289</v>
      </c>
      <c r="E1438" s="23">
        <f t="shared" si="58"/>
        <v>0.15464722890479843</v>
      </c>
      <c r="F1438" s="24">
        <f t="shared" si="59"/>
        <v>3.7078304804484015E-4</v>
      </c>
      <c r="G1438" s="115"/>
    </row>
    <row r="1439" spans="1:7" x14ac:dyDescent="0.15">
      <c r="A1439" s="25" t="s">
        <v>1295</v>
      </c>
      <c r="B1439" s="61" t="s">
        <v>1296</v>
      </c>
      <c r="C1439" s="116">
        <v>3.4660299062607501E-2</v>
      </c>
      <c r="D1439" s="22">
        <v>7.3898837297844702E-2</v>
      </c>
      <c r="E1439" s="23">
        <f t="shared" si="58"/>
        <v>-0.53097639516422557</v>
      </c>
      <c r="F1439" s="24">
        <f t="shared" si="59"/>
        <v>2.773791498322999E-6</v>
      </c>
      <c r="G1439" s="115"/>
    </row>
    <row r="1440" spans="1:7" x14ac:dyDescent="0.15">
      <c r="A1440" s="25" t="s">
        <v>1297</v>
      </c>
      <c r="B1440" s="61" t="s">
        <v>1298</v>
      </c>
      <c r="C1440" s="116">
        <v>6.2171802844133897</v>
      </c>
      <c r="D1440" s="22">
        <v>9.7897631206947011</v>
      </c>
      <c r="E1440" s="23">
        <f t="shared" si="58"/>
        <v>-0.36493046790163741</v>
      </c>
      <c r="F1440" s="24">
        <f t="shared" si="59"/>
        <v>3.6745857861516016E-4</v>
      </c>
      <c r="G1440" s="115"/>
    </row>
    <row r="1441" spans="1:8" x14ac:dyDescent="0.15">
      <c r="A1441" s="25" t="s">
        <v>687</v>
      </c>
      <c r="B1441" s="61" t="s">
        <v>688</v>
      </c>
      <c r="C1441" s="116">
        <v>1.45896803262537</v>
      </c>
      <c r="D1441" s="22">
        <v>0.77674032222917111</v>
      </c>
      <c r="E1441" s="23">
        <f t="shared" si="58"/>
        <v>0.8783214812876845</v>
      </c>
      <c r="F1441" s="24">
        <f t="shared" si="59"/>
        <v>2.9154933703764502E-5</v>
      </c>
      <c r="G1441" s="115"/>
    </row>
    <row r="1442" spans="1:8" x14ac:dyDescent="0.15">
      <c r="A1442" s="25" t="s">
        <v>1307</v>
      </c>
      <c r="B1442" s="61" t="s">
        <v>689</v>
      </c>
      <c r="C1442" s="116">
        <v>10.281935144130598</v>
      </c>
      <c r="D1442" s="22">
        <v>29.8442811983344</v>
      </c>
      <c r="E1442" s="23">
        <f t="shared" si="58"/>
        <v>-0.65548055670027572</v>
      </c>
      <c r="F1442" s="24">
        <f t="shared" si="59"/>
        <v>1.1202045456798447E-3</v>
      </c>
      <c r="G1442" s="115"/>
    </row>
    <row r="1443" spans="1:8" x14ac:dyDescent="0.15">
      <c r="A1443" s="25" t="s">
        <v>1328</v>
      </c>
      <c r="B1443" s="61" t="s">
        <v>326</v>
      </c>
      <c r="C1443" s="116">
        <v>2.73605588952945</v>
      </c>
      <c r="D1443" s="22">
        <v>3.4886205159414603</v>
      </c>
      <c r="E1443" s="23">
        <f t="shared" si="58"/>
        <v>-0.21571983050983079</v>
      </c>
      <c r="F1443" s="24">
        <f t="shared" si="59"/>
        <v>1.3094530687935254E-4</v>
      </c>
      <c r="G1443" s="115"/>
    </row>
    <row r="1444" spans="1:8" x14ac:dyDescent="0.15">
      <c r="A1444" s="25" t="s">
        <v>1330</v>
      </c>
      <c r="B1444" s="61" t="s">
        <v>327</v>
      </c>
      <c r="C1444" s="116">
        <v>6.2134147022131696</v>
      </c>
      <c r="D1444" s="22">
        <v>9.3738247447794798</v>
      </c>
      <c r="E1444" s="23">
        <f t="shared" si="58"/>
        <v>-0.33715267018688633</v>
      </c>
      <c r="F1444" s="24">
        <f t="shared" si="59"/>
        <v>3.518463393279587E-4</v>
      </c>
      <c r="G1444" s="115"/>
    </row>
    <row r="1445" spans="1:8" x14ac:dyDescent="0.15">
      <c r="A1445" s="25" t="s">
        <v>1332</v>
      </c>
      <c r="B1445" s="61" t="s">
        <v>328</v>
      </c>
      <c r="C1445" s="116">
        <v>16.301473772326101</v>
      </c>
      <c r="D1445" s="22">
        <v>7.0677768367891396</v>
      </c>
      <c r="E1445" s="23">
        <f t="shared" ref="E1445:E1476" si="60">IF(ISERROR(C1445/D1445-1),"",((C1445/D1445-1)))</f>
        <v>1.3064499840280455</v>
      </c>
      <c r="F1445" s="24">
        <f t="shared" ref="F1445:F1476" si="61">D1445/$C$1702</f>
        <v>2.6528887353010776E-4</v>
      </c>
      <c r="G1445" s="115"/>
    </row>
    <row r="1446" spans="1:8" x14ac:dyDescent="0.15">
      <c r="A1446" s="25" t="s">
        <v>1334</v>
      </c>
      <c r="B1446" s="61" t="s">
        <v>329</v>
      </c>
      <c r="C1446" s="116">
        <v>5.9064259507734596</v>
      </c>
      <c r="D1446" s="22">
        <v>7.9492572068726099</v>
      </c>
      <c r="E1446" s="23">
        <f t="shared" si="60"/>
        <v>-0.25698391723103386</v>
      </c>
      <c r="F1446" s="24">
        <f t="shared" si="61"/>
        <v>2.9837522300298986E-4</v>
      </c>
      <c r="G1446" s="115"/>
    </row>
    <row r="1447" spans="1:8" x14ac:dyDescent="0.15">
      <c r="A1447" s="25" t="s">
        <v>1336</v>
      </c>
      <c r="B1447" s="61" t="s">
        <v>330</v>
      </c>
      <c r="C1447" s="116">
        <v>4.9101165632493595</v>
      </c>
      <c r="D1447" s="22">
        <v>1.1081633695659601</v>
      </c>
      <c r="E1447" s="23">
        <f t="shared" si="60"/>
        <v>3.4308598335753775</v>
      </c>
      <c r="F1447" s="24">
        <f t="shared" si="61"/>
        <v>4.1594891687757007E-5</v>
      </c>
      <c r="G1447" s="115"/>
      <c r="H1447" s="4"/>
    </row>
    <row r="1448" spans="1:8" x14ac:dyDescent="0.15">
      <c r="A1448" s="25" t="s">
        <v>1338</v>
      </c>
      <c r="B1448" s="61" t="s">
        <v>331</v>
      </c>
      <c r="C1448" s="116">
        <v>0.18223483161334703</v>
      </c>
      <c r="D1448" s="22">
        <v>0.38991997984627202</v>
      </c>
      <c r="E1448" s="23">
        <f t="shared" si="60"/>
        <v>-0.53263530715919183</v>
      </c>
      <c r="F1448" s="24">
        <f t="shared" si="61"/>
        <v>1.4635639269461263E-5</v>
      </c>
      <c r="G1448" s="115"/>
    </row>
    <row r="1449" spans="1:8" x14ac:dyDescent="0.15">
      <c r="A1449" s="25" t="s">
        <v>1340</v>
      </c>
      <c r="B1449" s="61" t="s">
        <v>332</v>
      </c>
      <c r="C1449" s="116">
        <v>8.0441908478507008E-3</v>
      </c>
      <c r="D1449" s="22">
        <v>7.97141310487815E-2</v>
      </c>
      <c r="E1449" s="23">
        <f t="shared" si="60"/>
        <v>-0.89908701578986028</v>
      </c>
      <c r="F1449" s="24">
        <f t="shared" si="61"/>
        <v>2.9920684422698535E-6</v>
      </c>
      <c r="G1449" s="115"/>
      <c r="H1449" s="4"/>
    </row>
    <row r="1450" spans="1:8" x14ac:dyDescent="0.15">
      <c r="A1450" s="25" t="s">
        <v>1342</v>
      </c>
      <c r="B1450" s="61" t="s">
        <v>333</v>
      </c>
      <c r="C1450" s="116">
        <v>4.7879562822497397E-2</v>
      </c>
      <c r="D1450" s="22">
        <v>1.4524482967579999E-2</v>
      </c>
      <c r="E1450" s="23">
        <f t="shared" si="60"/>
        <v>2.296472785252945</v>
      </c>
      <c r="F1450" s="24">
        <f t="shared" si="61"/>
        <v>5.45176200954729E-7</v>
      </c>
      <c r="G1450" s="115"/>
      <c r="H1450" s="4"/>
    </row>
    <row r="1451" spans="1:8" x14ac:dyDescent="0.15">
      <c r="A1451" s="25" t="s">
        <v>1344</v>
      </c>
      <c r="B1451" s="61" t="s">
        <v>346</v>
      </c>
      <c r="C1451" s="116">
        <v>0.14000486222910202</v>
      </c>
      <c r="D1451" s="22">
        <v>1.0514370860927201E-2</v>
      </c>
      <c r="E1451" s="23">
        <f t="shared" si="60"/>
        <v>12.315571999593308</v>
      </c>
      <c r="F1451" s="24">
        <f t="shared" si="61"/>
        <v>3.9465671681285772E-7</v>
      </c>
      <c r="G1451" s="115"/>
    </row>
    <row r="1452" spans="1:8" x14ac:dyDescent="0.15">
      <c r="A1452" s="25" t="s">
        <v>1346</v>
      </c>
      <c r="B1452" s="61" t="s">
        <v>347</v>
      </c>
      <c r="C1452" s="116">
        <v>1.5608445849989301</v>
      </c>
      <c r="D1452" s="22">
        <v>1.7320489555166501</v>
      </c>
      <c r="E1452" s="23">
        <f t="shared" si="60"/>
        <v>-9.8844995098104294E-2</v>
      </c>
      <c r="F1452" s="24">
        <f t="shared" si="61"/>
        <v>6.5012425677655905E-5</v>
      </c>
      <c r="G1452" s="115"/>
    </row>
    <row r="1453" spans="1:8" x14ac:dyDescent="0.15">
      <c r="A1453" s="25" t="s">
        <v>1355</v>
      </c>
      <c r="B1453" s="61" t="s">
        <v>350</v>
      </c>
      <c r="C1453" s="116">
        <v>0.93651281934578201</v>
      </c>
      <c r="D1453" s="22">
        <v>1.1442536918579902</v>
      </c>
      <c r="E1453" s="23">
        <f t="shared" si="60"/>
        <v>-0.18155141118652407</v>
      </c>
      <c r="F1453" s="24">
        <f t="shared" si="61"/>
        <v>4.2949541270968914E-5</v>
      </c>
      <c r="G1453" s="115"/>
    </row>
    <row r="1454" spans="1:8" x14ac:dyDescent="0.15">
      <c r="A1454" s="25" t="s">
        <v>1024</v>
      </c>
      <c r="B1454" s="61" t="s">
        <v>1360</v>
      </c>
      <c r="C1454" s="116">
        <v>15.160912777284802</v>
      </c>
      <c r="D1454" s="22">
        <v>18.251601201565702</v>
      </c>
      <c r="E1454" s="23">
        <f t="shared" si="60"/>
        <v>-0.16933793315710666</v>
      </c>
      <c r="F1454" s="24">
        <f t="shared" si="61"/>
        <v>6.85073515292795E-4</v>
      </c>
      <c r="G1454" s="115"/>
    </row>
    <row r="1455" spans="1:8" x14ac:dyDescent="0.15">
      <c r="A1455" s="25" t="s">
        <v>518</v>
      </c>
      <c r="B1455" s="61" t="s">
        <v>1361</v>
      </c>
      <c r="C1455" s="116">
        <v>10.44963645</v>
      </c>
      <c r="D1455" s="22">
        <v>7.6778838100000009</v>
      </c>
      <c r="E1455" s="23">
        <f t="shared" si="60"/>
        <v>0.36100476493144518</v>
      </c>
      <c r="F1455" s="24">
        <f t="shared" si="61"/>
        <v>2.8818922754432746E-4</v>
      </c>
      <c r="G1455" s="115"/>
    </row>
    <row r="1456" spans="1:8" x14ac:dyDescent="0.15">
      <c r="A1456" s="25" t="s">
        <v>520</v>
      </c>
      <c r="B1456" s="61" t="s">
        <v>351</v>
      </c>
      <c r="C1456" s="116">
        <v>1.04817386842105</v>
      </c>
      <c r="D1456" s="22">
        <v>2.06114713013078</v>
      </c>
      <c r="E1456" s="23">
        <f t="shared" si="60"/>
        <v>-0.49146091848642404</v>
      </c>
      <c r="F1456" s="24">
        <f t="shared" si="61"/>
        <v>7.7365119606778314E-5</v>
      </c>
      <c r="G1456" s="115"/>
    </row>
    <row r="1457" spans="1:7" x14ac:dyDescent="0.15">
      <c r="A1457" s="25" t="s">
        <v>1409</v>
      </c>
      <c r="B1457" s="61" t="s">
        <v>352</v>
      </c>
      <c r="C1457" s="116">
        <v>0.75424665303406702</v>
      </c>
      <c r="D1457" s="22">
        <v>0.23418105136807202</v>
      </c>
      <c r="E1457" s="23">
        <f t="shared" si="60"/>
        <v>2.2207842975672119</v>
      </c>
      <c r="F1457" s="24">
        <f t="shared" si="61"/>
        <v>8.7899814544449502E-6</v>
      </c>
      <c r="G1457" s="115"/>
    </row>
    <row r="1458" spans="1:7" x14ac:dyDescent="0.15">
      <c r="A1458" s="25" t="s">
        <v>522</v>
      </c>
      <c r="B1458" s="61" t="s">
        <v>353</v>
      </c>
      <c r="C1458" s="116">
        <v>0.51856959952313109</v>
      </c>
      <c r="D1458" s="22">
        <v>2.6507279310951897</v>
      </c>
      <c r="E1458" s="23">
        <f t="shared" si="60"/>
        <v>-0.80436709726415567</v>
      </c>
      <c r="F1458" s="24">
        <f t="shared" si="61"/>
        <v>9.9495024123384844E-5</v>
      </c>
      <c r="G1458" s="115"/>
    </row>
    <row r="1459" spans="1:7" x14ac:dyDescent="0.15">
      <c r="A1459" s="25" t="s">
        <v>1026</v>
      </c>
      <c r="B1459" s="61" t="s">
        <v>354</v>
      </c>
      <c r="C1459" s="116">
        <v>0.27762210651014796</v>
      </c>
      <c r="D1459" s="22">
        <v>0.25209057085255504</v>
      </c>
      <c r="E1459" s="23">
        <f t="shared" si="60"/>
        <v>0.10127921711330501</v>
      </c>
      <c r="F1459" s="24">
        <f t="shared" si="61"/>
        <v>9.4622149387809479E-6</v>
      </c>
      <c r="G1459" s="115"/>
    </row>
    <row r="1460" spans="1:7" x14ac:dyDescent="0.15">
      <c r="A1460" s="25" t="s">
        <v>526</v>
      </c>
      <c r="B1460" s="61" t="s">
        <v>355</v>
      </c>
      <c r="C1460" s="116">
        <v>5.9439601603346097E-2</v>
      </c>
      <c r="D1460" s="22">
        <v>1.9261530624568599</v>
      </c>
      <c r="E1460" s="23">
        <f t="shared" si="60"/>
        <v>-0.96914076935945614</v>
      </c>
      <c r="F1460" s="24">
        <f t="shared" si="61"/>
        <v>7.2298119760369635E-5</v>
      </c>
      <c r="G1460" s="115"/>
    </row>
    <row r="1461" spans="1:7" x14ac:dyDescent="0.15">
      <c r="A1461" s="25" t="s">
        <v>1376</v>
      </c>
      <c r="B1461" s="61" t="s">
        <v>1377</v>
      </c>
      <c r="C1461" s="116">
        <v>7.4952444633483504</v>
      </c>
      <c r="D1461" s="22">
        <v>8.66619441158063</v>
      </c>
      <c r="E1461" s="23">
        <f t="shared" si="60"/>
        <v>-0.13511697206648632</v>
      </c>
      <c r="F1461" s="24">
        <f t="shared" si="61"/>
        <v>3.2528544779090486E-4</v>
      </c>
      <c r="G1461" s="115"/>
    </row>
    <row r="1462" spans="1:7" x14ac:dyDescent="0.15">
      <c r="A1462" s="25" t="s">
        <v>1378</v>
      </c>
      <c r="B1462" s="61" t="s">
        <v>1379</v>
      </c>
      <c r="C1462" s="116">
        <v>3.7721019</v>
      </c>
      <c r="D1462" s="22">
        <v>2.4851427699999999</v>
      </c>
      <c r="E1462" s="23">
        <f t="shared" si="60"/>
        <v>0.51786124545271095</v>
      </c>
      <c r="F1462" s="24">
        <f t="shared" si="61"/>
        <v>9.3279788148248907E-5</v>
      </c>
      <c r="G1462" s="115"/>
    </row>
    <row r="1463" spans="1:7" x14ac:dyDescent="0.15">
      <c r="A1463" s="25" t="s">
        <v>1632</v>
      </c>
      <c r="B1463" s="61" t="s">
        <v>358</v>
      </c>
      <c r="C1463" s="116">
        <v>5.3307590536551501</v>
      </c>
      <c r="D1463" s="22">
        <v>15.1725478800549</v>
      </c>
      <c r="E1463" s="23">
        <f t="shared" si="60"/>
        <v>-0.64865762192369092</v>
      </c>
      <c r="F1463" s="24">
        <f t="shared" si="61"/>
        <v>5.6950130552084303E-4</v>
      </c>
      <c r="G1463" s="115"/>
    </row>
    <row r="1464" spans="1:7" x14ac:dyDescent="0.15">
      <c r="A1464" s="25" t="s">
        <v>1634</v>
      </c>
      <c r="B1464" s="61" t="s">
        <v>359</v>
      </c>
      <c r="C1464" s="116">
        <v>2.9481537498242498</v>
      </c>
      <c r="D1464" s="22">
        <v>1.3999668028402801</v>
      </c>
      <c r="E1464" s="23">
        <f t="shared" si="60"/>
        <v>1.1058740420436952</v>
      </c>
      <c r="F1464" s="24">
        <f t="shared" si="61"/>
        <v>5.2547728186868988E-5</v>
      </c>
      <c r="G1464" s="115"/>
    </row>
    <row r="1465" spans="1:7" x14ac:dyDescent="0.15">
      <c r="A1465" s="25" t="s">
        <v>1636</v>
      </c>
      <c r="B1465" s="61" t="s">
        <v>360</v>
      </c>
      <c r="C1465" s="116">
        <v>0.37657662077919096</v>
      </c>
      <c r="D1465" s="22">
        <v>0.56656001577109805</v>
      </c>
      <c r="E1465" s="23">
        <f t="shared" si="60"/>
        <v>-0.33532792590973148</v>
      </c>
      <c r="F1465" s="24">
        <f t="shared" si="61"/>
        <v>2.1265819767930913E-5</v>
      </c>
      <c r="G1465" s="115"/>
    </row>
    <row r="1466" spans="1:7" x14ac:dyDescent="0.15">
      <c r="A1466" s="25" t="s">
        <v>690</v>
      </c>
      <c r="B1466" s="61" t="s">
        <v>582</v>
      </c>
      <c r="C1466" s="116">
        <v>1.3625652123049601</v>
      </c>
      <c r="D1466" s="22">
        <v>1.1098799052475501</v>
      </c>
      <c r="E1466" s="23">
        <f t="shared" si="60"/>
        <v>0.22766905307745922</v>
      </c>
      <c r="F1466" s="24">
        <f t="shared" si="61"/>
        <v>4.1659321822983249E-5</v>
      </c>
      <c r="G1466" s="115"/>
    </row>
    <row r="1467" spans="1:7" x14ac:dyDescent="0.15">
      <c r="A1467" s="25" t="s">
        <v>1638</v>
      </c>
      <c r="B1467" s="61" t="s">
        <v>361</v>
      </c>
      <c r="C1467" s="116">
        <v>0.34258362046653801</v>
      </c>
      <c r="D1467" s="22">
        <v>0.78309129545950396</v>
      </c>
      <c r="E1467" s="23">
        <f t="shared" si="60"/>
        <v>-0.56252403461397682</v>
      </c>
      <c r="F1467" s="24">
        <f t="shared" si="61"/>
        <v>2.9393317367114615E-5</v>
      </c>
      <c r="G1467" s="115"/>
    </row>
    <row r="1468" spans="1:7" x14ac:dyDescent="0.15">
      <c r="A1468" s="25" t="s">
        <v>1640</v>
      </c>
      <c r="B1468" s="61" t="s">
        <v>640</v>
      </c>
      <c r="C1468" s="116">
        <v>2.0212052016353499</v>
      </c>
      <c r="D1468" s="22">
        <v>6.81008862991819</v>
      </c>
      <c r="E1468" s="23">
        <f t="shared" si="60"/>
        <v>-0.7032042736190306</v>
      </c>
      <c r="F1468" s="24">
        <f t="shared" si="61"/>
        <v>2.5561655142636628E-4</v>
      </c>
      <c r="G1468" s="115"/>
    </row>
    <row r="1469" spans="1:7" x14ac:dyDescent="0.15">
      <c r="A1469" s="25" t="s">
        <v>1642</v>
      </c>
      <c r="B1469" s="61" t="s">
        <v>362</v>
      </c>
      <c r="C1469" s="116">
        <v>0.20682927310049704</v>
      </c>
      <c r="D1469" s="22">
        <v>0.38607466167158705</v>
      </c>
      <c r="E1469" s="23">
        <f t="shared" si="60"/>
        <v>-0.46427648941013488</v>
      </c>
      <c r="F1469" s="24">
        <f t="shared" si="61"/>
        <v>1.4491305322523788E-5</v>
      </c>
      <c r="G1469" s="115"/>
    </row>
    <row r="1470" spans="1:7" x14ac:dyDescent="0.15">
      <c r="A1470" s="25" t="s">
        <v>1644</v>
      </c>
      <c r="B1470" s="61" t="s">
        <v>363</v>
      </c>
      <c r="C1470" s="116">
        <v>0.60838664456734415</v>
      </c>
      <c r="D1470" s="22">
        <v>2.23760980356337</v>
      </c>
      <c r="E1470" s="23">
        <f t="shared" si="60"/>
        <v>-0.72810869723644633</v>
      </c>
      <c r="F1470" s="24">
        <f t="shared" si="61"/>
        <v>8.3988642807365153E-5</v>
      </c>
      <c r="G1470" s="115"/>
    </row>
    <row r="1471" spans="1:7" x14ac:dyDescent="0.15">
      <c r="A1471" s="25" t="s">
        <v>1649</v>
      </c>
      <c r="B1471" s="61" t="s">
        <v>364</v>
      </c>
      <c r="C1471" s="116">
        <v>21.413229965583199</v>
      </c>
      <c r="D1471" s="22">
        <v>13.0872503029293</v>
      </c>
      <c r="E1471" s="23">
        <f t="shared" si="60"/>
        <v>0.63619014460129231</v>
      </c>
      <c r="F1471" s="24">
        <f t="shared" si="61"/>
        <v>4.9122969933045393E-4</v>
      </c>
      <c r="G1471" s="115"/>
    </row>
    <row r="1472" spans="1:7" x14ac:dyDescent="0.15">
      <c r="A1472" s="25" t="s">
        <v>1651</v>
      </c>
      <c r="B1472" s="61" t="s">
        <v>365</v>
      </c>
      <c r="C1472" s="116">
        <v>0.18518822007223901</v>
      </c>
      <c r="D1472" s="22">
        <v>0.59496648307686206</v>
      </c>
      <c r="E1472" s="23">
        <f t="shared" si="60"/>
        <v>-0.68874176051978542</v>
      </c>
      <c r="F1472" s="24">
        <f t="shared" si="61"/>
        <v>2.2332055995607211E-5</v>
      </c>
      <c r="G1472" s="115"/>
    </row>
    <row r="1473" spans="1:8" x14ac:dyDescent="0.15">
      <c r="A1473" s="25" t="s">
        <v>1653</v>
      </c>
      <c r="B1473" s="61" t="s">
        <v>366</v>
      </c>
      <c r="C1473" s="116">
        <v>3.6845495356037199E-3</v>
      </c>
      <c r="D1473" s="22">
        <v>0.41203664098989201</v>
      </c>
      <c r="E1473" s="23">
        <f t="shared" si="60"/>
        <v>-0.99105771388012531</v>
      </c>
      <c r="F1473" s="24">
        <f t="shared" si="61"/>
        <v>1.5465787738566514E-5</v>
      </c>
      <c r="G1473" s="115"/>
    </row>
    <row r="1474" spans="1:8" x14ac:dyDescent="0.15">
      <c r="A1474" s="25" t="s">
        <v>691</v>
      </c>
      <c r="B1474" s="61" t="s">
        <v>370</v>
      </c>
      <c r="C1474" s="116">
        <v>25.258081560343904</v>
      </c>
      <c r="D1474" s="22">
        <v>31.470567923867801</v>
      </c>
      <c r="E1474" s="23">
        <f t="shared" si="60"/>
        <v>-0.19740623615540931</v>
      </c>
      <c r="F1474" s="24">
        <f t="shared" si="61"/>
        <v>1.1812471880009799E-3</v>
      </c>
      <c r="G1474" s="115"/>
    </row>
    <row r="1475" spans="1:8" x14ac:dyDescent="0.15">
      <c r="A1475" s="25" t="s">
        <v>1665</v>
      </c>
      <c r="B1475" s="61" t="s">
        <v>371</v>
      </c>
      <c r="C1475" s="116">
        <v>10.0398236669591</v>
      </c>
      <c r="D1475" s="22">
        <v>8.5588436666653696</v>
      </c>
      <c r="E1475" s="23">
        <f t="shared" si="60"/>
        <v>0.17303505683387921</v>
      </c>
      <c r="F1475" s="24">
        <f t="shared" si="61"/>
        <v>3.2125603955563791E-4</v>
      </c>
      <c r="G1475" s="115"/>
    </row>
    <row r="1476" spans="1:8" x14ac:dyDescent="0.15">
      <c r="A1476" s="25" t="s">
        <v>1667</v>
      </c>
      <c r="B1476" s="61" t="s">
        <v>375</v>
      </c>
      <c r="C1476" s="116">
        <v>0.95838496655160699</v>
      </c>
      <c r="D1476" s="22">
        <v>0.93757026278210809</v>
      </c>
      <c r="E1476" s="23">
        <f t="shared" si="60"/>
        <v>2.2200686813310666E-2</v>
      </c>
      <c r="F1476" s="24">
        <f t="shared" si="61"/>
        <v>3.5191682563337437E-5</v>
      </c>
      <c r="G1476" s="115"/>
    </row>
    <row r="1477" spans="1:8" x14ac:dyDescent="0.15">
      <c r="A1477" s="25" t="s">
        <v>1669</v>
      </c>
      <c r="B1477" s="61" t="s">
        <v>376</v>
      </c>
      <c r="C1477" s="116">
        <v>30.941307382533001</v>
      </c>
      <c r="D1477" s="22">
        <v>25.9178684826351</v>
      </c>
      <c r="E1477" s="23">
        <f t="shared" ref="E1477:E1508" si="62">IF(ISERROR(C1477/D1477-1),"",((C1477/D1477-1)))</f>
        <v>0.19382145191698896</v>
      </c>
      <c r="F1477" s="24">
        <f t="shared" ref="F1477:F1508" si="63">D1477/$C$1702</f>
        <v>9.7282671663744273E-4</v>
      </c>
      <c r="G1477" s="115"/>
    </row>
    <row r="1478" spans="1:8" x14ac:dyDescent="0.15">
      <c r="A1478" s="25" t="s">
        <v>1671</v>
      </c>
      <c r="B1478" s="61" t="s">
        <v>377</v>
      </c>
      <c r="C1478" s="116">
        <v>7.3358086863551</v>
      </c>
      <c r="D1478" s="22">
        <v>4.8986253925182295</v>
      </c>
      <c r="E1478" s="23">
        <f t="shared" si="62"/>
        <v>0.49752391712973809</v>
      </c>
      <c r="F1478" s="24">
        <f t="shared" si="63"/>
        <v>1.8386981397923189E-4</v>
      </c>
      <c r="G1478" s="115"/>
    </row>
    <row r="1479" spans="1:8" x14ac:dyDescent="0.15">
      <c r="A1479" s="25" t="s">
        <v>1673</v>
      </c>
      <c r="B1479" s="61" t="s">
        <v>378</v>
      </c>
      <c r="C1479" s="116">
        <v>0.42273138815789502</v>
      </c>
      <c r="D1479" s="22">
        <v>5.0879028985481503</v>
      </c>
      <c r="E1479" s="23">
        <f t="shared" si="62"/>
        <v>-0.91691441511619198</v>
      </c>
      <c r="F1479" s="24">
        <f t="shared" si="63"/>
        <v>1.9097434168558172E-4</v>
      </c>
      <c r="G1479" s="115"/>
    </row>
    <row r="1480" spans="1:8" x14ac:dyDescent="0.15">
      <c r="A1480" s="25" t="s">
        <v>1689</v>
      </c>
      <c r="B1480" s="61" t="s">
        <v>379</v>
      </c>
      <c r="C1480" s="116">
        <v>14.6986764554999</v>
      </c>
      <c r="D1480" s="22">
        <v>10.146618484529201</v>
      </c>
      <c r="E1480" s="23">
        <f t="shared" si="62"/>
        <v>0.44862808017383671</v>
      </c>
      <c r="F1480" s="24">
        <f t="shared" si="63"/>
        <v>3.8085313813096951E-4</v>
      </c>
      <c r="G1480" s="115"/>
    </row>
    <row r="1481" spans="1:8" x14ac:dyDescent="0.15">
      <c r="A1481" s="25" t="s">
        <v>1691</v>
      </c>
      <c r="B1481" s="61" t="s">
        <v>380</v>
      </c>
      <c r="C1481" s="116">
        <v>0.90542533454652696</v>
      </c>
      <c r="D1481" s="22">
        <v>1.13071716011373</v>
      </c>
      <c r="E1481" s="23">
        <f t="shared" si="62"/>
        <v>-0.19924684396276671</v>
      </c>
      <c r="F1481" s="24">
        <f t="shared" si="63"/>
        <v>4.2441447801004355E-5</v>
      </c>
      <c r="G1481" s="115"/>
      <c r="H1481" s="4"/>
    </row>
    <row r="1482" spans="1:8" x14ac:dyDescent="0.15">
      <c r="A1482" s="25" t="s">
        <v>382</v>
      </c>
      <c r="B1482" s="61" t="s">
        <v>383</v>
      </c>
      <c r="C1482" s="116">
        <v>12.8524854806272</v>
      </c>
      <c r="D1482" s="22">
        <v>7.7646010760289803</v>
      </c>
      <c r="E1482" s="23">
        <f t="shared" si="62"/>
        <v>0.65526668463440196</v>
      </c>
      <c r="F1482" s="24">
        <f t="shared" si="63"/>
        <v>2.9144415852922959E-4</v>
      </c>
      <c r="G1482" s="115"/>
    </row>
    <row r="1483" spans="1:8" x14ac:dyDescent="0.15">
      <c r="A1483" s="25" t="s">
        <v>1697</v>
      </c>
      <c r="B1483" s="61" t="s">
        <v>384</v>
      </c>
      <c r="C1483" s="116">
        <v>1.66975263099969</v>
      </c>
      <c r="D1483" s="22">
        <v>3.5423988609322499</v>
      </c>
      <c r="E1483" s="23">
        <f t="shared" si="62"/>
        <v>-0.52863788168668768</v>
      </c>
      <c r="F1483" s="24">
        <f t="shared" si="63"/>
        <v>1.329638760691236E-4</v>
      </c>
      <c r="G1483" s="115"/>
      <c r="H1483" s="4"/>
    </row>
    <row r="1484" spans="1:8" x14ac:dyDescent="0.15">
      <c r="A1484" s="25" t="s">
        <v>1699</v>
      </c>
      <c r="B1484" s="61" t="s">
        <v>385</v>
      </c>
      <c r="C1484" s="116">
        <v>0.17441552080495398</v>
      </c>
      <c r="D1484" s="22">
        <v>0.5870318160143051</v>
      </c>
      <c r="E1484" s="23">
        <f t="shared" si="62"/>
        <v>-0.70288574478098864</v>
      </c>
      <c r="F1484" s="24">
        <f t="shared" si="63"/>
        <v>2.2034228413402666E-5</v>
      </c>
      <c r="G1484" s="115"/>
      <c r="H1484" s="4"/>
    </row>
    <row r="1485" spans="1:8" x14ac:dyDescent="0.15">
      <c r="A1485" s="25" t="s">
        <v>1703</v>
      </c>
      <c r="B1485" s="61" t="s">
        <v>386</v>
      </c>
      <c r="C1485" s="116">
        <v>53.2467032546542</v>
      </c>
      <c r="D1485" s="22">
        <v>23.6484526533124</v>
      </c>
      <c r="E1485" s="23">
        <f t="shared" si="62"/>
        <v>1.2515935412457533</v>
      </c>
      <c r="F1485" s="24">
        <f t="shared" si="63"/>
        <v>8.8764423523839456E-4</v>
      </c>
      <c r="G1485" s="115"/>
    </row>
    <row r="1486" spans="1:8" x14ac:dyDescent="0.15">
      <c r="A1486" s="25" t="s">
        <v>1710</v>
      </c>
      <c r="B1486" s="61" t="s">
        <v>387</v>
      </c>
      <c r="C1486" s="116">
        <v>79.747662216255307</v>
      </c>
      <c r="D1486" s="22">
        <v>85.888438291590504</v>
      </c>
      <c r="E1486" s="23">
        <f t="shared" si="62"/>
        <v>-7.1497121119926677E-2</v>
      </c>
      <c r="F1486" s="24">
        <f t="shared" si="63"/>
        <v>3.2238209510287055E-3</v>
      </c>
      <c r="G1486" s="115"/>
    </row>
    <row r="1487" spans="1:8" x14ac:dyDescent="0.15">
      <c r="A1487" s="25" t="s">
        <v>1712</v>
      </c>
      <c r="B1487" s="61" t="s">
        <v>388</v>
      </c>
      <c r="C1487" s="116">
        <v>1.8963467161754901</v>
      </c>
      <c r="D1487" s="22">
        <v>2.07609305298875</v>
      </c>
      <c r="E1487" s="23">
        <f t="shared" si="62"/>
        <v>-8.6579133124354168E-2</v>
      </c>
      <c r="F1487" s="24">
        <f t="shared" si="63"/>
        <v>7.7926114546264833E-5</v>
      </c>
      <c r="G1487" s="115"/>
    </row>
    <row r="1488" spans="1:8" x14ac:dyDescent="0.15">
      <c r="A1488" s="25" t="s">
        <v>1715</v>
      </c>
      <c r="B1488" s="61" t="s">
        <v>389</v>
      </c>
      <c r="C1488" s="116">
        <v>0.58961365175288494</v>
      </c>
      <c r="D1488" s="22">
        <v>0.7810606111500551</v>
      </c>
      <c r="E1488" s="23">
        <f t="shared" si="62"/>
        <v>-0.2451115274079414</v>
      </c>
      <c r="F1488" s="24">
        <f t="shared" si="63"/>
        <v>2.9317095668921651E-5</v>
      </c>
      <c r="G1488" s="115"/>
    </row>
    <row r="1489" spans="1:8" x14ac:dyDescent="0.15">
      <c r="A1489" s="25" t="s">
        <v>1717</v>
      </c>
      <c r="B1489" s="61" t="s">
        <v>390</v>
      </c>
      <c r="C1489" s="116">
        <v>3.5010794006020398</v>
      </c>
      <c r="D1489" s="22">
        <v>0.43555885063295502</v>
      </c>
      <c r="E1489" s="23">
        <f t="shared" si="62"/>
        <v>7.0381316910774832</v>
      </c>
      <c r="F1489" s="24">
        <f t="shared" si="63"/>
        <v>1.6348693444737918E-5</v>
      </c>
      <c r="G1489" s="115"/>
    </row>
    <row r="1490" spans="1:8" x14ac:dyDescent="0.15">
      <c r="A1490" s="25" t="s">
        <v>1719</v>
      </c>
      <c r="B1490" s="61" t="s">
        <v>1720</v>
      </c>
      <c r="C1490" s="116">
        <v>5.4412201264078801</v>
      </c>
      <c r="D1490" s="22">
        <v>3.1306657538771501</v>
      </c>
      <c r="E1490" s="23">
        <f t="shared" si="62"/>
        <v>0.73803930351531166</v>
      </c>
      <c r="F1490" s="24">
        <f t="shared" si="63"/>
        <v>1.1750948147121483E-4</v>
      </c>
      <c r="G1490" s="115"/>
    </row>
    <row r="1491" spans="1:8" x14ac:dyDescent="0.15">
      <c r="A1491" s="25" t="s">
        <v>1675</v>
      </c>
      <c r="B1491" s="61" t="s">
        <v>1681</v>
      </c>
      <c r="C1491" s="116">
        <v>28.762737578716699</v>
      </c>
      <c r="D1491" s="22">
        <v>48.680390870705097</v>
      </c>
      <c r="E1491" s="23">
        <f t="shared" si="62"/>
        <v>-0.40915146603669628</v>
      </c>
      <c r="F1491" s="24">
        <f t="shared" si="63"/>
        <v>1.8272175756700374E-3</v>
      </c>
      <c r="G1491" s="115"/>
    </row>
    <row r="1492" spans="1:8" x14ac:dyDescent="0.15">
      <c r="A1492" s="25" t="s">
        <v>1676</v>
      </c>
      <c r="B1492" s="61" t="s">
        <v>1682</v>
      </c>
      <c r="C1492" s="116">
        <v>18.760093434936401</v>
      </c>
      <c r="D1492" s="22">
        <v>15.502185714726002</v>
      </c>
      <c r="E1492" s="23">
        <f t="shared" si="62"/>
        <v>0.21015795966859119</v>
      </c>
      <c r="F1492" s="24">
        <f t="shared" si="63"/>
        <v>5.8187425558027474E-4</v>
      </c>
      <c r="G1492" s="115"/>
    </row>
    <row r="1493" spans="1:8" x14ac:dyDescent="0.15">
      <c r="A1493" s="25" t="s">
        <v>1677</v>
      </c>
      <c r="B1493" s="61" t="s">
        <v>1683</v>
      </c>
      <c r="C1493" s="116">
        <v>30.658531929999999</v>
      </c>
      <c r="D1493" s="22">
        <v>42.742426739999999</v>
      </c>
      <c r="E1493" s="23">
        <f t="shared" si="62"/>
        <v>-0.28271428956305444</v>
      </c>
      <c r="F1493" s="24">
        <f t="shared" si="63"/>
        <v>1.6043362012755707E-3</v>
      </c>
      <c r="G1493" s="115"/>
    </row>
    <row r="1494" spans="1:8" x14ac:dyDescent="0.15">
      <c r="A1494" s="25" t="s">
        <v>1678</v>
      </c>
      <c r="B1494" s="61" t="s">
        <v>1684</v>
      </c>
      <c r="C1494" s="116">
        <v>8.4059621700000005</v>
      </c>
      <c r="D1494" s="22">
        <v>9.2841844700000014</v>
      </c>
      <c r="E1494" s="23">
        <f t="shared" si="62"/>
        <v>-9.4593370353400652E-2</v>
      </c>
      <c r="F1494" s="24">
        <f t="shared" si="63"/>
        <v>3.4848169326338652E-4</v>
      </c>
      <c r="G1494" s="115"/>
    </row>
    <row r="1495" spans="1:8" x14ac:dyDescent="0.15">
      <c r="A1495" s="25" t="s">
        <v>1679</v>
      </c>
      <c r="B1495" s="61" t="s">
        <v>1685</v>
      </c>
      <c r="C1495" s="116">
        <v>22.241351218562198</v>
      </c>
      <c r="D1495" s="22">
        <v>30.2778100786938</v>
      </c>
      <c r="E1495" s="23">
        <f t="shared" si="62"/>
        <v>-0.26542404616596693</v>
      </c>
      <c r="F1495" s="24">
        <f t="shared" si="63"/>
        <v>1.1364770442277138E-3</v>
      </c>
      <c r="G1495" s="115"/>
    </row>
    <row r="1496" spans="1:8" x14ac:dyDescent="0.15">
      <c r="A1496" s="25" t="s">
        <v>1680</v>
      </c>
      <c r="B1496" s="61" t="s">
        <v>1686</v>
      </c>
      <c r="C1496" s="116">
        <v>6.7670817062230499</v>
      </c>
      <c r="D1496" s="22">
        <v>10.7638460504234</v>
      </c>
      <c r="E1496" s="23">
        <f t="shared" si="62"/>
        <v>-0.3713137781307394</v>
      </c>
      <c r="F1496" s="24">
        <f t="shared" si="63"/>
        <v>4.0402076346054776E-4</v>
      </c>
      <c r="G1496" s="115"/>
    </row>
    <row r="1497" spans="1:8" x14ac:dyDescent="0.15">
      <c r="A1497" s="25" t="s">
        <v>1724</v>
      </c>
      <c r="B1497" s="61" t="s">
        <v>692</v>
      </c>
      <c r="C1497" s="116">
        <v>5.0169461211594797</v>
      </c>
      <c r="D1497" s="22">
        <v>3.9033122996380798</v>
      </c>
      <c r="E1497" s="23">
        <f t="shared" si="62"/>
        <v>0.28530482216979092</v>
      </c>
      <c r="F1497" s="24">
        <f t="shared" si="63"/>
        <v>1.4651075535056457E-4</v>
      </c>
      <c r="G1497" s="115"/>
    </row>
    <row r="1498" spans="1:8" x14ac:dyDescent="0.15">
      <c r="A1498" s="25" t="s">
        <v>214</v>
      </c>
      <c r="B1498" s="61" t="s">
        <v>215</v>
      </c>
      <c r="C1498" s="116">
        <v>3.8160488421453898</v>
      </c>
      <c r="D1498" s="22">
        <v>3.0971575821759099</v>
      </c>
      <c r="E1498" s="23">
        <f t="shared" si="62"/>
        <v>0.2321132331485769</v>
      </c>
      <c r="F1498" s="24">
        <f t="shared" si="63"/>
        <v>1.1625175286291969E-4</v>
      </c>
      <c r="G1498" s="115"/>
    </row>
    <row r="1499" spans="1:8" x14ac:dyDescent="0.15">
      <c r="A1499" s="25" t="s">
        <v>396</v>
      </c>
      <c r="B1499" s="61" t="s">
        <v>693</v>
      </c>
      <c r="C1499" s="116">
        <v>15.6703892766796</v>
      </c>
      <c r="D1499" s="22">
        <v>22.1728605834634</v>
      </c>
      <c r="E1499" s="23">
        <f t="shared" si="62"/>
        <v>-0.29326262537515646</v>
      </c>
      <c r="F1499" s="24">
        <f t="shared" si="63"/>
        <v>8.3225791404576918E-4</v>
      </c>
      <c r="G1499" s="115"/>
      <c r="H1499" s="4"/>
    </row>
    <row r="1500" spans="1:8" x14ac:dyDescent="0.15">
      <c r="A1500" s="25" t="s">
        <v>397</v>
      </c>
      <c r="B1500" s="61" t="s">
        <v>694</v>
      </c>
      <c r="C1500" s="116">
        <v>1.8425954264142099</v>
      </c>
      <c r="D1500" s="22">
        <v>2.1461001868362999</v>
      </c>
      <c r="E1500" s="23">
        <f t="shared" si="62"/>
        <v>-0.1414215246257936</v>
      </c>
      <c r="F1500" s="24">
        <f t="shared" si="63"/>
        <v>8.055383102718378E-5</v>
      </c>
      <c r="G1500" s="115"/>
    </row>
    <row r="1501" spans="1:8" x14ac:dyDescent="0.15">
      <c r="A1501" s="25" t="s">
        <v>1732</v>
      </c>
      <c r="B1501" s="61" t="s">
        <v>1733</v>
      </c>
      <c r="C1501" s="116">
        <v>41.805111359999998</v>
      </c>
      <c r="D1501" s="22">
        <v>34.499013159999997</v>
      </c>
      <c r="E1501" s="23">
        <f t="shared" si="62"/>
        <v>0.21177702000099763</v>
      </c>
      <c r="F1501" s="24">
        <f t="shared" si="63"/>
        <v>1.2949198242193751E-3</v>
      </c>
      <c r="G1501" s="115"/>
      <c r="H1501" s="4"/>
    </row>
    <row r="1502" spans="1:8" x14ac:dyDescent="0.15">
      <c r="A1502" s="25" t="s">
        <v>528</v>
      </c>
      <c r="B1502" s="61" t="s">
        <v>40</v>
      </c>
      <c r="C1502" s="116">
        <v>85.122460329999996</v>
      </c>
      <c r="D1502" s="22">
        <v>14.498951060000001</v>
      </c>
      <c r="E1502" s="23">
        <f t="shared" si="62"/>
        <v>4.8709392133088549</v>
      </c>
      <c r="F1502" s="24">
        <f t="shared" si="63"/>
        <v>5.4421786127347089E-4</v>
      </c>
      <c r="G1502" s="115"/>
      <c r="H1502" s="10"/>
    </row>
    <row r="1503" spans="1:8" x14ac:dyDescent="0.15">
      <c r="A1503" s="25" t="s">
        <v>41</v>
      </c>
      <c r="B1503" s="61" t="s">
        <v>42</v>
      </c>
      <c r="C1503" s="116">
        <v>1.1925E-4</v>
      </c>
      <c r="D1503" s="22">
        <v>0.15136631</v>
      </c>
      <c r="E1503" s="23">
        <f t="shared" si="62"/>
        <v>-0.99921217607801893</v>
      </c>
      <c r="F1503" s="24">
        <f t="shared" si="63"/>
        <v>5.6815316608881071E-6</v>
      </c>
      <c r="G1503" s="115"/>
    </row>
    <row r="1504" spans="1:8" x14ac:dyDescent="0.15">
      <c r="A1504" s="25" t="s">
        <v>400</v>
      </c>
      <c r="B1504" s="61" t="s">
        <v>80</v>
      </c>
      <c r="C1504" s="116">
        <v>18.043535219999999</v>
      </c>
      <c r="D1504" s="22">
        <v>14.170801599999999</v>
      </c>
      <c r="E1504" s="23">
        <f t="shared" si="62"/>
        <v>0.27328966485565642</v>
      </c>
      <c r="F1504" s="24">
        <f t="shared" si="63"/>
        <v>5.3190077732993444E-4</v>
      </c>
      <c r="G1504" s="115"/>
    </row>
    <row r="1505" spans="1:8" x14ac:dyDescent="0.15">
      <c r="A1505" s="25" t="s">
        <v>78</v>
      </c>
      <c r="B1505" s="61" t="s">
        <v>79</v>
      </c>
      <c r="C1505" s="116">
        <v>0.14386792000000001</v>
      </c>
      <c r="D1505" s="22">
        <v>0.32390073999999996</v>
      </c>
      <c r="E1505" s="23">
        <f t="shared" si="62"/>
        <v>-0.55582713395467997</v>
      </c>
      <c r="F1505" s="24">
        <f t="shared" si="63"/>
        <v>1.2157608316507725E-5</v>
      </c>
      <c r="G1505" s="115"/>
    </row>
    <row r="1506" spans="1:8" x14ac:dyDescent="0.15">
      <c r="A1506" s="25" t="s">
        <v>36</v>
      </c>
      <c r="B1506" s="61" t="s">
        <v>84</v>
      </c>
      <c r="C1506" s="116">
        <v>7.2301788</v>
      </c>
      <c r="D1506" s="22">
        <v>5.0667510599999996</v>
      </c>
      <c r="E1506" s="23">
        <f t="shared" si="62"/>
        <v>0.42698520499248693</v>
      </c>
      <c r="F1506" s="24">
        <f t="shared" si="63"/>
        <v>1.901804078148458E-4</v>
      </c>
      <c r="G1506" s="115"/>
    </row>
    <row r="1507" spans="1:8" x14ac:dyDescent="0.15">
      <c r="A1507" s="25" t="s">
        <v>1240</v>
      </c>
      <c r="B1507" s="61" t="s">
        <v>1241</v>
      </c>
      <c r="C1507" s="116">
        <v>0.43513565000000004</v>
      </c>
      <c r="D1507" s="22">
        <v>0.22152720000000001</v>
      </c>
      <c r="E1507" s="23">
        <f t="shared" si="62"/>
        <v>0.96425382526389547</v>
      </c>
      <c r="F1507" s="24">
        <f t="shared" si="63"/>
        <v>8.3150193761603349E-6</v>
      </c>
      <c r="G1507" s="115"/>
    </row>
    <row r="1508" spans="1:8" x14ac:dyDescent="0.15">
      <c r="A1508" s="25" t="s">
        <v>87</v>
      </c>
      <c r="B1508" s="61" t="s">
        <v>88</v>
      </c>
      <c r="C1508" s="116">
        <v>1.54533483</v>
      </c>
      <c r="D1508" s="22">
        <v>0.194908</v>
      </c>
      <c r="E1508" s="23">
        <f t="shared" si="62"/>
        <v>6.9285346419849372</v>
      </c>
      <c r="F1508" s="24">
        <f t="shared" si="63"/>
        <v>7.3158681939222739E-6</v>
      </c>
      <c r="G1508" s="115"/>
    </row>
    <row r="1509" spans="1:8" x14ac:dyDescent="0.15">
      <c r="A1509" s="25" t="s">
        <v>91</v>
      </c>
      <c r="B1509" s="61" t="s">
        <v>92</v>
      </c>
      <c r="C1509" s="116">
        <v>0.93207072999999996</v>
      </c>
      <c r="D1509" s="22">
        <v>0.63665402999999998</v>
      </c>
      <c r="E1509" s="23">
        <f t="shared" ref="E1509:E1540" si="64">IF(ISERROR(C1509/D1509-1),"",((C1509/D1509-1)))</f>
        <v>0.46401449779560799</v>
      </c>
      <c r="F1509" s="24">
        <f t="shared" ref="F1509:F1540" si="65">D1509/$C$1702</f>
        <v>2.3896797302365409E-5</v>
      </c>
      <c r="G1509" s="115"/>
    </row>
    <row r="1510" spans="1:8" x14ac:dyDescent="0.15">
      <c r="A1510" s="25" t="s">
        <v>101</v>
      </c>
      <c r="B1510" s="61" t="s">
        <v>102</v>
      </c>
      <c r="C1510" s="116">
        <v>0.58785843999999998</v>
      </c>
      <c r="D1510" s="22">
        <v>3.8256826800000003</v>
      </c>
      <c r="E1510" s="23">
        <f t="shared" si="64"/>
        <v>-0.84633894413846167</v>
      </c>
      <c r="F1510" s="24">
        <f t="shared" si="65"/>
        <v>1.4359692900574284E-4</v>
      </c>
      <c r="G1510" s="115"/>
    </row>
    <row r="1511" spans="1:8" x14ac:dyDescent="0.15">
      <c r="A1511" s="25" t="s">
        <v>116</v>
      </c>
      <c r="B1511" s="61" t="s">
        <v>1515</v>
      </c>
      <c r="C1511" s="116">
        <v>0.82639813258789008</v>
      </c>
      <c r="D1511" s="22">
        <v>0.64839599584491792</v>
      </c>
      <c r="E1511" s="23">
        <f t="shared" si="64"/>
        <v>0.27452689079459769</v>
      </c>
      <c r="F1511" s="24">
        <f t="shared" si="65"/>
        <v>2.4337531774316057E-5</v>
      </c>
      <c r="G1511" s="115"/>
    </row>
    <row r="1512" spans="1:8" x14ac:dyDescent="0.15">
      <c r="A1512" s="25" t="s">
        <v>373</v>
      </c>
      <c r="B1512" s="61" t="s">
        <v>1516</v>
      </c>
      <c r="C1512" s="116">
        <v>3.8870685620138903</v>
      </c>
      <c r="D1512" s="22">
        <v>2.1382460595436799</v>
      </c>
      <c r="E1512" s="23">
        <f t="shared" si="64"/>
        <v>0.81787710757826648</v>
      </c>
      <c r="F1512" s="24">
        <f t="shared" si="65"/>
        <v>8.0259026503761986E-5</v>
      </c>
      <c r="G1512" s="115"/>
    </row>
    <row r="1513" spans="1:8" x14ac:dyDescent="0.15">
      <c r="A1513" s="25" t="s">
        <v>695</v>
      </c>
      <c r="B1513" s="61" t="s">
        <v>82</v>
      </c>
      <c r="C1513" s="116">
        <v>0.39267618999999998</v>
      </c>
      <c r="D1513" s="22">
        <v>0.77102515000000005</v>
      </c>
      <c r="E1513" s="23">
        <f t="shared" si="64"/>
        <v>-0.4907089736307565</v>
      </c>
      <c r="F1513" s="24">
        <f t="shared" si="65"/>
        <v>2.8940414819295007E-5</v>
      </c>
      <c r="G1513" s="115"/>
    </row>
    <row r="1514" spans="1:8" x14ac:dyDescent="0.15">
      <c r="A1514" s="25" t="s">
        <v>125</v>
      </c>
      <c r="B1514" s="61" t="s">
        <v>1647</v>
      </c>
      <c r="C1514" s="116">
        <v>7.2382901915723403</v>
      </c>
      <c r="D1514" s="22">
        <v>2.2325678157364699</v>
      </c>
      <c r="E1514" s="23">
        <f t="shared" si="64"/>
        <v>2.2421367631265454</v>
      </c>
      <c r="F1514" s="24">
        <f t="shared" si="65"/>
        <v>8.3799391887049099E-5</v>
      </c>
      <c r="G1514" s="115"/>
    </row>
    <row r="1515" spans="1:8" x14ac:dyDescent="0.15">
      <c r="A1515" s="25" t="s">
        <v>127</v>
      </c>
      <c r="B1515" s="61" t="s">
        <v>1517</v>
      </c>
      <c r="C1515" s="116">
        <v>2.7909628764005499</v>
      </c>
      <c r="D1515" s="22">
        <v>2.2296942153764099</v>
      </c>
      <c r="E1515" s="23">
        <f t="shared" si="64"/>
        <v>0.25172449977827482</v>
      </c>
      <c r="F1515" s="24">
        <f t="shared" si="65"/>
        <v>8.3691531350405104E-5</v>
      </c>
      <c r="G1515" s="115"/>
    </row>
    <row r="1516" spans="1:8" x14ac:dyDescent="0.15">
      <c r="A1516" s="25" t="s">
        <v>1400</v>
      </c>
      <c r="B1516" s="61" t="s">
        <v>401</v>
      </c>
      <c r="C1516" s="116">
        <v>0.47625000000000001</v>
      </c>
      <c r="D1516" s="22">
        <v>0.49442959999999997</v>
      </c>
      <c r="E1516" s="23">
        <f t="shared" si="64"/>
        <v>-3.6768834228371405E-2</v>
      </c>
      <c r="F1516" s="24">
        <f t="shared" si="65"/>
        <v>1.8558405939077475E-5</v>
      </c>
      <c r="G1516" s="115"/>
    </row>
    <row r="1517" spans="1:8" x14ac:dyDescent="0.15">
      <c r="A1517" s="25" t="s">
        <v>129</v>
      </c>
      <c r="B1517" s="61" t="s">
        <v>130</v>
      </c>
      <c r="C1517" s="116">
        <v>0.36286227000000004</v>
      </c>
      <c r="D1517" s="22">
        <v>0.14031920000000001</v>
      </c>
      <c r="E1517" s="23">
        <f t="shared" si="64"/>
        <v>1.5859773288331178</v>
      </c>
      <c r="F1517" s="24">
        <f t="shared" si="65"/>
        <v>5.2668785902919248E-6</v>
      </c>
      <c r="G1517" s="115"/>
    </row>
    <row r="1518" spans="1:8" x14ac:dyDescent="0.15">
      <c r="A1518" s="25" t="s">
        <v>131</v>
      </c>
      <c r="B1518" s="61" t="s">
        <v>132</v>
      </c>
      <c r="C1518" s="116">
        <v>0.57486956999999994</v>
      </c>
      <c r="D1518" s="22">
        <v>0.36323312000000002</v>
      </c>
      <c r="E1518" s="23">
        <f t="shared" si="64"/>
        <v>0.58264634568565743</v>
      </c>
      <c r="F1518" s="24">
        <f t="shared" si="65"/>
        <v>1.3633948476138244E-5</v>
      </c>
      <c r="G1518" s="115"/>
    </row>
    <row r="1519" spans="1:8" x14ac:dyDescent="0.15">
      <c r="A1519" s="25" t="s">
        <v>133</v>
      </c>
      <c r="B1519" s="61" t="s">
        <v>134</v>
      </c>
      <c r="C1519" s="116">
        <v>0.23180029999999999</v>
      </c>
      <c r="D1519" s="22">
        <v>1.023903</v>
      </c>
      <c r="E1519" s="23">
        <f t="shared" si="64"/>
        <v>-0.77361107448654809</v>
      </c>
      <c r="F1519" s="24">
        <f t="shared" si="65"/>
        <v>3.843218026639029E-5</v>
      </c>
      <c r="G1519" s="115"/>
    </row>
    <row r="1520" spans="1:8" x14ac:dyDescent="0.15">
      <c r="A1520" s="25" t="s">
        <v>135</v>
      </c>
      <c r="B1520" s="61" t="s">
        <v>136</v>
      </c>
      <c r="C1520" s="116">
        <v>2.8949284400000002</v>
      </c>
      <c r="D1520" s="22">
        <v>0.89446634999999997</v>
      </c>
      <c r="E1520" s="23">
        <f t="shared" si="64"/>
        <v>2.2364866939935752</v>
      </c>
      <c r="F1520" s="24">
        <f t="shared" si="65"/>
        <v>3.3573777990122254E-5</v>
      </c>
      <c r="G1520" s="115"/>
      <c r="H1520" s="4"/>
    </row>
    <row r="1521" spans="1:8" x14ac:dyDescent="0.15">
      <c r="A1521" s="25" t="s">
        <v>139</v>
      </c>
      <c r="B1521" s="61" t="s">
        <v>696</v>
      </c>
      <c r="C1521" s="116">
        <v>9.9417713104762591</v>
      </c>
      <c r="D1521" s="22">
        <v>9.5699584900131391</v>
      </c>
      <c r="E1521" s="23">
        <f t="shared" si="64"/>
        <v>3.8852082885326045E-2</v>
      </c>
      <c r="F1521" s="24">
        <f t="shared" si="65"/>
        <v>3.5920821584667411E-4</v>
      </c>
      <c r="G1521" s="115"/>
    </row>
    <row r="1522" spans="1:8" x14ac:dyDescent="0.15">
      <c r="A1522" s="25" t="s">
        <v>697</v>
      </c>
      <c r="B1522" s="61" t="s">
        <v>698</v>
      </c>
      <c r="C1522" s="116">
        <v>4.72917767349076</v>
      </c>
      <c r="D1522" s="22">
        <v>4.5428925955644397</v>
      </c>
      <c r="E1522" s="23">
        <f t="shared" si="64"/>
        <v>4.1005829217314993E-2</v>
      </c>
      <c r="F1522" s="24">
        <f t="shared" si="65"/>
        <v>1.7051738999063605E-4</v>
      </c>
      <c r="G1522" s="115"/>
      <c r="H1522" s="4"/>
    </row>
    <row r="1523" spans="1:8" x14ac:dyDescent="0.15">
      <c r="A1523" s="25" t="s">
        <v>186</v>
      </c>
      <c r="B1523" s="61" t="s">
        <v>1447</v>
      </c>
      <c r="C1523" s="116">
        <v>0.10622725779896999</v>
      </c>
      <c r="D1523" s="22">
        <v>0.17103961160130704</v>
      </c>
      <c r="E1523" s="23">
        <f t="shared" si="64"/>
        <v>-0.3789318345355841</v>
      </c>
      <c r="F1523" s="24">
        <f t="shared" si="65"/>
        <v>6.4199686745275796E-6</v>
      </c>
      <c r="G1523" s="115"/>
      <c r="H1523" s="4"/>
    </row>
    <row r="1524" spans="1:8" x14ac:dyDescent="0.15">
      <c r="A1524" s="25" t="s">
        <v>1399</v>
      </c>
      <c r="B1524" s="61" t="s">
        <v>37</v>
      </c>
      <c r="C1524" s="116">
        <v>1.3819079750407501</v>
      </c>
      <c r="D1524" s="22">
        <v>0.52254359978130005</v>
      </c>
      <c r="E1524" s="23">
        <f t="shared" si="64"/>
        <v>1.6445792764835692</v>
      </c>
      <c r="F1524" s="24">
        <f t="shared" si="65"/>
        <v>1.9613664403604077E-5</v>
      </c>
      <c r="G1524" s="115"/>
    </row>
    <row r="1525" spans="1:8" x14ac:dyDescent="0.15">
      <c r="A1525" s="25" t="s">
        <v>189</v>
      </c>
      <c r="B1525" s="61" t="s">
        <v>699</v>
      </c>
      <c r="C1525" s="116">
        <v>21.168346532912398</v>
      </c>
      <c r="D1525" s="22">
        <v>22.200941555531799</v>
      </c>
      <c r="E1525" s="23">
        <f t="shared" si="64"/>
        <v>-4.6511316650086343E-2</v>
      </c>
      <c r="F1525" s="24">
        <f t="shared" si="65"/>
        <v>8.3331193281569967E-4</v>
      </c>
      <c r="G1525" s="115"/>
    </row>
    <row r="1526" spans="1:8" x14ac:dyDescent="0.15">
      <c r="A1526" s="25" t="s">
        <v>191</v>
      </c>
      <c r="B1526" s="61" t="s">
        <v>700</v>
      </c>
      <c r="C1526" s="116">
        <v>1.67375443603457</v>
      </c>
      <c r="D1526" s="22">
        <v>5.0913465660751402</v>
      </c>
      <c r="E1526" s="23">
        <f t="shared" si="64"/>
        <v>-0.67125505712237388</v>
      </c>
      <c r="F1526" s="24">
        <f t="shared" si="65"/>
        <v>1.9110359968284784E-4</v>
      </c>
      <c r="G1526" s="115"/>
    </row>
    <row r="1527" spans="1:8" x14ac:dyDescent="0.15">
      <c r="A1527" s="25" t="s">
        <v>193</v>
      </c>
      <c r="B1527" s="61" t="s">
        <v>194</v>
      </c>
      <c r="C1527" s="116">
        <v>11.396436849999999</v>
      </c>
      <c r="D1527" s="22">
        <v>20.73954178</v>
      </c>
      <c r="E1527" s="23">
        <f t="shared" si="64"/>
        <v>-0.45049717245970899</v>
      </c>
      <c r="F1527" s="24">
        <f t="shared" si="65"/>
        <v>7.7845831912914888E-4</v>
      </c>
      <c r="G1527" s="115"/>
    </row>
    <row r="1528" spans="1:8" x14ac:dyDescent="0.15">
      <c r="A1528" s="25" t="s">
        <v>217</v>
      </c>
      <c r="B1528" s="61" t="s">
        <v>218</v>
      </c>
      <c r="C1528" s="116">
        <v>1.9038597099999999</v>
      </c>
      <c r="D1528" s="22">
        <v>2.1949937999999998</v>
      </c>
      <c r="E1528" s="23">
        <f t="shared" si="64"/>
        <v>-0.1326354953713309</v>
      </c>
      <c r="F1528" s="24">
        <f t="shared" si="65"/>
        <v>8.2389051897698338E-5</v>
      </c>
      <c r="G1528" s="115"/>
    </row>
    <row r="1529" spans="1:8" x14ac:dyDescent="0.15">
      <c r="A1529" s="25" t="s">
        <v>1030</v>
      </c>
      <c r="B1529" s="61" t="s">
        <v>701</v>
      </c>
      <c r="C1529" s="116">
        <v>5.1884872293290103</v>
      </c>
      <c r="D1529" s="22">
        <v>9.6038970280004694</v>
      </c>
      <c r="E1529" s="23">
        <f t="shared" si="64"/>
        <v>-0.45975188882160967</v>
      </c>
      <c r="F1529" s="24">
        <f t="shared" si="65"/>
        <v>3.604820982455994E-4</v>
      </c>
      <c r="G1529" s="115"/>
    </row>
    <row r="1530" spans="1:8" x14ac:dyDescent="0.15">
      <c r="A1530" s="25" t="s">
        <v>1448</v>
      </c>
      <c r="B1530" s="61" t="s">
        <v>1033</v>
      </c>
      <c r="C1530" s="116">
        <v>0.29297276999999999</v>
      </c>
      <c r="D1530" s="22">
        <v>0.56984000000000001</v>
      </c>
      <c r="E1530" s="23">
        <f t="shared" si="64"/>
        <v>-0.48586836655903409</v>
      </c>
      <c r="F1530" s="24">
        <f t="shared" si="65"/>
        <v>2.1388933915614899E-5</v>
      </c>
      <c r="G1530" s="115"/>
    </row>
    <row r="1531" spans="1:8" x14ac:dyDescent="0.15">
      <c r="A1531" s="25" t="s">
        <v>1034</v>
      </c>
      <c r="B1531" s="61" t="s">
        <v>1035</v>
      </c>
      <c r="C1531" s="116">
        <v>0.38958382000000003</v>
      </c>
      <c r="D1531" s="22">
        <v>0.24744146</v>
      </c>
      <c r="E1531" s="23">
        <f t="shared" si="64"/>
        <v>0.57444843721824146</v>
      </c>
      <c r="F1531" s="24">
        <f t="shared" si="65"/>
        <v>9.2877106484684597E-6</v>
      </c>
      <c r="G1531" s="115"/>
    </row>
    <row r="1532" spans="1:8" x14ac:dyDescent="0.15">
      <c r="A1532" s="25" t="s">
        <v>1036</v>
      </c>
      <c r="B1532" s="61" t="s">
        <v>1037</v>
      </c>
      <c r="C1532" s="116">
        <v>0.12012011</v>
      </c>
      <c r="D1532" s="22">
        <v>2.6317512700000001</v>
      </c>
      <c r="E1532" s="23">
        <f t="shared" si="64"/>
        <v>-0.95435734699958941</v>
      </c>
      <c r="F1532" s="24">
        <f t="shared" si="65"/>
        <v>9.8782735498325117E-5</v>
      </c>
      <c r="G1532" s="115"/>
    </row>
    <row r="1533" spans="1:8" x14ac:dyDescent="0.15">
      <c r="A1533" s="25" t="s">
        <v>702</v>
      </c>
      <c r="B1533" s="61" t="s">
        <v>1038</v>
      </c>
      <c r="C1533" s="116">
        <v>0.111045395294528</v>
      </c>
      <c r="D1533" s="22">
        <v>2.6338402657260396</v>
      </c>
      <c r="E1533" s="23">
        <f t="shared" si="64"/>
        <v>-0.95783897879474578</v>
      </c>
      <c r="F1533" s="24">
        <f t="shared" si="65"/>
        <v>9.8861145914466952E-5</v>
      </c>
      <c r="G1533" s="115"/>
    </row>
    <row r="1534" spans="1:8" x14ac:dyDescent="0.15">
      <c r="A1534" s="25" t="s">
        <v>1039</v>
      </c>
      <c r="B1534" s="61" t="s">
        <v>1040</v>
      </c>
      <c r="C1534" s="116">
        <v>7.99076688653131E-2</v>
      </c>
      <c r="D1534" s="22">
        <v>0.23973185067553601</v>
      </c>
      <c r="E1534" s="23">
        <f t="shared" si="64"/>
        <v>-0.66667896385005698</v>
      </c>
      <c r="F1534" s="24">
        <f t="shared" si="65"/>
        <v>8.9983306043224396E-6</v>
      </c>
      <c r="G1534" s="115"/>
    </row>
    <row r="1535" spans="1:8" x14ac:dyDescent="0.15">
      <c r="A1535" s="25" t="s">
        <v>1041</v>
      </c>
      <c r="B1535" s="61" t="s">
        <v>1042</v>
      </c>
      <c r="C1535" s="116">
        <v>0.24445057739461998</v>
      </c>
      <c r="D1535" s="22">
        <v>1.0450322363915701</v>
      </c>
      <c r="E1535" s="23">
        <f t="shared" si="64"/>
        <v>-0.76608321840990068</v>
      </c>
      <c r="F1535" s="24">
        <f t="shared" si="65"/>
        <v>3.9225265765594798E-5</v>
      </c>
      <c r="G1535" s="115"/>
    </row>
    <row r="1536" spans="1:8" x14ac:dyDescent="0.15">
      <c r="A1536" s="25" t="s">
        <v>1043</v>
      </c>
      <c r="B1536" s="61" t="s">
        <v>1044</v>
      </c>
      <c r="C1536" s="116">
        <v>0.6188204980293659</v>
      </c>
      <c r="D1536" s="22">
        <v>1.00082758900302</v>
      </c>
      <c r="E1536" s="23">
        <f t="shared" si="64"/>
        <v>-0.38169120752775476</v>
      </c>
      <c r="F1536" s="24">
        <f t="shared" si="65"/>
        <v>3.7566045139179042E-5</v>
      </c>
      <c r="G1536" s="115"/>
    </row>
    <row r="1537" spans="1:7" x14ac:dyDescent="0.15">
      <c r="A1537" s="25" t="s">
        <v>1045</v>
      </c>
      <c r="B1537" s="61" t="s">
        <v>1046</v>
      </c>
      <c r="C1537" s="116">
        <v>3.5907548947368396E-2</v>
      </c>
      <c r="D1537" s="22">
        <v>0</v>
      </c>
      <c r="E1537" s="23" t="str">
        <f t="shared" si="64"/>
        <v/>
      </c>
      <c r="F1537" s="24">
        <f t="shared" si="65"/>
        <v>0</v>
      </c>
      <c r="G1537" s="115"/>
    </row>
    <row r="1538" spans="1:7" x14ac:dyDescent="0.15">
      <c r="A1538" s="25" t="s">
        <v>1047</v>
      </c>
      <c r="B1538" s="61" t="s">
        <v>1048</v>
      </c>
      <c r="C1538" s="116">
        <v>4.5268025120427505E-2</v>
      </c>
      <c r="D1538" s="22">
        <v>0.16139861392671201</v>
      </c>
      <c r="E1538" s="23">
        <f t="shared" si="64"/>
        <v>-0.71952655590349224</v>
      </c>
      <c r="F1538" s="24">
        <f t="shared" si="65"/>
        <v>6.0580940041946612E-6</v>
      </c>
      <c r="G1538" s="115"/>
    </row>
    <row r="1539" spans="1:7" x14ac:dyDescent="0.15">
      <c r="A1539" s="25" t="s">
        <v>1049</v>
      </c>
      <c r="B1539" s="61" t="s">
        <v>1050</v>
      </c>
      <c r="C1539" s="116">
        <v>12.5539104684772</v>
      </c>
      <c r="D1539" s="22">
        <v>7.6194353952413998</v>
      </c>
      <c r="E1539" s="23">
        <f t="shared" si="64"/>
        <v>0.64761689249541377</v>
      </c>
      <c r="F1539" s="24">
        <f t="shared" si="65"/>
        <v>2.8599536737174537E-4</v>
      </c>
      <c r="G1539" s="115"/>
    </row>
    <row r="1540" spans="1:7" x14ac:dyDescent="0.15">
      <c r="A1540" s="25" t="s">
        <v>554</v>
      </c>
      <c r="B1540" s="61" t="s">
        <v>1051</v>
      </c>
      <c r="C1540" s="116">
        <v>3.8943230489479195</v>
      </c>
      <c r="D1540" s="22">
        <v>1.2972932773833201</v>
      </c>
      <c r="E1540" s="23">
        <f t="shared" si="64"/>
        <v>2.0018833187842362</v>
      </c>
      <c r="F1540" s="24">
        <f t="shared" si="65"/>
        <v>4.8693879297913984E-5</v>
      </c>
      <c r="G1540" s="115"/>
    </row>
    <row r="1541" spans="1:7" x14ac:dyDescent="0.15">
      <c r="A1541" s="25" t="s">
        <v>555</v>
      </c>
      <c r="B1541" s="61" t="s">
        <v>1052</v>
      </c>
      <c r="C1541" s="116">
        <v>0.62871557984443815</v>
      </c>
      <c r="D1541" s="22">
        <v>0.39041774118210898</v>
      </c>
      <c r="E1541" s="23">
        <f t="shared" ref="E1541:E1573" si="66">IF(ISERROR(C1541/D1541-1),"",((C1541/D1541-1)))</f>
        <v>0.61036631670684249</v>
      </c>
      <c r="F1541" s="24">
        <f t="shared" ref="F1541:F1574" si="67">D1541/$C$1702</f>
        <v>1.4654322732043679E-5</v>
      </c>
      <c r="G1541" s="115"/>
    </row>
    <row r="1542" spans="1:7" x14ac:dyDescent="0.15">
      <c r="A1542" s="25" t="s">
        <v>1053</v>
      </c>
      <c r="B1542" s="61" t="s">
        <v>1054</v>
      </c>
      <c r="C1542" s="116">
        <v>1.062782E-2</v>
      </c>
      <c r="D1542" s="22">
        <v>5.8076000000000003E-2</v>
      </c>
      <c r="E1542" s="23">
        <f t="shared" si="66"/>
        <v>-0.81700151525587161</v>
      </c>
      <c r="F1542" s="24">
        <f t="shared" si="67"/>
        <v>2.1798815914699757E-6</v>
      </c>
      <c r="G1542" s="115"/>
    </row>
    <row r="1543" spans="1:7" x14ac:dyDescent="0.15">
      <c r="A1543" s="25" t="s">
        <v>1061</v>
      </c>
      <c r="B1543" s="61" t="s">
        <v>1062</v>
      </c>
      <c r="C1543" s="116">
        <v>8.6793411815923509</v>
      </c>
      <c r="D1543" s="22">
        <v>7.9480590016951496</v>
      </c>
      <c r="E1543" s="23">
        <f t="shared" si="66"/>
        <v>9.200764359464797E-2</v>
      </c>
      <c r="F1543" s="24">
        <f t="shared" si="67"/>
        <v>2.9833024839369941E-4</v>
      </c>
      <c r="G1543" s="115"/>
    </row>
    <row r="1544" spans="1:7" x14ac:dyDescent="0.15">
      <c r="A1544" s="25" t="s">
        <v>1446</v>
      </c>
      <c r="B1544" s="61" t="s">
        <v>1443</v>
      </c>
      <c r="C1544" s="116">
        <v>2.8746301916064698E-2</v>
      </c>
      <c r="D1544" s="22">
        <v>1.0666209715002901</v>
      </c>
      <c r="E1544" s="23">
        <f t="shared" si="66"/>
        <v>-0.97304918740194024</v>
      </c>
      <c r="F1544" s="24">
        <f t="shared" si="67"/>
        <v>4.0035598540693298E-5</v>
      </c>
      <c r="G1544" s="115"/>
    </row>
    <row r="1545" spans="1:7" x14ac:dyDescent="0.15">
      <c r="A1545" s="25" t="s">
        <v>1078</v>
      </c>
      <c r="B1545" s="61" t="s">
        <v>1077</v>
      </c>
      <c r="C1545" s="116">
        <v>60.040694649999999</v>
      </c>
      <c r="D1545" s="22">
        <v>32.935859780289</v>
      </c>
      <c r="E1545" s="23">
        <f t="shared" si="66"/>
        <v>0.82295816931830412</v>
      </c>
      <c r="F1545" s="24">
        <f t="shared" si="67"/>
        <v>1.2362468908721047E-3</v>
      </c>
      <c r="G1545" s="115"/>
    </row>
    <row r="1546" spans="1:7" x14ac:dyDescent="0.15">
      <c r="A1546" s="25" t="s">
        <v>703</v>
      </c>
      <c r="B1546" s="61" t="s">
        <v>1079</v>
      </c>
      <c r="C1546" s="116">
        <v>2.5882974600000002</v>
      </c>
      <c r="D1546" s="22">
        <v>1.80071209</v>
      </c>
      <c r="E1546" s="23">
        <f t="shared" si="66"/>
        <v>0.43737440003526618</v>
      </c>
      <c r="F1546" s="24">
        <f t="shared" si="67"/>
        <v>6.7589695167167611E-5</v>
      </c>
      <c r="G1546" s="115"/>
    </row>
    <row r="1547" spans="1:7" x14ac:dyDescent="0.15">
      <c r="A1547" s="25" t="s">
        <v>1083</v>
      </c>
      <c r="B1547" s="61" t="s">
        <v>1084</v>
      </c>
      <c r="C1547" s="116">
        <v>17.155989441138004</v>
      </c>
      <c r="D1547" s="22">
        <v>9.1406335479737706</v>
      </c>
      <c r="E1547" s="23">
        <f t="shared" si="66"/>
        <v>0.8768928161375662</v>
      </c>
      <c r="F1547" s="24">
        <f t="shared" si="67"/>
        <v>3.4309351204629988E-4</v>
      </c>
      <c r="G1547" s="115"/>
    </row>
    <row r="1548" spans="1:7" x14ac:dyDescent="0.15">
      <c r="A1548" s="25" t="s">
        <v>474</v>
      </c>
      <c r="B1548" s="61" t="s">
        <v>1080</v>
      </c>
      <c r="C1548" s="116">
        <v>5.9328284299999998</v>
      </c>
      <c r="D1548" s="22">
        <v>10.156624201342705</v>
      </c>
      <c r="E1548" s="23">
        <f t="shared" si="66"/>
        <v>-0.41586610743994246</v>
      </c>
      <c r="F1548" s="24">
        <f t="shared" si="67"/>
        <v>3.8122870252747099E-4</v>
      </c>
      <c r="G1548" s="115"/>
    </row>
    <row r="1549" spans="1:7" x14ac:dyDescent="0.15">
      <c r="A1549" s="25" t="s">
        <v>436</v>
      </c>
      <c r="B1549" s="61" t="s">
        <v>1082</v>
      </c>
      <c r="C1549" s="116">
        <v>3.1556307763898297</v>
      </c>
      <c r="D1549" s="22">
        <v>12.67237895123445</v>
      </c>
      <c r="E1549" s="23">
        <f t="shared" si="66"/>
        <v>-0.75098355340120004</v>
      </c>
      <c r="F1549" s="24">
        <f t="shared" si="67"/>
        <v>4.7565751077773217E-4</v>
      </c>
      <c r="G1549" s="115"/>
    </row>
    <row r="1550" spans="1:7" x14ac:dyDescent="0.15">
      <c r="A1550" s="25" t="s">
        <v>506</v>
      </c>
      <c r="B1550" s="61" t="s">
        <v>704</v>
      </c>
      <c r="C1550" s="116">
        <v>0.22715199926150198</v>
      </c>
      <c r="D1550" s="22">
        <v>0.25545237498257201</v>
      </c>
      <c r="E1550" s="23">
        <f t="shared" si="66"/>
        <v>-0.11078533023230175</v>
      </c>
      <c r="F1550" s="24">
        <f t="shared" si="67"/>
        <v>9.5884001949478968E-6</v>
      </c>
      <c r="G1550" s="115"/>
    </row>
    <row r="1551" spans="1:7" x14ac:dyDescent="0.15">
      <c r="A1551" s="25" t="s">
        <v>437</v>
      </c>
      <c r="B1551" s="61" t="s">
        <v>1081</v>
      </c>
      <c r="C1551" s="116">
        <v>6.0534682314492096</v>
      </c>
      <c r="D1551" s="22">
        <v>25.632489916243614</v>
      </c>
      <c r="E1551" s="23">
        <f t="shared" si="66"/>
        <v>-0.76383612160857406</v>
      </c>
      <c r="F1551" s="24">
        <f t="shared" si="67"/>
        <v>9.621150373985679E-4</v>
      </c>
      <c r="G1551" s="115"/>
    </row>
    <row r="1552" spans="1:7" x14ac:dyDescent="0.15">
      <c r="A1552" s="25" t="s">
        <v>475</v>
      </c>
      <c r="B1552" s="61" t="s">
        <v>476</v>
      </c>
      <c r="C1552" s="116">
        <v>2.7346727922185399</v>
      </c>
      <c r="D1552" s="22">
        <v>21.080856082518839</v>
      </c>
      <c r="E1552" s="23">
        <f t="shared" si="66"/>
        <v>-0.87027695737241673</v>
      </c>
      <c r="F1552" s="24">
        <f t="shared" si="67"/>
        <v>7.9126954519441212E-4</v>
      </c>
      <c r="G1552" s="115"/>
    </row>
    <row r="1553" spans="1:8" x14ac:dyDescent="0.15">
      <c r="A1553" s="25" t="s">
        <v>710</v>
      </c>
      <c r="B1553" s="61" t="s">
        <v>711</v>
      </c>
      <c r="C1553" s="116">
        <v>4.6165795139936794</v>
      </c>
      <c r="D1553" s="22">
        <v>10.496451993449799</v>
      </c>
      <c r="E1553" s="23">
        <f t="shared" si="66"/>
        <v>-0.56017714205956382</v>
      </c>
      <c r="F1553" s="24">
        <f t="shared" si="67"/>
        <v>3.9398413245177953E-4</v>
      </c>
      <c r="G1553" s="115"/>
    </row>
    <row r="1554" spans="1:8" x14ac:dyDescent="0.15">
      <c r="A1554" s="25" t="s">
        <v>712</v>
      </c>
      <c r="B1554" s="61" t="s">
        <v>713</v>
      </c>
      <c r="C1554" s="116">
        <v>33.594664436372497</v>
      </c>
      <c r="D1554" s="22">
        <v>49.884817485251098</v>
      </c>
      <c r="E1554" s="23">
        <f t="shared" si="66"/>
        <v>-0.32655533026045314</v>
      </c>
      <c r="F1554" s="24">
        <f t="shared" si="67"/>
        <v>1.87242570648699E-3</v>
      </c>
      <c r="G1554" s="115"/>
    </row>
    <row r="1555" spans="1:8" x14ac:dyDescent="0.15">
      <c r="A1555" s="25" t="s">
        <v>916</v>
      </c>
      <c r="B1555" s="61" t="s">
        <v>900</v>
      </c>
      <c r="C1555" s="116">
        <v>12.661507650160202</v>
      </c>
      <c r="D1555" s="22"/>
      <c r="E1555" s="23" t="str">
        <f t="shared" si="66"/>
        <v/>
      </c>
      <c r="F1555" s="24">
        <f t="shared" si="67"/>
        <v>0</v>
      </c>
      <c r="G1555" s="115"/>
    </row>
    <row r="1556" spans="1:8" x14ac:dyDescent="0.15">
      <c r="A1556" s="25" t="s">
        <v>917</v>
      </c>
      <c r="B1556" s="61" t="s">
        <v>901</v>
      </c>
      <c r="C1556" s="116">
        <v>6.6443725199999992</v>
      </c>
      <c r="D1556" s="22"/>
      <c r="E1556" s="23" t="str">
        <f t="shared" si="66"/>
        <v/>
      </c>
      <c r="F1556" s="24">
        <f t="shared" si="67"/>
        <v>0</v>
      </c>
      <c r="G1556" s="115"/>
    </row>
    <row r="1557" spans="1:8" x14ac:dyDescent="0.15">
      <c r="A1557" s="25" t="s">
        <v>918</v>
      </c>
      <c r="B1557" s="61" t="s">
        <v>902</v>
      </c>
      <c r="C1557" s="116">
        <v>2.1117330099999996</v>
      </c>
      <c r="D1557" s="22"/>
      <c r="E1557" s="23" t="str">
        <f t="shared" si="66"/>
        <v/>
      </c>
      <c r="F1557" s="24">
        <f t="shared" si="67"/>
        <v>0</v>
      </c>
      <c r="G1557" s="115"/>
    </row>
    <row r="1558" spans="1:8" x14ac:dyDescent="0.15">
      <c r="A1558" s="25" t="s">
        <v>919</v>
      </c>
      <c r="B1558" s="61" t="s">
        <v>903</v>
      </c>
      <c r="C1558" s="116">
        <v>0.97488812000000002</v>
      </c>
      <c r="D1558" s="22"/>
      <c r="E1558" s="23" t="str">
        <f t="shared" si="66"/>
        <v/>
      </c>
      <c r="F1558" s="24">
        <f t="shared" si="67"/>
        <v>0</v>
      </c>
      <c r="G1558" s="115"/>
    </row>
    <row r="1559" spans="1:8" x14ac:dyDescent="0.15">
      <c r="A1559" s="25" t="s">
        <v>920</v>
      </c>
      <c r="B1559" s="61" t="s">
        <v>904</v>
      </c>
      <c r="C1559" s="116">
        <v>2.7530882999999999</v>
      </c>
      <c r="D1559" s="22"/>
      <c r="E1559" s="23" t="str">
        <f t="shared" si="66"/>
        <v/>
      </c>
      <c r="F1559" s="24">
        <f t="shared" si="67"/>
        <v>0</v>
      </c>
      <c r="G1559" s="115"/>
    </row>
    <row r="1560" spans="1:8" x14ac:dyDescent="0.15">
      <c r="A1560" s="25" t="s">
        <v>921</v>
      </c>
      <c r="B1560" s="61" t="s">
        <v>905</v>
      </c>
      <c r="C1560" s="116">
        <v>0.34682775490196099</v>
      </c>
      <c r="D1560" s="22"/>
      <c r="E1560" s="23" t="str">
        <f t="shared" si="66"/>
        <v/>
      </c>
      <c r="F1560" s="24">
        <f t="shared" si="67"/>
        <v>0</v>
      </c>
      <c r="G1560" s="115"/>
    </row>
    <row r="1561" spans="1:8" x14ac:dyDescent="0.15">
      <c r="A1561" s="25" t="s">
        <v>922</v>
      </c>
      <c r="B1561" s="61" t="s">
        <v>906</v>
      </c>
      <c r="C1561" s="116">
        <v>1.0662425105117002</v>
      </c>
      <c r="D1561" s="22"/>
      <c r="E1561" s="23" t="str">
        <f t="shared" si="66"/>
        <v/>
      </c>
      <c r="F1561" s="24">
        <f t="shared" si="67"/>
        <v>0</v>
      </c>
      <c r="G1561" s="115"/>
    </row>
    <row r="1562" spans="1:8" x14ac:dyDescent="0.15">
      <c r="A1562" s="25" t="s">
        <v>923</v>
      </c>
      <c r="B1562" s="61" t="s">
        <v>907</v>
      </c>
      <c r="C1562" s="116">
        <v>0.14211046052631598</v>
      </c>
      <c r="D1562" s="22"/>
      <c r="E1562" s="23" t="str">
        <f t="shared" si="66"/>
        <v/>
      </c>
      <c r="F1562" s="24">
        <f t="shared" si="67"/>
        <v>0</v>
      </c>
      <c r="G1562" s="115"/>
    </row>
    <row r="1563" spans="1:8" x14ac:dyDescent="0.15">
      <c r="A1563" s="25" t="s">
        <v>924</v>
      </c>
      <c r="B1563" s="61" t="s">
        <v>908</v>
      </c>
      <c r="C1563" s="116">
        <v>1.41110308157895</v>
      </c>
      <c r="D1563" s="22"/>
      <c r="E1563" s="23" t="str">
        <f t="shared" si="66"/>
        <v/>
      </c>
      <c r="F1563" s="24">
        <f t="shared" si="67"/>
        <v>0</v>
      </c>
      <c r="G1563" s="115"/>
    </row>
    <row r="1564" spans="1:8" x14ac:dyDescent="0.15">
      <c r="A1564" s="25" t="s">
        <v>925</v>
      </c>
      <c r="B1564" s="61" t="s">
        <v>909</v>
      </c>
      <c r="C1564" s="116">
        <v>5.9872330499999995</v>
      </c>
      <c r="D1564" s="22"/>
      <c r="E1564" s="23" t="str">
        <f t="shared" si="66"/>
        <v/>
      </c>
      <c r="F1564" s="24">
        <f t="shared" si="67"/>
        <v>0</v>
      </c>
      <c r="G1564" s="115"/>
    </row>
    <row r="1565" spans="1:8" x14ac:dyDescent="0.15">
      <c r="A1565" s="25" t="s">
        <v>926</v>
      </c>
      <c r="B1565" s="61" t="s">
        <v>910</v>
      </c>
      <c r="C1565" s="116">
        <v>0.23772009469756</v>
      </c>
      <c r="D1565" s="22"/>
      <c r="E1565" s="23" t="str">
        <f t="shared" si="66"/>
        <v/>
      </c>
      <c r="F1565" s="24">
        <f t="shared" si="67"/>
        <v>0</v>
      </c>
      <c r="G1565" s="115"/>
    </row>
    <row r="1566" spans="1:8" x14ac:dyDescent="0.15">
      <c r="A1566" s="25" t="s">
        <v>927</v>
      </c>
      <c r="B1566" s="61" t="s">
        <v>911</v>
      </c>
      <c r="C1566" s="116">
        <v>0.37401346172893901</v>
      </c>
      <c r="D1566" s="22"/>
      <c r="E1566" s="23" t="str">
        <f t="shared" si="66"/>
        <v/>
      </c>
      <c r="F1566" s="24">
        <f t="shared" si="67"/>
        <v>0</v>
      </c>
      <c r="G1566" s="115"/>
    </row>
    <row r="1567" spans="1:8" x14ac:dyDescent="0.15">
      <c r="A1567" s="25" t="s">
        <v>928</v>
      </c>
      <c r="B1567" s="61" t="s">
        <v>912</v>
      </c>
      <c r="C1567" s="116">
        <v>1.3913688076062101</v>
      </c>
      <c r="D1567" s="22"/>
      <c r="E1567" s="23" t="str">
        <f t="shared" si="66"/>
        <v/>
      </c>
      <c r="F1567" s="24">
        <f t="shared" si="67"/>
        <v>0</v>
      </c>
      <c r="G1567" s="115"/>
      <c r="H1567" s="4"/>
    </row>
    <row r="1568" spans="1:8" x14ac:dyDescent="0.15">
      <c r="A1568" s="25" t="s">
        <v>929</v>
      </c>
      <c r="B1568" s="61" t="s">
        <v>913</v>
      </c>
      <c r="C1568" s="116">
        <v>8.1745374786995093</v>
      </c>
      <c r="D1568" s="22"/>
      <c r="E1568" s="23" t="str">
        <f t="shared" si="66"/>
        <v/>
      </c>
      <c r="F1568" s="24">
        <f t="shared" si="67"/>
        <v>0</v>
      </c>
      <c r="G1568" s="115"/>
    </row>
    <row r="1569" spans="1:8" x14ac:dyDescent="0.15">
      <c r="A1569" s="25" t="s">
        <v>930</v>
      </c>
      <c r="B1569" s="61" t="s">
        <v>914</v>
      </c>
      <c r="C1569" s="116">
        <v>2.3273513769307099</v>
      </c>
      <c r="D1569" s="22"/>
      <c r="E1569" s="23" t="str">
        <f t="shared" si="66"/>
        <v/>
      </c>
      <c r="F1569" s="24">
        <f t="shared" si="67"/>
        <v>0</v>
      </c>
      <c r="G1569" s="115"/>
      <c r="H1569" s="4"/>
    </row>
    <row r="1570" spans="1:8" x14ac:dyDescent="0.15">
      <c r="A1570" s="25" t="s">
        <v>931</v>
      </c>
      <c r="B1570" s="61" t="s">
        <v>915</v>
      </c>
      <c r="C1570" s="116">
        <v>2.2869489405638799</v>
      </c>
      <c r="D1570" s="22"/>
      <c r="E1570" s="23" t="str">
        <f t="shared" si="66"/>
        <v/>
      </c>
      <c r="F1570" s="24">
        <f t="shared" si="67"/>
        <v>0</v>
      </c>
      <c r="G1570" s="115"/>
      <c r="H1570" s="4"/>
    </row>
    <row r="1571" spans="1:8" x14ac:dyDescent="0.15">
      <c r="A1571" s="25" t="s">
        <v>714</v>
      </c>
      <c r="B1571" s="61" t="s">
        <v>715</v>
      </c>
      <c r="C1571" s="116">
        <v>1.1085489399999999</v>
      </c>
      <c r="D1571" s="22">
        <v>1.9158612500000001</v>
      </c>
      <c r="E1571" s="23">
        <f t="shared" si="66"/>
        <v>-0.42138349528182173</v>
      </c>
      <c r="F1571" s="24">
        <f t="shared" si="67"/>
        <v>7.1911816769158637E-5</v>
      </c>
      <c r="G1571" s="115"/>
    </row>
    <row r="1572" spans="1:8" x14ac:dyDescent="0.15">
      <c r="A1572" s="25" t="s">
        <v>716</v>
      </c>
      <c r="B1572" s="61" t="s">
        <v>717</v>
      </c>
      <c r="C1572" s="116">
        <v>12.420616082778201</v>
      </c>
      <c r="D1572" s="22">
        <v>7.7575634196418006</v>
      </c>
      <c r="E1572" s="23">
        <f t="shared" si="66"/>
        <v>0.60109758836515104</v>
      </c>
      <c r="F1572" s="24">
        <f t="shared" si="67"/>
        <v>2.9118000022622143E-4</v>
      </c>
      <c r="G1572" s="115"/>
    </row>
    <row r="1573" spans="1:8" x14ac:dyDescent="0.15">
      <c r="A1573" s="25" t="s">
        <v>718</v>
      </c>
      <c r="B1573" s="61" t="s">
        <v>1086</v>
      </c>
      <c r="C1573" s="116">
        <v>60.956933630000002</v>
      </c>
      <c r="D1573" s="22">
        <v>61.779055159999999</v>
      </c>
      <c r="E1573" s="23">
        <f t="shared" si="66"/>
        <v>-1.3307447449152576E-2</v>
      </c>
      <c r="F1573" s="24">
        <f t="shared" si="67"/>
        <v>2.3188756987687202E-3</v>
      </c>
      <c r="G1573" s="115"/>
      <c r="H1573" s="4"/>
    </row>
    <row r="1574" spans="1:8" x14ac:dyDescent="0.15">
      <c r="A1574" s="25" t="s">
        <v>719</v>
      </c>
      <c r="B1574" s="61" t="s">
        <v>720</v>
      </c>
      <c r="C1574" s="116">
        <v>18.186890405538598</v>
      </c>
      <c r="D1574" s="22">
        <v>19.370430227347299</v>
      </c>
      <c r="E1574" s="23">
        <f t="shared" ref="E1574:E1588" si="68">IF(ISERROR(C1574/D1574-1),"",((C1574/D1574-1)))</f>
        <v>-6.1100337365649793E-2</v>
      </c>
      <c r="F1574" s="24">
        <f t="shared" si="67"/>
        <v>7.2706874219037034E-4</v>
      </c>
      <c r="G1574" s="115"/>
    </row>
    <row r="1575" spans="1:8" x14ac:dyDescent="0.15">
      <c r="A1575" s="25" t="s">
        <v>1008</v>
      </c>
      <c r="B1575" s="61" t="s">
        <v>1009</v>
      </c>
      <c r="C1575" s="116">
        <v>1.9569864564888999</v>
      </c>
      <c r="D1575" s="22">
        <v>3.62209508326892</v>
      </c>
      <c r="E1575" s="23">
        <f t="shared" si="68"/>
        <v>-0.45970870131804187</v>
      </c>
      <c r="F1575" s="24">
        <f t="shared" ref="F1575:F1586" si="69">D1575/$C$1702</f>
        <v>1.3595527230821384E-4</v>
      </c>
      <c r="G1575" s="115"/>
      <c r="H1575" s="4"/>
    </row>
    <row r="1576" spans="1:8" x14ac:dyDescent="0.15">
      <c r="A1576" s="25" t="s">
        <v>1010</v>
      </c>
      <c r="B1576" s="61" t="s">
        <v>1011</v>
      </c>
      <c r="C1576" s="116">
        <v>27.346153968995804</v>
      </c>
      <c r="D1576" s="22">
        <v>20.714928007810002</v>
      </c>
      <c r="E1576" s="23">
        <f t="shared" si="68"/>
        <v>0.32011822385700195</v>
      </c>
      <c r="F1576" s="24">
        <f t="shared" si="69"/>
        <v>7.7753444164286169E-4</v>
      </c>
      <c r="G1576" s="115"/>
      <c r="H1576" s="4"/>
    </row>
    <row r="1577" spans="1:8" x14ac:dyDescent="0.15">
      <c r="A1577" s="25" t="s">
        <v>1012</v>
      </c>
      <c r="B1577" s="61" t="s">
        <v>1013</v>
      </c>
      <c r="C1577" s="116">
        <v>379.72186627887805</v>
      </c>
      <c r="D1577" s="22">
        <v>319.68391283649703</v>
      </c>
      <c r="E1577" s="23">
        <f t="shared" si="68"/>
        <v>0.18780411222346238</v>
      </c>
      <c r="F1577" s="24">
        <f t="shared" si="69"/>
        <v>1.1999329786510299E-2</v>
      </c>
      <c r="G1577" s="115"/>
    </row>
    <row r="1578" spans="1:8" x14ac:dyDescent="0.15">
      <c r="A1578" s="25" t="s">
        <v>1014</v>
      </c>
      <c r="B1578" s="61" t="s">
        <v>1015</v>
      </c>
      <c r="C1578" s="116">
        <v>71.155468660508006</v>
      </c>
      <c r="D1578" s="22">
        <v>54.948801325068196</v>
      </c>
      <c r="E1578" s="23">
        <f t="shared" si="68"/>
        <v>0.29494123519753956</v>
      </c>
      <c r="F1578" s="24">
        <f t="shared" si="69"/>
        <v>2.062502246743184E-3</v>
      </c>
      <c r="G1578" s="115"/>
    </row>
    <row r="1579" spans="1:8" x14ac:dyDescent="0.15">
      <c r="A1579" s="25" t="s">
        <v>1016</v>
      </c>
      <c r="B1579" s="61" t="s">
        <v>1017</v>
      </c>
      <c r="C1579" s="116">
        <v>104.597143300128</v>
      </c>
      <c r="D1579" s="22">
        <v>149.23993143646101</v>
      </c>
      <c r="E1579" s="23">
        <f t="shared" si="68"/>
        <v>-0.29913433828760305</v>
      </c>
      <c r="F1579" s="24">
        <f t="shared" si="69"/>
        <v>5.6017180806285328E-3</v>
      </c>
      <c r="G1579" s="115"/>
      <c r="H1579" s="4"/>
    </row>
    <row r="1580" spans="1:8" x14ac:dyDescent="0.15">
      <c r="A1580" s="25" t="s">
        <v>266</v>
      </c>
      <c r="B1580" s="61" t="s">
        <v>270</v>
      </c>
      <c r="C1580" s="116">
        <v>24.442001550000001</v>
      </c>
      <c r="D1580" s="22">
        <v>31.271518030000003</v>
      </c>
      <c r="E1580" s="23">
        <f t="shared" si="68"/>
        <v>-0.21839414618273978</v>
      </c>
      <c r="F1580" s="24">
        <f t="shared" si="69"/>
        <v>1.1737758538969357E-3</v>
      </c>
      <c r="G1580" s="115"/>
    </row>
    <row r="1581" spans="1:8" x14ac:dyDescent="0.15">
      <c r="A1581" s="25" t="s">
        <v>267</v>
      </c>
      <c r="B1581" s="61" t="s">
        <v>271</v>
      </c>
      <c r="C1581" s="116">
        <v>40.734727360093601</v>
      </c>
      <c r="D1581" s="22">
        <v>49.101927270329696</v>
      </c>
      <c r="E1581" s="23">
        <f t="shared" si="68"/>
        <v>-0.17040471475122843</v>
      </c>
      <c r="F1581" s="24">
        <f t="shared" si="69"/>
        <v>1.8430399366741734E-3</v>
      </c>
      <c r="G1581" s="115"/>
      <c r="H1581" s="4"/>
    </row>
    <row r="1582" spans="1:8" x14ac:dyDescent="0.15">
      <c r="A1582" s="25" t="s">
        <v>1018</v>
      </c>
      <c r="B1582" s="61" t="s">
        <v>1019</v>
      </c>
      <c r="C1582" s="116">
        <v>4.1925747573341496</v>
      </c>
      <c r="D1582" s="22">
        <v>8.9835472089834898</v>
      </c>
      <c r="E1582" s="23">
        <f t="shared" si="68"/>
        <v>-0.53330520118582991</v>
      </c>
      <c r="F1582" s="24">
        <f t="shared" si="69"/>
        <v>3.3719727920250342E-4</v>
      </c>
      <c r="G1582" s="115"/>
      <c r="H1582" s="4"/>
    </row>
    <row r="1583" spans="1:8" x14ac:dyDescent="0.15">
      <c r="A1583" s="25" t="s">
        <v>1020</v>
      </c>
      <c r="B1583" s="61" t="s">
        <v>1021</v>
      </c>
      <c r="C1583" s="116">
        <v>11.966595808074599</v>
      </c>
      <c r="D1583" s="22">
        <v>14.2267087820412</v>
      </c>
      <c r="E1583" s="23">
        <f t="shared" si="68"/>
        <v>-0.15886407802341529</v>
      </c>
      <c r="F1583" s="24">
        <f t="shared" si="69"/>
        <v>5.3399925237922468E-4</v>
      </c>
      <c r="G1583" s="115"/>
    </row>
    <row r="1584" spans="1:8" x14ac:dyDescent="0.15">
      <c r="A1584" s="25" t="s">
        <v>1022</v>
      </c>
      <c r="B1584" s="61" t="s">
        <v>1023</v>
      </c>
      <c r="C1584" s="116">
        <v>39.903529525365492</v>
      </c>
      <c r="D1584" s="22">
        <v>40.453967751038896</v>
      </c>
      <c r="E1584" s="23">
        <f t="shared" si="68"/>
        <v>-1.3606532468234067E-2</v>
      </c>
      <c r="F1584" s="24">
        <f t="shared" si="69"/>
        <v>1.5184389352298666E-3</v>
      </c>
      <c r="G1584" s="115"/>
      <c r="H1584" s="4"/>
    </row>
    <row r="1585" spans="1:8" x14ac:dyDescent="0.15">
      <c r="A1585" s="25" t="s">
        <v>268</v>
      </c>
      <c r="B1585" s="61" t="s">
        <v>272</v>
      </c>
      <c r="C1585" s="116">
        <v>13.34076147</v>
      </c>
      <c r="D1585" s="22">
        <v>8.6083987400000002</v>
      </c>
      <c r="E1585" s="23">
        <f t="shared" si="68"/>
        <v>0.54973786332764596</v>
      </c>
      <c r="F1585" s="24">
        <f t="shared" si="69"/>
        <v>3.2311608832149826E-4</v>
      </c>
      <c r="G1585" s="115"/>
      <c r="H1585" s="4"/>
    </row>
    <row r="1586" spans="1:8" x14ac:dyDescent="0.15">
      <c r="A1586" s="25" t="s">
        <v>269</v>
      </c>
      <c r="B1586" s="25" t="s">
        <v>273</v>
      </c>
      <c r="C1586" s="145">
        <v>5.1323208402422393</v>
      </c>
      <c r="D1586" s="142">
        <v>7.6367707040434096</v>
      </c>
      <c r="E1586" s="143">
        <f t="shared" si="68"/>
        <v>-0.32794619098294386</v>
      </c>
      <c r="F1586" s="24">
        <f t="shared" si="69"/>
        <v>2.8664604786867955E-4</v>
      </c>
      <c r="G1586" s="115"/>
    </row>
    <row r="1587" spans="1:8" s="4" customFormat="1" x14ac:dyDescent="0.15">
      <c r="A1587" s="107" t="s">
        <v>669</v>
      </c>
      <c r="B1587" s="26"/>
      <c r="C1587" s="28">
        <f>SUM(C1413:C1586)</f>
        <v>1899.6234038656876</v>
      </c>
      <c r="D1587" s="28">
        <f>SUM(D1413:D1586)</f>
        <v>1854.0583749598964</v>
      </c>
      <c r="E1587" s="29">
        <f t="shared" si="68"/>
        <v>2.457583295174115E-2</v>
      </c>
      <c r="F1587" s="45">
        <f>C1587/$C1702</f>
        <v>7.130232951326447E-2</v>
      </c>
      <c r="G1587" s="115"/>
    </row>
    <row r="1588" spans="1:8" x14ac:dyDescent="0.15">
      <c r="C1588" s="129"/>
      <c r="D1588" s="109"/>
      <c r="E1588" s="32" t="str">
        <f t="shared" si="68"/>
        <v/>
      </c>
      <c r="G1588" s="115"/>
      <c r="H1588" s="4"/>
    </row>
    <row r="1589" spans="1:8" s="4" customFormat="1" x14ac:dyDescent="0.15">
      <c r="A1589" s="33" t="s">
        <v>250</v>
      </c>
      <c r="B1589" s="33" t="s">
        <v>1108</v>
      </c>
      <c r="C1589" s="152" t="s">
        <v>413</v>
      </c>
      <c r="D1589" s="153"/>
      <c r="E1589" s="154"/>
      <c r="F1589" s="108"/>
      <c r="G1589" s="115"/>
      <c r="H1589"/>
    </row>
    <row r="1590" spans="1:8" s="4" customFormat="1" x14ac:dyDescent="0.15">
      <c r="A1590" s="36"/>
      <c r="B1590" s="36"/>
      <c r="C1590" s="7" t="s">
        <v>636</v>
      </c>
      <c r="D1590" s="8" t="s">
        <v>949</v>
      </c>
      <c r="E1590" s="39" t="s">
        <v>1089</v>
      </c>
      <c r="F1590" s="40" t="s">
        <v>1090</v>
      </c>
      <c r="G1590" s="115"/>
    </row>
    <row r="1591" spans="1:8" x14ac:dyDescent="0.15">
      <c r="A1591" s="20" t="s">
        <v>551</v>
      </c>
      <c r="B1591" s="57" t="s">
        <v>251</v>
      </c>
      <c r="C1591" s="116">
        <v>33.445830000000001</v>
      </c>
      <c r="D1591" s="44">
        <v>6.2030649999999996</v>
      </c>
      <c r="E1591" s="23">
        <f t="shared" ref="E1591:E1623" si="70">IF(ISERROR(C1591/D1591-1),"",((C1591/D1591-1)))</f>
        <v>4.3918232357713487</v>
      </c>
      <c r="F1591" s="42">
        <f t="shared" ref="F1591:F1622" si="71">D1591/$C$1702</f>
        <v>2.3283193064590715E-4</v>
      </c>
      <c r="G1591" s="115"/>
    </row>
    <row r="1592" spans="1:8" x14ac:dyDescent="0.15">
      <c r="A1592" s="25" t="s">
        <v>252</v>
      </c>
      <c r="B1592" s="60" t="s">
        <v>253</v>
      </c>
      <c r="C1592" s="116">
        <v>0.57908649999999995</v>
      </c>
      <c r="D1592" s="22">
        <v>1.8640639999999999</v>
      </c>
      <c r="E1592" s="23">
        <f t="shared" si="70"/>
        <v>-0.68934194319508346</v>
      </c>
      <c r="F1592" s="24">
        <f t="shared" si="71"/>
        <v>6.9967607943417046E-5</v>
      </c>
      <c r="G1592" s="115"/>
      <c r="H1592" s="4"/>
    </row>
    <row r="1593" spans="1:8" x14ac:dyDescent="0.15">
      <c r="A1593" s="25" t="s">
        <v>254</v>
      </c>
      <c r="B1593" s="60" t="s">
        <v>255</v>
      </c>
      <c r="C1593" s="116">
        <v>37.941609999999997</v>
      </c>
      <c r="D1593" s="22">
        <v>50.475099999999998</v>
      </c>
      <c r="E1593" s="23">
        <f t="shared" si="70"/>
        <v>-0.24831035500672616</v>
      </c>
      <c r="F1593" s="24">
        <f t="shared" si="71"/>
        <v>1.8945819498175866E-3</v>
      </c>
      <c r="G1593" s="115"/>
      <c r="H1593" s="4"/>
    </row>
    <row r="1594" spans="1:8" x14ac:dyDescent="0.15">
      <c r="A1594" s="25" t="s">
        <v>256</v>
      </c>
      <c r="B1594" s="60" t="s">
        <v>257</v>
      </c>
      <c r="C1594" s="116">
        <v>51.52178</v>
      </c>
      <c r="D1594" s="22">
        <v>17.021799999999999</v>
      </c>
      <c r="E1594" s="23">
        <f t="shared" si="70"/>
        <v>2.0268115005463585</v>
      </c>
      <c r="F1594" s="24">
        <f t="shared" si="71"/>
        <v>6.3891294981892051E-4</v>
      </c>
      <c r="G1594" s="115"/>
    </row>
    <row r="1595" spans="1:8" x14ac:dyDescent="0.15">
      <c r="A1595" s="25" t="s">
        <v>258</v>
      </c>
      <c r="B1595" s="60" t="s">
        <v>259</v>
      </c>
      <c r="C1595" s="116">
        <v>1.062759</v>
      </c>
      <c r="D1595" s="22">
        <v>4.3151029999999997</v>
      </c>
      <c r="E1595" s="23">
        <f t="shared" si="70"/>
        <v>-0.75371178857144305</v>
      </c>
      <c r="F1595" s="24">
        <f t="shared" si="71"/>
        <v>1.6196731171218517E-4</v>
      </c>
      <c r="G1595" s="115"/>
      <c r="H1595" s="4"/>
    </row>
    <row r="1596" spans="1:8" x14ac:dyDescent="0.15">
      <c r="A1596" s="25" t="s">
        <v>260</v>
      </c>
      <c r="B1596" s="60" t="s">
        <v>261</v>
      </c>
      <c r="C1596" s="116">
        <v>5.9003540000000001</v>
      </c>
      <c r="D1596" s="22">
        <v>0.96689349999999996</v>
      </c>
      <c r="E1596" s="23">
        <f t="shared" si="70"/>
        <v>5.1023825271345817</v>
      </c>
      <c r="F1596" s="24">
        <f t="shared" si="71"/>
        <v>3.6292329732797968E-5</v>
      </c>
      <c r="G1596" s="115"/>
    </row>
    <row r="1597" spans="1:8" x14ac:dyDescent="0.15">
      <c r="A1597" s="25" t="s">
        <v>262</v>
      </c>
      <c r="B1597" s="60" t="s">
        <v>263</v>
      </c>
      <c r="C1597" s="116">
        <v>0.9378143000000001</v>
      </c>
      <c r="D1597" s="22">
        <v>253.8364</v>
      </c>
      <c r="E1597" s="23">
        <f t="shared" si="70"/>
        <v>-0.99630543806955973</v>
      </c>
      <c r="F1597" s="24">
        <f t="shared" si="71"/>
        <v>9.5277446037090926E-3</v>
      </c>
      <c r="G1597" s="115"/>
      <c r="H1597" s="4"/>
    </row>
    <row r="1598" spans="1:8" x14ac:dyDescent="0.15">
      <c r="A1598" s="61" t="s">
        <v>1518</v>
      </c>
      <c r="B1598" s="55" t="s">
        <v>1519</v>
      </c>
      <c r="C1598" s="116">
        <v>1.362435E-2</v>
      </c>
      <c r="D1598" s="22">
        <v>0.2171854</v>
      </c>
      <c r="E1598" s="23">
        <f t="shared" si="70"/>
        <v>-0.93726857330188862</v>
      </c>
      <c r="F1598" s="24">
        <f t="shared" si="71"/>
        <v>8.1520499930443426E-6</v>
      </c>
      <c r="G1598" s="115"/>
      <c r="H1598" s="4"/>
    </row>
    <row r="1599" spans="1:8" x14ac:dyDescent="0.15">
      <c r="A1599" s="61" t="s">
        <v>434</v>
      </c>
      <c r="B1599" s="55" t="s">
        <v>1725</v>
      </c>
      <c r="C1599" s="116">
        <v>1.4012249999999999</v>
      </c>
      <c r="D1599" s="22">
        <v>1.3014330000000001</v>
      </c>
      <c r="E1599" s="23">
        <f t="shared" si="70"/>
        <v>7.6678553563648499E-2</v>
      </c>
      <c r="F1599" s="24">
        <f t="shared" si="71"/>
        <v>4.8849263710165039E-5</v>
      </c>
      <c r="G1599" s="115"/>
    </row>
    <row r="1600" spans="1:8" x14ac:dyDescent="0.15">
      <c r="A1600" s="61" t="s">
        <v>1726</v>
      </c>
      <c r="B1600" s="55" t="s">
        <v>1727</v>
      </c>
      <c r="C1600" s="116">
        <v>0.99097250000000003</v>
      </c>
      <c r="D1600" s="22">
        <v>3.9085770000000002</v>
      </c>
      <c r="E1600" s="23">
        <f t="shared" si="70"/>
        <v>-0.74646207558402966</v>
      </c>
      <c r="F1600" s="24">
        <f t="shared" si="71"/>
        <v>1.4670836578178497E-4</v>
      </c>
      <c r="G1600" s="115"/>
      <c r="H1600" s="4"/>
    </row>
    <row r="1601" spans="1:8" x14ac:dyDescent="0.15">
      <c r="A1601" s="61" t="s">
        <v>528</v>
      </c>
      <c r="B1601" s="55" t="s">
        <v>40</v>
      </c>
      <c r="C1601" s="116">
        <v>35.484319999999997</v>
      </c>
      <c r="D1601" s="22">
        <v>23.273900000000001</v>
      </c>
      <c r="E1601" s="23">
        <f t="shared" si="70"/>
        <v>0.52464004743510939</v>
      </c>
      <c r="F1601" s="24">
        <f t="shared" si="71"/>
        <v>8.7358540828764151E-4</v>
      </c>
      <c r="G1601" s="115"/>
    </row>
    <row r="1602" spans="1:8" x14ac:dyDescent="0.15">
      <c r="A1602" s="61" t="s">
        <v>400</v>
      </c>
      <c r="B1602" s="55" t="s">
        <v>80</v>
      </c>
      <c r="C1602" s="116">
        <v>0.8244319</v>
      </c>
      <c r="D1602" s="22">
        <v>1.009433</v>
      </c>
      <c r="E1602" s="23">
        <f t="shared" si="70"/>
        <v>-0.18327229246517607</v>
      </c>
      <c r="F1602" s="24">
        <f t="shared" si="71"/>
        <v>3.788904908262125E-5</v>
      </c>
      <c r="G1602" s="115"/>
      <c r="H1602" s="4"/>
    </row>
    <row r="1603" spans="1:8" x14ac:dyDescent="0.15">
      <c r="A1603" s="61" t="s">
        <v>440</v>
      </c>
      <c r="B1603" s="55" t="s">
        <v>46</v>
      </c>
      <c r="C1603" s="116">
        <v>0.53124340000000003</v>
      </c>
      <c r="D1603" s="22">
        <v>0.30761430000000001</v>
      </c>
      <c r="E1603" s="23">
        <f t="shared" si="70"/>
        <v>0.7269788823211405</v>
      </c>
      <c r="F1603" s="24">
        <f t="shared" si="71"/>
        <v>1.1546297090759048E-5</v>
      </c>
      <c r="G1603" s="115"/>
      <c r="H1603" s="4"/>
    </row>
    <row r="1604" spans="1:8" x14ac:dyDescent="0.15">
      <c r="A1604" s="55" t="s">
        <v>78</v>
      </c>
      <c r="B1604" s="55" t="s">
        <v>79</v>
      </c>
      <c r="C1604" s="116">
        <v>0.56808230000000004</v>
      </c>
      <c r="D1604" s="22">
        <v>0.34588409999999997</v>
      </c>
      <c r="E1604" s="23">
        <f t="shared" si="70"/>
        <v>0.64240651709633401</v>
      </c>
      <c r="F1604" s="24">
        <f t="shared" si="71"/>
        <v>1.2982753329639785E-5</v>
      </c>
      <c r="G1604" s="115"/>
    </row>
    <row r="1605" spans="1:8" x14ac:dyDescent="0.15">
      <c r="A1605" s="61" t="s">
        <v>81</v>
      </c>
      <c r="B1605" s="55" t="s">
        <v>82</v>
      </c>
      <c r="C1605" s="116">
        <v>0.1240739</v>
      </c>
      <c r="D1605" s="22">
        <v>0.40213900000000002</v>
      </c>
      <c r="E1605" s="23">
        <f t="shared" si="70"/>
        <v>-0.69146514016297855</v>
      </c>
      <c r="F1605" s="24">
        <f t="shared" si="71"/>
        <v>1.5094279966115857E-5</v>
      </c>
      <c r="G1605" s="115"/>
      <c r="H1605" s="4"/>
    </row>
    <row r="1606" spans="1:8" x14ac:dyDescent="0.15">
      <c r="A1606" s="61" t="s">
        <v>83</v>
      </c>
      <c r="B1606" s="55" t="s">
        <v>84</v>
      </c>
      <c r="C1606" s="116">
        <v>10.784269999999999</v>
      </c>
      <c r="D1606" s="22">
        <v>11.122920000000001</v>
      </c>
      <c r="E1606" s="23">
        <f t="shared" si="70"/>
        <v>-3.0446141840452023E-2</v>
      </c>
      <c r="F1606" s="24">
        <f t="shared" si="71"/>
        <v>4.1749859755136758E-4</v>
      </c>
      <c r="G1606" s="115"/>
    </row>
    <row r="1607" spans="1:8" x14ac:dyDescent="0.15">
      <c r="A1607" s="55" t="s">
        <v>1240</v>
      </c>
      <c r="B1607" s="55" t="s">
        <v>1241</v>
      </c>
      <c r="C1607" s="116">
        <v>12.459009999999999</v>
      </c>
      <c r="D1607" s="22">
        <v>7.9170109999999996</v>
      </c>
      <c r="E1607" s="23">
        <f t="shared" si="70"/>
        <v>0.57370123648937721</v>
      </c>
      <c r="F1607" s="24">
        <f t="shared" si="71"/>
        <v>2.9716486222131864E-4</v>
      </c>
      <c r="G1607" s="115"/>
    </row>
    <row r="1608" spans="1:8" x14ac:dyDescent="0.15">
      <c r="A1608" s="61" t="s">
        <v>274</v>
      </c>
      <c r="B1608" s="55" t="s">
        <v>275</v>
      </c>
      <c r="C1608" s="116">
        <v>50.861579999999996</v>
      </c>
      <c r="D1608" s="22">
        <v>17.01878</v>
      </c>
      <c r="E1608" s="23">
        <f t="shared" si="70"/>
        <v>1.9885561714764513</v>
      </c>
      <c r="F1608" s="24">
        <f t="shared" si="71"/>
        <v>6.3879959417448501E-4</v>
      </c>
      <c r="G1608" s="115"/>
      <c r="H1608" s="4"/>
    </row>
    <row r="1609" spans="1:8" x14ac:dyDescent="0.15">
      <c r="A1609" s="25" t="s">
        <v>753</v>
      </c>
      <c r="B1609" s="55" t="s">
        <v>637</v>
      </c>
      <c r="C1609" s="116">
        <v>45.112859999999998</v>
      </c>
      <c r="D1609" s="22"/>
      <c r="E1609" s="23" t="str">
        <f t="shared" si="70"/>
        <v/>
      </c>
      <c r="F1609" s="24">
        <f t="shared" si="71"/>
        <v>0</v>
      </c>
      <c r="G1609" s="115"/>
    </row>
    <row r="1610" spans="1:8" x14ac:dyDescent="0.15">
      <c r="A1610" s="55" t="s">
        <v>118</v>
      </c>
      <c r="B1610" s="55" t="s">
        <v>119</v>
      </c>
      <c r="C1610" s="116">
        <v>0.56420800000000004</v>
      </c>
      <c r="D1610" s="22">
        <v>0.25433909999999998</v>
      </c>
      <c r="E1610" s="23">
        <f t="shared" si="70"/>
        <v>1.2183297809892388</v>
      </c>
      <c r="F1610" s="24">
        <f t="shared" si="71"/>
        <v>9.5466134389600052E-6</v>
      </c>
      <c r="G1610" s="115"/>
    </row>
    <row r="1611" spans="1:8" x14ac:dyDescent="0.15">
      <c r="A1611" s="55" t="s">
        <v>545</v>
      </c>
      <c r="B1611" s="55" t="s">
        <v>122</v>
      </c>
      <c r="C1611" s="116">
        <v>12.052210000000001</v>
      </c>
      <c r="D1611" s="22">
        <v>6.87704</v>
      </c>
      <c r="E1611" s="23">
        <f t="shared" si="70"/>
        <v>0.75252870420995088</v>
      </c>
      <c r="F1611" s="24">
        <f t="shared" si="71"/>
        <v>2.5812956987056069E-4</v>
      </c>
      <c r="G1611" s="115"/>
      <c r="H1611" s="4"/>
    </row>
    <row r="1612" spans="1:8" x14ac:dyDescent="0.15">
      <c r="A1612" s="61" t="s">
        <v>125</v>
      </c>
      <c r="B1612" s="55" t="s">
        <v>126</v>
      </c>
      <c r="C1612" s="116">
        <v>2.0019680000000002</v>
      </c>
      <c r="D1612" s="22">
        <v>0.70337830000000001</v>
      </c>
      <c r="E1612" s="23">
        <f t="shared" si="70"/>
        <v>1.8462180308946126</v>
      </c>
      <c r="F1612" s="24">
        <f t="shared" si="71"/>
        <v>2.6401291549167401E-5</v>
      </c>
      <c r="G1612" s="115"/>
      <c r="H1612" s="4"/>
    </row>
    <row r="1613" spans="1:8" x14ac:dyDescent="0.15">
      <c r="A1613" s="61" t="s">
        <v>127</v>
      </c>
      <c r="B1613" s="55" t="s">
        <v>128</v>
      </c>
      <c r="C1613" s="116">
        <v>5.561534</v>
      </c>
      <c r="D1613" s="22">
        <v>0.53802319999999992</v>
      </c>
      <c r="E1613" s="23">
        <f t="shared" si="70"/>
        <v>9.3369780336610031</v>
      </c>
      <c r="F1613" s="24">
        <f t="shared" si="71"/>
        <v>2.0194690913006556E-5</v>
      </c>
      <c r="G1613" s="115"/>
      <c r="H1613" s="4"/>
    </row>
    <row r="1614" spans="1:8" x14ac:dyDescent="0.15">
      <c r="A1614" s="61" t="s">
        <v>129</v>
      </c>
      <c r="B1614" s="55" t="s">
        <v>130</v>
      </c>
      <c r="C1614" s="116">
        <v>8.0405000000000008E-3</v>
      </c>
      <c r="D1614" s="22">
        <v>1.8689999999999998E-2</v>
      </c>
      <c r="E1614" s="23">
        <f t="shared" si="70"/>
        <v>-0.56979668271803097</v>
      </c>
      <c r="F1614" s="24">
        <f t="shared" si="71"/>
        <v>7.0152880612600459E-7</v>
      </c>
      <c r="G1614" s="115"/>
      <c r="H1614" s="4"/>
    </row>
    <row r="1615" spans="1:8" x14ac:dyDescent="0.15">
      <c r="A1615" s="61" t="s">
        <v>131</v>
      </c>
      <c r="B1615" s="55" t="s">
        <v>132</v>
      </c>
      <c r="C1615" s="116">
        <v>0.74623880000000009</v>
      </c>
      <c r="D1615" s="22">
        <v>2.5019200000000002E-2</v>
      </c>
      <c r="E1615" s="23">
        <f t="shared" si="70"/>
        <v>28.826645136535141</v>
      </c>
      <c r="F1615" s="24">
        <f t="shared" si="71"/>
        <v>9.3909521167617637E-7</v>
      </c>
      <c r="G1615" s="115"/>
      <c r="H1615" s="4"/>
    </row>
    <row r="1616" spans="1:8" x14ac:dyDescent="0.15">
      <c r="A1616" s="61" t="s">
        <v>133</v>
      </c>
      <c r="B1616" s="55" t="s">
        <v>134</v>
      </c>
      <c r="C1616" s="116">
        <v>5.1017949999999999E-2</v>
      </c>
      <c r="D1616" s="22">
        <v>1.7031650000000002E-2</v>
      </c>
      <c r="E1616" s="23">
        <f t="shared" si="70"/>
        <v>1.995479005263729</v>
      </c>
      <c r="F1616" s="24">
        <f t="shared" si="71"/>
        <v>6.3928266938769226E-7</v>
      </c>
      <c r="G1616" s="115"/>
      <c r="H1616" s="4"/>
    </row>
    <row r="1617" spans="1:8" x14ac:dyDescent="0.15">
      <c r="A1617" s="61" t="s">
        <v>139</v>
      </c>
      <c r="B1617" s="55" t="s">
        <v>140</v>
      </c>
      <c r="C1617" s="116">
        <v>0.39643450000000002</v>
      </c>
      <c r="D1617" s="22">
        <v>1.227814</v>
      </c>
      <c r="E1617" s="23">
        <f t="shared" si="70"/>
        <v>-0.67712169758611651</v>
      </c>
      <c r="F1617" s="24">
        <f t="shared" si="71"/>
        <v>4.6085975899667958E-5</v>
      </c>
      <c r="G1617" s="115"/>
      <c r="H1617" s="4"/>
    </row>
    <row r="1618" spans="1:8" x14ac:dyDescent="0.15">
      <c r="A1618" s="61" t="s">
        <v>276</v>
      </c>
      <c r="B1618" s="55" t="s">
        <v>1031</v>
      </c>
      <c r="C1618" s="116">
        <v>0.47983190000000003</v>
      </c>
      <c r="D1618" s="22">
        <v>0.45744200000000002</v>
      </c>
      <c r="E1618" s="23">
        <f t="shared" si="70"/>
        <v>4.8945877291547424E-2</v>
      </c>
      <c r="F1618" s="24">
        <f t="shared" si="71"/>
        <v>1.7170077053605768E-5</v>
      </c>
      <c r="G1618" s="115"/>
      <c r="H1618" s="4"/>
    </row>
    <row r="1619" spans="1:8" x14ac:dyDescent="0.15">
      <c r="A1619" s="61" t="s">
        <v>552</v>
      </c>
      <c r="B1619" s="55" t="s">
        <v>188</v>
      </c>
      <c r="C1619" s="116">
        <v>8.9381719999999998</v>
      </c>
      <c r="D1619" s="22">
        <v>3.20749</v>
      </c>
      <c r="E1619" s="23">
        <f t="shared" si="70"/>
        <v>1.7866562327552074</v>
      </c>
      <c r="F1619" s="24">
        <f t="shared" si="71"/>
        <v>1.2039307813596033E-4</v>
      </c>
      <c r="G1619" s="115"/>
    </row>
    <row r="1620" spans="1:8" x14ac:dyDescent="0.15">
      <c r="A1620" s="55" t="s">
        <v>193</v>
      </c>
      <c r="B1620" s="55" t="s">
        <v>194</v>
      </c>
      <c r="C1620" s="116">
        <v>2.9433130000000002E-2</v>
      </c>
      <c r="D1620" s="22">
        <v>5.4673349999999996E-2</v>
      </c>
      <c r="E1620" s="23">
        <f t="shared" si="70"/>
        <v>-0.46165490133675724</v>
      </c>
      <c r="F1620" s="24">
        <f t="shared" si="71"/>
        <v>2.0521631863247292E-6</v>
      </c>
      <c r="G1620" s="115"/>
    </row>
    <row r="1621" spans="1:8" x14ac:dyDescent="0.15">
      <c r="A1621" s="55" t="s">
        <v>721</v>
      </c>
      <c r="B1621" s="55" t="s">
        <v>482</v>
      </c>
      <c r="C1621" s="116">
        <v>9.0432880000000004</v>
      </c>
      <c r="D1621" s="22">
        <v>5.2241010000000001</v>
      </c>
      <c r="E1621" s="23">
        <f t="shared" si="70"/>
        <v>0.73107066651276464</v>
      </c>
      <c r="F1621" s="24">
        <f t="shared" si="71"/>
        <v>1.9608653491769219E-4</v>
      </c>
      <c r="G1621" s="115"/>
    </row>
    <row r="1622" spans="1:8" x14ac:dyDescent="0.15">
      <c r="A1622" s="140" t="s">
        <v>1036</v>
      </c>
      <c r="B1622" s="55" t="s">
        <v>1037</v>
      </c>
      <c r="C1622" s="145">
        <v>1.072298E-2</v>
      </c>
      <c r="D1622" s="142">
        <v>1.3320000000000001E-3</v>
      </c>
      <c r="E1622" s="143">
        <f t="shared" si="70"/>
        <v>7.0502852852852858</v>
      </c>
      <c r="F1622" s="144">
        <f t="shared" si="71"/>
        <v>4.9996595492768227E-8</v>
      </c>
      <c r="G1622" s="115"/>
    </row>
    <row r="1623" spans="1:8" s="4" customFormat="1" x14ac:dyDescent="0.15">
      <c r="A1623" s="107" t="s">
        <v>669</v>
      </c>
      <c r="B1623" s="26"/>
      <c r="C1623" s="28">
        <f>SUM(C1591:C1622)</f>
        <v>330.42802691000003</v>
      </c>
      <c r="D1623" s="28">
        <f>SUM(D1591:D1622)</f>
        <v>420.11367609999996</v>
      </c>
      <c r="E1623" s="29">
        <f t="shared" si="70"/>
        <v>-0.21347948017919793</v>
      </c>
      <c r="F1623" s="46">
        <f>C1623/$C$1702</f>
        <v>1.2402609910580184E-2</v>
      </c>
      <c r="G1623" s="115"/>
      <c r="H1623" s="19"/>
    </row>
    <row r="1624" spans="1:8" x14ac:dyDescent="0.15">
      <c r="E1624" s="32"/>
      <c r="G1624" s="115"/>
      <c r="H1624" s="19"/>
    </row>
    <row r="1625" spans="1:8" s="4" customFormat="1" x14ac:dyDescent="0.15">
      <c r="A1625" s="106" t="s">
        <v>224</v>
      </c>
      <c r="B1625" s="33" t="s">
        <v>1108</v>
      </c>
      <c r="C1625" s="152" t="s">
        <v>413</v>
      </c>
      <c r="D1625" s="153"/>
      <c r="E1625" s="154"/>
      <c r="F1625" s="108"/>
      <c r="G1625" s="115"/>
      <c r="H1625" s="19"/>
    </row>
    <row r="1626" spans="1:8" s="4" customFormat="1" x14ac:dyDescent="0.15">
      <c r="A1626" s="37"/>
      <c r="B1626" s="36"/>
      <c r="C1626" s="7" t="s">
        <v>636</v>
      </c>
      <c r="D1626" s="8" t="s">
        <v>949</v>
      </c>
      <c r="E1626" s="39" t="s">
        <v>1089</v>
      </c>
      <c r="F1626" s="40" t="s">
        <v>1090</v>
      </c>
      <c r="G1626" s="115"/>
      <c r="H1626" s="19"/>
    </row>
    <row r="1627" spans="1:8" ht="12.75" customHeight="1" x14ac:dyDescent="0.15">
      <c r="A1627" s="61" t="s">
        <v>558</v>
      </c>
      <c r="B1627" s="54" t="s">
        <v>229</v>
      </c>
      <c r="C1627" s="21">
        <v>6.2324669999999998</v>
      </c>
      <c r="D1627" s="44">
        <v>4.6627080000000003</v>
      </c>
      <c r="E1627" s="23">
        <f t="shared" ref="E1627:E1634" si="72">IF(ISERROR(C1627/D1627-1),"",((C1627/D1627-1)))</f>
        <v>0.33666251457307639</v>
      </c>
      <c r="F1627" s="42">
        <f>D1627/$C$1702</f>
        <v>1.7501465899166243E-4</v>
      </c>
    </row>
    <row r="1628" spans="1:8" x14ac:dyDescent="0.15">
      <c r="A1628" s="61" t="s">
        <v>225</v>
      </c>
      <c r="B1628" s="55" t="s">
        <v>226</v>
      </c>
      <c r="C1628" s="21">
        <v>52.163620000000002</v>
      </c>
      <c r="D1628" s="22">
        <v>47.77704</v>
      </c>
      <c r="E1628" s="23">
        <f t="shared" si="72"/>
        <v>9.1813557307024452E-2</v>
      </c>
      <c r="F1628" s="24">
        <f t="shared" ref="F1628:F1634" si="73">D1628/$C$1702</f>
        <v>1.7933103173587142E-3</v>
      </c>
    </row>
    <row r="1629" spans="1:8" x14ac:dyDescent="0.15">
      <c r="A1629" s="61" t="s">
        <v>557</v>
      </c>
      <c r="B1629" s="55" t="s">
        <v>233</v>
      </c>
      <c r="C1629" s="21">
        <v>19.08466</v>
      </c>
      <c r="D1629" s="22">
        <v>21.726469999999999</v>
      </c>
      <c r="E1629" s="23">
        <f t="shared" si="72"/>
        <v>-0.12159407395679089</v>
      </c>
      <c r="F1629" s="24">
        <f t="shared" si="73"/>
        <v>8.155026517085315E-4</v>
      </c>
    </row>
    <row r="1630" spans="1:8" x14ac:dyDescent="0.15">
      <c r="A1630" s="61" t="s">
        <v>227</v>
      </c>
      <c r="B1630" s="55" t="s">
        <v>228</v>
      </c>
      <c r="C1630" s="21">
        <v>1.450037</v>
      </c>
      <c r="D1630" s="22">
        <v>1.7361139999999999</v>
      </c>
      <c r="E1630" s="23">
        <f t="shared" si="72"/>
        <v>-0.1647800778059505</v>
      </c>
      <c r="F1630" s="24">
        <f t="shared" si="73"/>
        <v>6.5165007047546402E-5</v>
      </c>
    </row>
    <row r="1631" spans="1:8" x14ac:dyDescent="0.15">
      <c r="A1631" s="61" t="s">
        <v>560</v>
      </c>
      <c r="B1631" s="55" t="s">
        <v>230</v>
      </c>
      <c r="C1631" s="21">
        <v>131.01599999999999</v>
      </c>
      <c r="D1631" s="22">
        <v>150.10409999999999</v>
      </c>
      <c r="E1631" s="23">
        <f t="shared" si="72"/>
        <v>-0.12716574697160166</v>
      </c>
      <c r="F1631" s="24">
        <f t="shared" si="73"/>
        <v>5.6341546317612845E-3</v>
      </c>
    </row>
    <row r="1632" spans="1:8" x14ac:dyDescent="0.15">
      <c r="A1632" s="61" t="s">
        <v>559</v>
      </c>
      <c r="B1632" s="55" t="s">
        <v>231</v>
      </c>
      <c r="C1632" s="21">
        <v>12.67714</v>
      </c>
      <c r="D1632" s="22">
        <v>25.113420000000001</v>
      </c>
      <c r="E1632" s="23">
        <f t="shared" si="72"/>
        <v>-0.49520455597047319</v>
      </c>
      <c r="F1632" s="24">
        <f t="shared" si="73"/>
        <v>9.4263175764263925E-4</v>
      </c>
    </row>
    <row r="1633" spans="1:8" x14ac:dyDescent="0.15">
      <c r="A1633" s="61" t="s">
        <v>234</v>
      </c>
      <c r="B1633" s="55" t="s">
        <v>235</v>
      </c>
      <c r="C1633" s="21">
        <v>0.1159559</v>
      </c>
      <c r="D1633" s="22">
        <v>0.14928929999999999</v>
      </c>
      <c r="E1633" s="23">
        <f t="shared" si="72"/>
        <v>-0.22328057000736146</v>
      </c>
      <c r="F1633" s="24">
        <f t="shared" si="73"/>
        <v>5.603571128752645E-6</v>
      </c>
    </row>
    <row r="1634" spans="1:8" x14ac:dyDescent="0.15">
      <c r="A1634" s="61" t="s">
        <v>503</v>
      </c>
      <c r="B1634" s="56" t="s">
        <v>232</v>
      </c>
      <c r="C1634" s="126">
        <v>10.873060000000001</v>
      </c>
      <c r="D1634" s="142">
        <v>15.45378</v>
      </c>
      <c r="E1634" s="143">
        <f t="shared" si="72"/>
        <v>-0.29641421063325601</v>
      </c>
      <c r="F1634" s="144">
        <f t="shared" si="73"/>
        <v>5.8005734796864243E-4</v>
      </c>
    </row>
    <row r="1635" spans="1:8" s="4" customFormat="1" x14ac:dyDescent="0.15">
      <c r="A1635" s="107" t="s">
        <v>669</v>
      </c>
      <c r="B1635" s="53"/>
      <c r="C1635" s="27">
        <f>SUM(C1627:C1634)</f>
        <v>233.61293989999999</v>
      </c>
      <c r="D1635" s="28">
        <f>SUM(D1627:D1634)</f>
        <v>266.7229213</v>
      </c>
      <c r="E1635" s="46">
        <f>C1635/D1635-1</f>
        <v>-0.12413624310435301</v>
      </c>
      <c r="F1635" s="46">
        <f>C1635/$C$1702</f>
        <v>8.7686574009434495E-3</v>
      </c>
      <c r="G1635" s="115"/>
      <c r="H1635"/>
    </row>
    <row r="1636" spans="1:8" x14ac:dyDescent="0.15">
      <c r="E1636" s="32"/>
      <c r="G1636" s="115"/>
    </row>
    <row r="1637" spans="1:8" s="4" customFormat="1" x14ac:dyDescent="0.15">
      <c r="A1637" s="33" t="s">
        <v>219</v>
      </c>
      <c r="B1637" s="33" t="s">
        <v>1108</v>
      </c>
      <c r="C1637" s="152" t="s">
        <v>413</v>
      </c>
      <c r="D1637" s="153"/>
      <c r="E1637" s="154"/>
      <c r="F1637" s="108"/>
      <c r="G1637" s="115"/>
      <c r="H1637"/>
    </row>
    <row r="1638" spans="1:8" s="4" customFormat="1" x14ac:dyDescent="0.15">
      <c r="A1638" s="36"/>
      <c r="B1638" s="36"/>
      <c r="C1638" s="7" t="s">
        <v>636</v>
      </c>
      <c r="D1638" s="8" t="s">
        <v>949</v>
      </c>
      <c r="E1638" s="39" t="s">
        <v>1089</v>
      </c>
      <c r="F1638" s="40" t="s">
        <v>1090</v>
      </c>
      <c r="G1638" s="115"/>
      <c r="H1638"/>
    </row>
    <row r="1639" spans="1:8" x14ac:dyDescent="0.15">
      <c r="A1639" s="25" t="s">
        <v>220</v>
      </c>
      <c r="B1639" s="25" t="s">
        <v>221</v>
      </c>
      <c r="C1639" s="21">
        <v>0</v>
      </c>
      <c r="D1639" s="22">
        <v>0</v>
      </c>
      <c r="E1639" s="23" t="str">
        <f>IF(ISERROR(C1639/D1639-1),"",((C1639/D1639-1)))</f>
        <v/>
      </c>
      <c r="F1639" s="24">
        <f t="shared" ref="F1639:F1661" si="74">C1639/$C$1702</f>
        <v>0</v>
      </c>
      <c r="G1639" s="115"/>
    </row>
    <row r="1640" spans="1:8" x14ac:dyDescent="0.15">
      <c r="A1640" s="25" t="s">
        <v>1348</v>
      </c>
      <c r="B1640" s="25" t="s">
        <v>1349</v>
      </c>
      <c r="C1640" s="21">
        <v>2.7454740000000002</v>
      </c>
      <c r="D1640" s="22">
        <v>2.1588409999999998</v>
      </c>
      <c r="E1640" s="23">
        <f>IF(ISERROR(C1640/D1640-1),"",((C1640/D1640-1)))</f>
        <v>0.27173515789259173</v>
      </c>
      <c r="F1640" s="24">
        <f t="shared" si="74"/>
        <v>1.0305131607651078E-4</v>
      </c>
      <c r="G1640" s="115"/>
    </row>
    <row r="1641" spans="1:8" x14ac:dyDescent="0.15">
      <c r="A1641" s="25" t="s">
        <v>1350</v>
      </c>
      <c r="B1641" s="25" t="s">
        <v>1351</v>
      </c>
      <c r="C1641" s="21">
        <v>3.570781E-2</v>
      </c>
      <c r="D1641" s="22">
        <v>0.15234600000000001</v>
      </c>
      <c r="E1641" s="23">
        <f>IF(ISERROR(C1641/D1641-1),"",((C1641/D1641-1)))</f>
        <v>-0.76561373452535675</v>
      </c>
      <c r="F1641" s="24">
        <f t="shared" si="74"/>
        <v>1.3402919913683365E-6</v>
      </c>
      <c r="G1641" s="115"/>
    </row>
    <row r="1642" spans="1:8" x14ac:dyDescent="0.15">
      <c r="A1642" s="25" t="s">
        <v>1352</v>
      </c>
      <c r="B1642" s="25" t="s">
        <v>1353</v>
      </c>
      <c r="C1642" s="21">
        <v>0</v>
      </c>
      <c r="D1642" s="22">
        <v>0.1993192</v>
      </c>
      <c r="E1642" s="23">
        <f t="shared" ref="E1642:E1653" si="75">IF(ISERROR(C1642/D1642-1),"",((C1642/D1642-1)))</f>
        <v>-1</v>
      </c>
      <c r="F1642" s="24">
        <f t="shared" si="74"/>
        <v>0</v>
      </c>
      <c r="G1642" s="115"/>
    </row>
    <row r="1643" spans="1:8" x14ac:dyDescent="0.15">
      <c r="A1643" s="25" t="s">
        <v>518</v>
      </c>
      <c r="B1643" s="25" t="s">
        <v>1361</v>
      </c>
      <c r="C1643" s="21">
        <v>6.6507949999999996E-2</v>
      </c>
      <c r="D1643" s="22">
        <v>5.495411E-2</v>
      </c>
      <c r="E1643" s="23">
        <f t="shared" si="75"/>
        <v>0.21024523916409521</v>
      </c>
      <c r="F1643" s="24">
        <f t="shared" si="74"/>
        <v>2.4963746795820227E-6</v>
      </c>
      <c r="G1643" s="115"/>
    </row>
    <row r="1644" spans="1:8" x14ac:dyDescent="0.15">
      <c r="A1644" s="25" t="s">
        <v>523</v>
      </c>
      <c r="B1644" s="25" t="s">
        <v>1367</v>
      </c>
      <c r="C1644" s="21">
        <v>4.1947000000000002E-4</v>
      </c>
      <c r="D1644" s="22">
        <v>4.4339399999999999E-3</v>
      </c>
      <c r="E1644" s="23">
        <f t="shared" si="75"/>
        <v>-0.90539565262497912</v>
      </c>
      <c r="F1644" s="24">
        <f t="shared" si="74"/>
        <v>1.5744798732245863E-8</v>
      </c>
      <c r="G1644" s="115"/>
    </row>
    <row r="1645" spans="1:8" x14ac:dyDescent="0.15">
      <c r="A1645" s="25" t="s">
        <v>1603</v>
      </c>
      <c r="B1645" s="25" t="s">
        <v>1604</v>
      </c>
      <c r="C1645" s="21">
        <v>0</v>
      </c>
      <c r="D1645" s="22">
        <v>0</v>
      </c>
      <c r="E1645" s="23" t="str">
        <f t="shared" si="75"/>
        <v/>
      </c>
      <c r="F1645" s="24">
        <f t="shared" si="74"/>
        <v>0</v>
      </c>
      <c r="G1645" s="115"/>
    </row>
    <row r="1646" spans="1:8" x14ac:dyDescent="0.15">
      <c r="A1646" s="25" t="s">
        <v>1605</v>
      </c>
      <c r="B1646" s="25" t="s">
        <v>1606</v>
      </c>
      <c r="C1646" s="21">
        <v>9.8538400000000009E-3</v>
      </c>
      <c r="D1646" s="22">
        <v>2.0948000000000004E-3</v>
      </c>
      <c r="E1646" s="23">
        <f t="shared" si="75"/>
        <v>3.7039526446438797</v>
      </c>
      <c r="F1646" s="24">
        <f t="shared" si="74"/>
        <v>3.6986370310094541E-7</v>
      </c>
      <c r="G1646" s="115"/>
    </row>
    <row r="1647" spans="1:8" x14ac:dyDescent="0.15">
      <c r="A1647" s="25" t="s">
        <v>528</v>
      </c>
      <c r="B1647" s="25" t="s">
        <v>40</v>
      </c>
      <c r="C1647" s="21">
        <v>0</v>
      </c>
      <c r="D1647" s="22">
        <v>0</v>
      </c>
      <c r="E1647" s="23" t="str">
        <f t="shared" si="75"/>
        <v/>
      </c>
      <c r="F1647" s="24">
        <f t="shared" si="74"/>
        <v>0</v>
      </c>
      <c r="G1647" s="115"/>
    </row>
    <row r="1648" spans="1:8" x14ac:dyDescent="0.15">
      <c r="A1648" s="25" t="s">
        <v>398</v>
      </c>
      <c r="B1648" s="25" t="s">
        <v>399</v>
      </c>
      <c r="C1648" s="21">
        <v>0</v>
      </c>
      <c r="D1648" s="22">
        <v>6.7247000000000001E-3</v>
      </c>
      <c r="E1648" s="23">
        <f t="shared" si="75"/>
        <v>-1</v>
      </c>
      <c r="F1648" s="24">
        <f t="shared" si="74"/>
        <v>0</v>
      </c>
      <c r="G1648" s="115"/>
    </row>
    <row r="1649" spans="1:8" x14ac:dyDescent="0.15">
      <c r="A1649" s="25" t="s">
        <v>400</v>
      </c>
      <c r="B1649" s="25" t="s">
        <v>80</v>
      </c>
      <c r="C1649" s="21">
        <v>0.29402070000000002</v>
      </c>
      <c r="D1649" s="22">
        <v>1.8674820000000001</v>
      </c>
      <c r="E1649" s="23">
        <f t="shared" si="75"/>
        <v>-0.84255767927080427</v>
      </c>
      <c r="F1649" s="24">
        <f t="shared" si="74"/>
        <v>1.1036061564865286E-5</v>
      </c>
      <c r="G1649" s="115"/>
    </row>
    <row r="1650" spans="1:8" x14ac:dyDescent="0.15">
      <c r="A1650" s="25" t="s">
        <v>81</v>
      </c>
      <c r="B1650" s="25" t="s">
        <v>82</v>
      </c>
      <c r="C1650" s="21">
        <v>6.2145000000000006E-4</v>
      </c>
      <c r="D1650" s="22">
        <v>1.428E-3</v>
      </c>
      <c r="E1650" s="23">
        <f t="shared" si="75"/>
        <v>-0.56481092436974789</v>
      </c>
      <c r="F1650" s="24">
        <f t="shared" si="74"/>
        <v>2.3326114316051663E-8</v>
      </c>
      <c r="G1650" s="115"/>
    </row>
    <row r="1651" spans="1:8" x14ac:dyDescent="0.15">
      <c r="A1651" s="25" t="s">
        <v>702</v>
      </c>
      <c r="B1651" s="25" t="s">
        <v>1038</v>
      </c>
      <c r="C1651" s="21">
        <v>1.2850360000000001</v>
      </c>
      <c r="D1651" s="22">
        <v>6.1318779999999996E-2</v>
      </c>
      <c r="E1651" s="23">
        <f t="shared" si="75"/>
        <v>19.956646560808942</v>
      </c>
      <c r="F1651" s="24">
        <f t="shared" si="74"/>
        <v>4.8233802616850535E-5</v>
      </c>
      <c r="G1651" s="115"/>
    </row>
    <row r="1652" spans="1:8" x14ac:dyDescent="0.15">
      <c r="A1652" s="25" t="s">
        <v>1039</v>
      </c>
      <c r="B1652" s="25" t="s">
        <v>1040</v>
      </c>
      <c r="C1652" s="21">
        <v>0</v>
      </c>
      <c r="D1652" s="22">
        <v>0</v>
      </c>
      <c r="E1652" s="23" t="str">
        <f t="shared" si="75"/>
        <v/>
      </c>
      <c r="F1652" s="24">
        <f t="shared" si="74"/>
        <v>0</v>
      </c>
      <c r="G1652" s="115"/>
    </row>
    <row r="1653" spans="1:8" x14ac:dyDescent="0.15">
      <c r="A1653" s="25" t="s">
        <v>1041</v>
      </c>
      <c r="B1653" s="25" t="s">
        <v>1042</v>
      </c>
      <c r="C1653" s="21">
        <v>0</v>
      </c>
      <c r="D1653" s="22">
        <v>8.1703999999999995E-3</v>
      </c>
      <c r="E1653" s="23">
        <f t="shared" si="75"/>
        <v>-1</v>
      </c>
      <c r="F1653" s="24">
        <f t="shared" si="74"/>
        <v>0</v>
      </c>
      <c r="G1653" s="115"/>
    </row>
    <row r="1654" spans="1:8" x14ac:dyDescent="0.15">
      <c r="A1654" s="25" t="s">
        <v>1043</v>
      </c>
      <c r="B1654" s="25" t="s">
        <v>1044</v>
      </c>
      <c r="C1654" s="21">
        <v>0</v>
      </c>
      <c r="D1654" s="22">
        <v>1.1110500000000001</v>
      </c>
      <c r="E1654" s="23">
        <f>IF(ISERROR(C1654/D1654-1),"",((C1654/D1654-1)))</f>
        <v>-1</v>
      </c>
      <c r="F1654" s="24">
        <f t="shared" si="74"/>
        <v>0</v>
      </c>
      <c r="G1654" s="115"/>
    </row>
    <row r="1655" spans="1:8" x14ac:dyDescent="0.15">
      <c r="A1655" s="25" t="s">
        <v>1045</v>
      </c>
      <c r="B1655" s="25" t="s">
        <v>1046</v>
      </c>
      <c r="C1655" s="21">
        <v>0</v>
      </c>
      <c r="D1655" s="22">
        <v>0</v>
      </c>
      <c r="E1655" s="23" t="str">
        <f t="shared" ref="E1655:E1660" si="76">IF(ISERROR(C1655/D1655-1),"",((C1655/D1655-1)))</f>
        <v/>
      </c>
      <c r="F1655" s="24">
        <f t="shared" si="74"/>
        <v>0</v>
      </c>
      <c r="G1655" s="115"/>
    </row>
    <row r="1656" spans="1:8" x14ac:dyDescent="0.15">
      <c r="A1656" s="25" t="s">
        <v>1047</v>
      </c>
      <c r="B1656" s="25" t="s">
        <v>1048</v>
      </c>
      <c r="C1656" s="21">
        <v>0</v>
      </c>
      <c r="D1656" s="22">
        <v>1.53914E-3</v>
      </c>
      <c r="E1656" s="23">
        <f t="shared" si="76"/>
        <v>-1</v>
      </c>
      <c r="F1656" s="24">
        <f t="shared" si="74"/>
        <v>0</v>
      </c>
      <c r="G1656" s="115"/>
    </row>
    <row r="1657" spans="1:8" x14ac:dyDescent="0.15">
      <c r="A1657" s="25" t="s">
        <v>1049</v>
      </c>
      <c r="B1657" s="25" t="s">
        <v>1050</v>
      </c>
      <c r="C1657" s="21">
        <v>2.3555980000000001E-2</v>
      </c>
      <c r="D1657" s="22">
        <v>0.1107798</v>
      </c>
      <c r="E1657" s="23">
        <f t="shared" si="76"/>
        <v>-0.78736213641837227</v>
      </c>
      <c r="F1657" s="24">
        <f t="shared" si="74"/>
        <v>8.8417327589770159E-7</v>
      </c>
      <c r="G1657" s="115"/>
    </row>
    <row r="1658" spans="1:8" x14ac:dyDescent="0.15">
      <c r="A1658" s="25" t="s">
        <v>554</v>
      </c>
      <c r="B1658" s="25" t="s">
        <v>1051</v>
      </c>
      <c r="C1658" s="21">
        <v>1.150639E-2</v>
      </c>
      <c r="D1658" s="22">
        <v>6.3151600000000002E-3</v>
      </c>
      <c r="E1658" s="23">
        <f t="shared" si="76"/>
        <v>0.82202667865897294</v>
      </c>
      <c r="F1658" s="24">
        <f t="shared" si="74"/>
        <v>4.3189213694597101E-7</v>
      </c>
      <c r="G1658" s="115"/>
    </row>
    <row r="1659" spans="1:8" x14ac:dyDescent="0.15">
      <c r="A1659" s="25" t="s">
        <v>555</v>
      </c>
      <c r="B1659" s="25" t="s">
        <v>1052</v>
      </c>
      <c r="C1659" s="21">
        <v>4.6914E-4</v>
      </c>
      <c r="D1659" s="22">
        <v>0</v>
      </c>
      <c r="E1659" s="23" t="str">
        <f t="shared" si="76"/>
        <v/>
      </c>
      <c r="F1659" s="24">
        <f t="shared" si="74"/>
        <v>1.7609161268376342E-8</v>
      </c>
      <c r="G1659" s="115"/>
    </row>
    <row r="1660" spans="1:8" x14ac:dyDescent="0.15">
      <c r="A1660" s="25" t="s">
        <v>1053</v>
      </c>
      <c r="B1660" s="25" t="s">
        <v>1054</v>
      </c>
      <c r="C1660" s="126">
        <v>0</v>
      </c>
      <c r="D1660" s="142">
        <v>0</v>
      </c>
      <c r="E1660" s="143" t="str">
        <f t="shared" si="76"/>
        <v/>
      </c>
      <c r="F1660" s="24">
        <f t="shared" si="74"/>
        <v>0</v>
      </c>
      <c r="G1660" s="115"/>
    </row>
    <row r="1661" spans="1:8" s="4" customFormat="1" x14ac:dyDescent="0.15">
      <c r="A1661" s="107" t="s">
        <v>669</v>
      </c>
      <c r="B1661" s="26"/>
      <c r="C1661" s="28">
        <f>SUM(C1639:C1660)</f>
        <v>4.4731727300000008</v>
      </c>
      <c r="D1661" s="28">
        <f>SUM(D1639:D1660)</f>
        <v>5.7467970300000006</v>
      </c>
      <c r="E1661" s="29">
        <f>IF(ISERROR(C1661/D1661-1),"",((C1661/D1661-1)))</f>
        <v>-0.22162333093570208</v>
      </c>
      <c r="F1661" s="46">
        <f t="shared" si="74"/>
        <v>1.6790045611943827E-4</v>
      </c>
      <c r="G1661" s="115"/>
      <c r="H1661"/>
    </row>
    <row r="1662" spans="1:8" x14ac:dyDescent="0.15">
      <c r="E1662" s="32" t="str">
        <f>IF(ISERROR(C1662/D1662-1),"",((C1662/D1662-1)))</f>
        <v/>
      </c>
      <c r="G1662" s="115"/>
    </row>
    <row r="1663" spans="1:8" s="4" customFormat="1" x14ac:dyDescent="0.15">
      <c r="A1663" s="33" t="s">
        <v>222</v>
      </c>
      <c r="B1663" s="33" t="s">
        <v>1108</v>
      </c>
      <c r="C1663" s="152" t="s">
        <v>413</v>
      </c>
      <c r="D1663" s="153"/>
      <c r="E1663" s="154"/>
      <c r="F1663" s="108"/>
      <c r="G1663" s="115"/>
      <c r="H1663"/>
    </row>
    <row r="1664" spans="1:8" s="4" customFormat="1" x14ac:dyDescent="0.15">
      <c r="A1664" s="36"/>
      <c r="B1664" s="36"/>
      <c r="C1664" s="7" t="s">
        <v>636</v>
      </c>
      <c r="D1664" s="8" t="s">
        <v>949</v>
      </c>
      <c r="E1664" s="39" t="s">
        <v>1089</v>
      </c>
      <c r="F1664" s="40" t="s">
        <v>1090</v>
      </c>
      <c r="G1664" s="115"/>
      <c r="H1664"/>
    </row>
    <row r="1665" spans="1:8" x14ac:dyDescent="0.15">
      <c r="A1665" s="25" t="s">
        <v>409</v>
      </c>
      <c r="B1665" s="25" t="s">
        <v>410</v>
      </c>
      <c r="C1665" s="21">
        <v>12.40194</v>
      </c>
      <c r="D1665" s="22">
        <v>18.028739999999999</v>
      </c>
      <c r="E1665" s="23">
        <f>IF(ISERROR(C1665/D1665-1),"",((C1665/D1665-1)))</f>
        <v>-0.312101677654678</v>
      </c>
      <c r="F1665" s="24">
        <f>C1665/$C$1702</f>
        <v>4.6550658971890535E-4</v>
      </c>
      <c r="G1665" s="115"/>
    </row>
    <row r="1666" spans="1:8" x14ac:dyDescent="0.15">
      <c r="A1666" s="25" t="s">
        <v>477</v>
      </c>
      <c r="B1666" s="25" t="s">
        <v>223</v>
      </c>
      <c r="C1666" s="126">
        <v>0</v>
      </c>
      <c r="D1666" s="142">
        <v>0</v>
      </c>
      <c r="E1666" s="143" t="str">
        <f>IF(ISERROR(C1666/D1666-1),"",((C1666/D1666-1)))</f>
        <v/>
      </c>
      <c r="F1666" s="24">
        <f>C1666/$C$1702</f>
        <v>0</v>
      </c>
      <c r="G1666" s="115"/>
    </row>
    <row r="1667" spans="1:8" s="4" customFormat="1" x14ac:dyDescent="0.15">
      <c r="A1667" s="107" t="s">
        <v>669</v>
      </c>
      <c r="B1667" s="26"/>
      <c r="C1667" s="28">
        <f>SUM(C1665:C1666)</f>
        <v>12.40194</v>
      </c>
      <c r="D1667" s="28">
        <f>SUM(D1665:D1666)</f>
        <v>18.028739999999999</v>
      </c>
      <c r="E1667" s="46">
        <f>C1667/D1667-1</f>
        <v>-0.312101677654678</v>
      </c>
      <c r="F1667" s="46">
        <f>C1667/$C$1702</f>
        <v>4.6550658971890535E-4</v>
      </c>
      <c r="G1667" s="115"/>
      <c r="H1667"/>
    </row>
    <row r="1668" spans="1:8" x14ac:dyDescent="0.15">
      <c r="G1668" s="115"/>
    </row>
    <row r="1669" spans="1:8" s="4" customFormat="1" x14ac:dyDescent="0.15">
      <c r="A1669" s="33" t="s">
        <v>236</v>
      </c>
      <c r="B1669" s="33" t="s">
        <v>1108</v>
      </c>
      <c r="C1669" s="152" t="s">
        <v>413</v>
      </c>
      <c r="D1669" s="153"/>
      <c r="E1669" s="154"/>
      <c r="F1669" s="108"/>
      <c r="G1669" s="115"/>
      <c r="H1669"/>
    </row>
    <row r="1670" spans="1:8" s="4" customFormat="1" x14ac:dyDescent="0.15">
      <c r="A1670" s="36"/>
      <c r="B1670" s="36"/>
      <c r="C1670" s="7" t="s">
        <v>636</v>
      </c>
      <c r="D1670" s="8" t="s">
        <v>949</v>
      </c>
      <c r="E1670" s="39" t="s">
        <v>1089</v>
      </c>
      <c r="F1670" s="40" t="s">
        <v>1090</v>
      </c>
      <c r="G1670" s="115"/>
      <c r="H1670"/>
    </row>
    <row r="1671" spans="1:8" x14ac:dyDescent="0.15">
      <c r="A1671" s="20" t="s">
        <v>237</v>
      </c>
      <c r="B1671" s="57" t="s">
        <v>238</v>
      </c>
      <c r="C1671" s="43">
        <v>70.834199999999996</v>
      </c>
      <c r="D1671" s="44">
        <v>124.2128</v>
      </c>
      <c r="E1671" s="41">
        <f>IF(ISERROR(C1671/D1671-1),"",((C1671/D1671-1)))</f>
        <v>-0.4297350997642756</v>
      </c>
      <c r="F1671" s="42">
        <f>C1671/$C$1702</f>
        <v>2.6587603937341161E-3</v>
      </c>
      <c r="G1671" s="115"/>
    </row>
    <row r="1672" spans="1:8" x14ac:dyDescent="0.15">
      <c r="A1672" s="25" t="s">
        <v>239</v>
      </c>
      <c r="B1672" s="60" t="s">
        <v>240</v>
      </c>
      <c r="C1672" s="126">
        <v>15.99892</v>
      </c>
      <c r="D1672" s="142">
        <v>38.675069999999998</v>
      </c>
      <c r="E1672" s="143">
        <f>IF(ISERROR(C1672/D1672-1),"",((C1672/D1672-1)))</f>
        <v>-0.58632473063397161</v>
      </c>
      <c r="F1672" s="24">
        <f>C1672/$C$1702</f>
        <v>6.0051916783870831E-4</v>
      </c>
      <c r="G1672" s="115"/>
    </row>
    <row r="1673" spans="1:8" s="4" customFormat="1" x14ac:dyDescent="0.15">
      <c r="A1673" s="107" t="s">
        <v>669</v>
      </c>
      <c r="B1673" s="26"/>
      <c r="C1673" s="28">
        <f>SUM(C1671:C1672)</f>
        <v>86.833119999999994</v>
      </c>
      <c r="D1673" s="28">
        <f>SUM(D1671:D1672)</f>
        <v>162.88786999999999</v>
      </c>
      <c r="E1673" s="46">
        <f>C1673/D1673-1</f>
        <v>-0.466914755530906</v>
      </c>
      <c r="F1673" s="45">
        <f>C1673/$C$1702</f>
        <v>3.2592795615728246E-3</v>
      </c>
      <c r="G1673" s="115"/>
      <c r="H1673"/>
    </row>
    <row r="1674" spans="1:8" x14ac:dyDescent="0.15">
      <c r="G1674" s="115"/>
    </row>
    <row r="1675" spans="1:8" s="4" customFormat="1" x14ac:dyDescent="0.15">
      <c r="A1675" s="33" t="s">
        <v>241</v>
      </c>
      <c r="B1675" s="33" t="s">
        <v>1108</v>
      </c>
      <c r="C1675" s="152" t="s">
        <v>413</v>
      </c>
      <c r="D1675" s="153"/>
      <c r="E1675" s="154"/>
      <c r="F1675" s="108"/>
      <c r="G1675" s="115"/>
      <c r="H1675"/>
    </row>
    <row r="1676" spans="1:8" s="4" customFormat="1" x14ac:dyDescent="0.15">
      <c r="A1676" s="36"/>
      <c r="B1676" s="36"/>
      <c r="C1676" s="7" t="s">
        <v>636</v>
      </c>
      <c r="D1676" s="8" t="s">
        <v>949</v>
      </c>
      <c r="E1676" s="38" t="s">
        <v>1089</v>
      </c>
      <c r="F1676" s="40" t="s">
        <v>1090</v>
      </c>
      <c r="G1676" s="115"/>
      <c r="H1676"/>
    </row>
    <row r="1677" spans="1:8" x14ac:dyDescent="0.15">
      <c r="A1677" s="25" t="s">
        <v>242</v>
      </c>
      <c r="B1677" s="25" t="s">
        <v>243</v>
      </c>
      <c r="C1677" s="50">
        <v>2.4269240000000001</v>
      </c>
      <c r="D1677" s="22">
        <v>2.5729009999999999</v>
      </c>
      <c r="E1677" s="23">
        <f>IF(ISERROR(C1677/D1677-1),"",((C1677/D1677-1)))</f>
        <v>-5.6736345471512406E-2</v>
      </c>
      <c r="F1677" s="24">
        <f>C1677/$C$1702</f>
        <v>9.1094547687455737E-5</v>
      </c>
      <c r="G1677" s="115"/>
    </row>
    <row r="1678" spans="1:8" s="4" customFormat="1" x14ac:dyDescent="0.15">
      <c r="A1678" s="107" t="s">
        <v>669</v>
      </c>
      <c r="B1678" s="26"/>
      <c r="C1678" s="28">
        <f>SUM(C1677:C1677)</f>
        <v>2.4269240000000001</v>
      </c>
      <c r="D1678" s="28">
        <f>SUM(D1677:D1677)</f>
        <v>2.5729009999999999</v>
      </c>
      <c r="E1678" s="46">
        <f>C1678/D1678-1</f>
        <v>-5.6736345471512406E-2</v>
      </c>
      <c r="F1678" s="46">
        <f>C1678/$C$1702</f>
        <v>9.1094547687455737E-5</v>
      </c>
      <c r="G1678" s="115"/>
      <c r="H1678"/>
    </row>
    <row r="1679" spans="1:8" x14ac:dyDescent="0.15">
      <c r="G1679" s="115"/>
    </row>
    <row r="1680" spans="1:8" s="4" customFormat="1" x14ac:dyDescent="0.15">
      <c r="A1680" s="33" t="s">
        <v>244</v>
      </c>
      <c r="B1680" s="33" t="s">
        <v>1108</v>
      </c>
      <c r="C1680" s="152" t="s">
        <v>413</v>
      </c>
      <c r="D1680" s="153"/>
      <c r="E1680" s="154"/>
      <c r="F1680" s="108"/>
      <c r="G1680" s="115"/>
      <c r="H1680"/>
    </row>
    <row r="1681" spans="1:8" s="4" customFormat="1" x14ac:dyDescent="0.15">
      <c r="A1681" s="36"/>
      <c r="B1681" s="36"/>
      <c r="C1681" s="7" t="s">
        <v>636</v>
      </c>
      <c r="D1681" s="8" t="s">
        <v>949</v>
      </c>
      <c r="E1681" s="38" t="s">
        <v>1089</v>
      </c>
      <c r="F1681" s="40" t="s">
        <v>1090</v>
      </c>
      <c r="G1681" s="115"/>
      <c r="H1681"/>
    </row>
    <row r="1682" spans="1:8" x14ac:dyDescent="0.15">
      <c r="A1682" s="48" t="s">
        <v>245</v>
      </c>
      <c r="B1682" s="31" t="s">
        <v>246</v>
      </c>
      <c r="C1682" s="50">
        <v>0</v>
      </c>
      <c r="D1682" s="135">
        <v>4.4867000000000003E-4</v>
      </c>
      <c r="E1682" s="51">
        <f>IF(ISERROR(C1682/D1682-1),"",((C1682/D1682-1)))</f>
        <v>-1</v>
      </c>
      <c r="F1682" s="52">
        <f>C1682/$C$1702</f>
        <v>0</v>
      </c>
      <c r="G1682" s="115"/>
    </row>
    <row r="1683" spans="1:8" s="4" customFormat="1" x14ac:dyDescent="0.15">
      <c r="A1683" s="107" t="s">
        <v>669</v>
      </c>
      <c r="B1683" s="58"/>
      <c r="C1683" s="28">
        <f>SUM(C1682)</f>
        <v>0</v>
      </c>
      <c r="D1683" s="28">
        <f>SUM(D1682)</f>
        <v>4.4867000000000003E-4</v>
      </c>
      <c r="E1683" s="59">
        <f>IF(ISERROR(C1683/D1683-1),0,(C1683/D1683-1))</f>
        <v>-1</v>
      </c>
      <c r="F1683" s="46">
        <f>C1683/$C$1702</f>
        <v>0</v>
      </c>
      <c r="G1683" s="115"/>
      <c r="H1683"/>
    </row>
    <row r="1684" spans="1:8" x14ac:dyDescent="0.15">
      <c r="G1684" s="115"/>
    </row>
    <row r="1685" spans="1:8" s="4" customFormat="1" x14ac:dyDescent="0.15">
      <c r="A1685" s="33" t="s">
        <v>277</v>
      </c>
      <c r="B1685" s="33" t="s">
        <v>1108</v>
      </c>
      <c r="C1685" s="152" t="s">
        <v>413</v>
      </c>
      <c r="D1685" s="153"/>
      <c r="E1685" s="154"/>
      <c r="F1685" s="108"/>
      <c r="G1685" s="115"/>
      <c r="H1685"/>
    </row>
    <row r="1686" spans="1:8" s="4" customFormat="1" x14ac:dyDescent="0.15">
      <c r="A1686" s="36"/>
      <c r="B1686" s="36"/>
      <c r="C1686" s="7" t="s">
        <v>636</v>
      </c>
      <c r="D1686" s="8" t="s">
        <v>949</v>
      </c>
      <c r="E1686" s="38" t="s">
        <v>1089</v>
      </c>
      <c r="F1686" s="40" t="s">
        <v>1090</v>
      </c>
      <c r="G1686" s="115"/>
      <c r="H1686"/>
    </row>
    <row r="1687" spans="1:8" x14ac:dyDescent="0.15">
      <c r="A1687" s="48" t="s">
        <v>278</v>
      </c>
      <c r="B1687" s="48" t="s">
        <v>279</v>
      </c>
      <c r="C1687" s="50">
        <v>0.15838529999999998</v>
      </c>
      <c r="D1687" s="135">
        <v>0.12332</v>
      </c>
      <c r="E1687" s="51">
        <f>IF(ISERROR(C1687/D1687-1),"",((C1687/D1687-1)))</f>
        <v>0.28434398313331144</v>
      </c>
      <c r="F1687" s="52">
        <f>C1687/$C$1702</f>
        <v>5.9449893213969539E-6</v>
      </c>
      <c r="G1687" s="115"/>
    </row>
    <row r="1688" spans="1:8" s="4" customFormat="1" x14ac:dyDescent="0.15">
      <c r="A1688" s="107" t="s">
        <v>669</v>
      </c>
      <c r="B1688" s="58"/>
      <c r="C1688" s="28">
        <f>SUM(C1687)</f>
        <v>0.15838529999999998</v>
      </c>
      <c r="D1688" s="28">
        <f>SUM(D1687)</f>
        <v>0.12332</v>
      </c>
      <c r="E1688" s="46">
        <f>C1688/D1688-1</f>
        <v>0.28434398313331144</v>
      </c>
      <c r="F1688" s="46">
        <f>C1688/$C$1702</f>
        <v>5.9449893213969539E-6</v>
      </c>
      <c r="G1688" s="115"/>
      <c r="H1688"/>
    </row>
    <row r="1689" spans="1:8" x14ac:dyDescent="0.15">
      <c r="G1689" s="115"/>
    </row>
    <row r="1690" spans="1:8" s="4" customFormat="1" x14ac:dyDescent="0.15">
      <c r="A1690" s="33" t="s">
        <v>280</v>
      </c>
      <c r="B1690" s="33" t="s">
        <v>1108</v>
      </c>
      <c r="C1690" s="152" t="s">
        <v>413</v>
      </c>
      <c r="D1690" s="153"/>
      <c r="E1690" s="154"/>
      <c r="F1690" s="108"/>
      <c r="G1690" s="115"/>
      <c r="H1690"/>
    </row>
    <row r="1691" spans="1:8" s="4" customFormat="1" x14ac:dyDescent="0.15">
      <c r="A1691" s="36"/>
      <c r="B1691" s="36"/>
      <c r="C1691" s="7" t="s">
        <v>636</v>
      </c>
      <c r="D1691" s="8" t="s">
        <v>949</v>
      </c>
      <c r="E1691" s="38" t="s">
        <v>1089</v>
      </c>
      <c r="F1691" s="40" t="s">
        <v>1090</v>
      </c>
      <c r="G1691" s="115"/>
      <c r="H1691"/>
    </row>
    <row r="1692" spans="1:8" x14ac:dyDescent="0.15">
      <c r="A1692" s="20" t="s">
        <v>561</v>
      </c>
      <c r="B1692" s="57" t="s">
        <v>281</v>
      </c>
      <c r="C1692" s="43">
        <v>3.8316050000000001</v>
      </c>
      <c r="D1692" s="44">
        <v>6.7200410000000002</v>
      </c>
      <c r="E1692" s="41">
        <f>IF(ISERROR(C1692/D1692-1),"",((C1692/D1692-1)))</f>
        <v>-0.42982416327519435</v>
      </c>
      <c r="F1692" s="42">
        <f>C1692/$C$1702</f>
        <v>1.4381922317797914E-4</v>
      </c>
      <c r="G1692" s="115"/>
    </row>
    <row r="1693" spans="1:8" x14ac:dyDescent="0.15">
      <c r="A1693" s="137" t="s">
        <v>184</v>
      </c>
      <c r="B1693" s="150" t="s">
        <v>185</v>
      </c>
      <c r="C1693" s="126">
        <v>3.813618</v>
      </c>
      <c r="D1693" s="142"/>
      <c r="E1693" s="143"/>
      <c r="F1693" s="144"/>
      <c r="G1693" s="115"/>
    </row>
    <row r="1694" spans="1:8" s="4" customFormat="1" x14ac:dyDescent="0.15">
      <c r="A1694" s="107" t="s">
        <v>669</v>
      </c>
      <c r="B1694" s="53"/>
      <c r="C1694" s="28">
        <f>SUM(C1692:C1693)</f>
        <v>7.6452229999999997</v>
      </c>
      <c r="D1694" s="28">
        <f>SUM(D1692:D1693)</f>
        <v>6.7200410000000002</v>
      </c>
      <c r="E1694" s="46">
        <f>IF(ISERROR(C1694/D1694-1),"",(C1694/D1694-1))</f>
        <v>0.13767505287542137</v>
      </c>
      <c r="F1694" s="46">
        <f>C1694/$C$1702</f>
        <v>2.8696330464189786E-4</v>
      </c>
      <c r="G1694" s="115"/>
      <c r="H1694"/>
    </row>
    <row r="1695" spans="1:8" x14ac:dyDescent="0.15">
      <c r="G1695" s="115"/>
    </row>
    <row r="1696" spans="1:8" s="4" customFormat="1" x14ac:dyDescent="0.15">
      <c r="A1696" s="33" t="s">
        <v>247</v>
      </c>
      <c r="B1696" s="33" t="s">
        <v>1108</v>
      </c>
      <c r="C1696" s="152" t="s">
        <v>413</v>
      </c>
      <c r="D1696" s="153"/>
      <c r="E1696" s="154"/>
      <c r="F1696" s="108"/>
      <c r="G1696" s="115"/>
      <c r="H1696"/>
    </row>
    <row r="1697" spans="1:8" s="4" customFormat="1" x14ac:dyDescent="0.15">
      <c r="A1697" s="36"/>
      <c r="B1697" s="36"/>
      <c r="C1697" s="7" t="s">
        <v>636</v>
      </c>
      <c r="D1697" s="8" t="s">
        <v>949</v>
      </c>
      <c r="E1697" s="38" t="s">
        <v>1089</v>
      </c>
      <c r="F1697" s="40" t="s">
        <v>1090</v>
      </c>
      <c r="G1697" s="115"/>
      <c r="H1697"/>
    </row>
    <row r="1698" spans="1:8" x14ac:dyDescent="0.15">
      <c r="A1698" s="48" t="s">
        <v>248</v>
      </c>
      <c r="B1698" s="49" t="s">
        <v>249</v>
      </c>
      <c r="C1698" s="50">
        <v>2.7374000000000001E-3</v>
      </c>
      <c r="D1698" s="135">
        <v>1.8190999999999999E-3</v>
      </c>
      <c r="E1698" s="51">
        <f>IF(ISERROR(C1698/D1698-1),"",((C1698/D1698-1)))</f>
        <v>0.5048100709141885</v>
      </c>
      <c r="F1698" s="52">
        <f>C1698/$C$1702</f>
        <v>1.0274825863506287E-7</v>
      </c>
      <c r="G1698" s="115"/>
    </row>
    <row r="1699" spans="1:8" s="4" customFormat="1" x14ac:dyDescent="0.15">
      <c r="A1699" s="107" t="s">
        <v>669</v>
      </c>
      <c r="B1699" s="26"/>
      <c r="C1699" s="28">
        <f>SUM(C1698)</f>
        <v>2.7374000000000001E-3</v>
      </c>
      <c r="D1699" s="28">
        <f>SUM(D1698)</f>
        <v>1.8190999999999999E-3</v>
      </c>
      <c r="E1699" s="46">
        <f>IF(ISERROR(C1699/D1699-1),"",(C1699/D1699-1))</f>
        <v>0.5048100709141885</v>
      </c>
      <c r="F1699" s="46">
        <f>C1699/$C$1702</f>
        <v>1.0274825863506287E-7</v>
      </c>
      <c r="G1699" s="115"/>
      <c r="H1699"/>
    </row>
    <row r="1700" spans="1:8" x14ac:dyDescent="0.15">
      <c r="G1700" s="115"/>
    </row>
    <row r="1701" spans="1:8" x14ac:dyDescent="0.15">
      <c r="G1701" s="115"/>
    </row>
    <row r="1702" spans="1:8" s="4" customFormat="1" ht="14" thickBot="1" x14ac:dyDescent="0.2">
      <c r="A1702" s="62" t="s">
        <v>282</v>
      </c>
      <c r="B1702" s="62"/>
      <c r="C1702" s="63">
        <f>C486+C896+C1199+C1409+C1587+C1661+C1667+C1635+C1673+C1678+C1683+C1623+C1688+C1694+C1699</f>
        <v>26641.814044971674</v>
      </c>
      <c r="D1702" s="63">
        <f>D486+D896+D1199+D1409+D1587+D1661+D1667+D1635+D1673+D1678+D1683+D1623+D1688+D1694+D1699</f>
        <v>25135.690196014912</v>
      </c>
      <c r="E1702" s="151">
        <f>IF(ISERROR(C1702/D1702-1),"",((C1702/D1702-1)))</f>
        <v>5.9919733144847109E-2</v>
      </c>
      <c r="F1702" s="104">
        <f>F486+F896+F1199+F1409+F1587+F1661+F1635+F1673+F1678+F1667+F1683+F1623+F1688+F1694+F1699</f>
        <v>1.0000000000000002</v>
      </c>
      <c r="G1702" s="115"/>
      <c r="H1702"/>
    </row>
    <row r="1703" spans="1:8" ht="14" thickTop="1" x14ac:dyDescent="0.15">
      <c r="D1703" s="64"/>
      <c r="G1703" s="115"/>
    </row>
    <row r="1704" spans="1:8" x14ac:dyDescent="0.15">
      <c r="D1704" s="65"/>
      <c r="G1704" s="115"/>
    </row>
    <row r="1705" spans="1:8" s="4" customFormat="1" x14ac:dyDescent="0.15">
      <c r="A1705" s="66" t="s">
        <v>1097</v>
      </c>
      <c r="B1705" s="66" t="s">
        <v>1108</v>
      </c>
      <c r="C1705" s="158" t="s">
        <v>1099</v>
      </c>
      <c r="D1705" s="159"/>
      <c r="E1705" s="160"/>
      <c r="F1705" s="67"/>
      <c r="G1705" s="115"/>
      <c r="H1705"/>
    </row>
    <row r="1706" spans="1:8" s="4" customFormat="1" x14ac:dyDescent="0.15">
      <c r="A1706" s="68"/>
      <c r="B1706" s="68"/>
      <c r="C1706" s="69" t="s">
        <v>636</v>
      </c>
      <c r="D1706" s="69" t="s">
        <v>949</v>
      </c>
      <c r="E1706" s="70" t="s">
        <v>1089</v>
      </c>
      <c r="F1706" s="71" t="s">
        <v>1090</v>
      </c>
      <c r="G1706" s="115"/>
      <c r="H1706"/>
    </row>
    <row r="1707" spans="1:8" s="4" customFormat="1" x14ac:dyDescent="0.15">
      <c r="A1707" s="72" t="s">
        <v>283</v>
      </c>
      <c r="B1707" s="72" t="s">
        <v>284</v>
      </c>
      <c r="C1707" s="124">
        <v>455.22899999999998</v>
      </c>
      <c r="D1707" s="124">
        <v>613.14859999999999</v>
      </c>
      <c r="E1707" s="73">
        <f t="shared" ref="E1707:E1712" si="77">IF(ISERROR(C1707/D1707-1),"",((C1707/D1707-1)))</f>
        <v>-0.25755518319702597</v>
      </c>
      <c r="F1707" s="74"/>
      <c r="G1707" s="115"/>
      <c r="H1707"/>
    </row>
    <row r="1708" spans="1:8" s="4" customFormat="1" x14ac:dyDescent="0.15">
      <c r="A1708" s="75" t="s">
        <v>285</v>
      </c>
      <c r="B1708" s="75" t="s">
        <v>286</v>
      </c>
      <c r="C1708" s="124">
        <v>316.75290000000001</v>
      </c>
      <c r="D1708" s="124">
        <v>529.84429999999998</v>
      </c>
      <c r="E1708" s="73">
        <f t="shared" si="77"/>
        <v>-0.40217739437793321</v>
      </c>
      <c r="F1708" s="76"/>
      <c r="G1708" s="115"/>
      <c r="H1708"/>
    </row>
    <row r="1709" spans="1:8" s="4" customFormat="1" x14ac:dyDescent="0.15">
      <c r="A1709" s="61" t="s">
        <v>287</v>
      </c>
      <c r="B1709" s="61" t="s">
        <v>288</v>
      </c>
      <c r="C1709" s="124">
        <v>85.021389999999997</v>
      </c>
      <c r="D1709" s="124">
        <v>188.81950000000001</v>
      </c>
      <c r="E1709" s="73">
        <f t="shared" si="77"/>
        <v>-0.54972134763623459</v>
      </c>
      <c r="F1709" s="77"/>
      <c r="G1709" s="115"/>
      <c r="H1709"/>
    </row>
    <row r="1710" spans="1:8" s="4" customFormat="1" x14ac:dyDescent="0.15">
      <c r="A1710" s="61" t="s">
        <v>291</v>
      </c>
      <c r="B1710" s="61" t="s">
        <v>292</v>
      </c>
      <c r="C1710" s="124">
        <v>22.91422</v>
      </c>
      <c r="D1710" s="124">
        <v>115.4241</v>
      </c>
      <c r="E1710" s="73">
        <f t="shared" si="77"/>
        <v>-0.80147802755230491</v>
      </c>
      <c r="F1710" s="77"/>
      <c r="G1710" s="115"/>
      <c r="H1710"/>
    </row>
    <row r="1711" spans="1:8" s="4" customFormat="1" x14ac:dyDescent="0.15">
      <c r="A1711" s="78" t="s">
        <v>289</v>
      </c>
      <c r="B1711" s="78" t="s">
        <v>290</v>
      </c>
      <c r="C1711" s="124">
        <v>11.522819999999999</v>
      </c>
      <c r="D1711" s="124">
        <v>31.012989999999999</v>
      </c>
      <c r="E1711" s="73">
        <f t="shared" si="77"/>
        <v>-0.62845181970522668</v>
      </c>
      <c r="F1711" s="79"/>
      <c r="G1711" s="115"/>
      <c r="H1711"/>
    </row>
    <row r="1712" spans="1:8" s="4" customFormat="1" x14ac:dyDescent="0.15">
      <c r="A1712" s="80"/>
      <c r="B1712" s="80"/>
      <c r="C1712" s="81">
        <f>SUM(C1707:C1711)</f>
        <v>891.44033000000002</v>
      </c>
      <c r="D1712" s="119">
        <f>SUM(D1707:D1711)</f>
        <v>1478.2494899999999</v>
      </c>
      <c r="E1712" s="82">
        <f t="shared" si="77"/>
        <v>-0.39696219343867312</v>
      </c>
      <c r="F1712" s="82"/>
      <c r="G1712" s="115"/>
      <c r="H1712"/>
    </row>
    <row r="1713" spans="1:10" x14ac:dyDescent="0.15">
      <c r="G1713" s="115"/>
    </row>
    <row r="1714" spans="1:10" s="4" customFormat="1" x14ac:dyDescent="0.15">
      <c r="A1714" s="83" t="s">
        <v>1100</v>
      </c>
      <c r="B1714" s="83"/>
      <c r="C1714" s="47"/>
      <c r="D1714" s="47"/>
      <c r="E1714" s="84"/>
      <c r="F1714" s="47"/>
      <c r="G1714" s="115"/>
      <c r="H1714"/>
      <c r="I1714" s="18"/>
      <c r="J1714" s="14"/>
    </row>
    <row r="1715" spans="1:10" s="4" customFormat="1" x14ac:dyDescent="0.15">
      <c r="A1715" s="83" t="s">
        <v>414</v>
      </c>
      <c r="B1715" s="83"/>
      <c r="C1715" s="47"/>
      <c r="D1715" s="47"/>
      <c r="E1715" s="84"/>
      <c r="F1715" s="47"/>
      <c r="G1715" s="115"/>
      <c r="H1715"/>
      <c r="I1715" s="18"/>
      <c r="J1715" s="14"/>
    </row>
    <row r="1716" spans="1:10" s="4" customFormat="1" x14ac:dyDescent="0.15">
      <c r="A1716" s="47"/>
      <c r="B1716" s="47"/>
      <c r="C1716" s="47"/>
      <c r="D1716" s="47"/>
      <c r="E1716" s="84"/>
      <c r="F1716" s="47"/>
      <c r="G1716" s="115"/>
      <c r="H1716"/>
      <c r="I1716" s="18"/>
      <c r="J1716" s="14"/>
    </row>
    <row r="1717" spans="1:10" s="4" customFormat="1" x14ac:dyDescent="0.15">
      <c r="A1717" s="47" t="s">
        <v>109</v>
      </c>
      <c r="B1717" s="47"/>
      <c r="C1717" s="47"/>
      <c r="D1717" s="47"/>
      <c r="E1717" s="84"/>
      <c r="F1717" s="47"/>
      <c r="G1717" s="115"/>
      <c r="H1717"/>
      <c r="I1717" s="18"/>
      <c r="J1717" s="14"/>
    </row>
    <row r="1718" spans="1:10" s="4" customFormat="1" x14ac:dyDescent="0.15">
      <c r="A1718" s="47" t="s">
        <v>1096</v>
      </c>
      <c r="B1718" s="47"/>
      <c r="C1718" s="47"/>
      <c r="D1718" s="47"/>
      <c r="E1718" s="84"/>
      <c r="F1718" s="47"/>
      <c r="G1718" s="115"/>
      <c r="H1718"/>
      <c r="I1718" s="18"/>
      <c r="J1718" s="14"/>
    </row>
    <row r="1719" spans="1:10" x14ac:dyDescent="0.15">
      <c r="A1719" s="64"/>
      <c r="B1719" s="64"/>
      <c r="C1719" s="64"/>
      <c r="D1719" s="64"/>
      <c r="E1719" s="127"/>
      <c r="F1719" s="64"/>
    </row>
    <row r="1720" spans="1:10" x14ac:dyDescent="0.15">
      <c r="A1720" s="64"/>
      <c r="B1720" s="64"/>
      <c r="C1720" s="64"/>
      <c r="D1720" s="64"/>
      <c r="E1720" s="127"/>
      <c r="F1720" s="64"/>
    </row>
    <row r="1721" spans="1:10" x14ac:dyDescent="0.15">
      <c r="A1721" s="64"/>
      <c r="B1721" s="64"/>
      <c r="C1721" s="64"/>
      <c r="D1721" s="64"/>
      <c r="E1721" s="127"/>
      <c r="F1721" s="64"/>
    </row>
    <row r="1722" spans="1:10" x14ac:dyDescent="0.15">
      <c r="A1722" s="64"/>
      <c r="B1722" s="64"/>
      <c r="C1722" s="64"/>
      <c r="D1722" s="64"/>
      <c r="E1722" s="127"/>
      <c r="F1722" s="64"/>
    </row>
    <row r="1723" spans="1:10" x14ac:dyDescent="0.15">
      <c r="A1723" s="64"/>
      <c r="B1723" s="64"/>
      <c r="C1723" s="64"/>
      <c r="D1723" s="64"/>
      <c r="E1723" s="127"/>
      <c r="F1723" s="64"/>
    </row>
    <row r="1724" spans="1:10" x14ac:dyDescent="0.15">
      <c r="A1724" s="64"/>
      <c r="B1724" s="64"/>
      <c r="C1724" s="64"/>
      <c r="D1724" s="64"/>
      <c r="E1724" s="127"/>
      <c r="F1724" s="64"/>
    </row>
    <row r="1725" spans="1:10" x14ac:dyDescent="0.15">
      <c r="A1725" s="64"/>
      <c r="B1725" s="64"/>
      <c r="C1725" s="64"/>
      <c r="D1725" s="64"/>
      <c r="E1725" s="127"/>
      <c r="F1725" s="64"/>
    </row>
    <row r="1726" spans="1:10" x14ac:dyDescent="0.15">
      <c r="A1726" s="64"/>
      <c r="B1726" s="64"/>
      <c r="C1726" s="64"/>
      <c r="D1726" s="64"/>
      <c r="E1726" s="127"/>
      <c r="F1726" s="64"/>
    </row>
    <row r="1727" spans="1:10" x14ac:dyDescent="0.15">
      <c r="A1727" s="64"/>
      <c r="B1727" s="64"/>
      <c r="C1727" s="64"/>
      <c r="D1727" s="64"/>
      <c r="E1727" s="127"/>
      <c r="F1727" s="64"/>
    </row>
    <row r="1728" spans="1:10" x14ac:dyDescent="0.15">
      <c r="A1728" s="64"/>
      <c r="B1728" s="64"/>
      <c r="C1728" s="64"/>
      <c r="D1728" s="64"/>
      <c r="E1728" s="127"/>
      <c r="F1728" s="64"/>
    </row>
    <row r="1729" spans="1:7" x14ac:dyDescent="0.15">
      <c r="A1729" s="64"/>
      <c r="B1729" s="64"/>
      <c r="C1729" s="64"/>
      <c r="D1729" s="64"/>
      <c r="E1729" s="127"/>
      <c r="F1729" s="64"/>
    </row>
    <row r="1730" spans="1:7" x14ac:dyDescent="0.15">
      <c r="A1730" s="64"/>
      <c r="B1730" s="64"/>
      <c r="C1730" s="64"/>
      <c r="D1730" s="64"/>
      <c r="E1730" s="127"/>
      <c r="F1730" s="64"/>
    </row>
    <row r="1731" spans="1:7" x14ac:dyDescent="0.15">
      <c r="A1731" s="64"/>
      <c r="B1731" s="64"/>
      <c r="C1731" s="64"/>
      <c r="D1731" s="64"/>
      <c r="E1731" s="127"/>
      <c r="F1731" s="64"/>
    </row>
    <row r="1732" spans="1:7" x14ac:dyDescent="0.15">
      <c r="A1732" s="64"/>
      <c r="B1732" s="64"/>
      <c r="C1732" s="64"/>
      <c r="D1732" s="64"/>
      <c r="E1732" s="127"/>
      <c r="F1732" s="64"/>
    </row>
    <row r="1733" spans="1:7" x14ac:dyDescent="0.15">
      <c r="A1733" s="64"/>
      <c r="B1733" s="64"/>
      <c r="C1733" s="64"/>
      <c r="D1733" s="64"/>
      <c r="E1733" s="127"/>
      <c r="F1733" s="64"/>
    </row>
    <row r="1734" spans="1:7" x14ac:dyDescent="0.15">
      <c r="A1734" s="64"/>
      <c r="B1734" s="64"/>
      <c r="C1734" s="64"/>
      <c r="D1734" s="64"/>
      <c r="E1734" s="127"/>
      <c r="F1734" s="64"/>
    </row>
    <row r="1735" spans="1:7" x14ac:dyDescent="0.15">
      <c r="A1735" s="64"/>
      <c r="B1735" s="64"/>
      <c r="C1735" s="64"/>
      <c r="D1735" s="64"/>
      <c r="E1735" s="127"/>
      <c r="F1735" s="64"/>
    </row>
    <row r="1736" spans="1:7" x14ac:dyDescent="0.15">
      <c r="A1736" s="64"/>
      <c r="B1736" s="64"/>
      <c r="C1736" s="64"/>
      <c r="D1736" s="64"/>
      <c r="E1736" s="136"/>
      <c r="F1736" s="82"/>
      <c r="G1736" s="115"/>
    </row>
    <row r="1737" spans="1:7" x14ac:dyDescent="0.15">
      <c r="G1737" s="115"/>
    </row>
    <row r="1738" spans="1:7" x14ac:dyDescent="0.15">
      <c r="G1738" s="115"/>
    </row>
    <row r="1739" spans="1:7" x14ac:dyDescent="0.15">
      <c r="G1739" s="115"/>
    </row>
    <row r="1740" spans="1:7" x14ac:dyDescent="0.15">
      <c r="G1740" s="115"/>
    </row>
    <row r="1741" spans="1:7" x14ac:dyDescent="0.15">
      <c r="G1741" s="115"/>
    </row>
    <row r="1742" spans="1:7" x14ac:dyDescent="0.15">
      <c r="G1742" s="115"/>
    </row>
    <row r="1743" spans="1:7" x14ac:dyDescent="0.15">
      <c r="G1743" s="115"/>
    </row>
    <row r="1744" spans="1:7" x14ac:dyDescent="0.15">
      <c r="G1744" s="115"/>
    </row>
    <row r="1745" spans="7:7" x14ac:dyDescent="0.15">
      <c r="G1745" s="115"/>
    </row>
    <row r="1746" spans="7:7" x14ac:dyDescent="0.15">
      <c r="G1746" s="115"/>
    </row>
    <row r="1747" spans="7:7" x14ac:dyDescent="0.15">
      <c r="G1747" s="115"/>
    </row>
    <row r="1748" spans="7:7" x14ac:dyDescent="0.15">
      <c r="G1748" s="115"/>
    </row>
    <row r="1749" spans="7:7" x14ac:dyDescent="0.15">
      <c r="G1749" s="115"/>
    </row>
    <row r="1750" spans="7:7" x14ac:dyDescent="0.15">
      <c r="G1750" s="115"/>
    </row>
    <row r="1751" spans="7:7" x14ac:dyDescent="0.15">
      <c r="G1751" s="115"/>
    </row>
    <row r="1752" spans="7:7" x14ac:dyDescent="0.15">
      <c r="G1752" s="115"/>
    </row>
    <row r="1753" spans="7:7" x14ac:dyDescent="0.15">
      <c r="G1753" s="115"/>
    </row>
    <row r="1754" spans="7:7" x14ac:dyDescent="0.15">
      <c r="G1754" s="115"/>
    </row>
    <row r="1755" spans="7:7" x14ac:dyDescent="0.15">
      <c r="G1755" s="115"/>
    </row>
    <row r="1756" spans="7:7" x14ac:dyDescent="0.15">
      <c r="G1756" s="115"/>
    </row>
    <row r="1757" spans="7:7" x14ac:dyDescent="0.15">
      <c r="G1757" s="115"/>
    </row>
    <row r="1758" spans="7:7" x14ac:dyDescent="0.15">
      <c r="G1758" s="115"/>
    </row>
    <row r="1759" spans="7:7" x14ac:dyDescent="0.15">
      <c r="G1759" s="115"/>
    </row>
    <row r="1760" spans="7:7" x14ac:dyDescent="0.15">
      <c r="G1760" s="115"/>
    </row>
    <row r="1761" spans="7:7" x14ac:dyDescent="0.15">
      <c r="G1761" s="115"/>
    </row>
    <row r="1762" spans="7:7" x14ac:dyDescent="0.15">
      <c r="G1762" s="115"/>
    </row>
    <row r="1763" spans="7:7" x14ac:dyDescent="0.15">
      <c r="G1763" s="115"/>
    </row>
    <row r="1764" spans="7:7" x14ac:dyDescent="0.15">
      <c r="G1764" s="115"/>
    </row>
    <row r="1765" spans="7:7" x14ac:dyDescent="0.15">
      <c r="G1765" s="115"/>
    </row>
    <row r="1766" spans="7:7" x14ac:dyDescent="0.15">
      <c r="G1766" s="115"/>
    </row>
    <row r="1767" spans="7:7" x14ac:dyDescent="0.15">
      <c r="G1767" s="115"/>
    </row>
    <row r="1768" spans="7:7" x14ac:dyDescent="0.15">
      <c r="G1768" s="115"/>
    </row>
    <row r="1769" spans="7:7" x14ac:dyDescent="0.15">
      <c r="G1769" s="115"/>
    </row>
    <row r="1770" spans="7:7" x14ac:dyDescent="0.15">
      <c r="G1770" s="115"/>
    </row>
    <row r="1771" spans="7:7" x14ac:dyDescent="0.15">
      <c r="G1771" s="115"/>
    </row>
    <row r="1772" spans="7:7" x14ac:dyDescent="0.15">
      <c r="G1772" s="115"/>
    </row>
    <row r="1773" spans="7:7" x14ac:dyDescent="0.15">
      <c r="G1773" s="115"/>
    </row>
    <row r="1774" spans="7:7" x14ac:dyDescent="0.15">
      <c r="G1774" s="115"/>
    </row>
    <row r="1775" spans="7:7" x14ac:dyDescent="0.15">
      <c r="G1775" s="115"/>
    </row>
    <row r="1776" spans="7:7" x14ac:dyDescent="0.15">
      <c r="G1776" s="115"/>
    </row>
    <row r="1777" spans="7:7" x14ac:dyDescent="0.15">
      <c r="G1777" s="115"/>
    </row>
    <row r="1778" spans="7:7" x14ac:dyDescent="0.15">
      <c r="G1778" s="115"/>
    </row>
    <row r="1779" spans="7:7" x14ac:dyDescent="0.15">
      <c r="G1779" s="115"/>
    </row>
    <row r="1780" spans="7:7" x14ac:dyDescent="0.15">
      <c r="G1780" s="115"/>
    </row>
    <row r="1781" spans="7:7" x14ac:dyDescent="0.15">
      <c r="G1781" s="115"/>
    </row>
    <row r="1782" spans="7:7" x14ac:dyDescent="0.15">
      <c r="G1782" s="115"/>
    </row>
    <row r="1783" spans="7:7" x14ac:dyDescent="0.15">
      <c r="G1783" s="115"/>
    </row>
    <row r="1784" spans="7:7" x14ac:dyDescent="0.15">
      <c r="G1784" s="115"/>
    </row>
    <row r="1785" spans="7:7" x14ac:dyDescent="0.15">
      <c r="G1785" s="115"/>
    </row>
    <row r="1786" spans="7:7" x14ac:dyDescent="0.15">
      <c r="G1786" s="115"/>
    </row>
    <row r="1787" spans="7:7" x14ac:dyDescent="0.15">
      <c r="G1787" s="115"/>
    </row>
    <row r="1788" spans="7:7" x14ac:dyDescent="0.15">
      <c r="G1788" s="115"/>
    </row>
    <row r="1789" spans="7:7" x14ac:dyDescent="0.15">
      <c r="G1789" s="115"/>
    </row>
    <row r="1790" spans="7:7" x14ac:dyDescent="0.15">
      <c r="G1790" s="115"/>
    </row>
    <row r="1791" spans="7:7" x14ac:dyDescent="0.15">
      <c r="G1791" s="115"/>
    </row>
    <row r="1792" spans="7:7" x14ac:dyDescent="0.15">
      <c r="G1792" s="115"/>
    </row>
    <row r="1793" spans="7:7" x14ac:dyDescent="0.15">
      <c r="G1793" s="115"/>
    </row>
    <row r="1794" spans="7:7" x14ac:dyDescent="0.15">
      <c r="G1794" s="115"/>
    </row>
    <row r="1795" spans="7:7" x14ac:dyDescent="0.15">
      <c r="G1795" s="115"/>
    </row>
    <row r="1796" spans="7:7" x14ac:dyDescent="0.15">
      <c r="G1796" s="115"/>
    </row>
    <row r="1797" spans="7:7" x14ac:dyDescent="0.15">
      <c r="G1797" s="115"/>
    </row>
    <row r="1798" spans="7:7" x14ac:dyDescent="0.15">
      <c r="G1798" s="115"/>
    </row>
    <row r="1799" spans="7:7" x14ac:dyDescent="0.15">
      <c r="G1799" s="115"/>
    </row>
    <row r="1800" spans="7:7" x14ac:dyDescent="0.15">
      <c r="G1800" s="115"/>
    </row>
    <row r="1801" spans="7:7" x14ac:dyDescent="0.15">
      <c r="G1801" s="115"/>
    </row>
    <row r="1802" spans="7:7" x14ac:dyDescent="0.15">
      <c r="G1802" s="115"/>
    </row>
    <row r="1803" spans="7:7" x14ac:dyDescent="0.15">
      <c r="G1803" s="115"/>
    </row>
    <row r="1804" spans="7:7" x14ac:dyDescent="0.15">
      <c r="G1804" s="115"/>
    </row>
    <row r="1805" spans="7:7" x14ac:dyDescent="0.15">
      <c r="G1805" s="115"/>
    </row>
    <row r="1806" spans="7:7" x14ac:dyDescent="0.15">
      <c r="G1806" s="115"/>
    </row>
    <row r="1807" spans="7:7" x14ac:dyDescent="0.15">
      <c r="G1807" s="115"/>
    </row>
    <row r="1808" spans="7:7" x14ac:dyDescent="0.15">
      <c r="G1808" s="115"/>
    </row>
    <row r="1809" spans="7:7" x14ac:dyDescent="0.15">
      <c r="G1809" s="115"/>
    </row>
    <row r="1810" spans="7:7" x14ac:dyDescent="0.15">
      <c r="G1810" s="115"/>
    </row>
    <row r="1811" spans="7:7" x14ac:dyDescent="0.15">
      <c r="G1811" s="115"/>
    </row>
    <row r="1812" spans="7:7" x14ac:dyDescent="0.15">
      <c r="G1812" s="115"/>
    </row>
    <row r="1813" spans="7:7" x14ac:dyDescent="0.15">
      <c r="G1813" s="115"/>
    </row>
    <row r="1814" spans="7:7" x14ac:dyDescent="0.15">
      <c r="G1814" s="115"/>
    </row>
    <row r="1815" spans="7:7" x14ac:dyDescent="0.15">
      <c r="G1815" s="115"/>
    </row>
    <row r="1816" spans="7:7" x14ac:dyDescent="0.15">
      <c r="G1816" s="115"/>
    </row>
    <row r="1817" spans="7:7" x14ac:dyDescent="0.15">
      <c r="G1817" s="115"/>
    </row>
    <row r="1818" spans="7:7" x14ac:dyDescent="0.15">
      <c r="G1818" s="115"/>
    </row>
    <row r="1819" spans="7:7" x14ac:dyDescent="0.15">
      <c r="G1819" s="115"/>
    </row>
    <row r="1820" spans="7:7" x14ac:dyDescent="0.15">
      <c r="G1820" s="115"/>
    </row>
    <row r="1821" spans="7:7" x14ac:dyDescent="0.15">
      <c r="G1821" s="115"/>
    </row>
    <row r="1822" spans="7:7" x14ac:dyDescent="0.15">
      <c r="G1822" s="115"/>
    </row>
    <row r="1823" spans="7:7" x14ac:dyDescent="0.15">
      <c r="G1823" s="115"/>
    </row>
    <row r="1824" spans="7:7" x14ac:dyDescent="0.15">
      <c r="G1824" s="115"/>
    </row>
    <row r="1825" spans="7:7" x14ac:dyDescent="0.15">
      <c r="G1825" s="115"/>
    </row>
    <row r="1826" spans="7:7" x14ac:dyDescent="0.15">
      <c r="G1826" s="115"/>
    </row>
    <row r="1827" spans="7:7" x14ac:dyDescent="0.15">
      <c r="G1827" s="115"/>
    </row>
    <row r="1828" spans="7:7" x14ac:dyDescent="0.15">
      <c r="G1828" s="115"/>
    </row>
  </sheetData>
  <mergeCells count="16">
    <mergeCell ref="C1705:E1705"/>
    <mergeCell ref="C898:E898"/>
    <mergeCell ref="C1589:E1589"/>
    <mergeCell ref="C1625:E1625"/>
    <mergeCell ref="C1637:E1637"/>
    <mergeCell ref="C1411:E1411"/>
    <mergeCell ref="C1685:E1685"/>
    <mergeCell ref="C1690:E1690"/>
    <mergeCell ref="C1696:E1696"/>
    <mergeCell ref="C1669:E1669"/>
    <mergeCell ref="C1675:E1675"/>
    <mergeCell ref="C1680:E1680"/>
    <mergeCell ref="C4:E4"/>
    <mergeCell ref="C488:E488"/>
    <mergeCell ref="C1201:E1201"/>
    <mergeCell ref="C1663:E1663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87"/>
  <sheetViews>
    <sheetView showGridLines="0" topLeftCell="A448" workbookViewId="0">
      <selection activeCell="C487" sqref="C487"/>
    </sheetView>
  </sheetViews>
  <sheetFormatPr baseColWidth="10" defaultRowHeight="13" x14ac:dyDescent="0.15"/>
  <cols>
    <col min="1" max="1" width="46.83203125" style="4" customWidth="1"/>
    <col min="2" max="2" width="12.6640625" style="98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1.5" style="4" bestFit="1" customWidth="1"/>
    <col min="10" max="256" width="8.83203125" customWidth="1"/>
  </cols>
  <sheetData>
    <row r="1" spans="1:9" x14ac:dyDescent="0.15">
      <c r="A1" s="1" t="s">
        <v>1107</v>
      </c>
      <c r="B1" s="85"/>
      <c r="C1" s="86"/>
      <c r="D1" s="18"/>
      <c r="E1" s="19"/>
      <c r="F1" s="18"/>
      <c r="G1" s="18"/>
      <c r="H1" s="19"/>
      <c r="I1" s="18"/>
    </row>
    <row r="2" spans="1:9" x14ac:dyDescent="0.15">
      <c r="A2" s="1" t="s">
        <v>416</v>
      </c>
      <c r="B2" s="85"/>
      <c r="C2" s="86"/>
      <c r="D2" s="18"/>
      <c r="E2" s="19"/>
      <c r="F2" s="18"/>
      <c r="G2" s="18"/>
      <c r="H2" s="19"/>
      <c r="I2" s="18"/>
    </row>
    <row r="3" spans="1:9" x14ac:dyDescent="0.15">
      <c r="A3" s="2" t="s">
        <v>600</v>
      </c>
      <c r="B3" s="87"/>
      <c r="C3" s="18"/>
      <c r="D3" s="18"/>
      <c r="E3" s="19"/>
      <c r="F3" s="18"/>
      <c r="G3" s="18"/>
      <c r="H3" s="19"/>
      <c r="I3" s="18"/>
    </row>
    <row r="4" spans="1:9" x14ac:dyDescent="0.15">
      <c r="A4" s="88"/>
      <c r="B4" s="89"/>
      <c r="C4" s="18"/>
      <c r="D4" s="18"/>
      <c r="E4" s="19"/>
      <c r="F4" s="18"/>
      <c r="G4" s="18"/>
      <c r="H4" s="19"/>
      <c r="I4" s="18"/>
    </row>
    <row r="5" spans="1:9" x14ac:dyDescent="0.15">
      <c r="A5" s="90" t="s">
        <v>1107</v>
      </c>
      <c r="B5" s="91" t="s">
        <v>1108</v>
      </c>
      <c r="C5" s="161" t="s">
        <v>415</v>
      </c>
      <c r="D5" s="162"/>
      <c r="E5" s="163"/>
      <c r="F5" s="155" t="s">
        <v>1101</v>
      </c>
      <c r="G5" s="164"/>
      <c r="H5" s="164"/>
      <c r="I5" s="165"/>
    </row>
    <row r="6" spans="1:9" ht="24" x14ac:dyDescent="0.15">
      <c r="A6" s="5"/>
      <c r="B6" s="121"/>
      <c r="C6" s="122" t="s">
        <v>636</v>
      </c>
      <c r="D6" s="123" t="s">
        <v>949</v>
      </c>
      <c r="E6" s="123" t="s">
        <v>1089</v>
      </c>
      <c r="F6" s="122" t="s">
        <v>636</v>
      </c>
      <c r="G6" s="123" t="s">
        <v>949</v>
      </c>
      <c r="H6" s="92" t="s">
        <v>1089</v>
      </c>
      <c r="I6" s="92" t="s">
        <v>1102</v>
      </c>
    </row>
    <row r="7" spans="1:9" x14ac:dyDescent="0.15">
      <c r="A7" s="101" t="s">
        <v>1793</v>
      </c>
      <c r="B7" s="110" t="s">
        <v>1794</v>
      </c>
      <c r="C7" s="94">
        <v>0.10566314</v>
      </c>
      <c r="D7" s="93">
        <v>1.9291731599999999</v>
      </c>
      <c r="E7" s="95">
        <f t="shared" ref="E7:E38" si="0">IF(ISERROR(C7/D7-1),"",(C7/D7-1))</f>
        <v>-0.94522879428822237</v>
      </c>
      <c r="F7" s="94">
        <v>1.026649E-2</v>
      </c>
      <c r="G7" s="93">
        <v>11.308406339999999</v>
      </c>
      <c r="H7" s="95">
        <f t="shared" ref="H7:H70" si="1">IF(ISERROR(F7/G7-1),"",(F7/G7-1))</f>
        <v>-0.99909213644333905</v>
      </c>
      <c r="I7" s="96">
        <f t="shared" ref="I7:I70" si="2">IF(ISERROR(F7/C7),"",(F7/C7))</f>
        <v>9.7162454191688785E-2</v>
      </c>
    </row>
    <row r="8" spans="1:9" x14ac:dyDescent="0.15">
      <c r="A8" s="99" t="s">
        <v>732</v>
      </c>
      <c r="B8" s="110" t="s">
        <v>733</v>
      </c>
      <c r="C8" s="94">
        <v>1.02334627</v>
      </c>
      <c r="D8" s="93">
        <v>1.83484201</v>
      </c>
      <c r="E8" s="95">
        <f t="shared" si="0"/>
        <v>-0.44227008951032243</v>
      </c>
      <c r="F8" s="94">
        <v>0.1148947</v>
      </c>
      <c r="G8" s="93">
        <v>0.40256116999999997</v>
      </c>
      <c r="H8" s="95">
        <f t="shared" si="1"/>
        <v>-0.7145907043145765</v>
      </c>
      <c r="I8" s="96">
        <f t="shared" si="2"/>
        <v>0.11227353181245289</v>
      </c>
    </row>
    <row r="9" spans="1:9" x14ac:dyDescent="0.15">
      <c r="A9" s="99" t="s">
        <v>1509</v>
      </c>
      <c r="B9" s="110" t="s">
        <v>1510</v>
      </c>
      <c r="C9" s="94">
        <v>48.834471299</v>
      </c>
      <c r="D9" s="93">
        <v>44.225530677000002</v>
      </c>
      <c r="E9" s="95">
        <f t="shared" si="0"/>
        <v>0.10421447863817113</v>
      </c>
      <c r="F9" s="94">
        <v>31.293232360000001</v>
      </c>
      <c r="G9" s="93">
        <v>33.88606566</v>
      </c>
      <c r="H9" s="95">
        <f t="shared" si="1"/>
        <v>-7.6516209524454926E-2</v>
      </c>
      <c r="I9" s="96">
        <f t="shared" si="2"/>
        <v>0.64080211227024797</v>
      </c>
    </row>
    <row r="10" spans="1:9" x14ac:dyDescent="0.15">
      <c r="A10" s="99" t="s">
        <v>1511</v>
      </c>
      <c r="B10" s="110" t="s">
        <v>1512</v>
      </c>
      <c r="C10" s="94">
        <v>0</v>
      </c>
      <c r="D10" s="93">
        <v>1.21174E-2</v>
      </c>
      <c r="E10" s="95">
        <f t="shared" si="0"/>
        <v>-1</v>
      </c>
      <c r="F10" s="94">
        <v>0</v>
      </c>
      <c r="G10" s="93">
        <v>0</v>
      </c>
      <c r="H10" s="95" t="str">
        <f t="shared" si="1"/>
        <v/>
      </c>
      <c r="I10" s="96" t="str">
        <f t="shared" si="2"/>
        <v/>
      </c>
    </row>
    <row r="11" spans="1:9" x14ac:dyDescent="0.15">
      <c r="A11" s="99" t="s">
        <v>1455</v>
      </c>
      <c r="B11" s="110" t="s">
        <v>1456</v>
      </c>
      <c r="C11" s="94">
        <v>79.41020815600001</v>
      </c>
      <c r="D11" s="93">
        <v>36.952537816000003</v>
      </c>
      <c r="E11" s="95">
        <f t="shared" si="0"/>
        <v>1.148978469392604</v>
      </c>
      <c r="F11" s="94">
        <v>11.686505840000001</v>
      </c>
      <c r="G11" s="93">
        <v>3.5177645899999996</v>
      </c>
      <c r="H11" s="95">
        <f t="shared" si="1"/>
        <v>2.3221398251666412</v>
      </c>
      <c r="I11" s="96">
        <f t="shared" si="2"/>
        <v>0.14716629148033533</v>
      </c>
    </row>
    <row r="12" spans="1:9" x14ac:dyDescent="0.15">
      <c r="A12" s="101" t="s">
        <v>1791</v>
      </c>
      <c r="B12" s="110" t="s">
        <v>1792</v>
      </c>
      <c r="C12" s="94">
        <v>1.7653941399999999</v>
      </c>
      <c r="D12" s="93">
        <v>1.8173760000000001</v>
      </c>
      <c r="E12" s="95">
        <f t="shared" si="0"/>
        <v>-2.8602699716514413E-2</v>
      </c>
      <c r="F12" s="94">
        <v>0.75594322999999997</v>
      </c>
      <c r="G12" s="93">
        <v>1.3154043600000001</v>
      </c>
      <c r="H12" s="95">
        <f t="shared" si="1"/>
        <v>-0.42531494269944492</v>
      </c>
      <c r="I12" s="96">
        <f t="shared" si="2"/>
        <v>0.42820082658708725</v>
      </c>
    </row>
    <row r="13" spans="1:9" x14ac:dyDescent="0.15">
      <c r="A13" s="101" t="s">
        <v>1789</v>
      </c>
      <c r="B13" s="110" t="s">
        <v>1790</v>
      </c>
      <c r="C13" s="94">
        <v>53.812130880000005</v>
      </c>
      <c r="D13" s="93">
        <v>11.757505814</v>
      </c>
      <c r="E13" s="95">
        <f t="shared" si="0"/>
        <v>3.5768321726810761</v>
      </c>
      <c r="F13" s="94">
        <v>1.64564413</v>
      </c>
      <c r="G13" s="93">
        <v>1.40305597</v>
      </c>
      <c r="H13" s="95">
        <f t="shared" si="1"/>
        <v>0.17289984518579105</v>
      </c>
      <c r="I13" s="96">
        <f t="shared" si="2"/>
        <v>3.0581285354964925E-2</v>
      </c>
    </row>
    <row r="14" spans="1:9" x14ac:dyDescent="0.15">
      <c r="A14" s="99" t="s">
        <v>1457</v>
      </c>
      <c r="B14" s="110" t="s">
        <v>1458</v>
      </c>
      <c r="C14" s="94">
        <v>24.561354175000002</v>
      </c>
      <c r="D14" s="93">
        <v>12.489842080000001</v>
      </c>
      <c r="E14" s="95">
        <f t="shared" si="0"/>
        <v>0.96650638316157167</v>
      </c>
      <c r="F14" s="94">
        <v>6.3307635599999994</v>
      </c>
      <c r="G14" s="93">
        <v>3.1092749500000001</v>
      </c>
      <c r="H14" s="95">
        <f t="shared" si="1"/>
        <v>1.0360899765393854</v>
      </c>
      <c r="I14" s="96">
        <f t="shared" si="2"/>
        <v>0.25775303409141115</v>
      </c>
    </row>
    <row r="15" spans="1:9" x14ac:dyDescent="0.15">
      <c r="A15" s="99" t="s">
        <v>1459</v>
      </c>
      <c r="B15" s="110" t="s">
        <v>1460</v>
      </c>
      <c r="C15" s="94">
        <v>1.6148491999999999</v>
      </c>
      <c r="D15" s="93">
        <v>0.51070939000000004</v>
      </c>
      <c r="E15" s="95">
        <f t="shared" si="0"/>
        <v>2.1619728002259753</v>
      </c>
      <c r="F15" s="94">
        <v>0</v>
      </c>
      <c r="G15" s="93">
        <v>5.0216999999999996E-3</v>
      </c>
      <c r="H15" s="95">
        <f t="shared" si="1"/>
        <v>-1</v>
      </c>
      <c r="I15" s="96">
        <f t="shared" si="2"/>
        <v>0</v>
      </c>
    </row>
    <row r="16" spans="1:9" x14ac:dyDescent="0.15">
      <c r="A16" s="99" t="s">
        <v>1463</v>
      </c>
      <c r="B16" s="110" t="s">
        <v>1464</v>
      </c>
      <c r="C16" s="94">
        <v>1.6615011000000002</v>
      </c>
      <c r="D16" s="93">
        <v>2.6445659999999999E-2</v>
      </c>
      <c r="E16" s="95">
        <f t="shared" si="0"/>
        <v>61.826985599905626</v>
      </c>
      <c r="F16" s="94">
        <v>1.8411740000000003E-2</v>
      </c>
      <c r="G16" s="93">
        <v>0</v>
      </c>
      <c r="H16" s="95" t="str">
        <f t="shared" si="1"/>
        <v/>
      </c>
      <c r="I16" s="96">
        <f t="shared" si="2"/>
        <v>1.1081388992158958E-2</v>
      </c>
    </row>
    <row r="17" spans="1:9" x14ac:dyDescent="0.15">
      <c r="A17" s="99" t="s">
        <v>1465</v>
      </c>
      <c r="B17" s="110" t="s">
        <v>1466</v>
      </c>
      <c r="C17" s="94">
        <v>5.5782362159999996</v>
      </c>
      <c r="D17" s="93">
        <v>0.66769815200000004</v>
      </c>
      <c r="E17" s="95">
        <f t="shared" si="0"/>
        <v>7.3544281188904641</v>
      </c>
      <c r="F17" s="94">
        <v>4.6241128200000006</v>
      </c>
      <c r="G17" s="93">
        <v>4.1491410000000006E-2</v>
      </c>
      <c r="H17" s="95">
        <f t="shared" si="1"/>
        <v>110.44747358549637</v>
      </c>
      <c r="I17" s="96">
        <f t="shared" si="2"/>
        <v>0.82895607875778077</v>
      </c>
    </row>
    <row r="18" spans="1:9" x14ac:dyDescent="0.15">
      <c r="A18" s="99" t="s">
        <v>1467</v>
      </c>
      <c r="B18" s="110" t="s">
        <v>1468</v>
      </c>
      <c r="C18" s="94">
        <v>5.5370772380000002</v>
      </c>
      <c r="D18" s="93">
        <v>12.749013973999999</v>
      </c>
      <c r="E18" s="95">
        <f t="shared" si="0"/>
        <v>-0.56568584446670389</v>
      </c>
      <c r="F18" s="94">
        <v>4.2137182300000005</v>
      </c>
      <c r="G18" s="93">
        <v>15.232358319999999</v>
      </c>
      <c r="H18" s="95">
        <f t="shared" si="1"/>
        <v>-0.72337059426527461</v>
      </c>
      <c r="I18" s="96">
        <f t="shared" si="2"/>
        <v>0.7610004428115944</v>
      </c>
    </row>
    <row r="19" spans="1:9" x14ac:dyDescent="0.15">
      <c r="A19" s="99" t="s">
        <v>1469</v>
      </c>
      <c r="B19" s="110" t="s">
        <v>1470</v>
      </c>
      <c r="C19" s="94">
        <v>2.802028323</v>
      </c>
      <c r="D19" s="93">
        <v>1.75480825</v>
      </c>
      <c r="E19" s="95">
        <f t="shared" si="0"/>
        <v>0.59677179714649742</v>
      </c>
      <c r="F19" s="94">
        <v>0.80803248999999999</v>
      </c>
      <c r="G19" s="93">
        <v>10.27274755</v>
      </c>
      <c r="H19" s="95">
        <f t="shared" si="1"/>
        <v>-0.92134212526229164</v>
      </c>
      <c r="I19" s="96">
        <f t="shared" si="2"/>
        <v>0.28837413361149666</v>
      </c>
    </row>
    <row r="20" spans="1:9" x14ac:dyDescent="0.15">
      <c r="A20" s="99" t="s">
        <v>1471</v>
      </c>
      <c r="B20" s="110" t="s">
        <v>1472</v>
      </c>
      <c r="C20" s="94">
        <v>0.18583907199999999</v>
      </c>
      <c r="D20" s="93">
        <v>2.1670793500000003</v>
      </c>
      <c r="E20" s="95">
        <f t="shared" si="0"/>
        <v>-0.91424445440818769</v>
      </c>
      <c r="F20" s="94">
        <v>0</v>
      </c>
      <c r="G20" s="93">
        <v>10.622719630000001</v>
      </c>
      <c r="H20" s="95">
        <f t="shared" si="1"/>
        <v>-1</v>
      </c>
      <c r="I20" s="96">
        <f t="shared" si="2"/>
        <v>0</v>
      </c>
    </row>
    <row r="21" spans="1:9" x14ac:dyDescent="0.15">
      <c r="A21" s="99" t="s">
        <v>1473</v>
      </c>
      <c r="B21" s="110" t="s">
        <v>1474</v>
      </c>
      <c r="C21" s="94">
        <v>6.8232039999999994E-2</v>
      </c>
      <c r="D21" s="93">
        <v>5.1722940000000002E-2</v>
      </c>
      <c r="E21" s="95">
        <f t="shared" si="0"/>
        <v>0.31918332561915452</v>
      </c>
      <c r="F21" s="94">
        <v>1.5924600000000001E-2</v>
      </c>
      <c r="G21" s="93">
        <v>3.1778849999999997E-2</v>
      </c>
      <c r="H21" s="95">
        <f t="shared" si="1"/>
        <v>-0.49889313175272232</v>
      </c>
      <c r="I21" s="96">
        <f t="shared" si="2"/>
        <v>0.23338888885632031</v>
      </c>
    </row>
    <row r="22" spans="1:9" x14ac:dyDescent="0.15">
      <c r="A22" s="99" t="s">
        <v>1475</v>
      </c>
      <c r="B22" s="110" t="s">
        <v>1476</v>
      </c>
      <c r="C22" s="94">
        <v>2.3472884180000002</v>
      </c>
      <c r="D22" s="93">
        <v>0.89036357499999996</v>
      </c>
      <c r="E22" s="95">
        <f t="shared" si="0"/>
        <v>1.6363257481641704</v>
      </c>
      <c r="F22" s="94">
        <v>0.90071022000000001</v>
      </c>
      <c r="G22" s="93">
        <v>10.935862</v>
      </c>
      <c r="H22" s="95">
        <f t="shared" si="1"/>
        <v>-0.91763701663389685</v>
      </c>
      <c r="I22" s="96">
        <f t="shared" si="2"/>
        <v>0.38372370991692933</v>
      </c>
    </row>
    <row r="23" spans="1:9" x14ac:dyDescent="0.15">
      <c r="A23" s="99" t="s">
        <v>1477</v>
      </c>
      <c r="B23" s="110" t="s">
        <v>1478</v>
      </c>
      <c r="C23" s="94">
        <v>0.63534636799999999</v>
      </c>
      <c r="D23" s="93">
        <v>3.8187196400000003</v>
      </c>
      <c r="E23" s="95">
        <f t="shared" si="0"/>
        <v>-0.83362319628156833</v>
      </c>
      <c r="F23" s="94">
        <v>0.45182435999999998</v>
      </c>
      <c r="G23" s="93">
        <v>1.2507000000000001E-2</v>
      </c>
      <c r="H23" s="95">
        <f t="shared" si="1"/>
        <v>35.125718397697284</v>
      </c>
      <c r="I23" s="96">
        <f t="shared" si="2"/>
        <v>0.7111465222069232</v>
      </c>
    </row>
    <row r="24" spans="1:9" x14ac:dyDescent="0.15">
      <c r="A24" s="99" t="s">
        <v>1479</v>
      </c>
      <c r="B24" s="110" t="s">
        <v>1480</v>
      </c>
      <c r="C24" s="94">
        <v>0.2804778</v>
      </c>
      <c r="D24" s="93">
        <v>0.90793833999999995</v>
      </c>
      <c r="E24" s="95">
        <f t="shared" si="0"/>
        <v>-0.69108276669977386</v>
      </c>
      <c r="F24" s="94">
        <v>5.8479999999999999E-3</v>
      </c>
      <c r="G24" s="93">
        <v>0</v>
      </c>
      <c r="H24" s="95" t="str">
        <f t="shared" si="1"/>
        <v/>
      </c>
      <c r="I24" s="96">
        <f t="shared" si="2"/>
        <v>2.08501350195987E-2</v>
      </c>
    </row>
    <row r="25" spans="1:9" x14ac:dyDescent="0.15">
      <c r="A25" s="99" t="s">
        <v>1481</v>
      </c>
      <c r="B25" s="110" t="s">
        <v>1482</v>
      </c>
      <c r="C25" s="94">
        <v>8.2279500000000005E-2</v>
      </c>
      <c r="D25" s="93">
        <v>9.8399999999999998E-3</v>
      </c>
      <c r="E25" s="95">
        <f t="shared" si="0"/>
        <v>7.3617378048780502</v>
      </c>
      <c r="F25" s="94">
        <v>7.6635679999999998E-2</v>
      </c>
      <c r="G25" s="93">
        <v>0</v>
      </c>
      <c r="H25" s="95" t="str">
        <f t="shared" si="1"/>
        <v/>
      </c>
      <c r="I25" s="96">
        <f t="shared" si="2"/>
        <v>0.93140672950127301</v>
      </c>
    </row>
    <row r="26" spans="1:9" x14ac:dyDescent="0.15">
      <c r="A26" s="99" t="s">
        <v>1483</v>
      </c>
      <c r="B26" s="110" t="s">
        <v>1484</v>
      </c>
      <c r="C26" s="94">
        <v>2.6092480000000001E-2</v>
      </c>
      <c r="D26" s="93">
        <v>0.51902985999999995</v>
      </c>
      <c r="E26" s="95">
        <f t="shared" si="0"/>
        <v>-0.94972836437579911</v>
      </c>
      <c r="F26" s="94">
        <v>0</v>
      </c>
      <c r="G26" s="93">
        <v>0.51237949999999999</v>
      </c>
      <c r="H26" s="95">
        <f t="shared" si="1"/>
        <v>-1</v>
      </c>
      <c r="I26" s="96">
        <f t="shared" si="2"/>
        <v>0</v>
      </c>
    </row>
    <row r="27" spans="1:9" x14ac:dyDescent="0.15">
      <c r="A27" s="99" t="s">
        <v>1485</v>
      </c>
      <c r="B27" s="110" t="s">
        <v>1486</v>
      </c>
      <c r="C27" s="94">
        <v>1.1503338219999999</v>
      </c>
      <c r="D27" s="93">
        <v>2.4387031370000001</v>
      </c>
      <c r="E27" s="95">
        <f t="shared" si="0"/>
        <v>-0.52830100369859001</v>
      </c>
      <c r="F27" s="94">
        <v>0.85818169999999994</v>
      </c>
      <c r="G27" s="93">
        <v>1.84065429</v>
      </c>
      <c r="H27" s="95">
        <f t="shared" si="1"/>
        <v>-0.53376269261296216</v>
      </c>
      <c r="I27" s="96">
        <f t="shared" si="2"/>
        <v>0.74602839939796195</v>
      </c>
    </row>
    <row r="28" spans="1:9" x14ac:dyDescent="0.15">
      <c r="A28" s="99" t="s">
        <v>1487</v>
      </c>
      <c r="B28" s="110" t="s">
        <v>1488</v>
      </c>
      <c r="C28" s="94">
        <v>0.58820807200000003</v>
      </c>
      <c r="D28" s="93">
        <v>0</v>
      </c>
      <c r="E28" s="95" t="str">
        <f t="shared" si="0"/>
        <v/>
      </c>
      <c r="F28" s="94">
        <v>0.58209619999999995</v>
      </c>
      <c r="G28" s="93">
        <v>0</v>
      </c>
      <c r="H28" s="95" t="str">
        <f t="shared" si="1"/>
        <v/>
      </c>
      <c r="I28" s="96">
        <f t="shared" si="2"/>
        <v>0.98960933674504203</v>
      </c>
    </row>
    <row r="29" spans="1:9" x14ac:dyDescent="0.15">
      <c r="A29" s="99" t="s">
        <v>1401</v>
      </c>
      <c r="B29" s="112" t="s">
        <v>1402</v>
      </c>
      <c r="C29" s="94">
        <v>0.18998909999999999</v>
      </c>
      <c r="D29" s="93">
        <v>6.581766E-2</v>
      </c>
      <c r="E29" s="95">
        <f t="shared" si="0"/>
        <v>1.8865976092130894</v>
      </c>
      <c r="F29" s="94">
        <v>0.14916913000000001</v>
      </c>
      <c r="G29" s="93">
        <v>0</v>
      </c>
      <c r="H29" s="95" t="str">
        <f t="shared" si="1"/>
        <v/>
      </c>
      <c r="I29" s="96">
        <f t="shared" si="2"/>
        <v>0.78514572678116801</v>
      </c>
    </row>
    <row r="30" spans="1:9" x14ac:dyDescent="0.15">
      <c r="A30" s="99" t="s">
        <v>1489</v>
      </c>
      <c r="B30" s="110" t="s">
        <v>1490</v>
      </c>
      <c r="C30" s="94">
        <v>1.3734999999999999</v>
      </c>
      <c r="D30" s="93">
        <v>0</v>
      </c>
      <c r="E30" s="95" t="str">
        <f t="shared" si="0"/>
        <v/>
      </c>
      <c r="F30" s="94">
        <v>0.55789100999999996</v>
      </c>
      <c r="G30" s="93">
        <v>0</v>
      </c>
      <c r="H30" s="95" t="str">
        <f t="shared" si="1"/>
        <v/>
      </c>
      <c r="I30" s="96">
        <f t="shared" si="2"/>
        <v>0.4061820240262104</v>
      </c>
    </row>
    <row r="31" spans="1:9" x14ac:dyDescent="0.15">
      <c r="A31" s="99" t="s">
        <v>1495</v>
      </c>
      <c r="B31" s="110" t="s">
        <v>1496</v>
      </c>
      <c r="C31" s="94">
        <v>1.328327872</v>
      </c>
      <c r="D31" s="93">
        <v>1.12020148</v>
      </c>
      <c r="E31" s="95">
        <f t="shared" si="0"/>
        <v>0.18579371275245959</v>
      </c>
      <c r="F31" s="94">
        <v>1.2008430000000001</v>
      </c>
      <c r="G31" s="93">
        <v>7.9565E-3</v>
      </c>
      <c r="H31" s="95">
        <f t="shared" si="1"/>
        <v>149.92603531703639</v>
      </c>
      <c r="I31" s="96">
        <f t="shared" si="2"/>
        <v>0.90402605058037966</v>
      </c>
    </row>
    <row r="32" spans="1:9" x14ac:dyDescent="0.15">
      <c r="A32" s="99" t="s">
        <v>1497</v>
      </c>
      <c r="B32" s="110" t="s">
        <v>1498</v>
      </c>
      <c r="C32" s="94">
        <v>0.918127582</v>
      </c>
      <c r="D32" s="93">
        <v>0.60177694999999998</v>
      </c>
      <c r="E32" s="95">
        <f t="shared" si="0"/>
        <v>0.52569416625213061</v>
      </c>
      <c r="F32" s="94">
        <v>1.3268682199999999</v>
      </c>
      <c r="G32" s="93">
        <v>0.42415303000000004</v>
      </c>
      <c r="H32" s="95">
        <f t="shared" si="1"/>
        <v>2.1282771220566308</v>
      </c>
      <c r="I32" s="96">
        <f t="shared" si="2"/>
        <v>1.4451893680283749</v>
      </c>
    </row>
    <row r="33" spans="1:9" x14ac:dyDescent="0.15">
      <c r="A33" s="99" t="s">
        <v>1461</v>
      </c>
      <c r="B33" s="110" t="s">
        <v>1462</v>
      </c>
      <c r="C33" s="94">
        <v>3.688693346</v>
      </c>
      <c r="D33" s="93">
        <v>3.042937266</v>
      </c>
      <c r="E33" s="95">
        <f t="shared" si="0"/>
        <v>0.21221472003885866</v>
      </c>
      <c r="F33" s="94">
        <v>0.94508370999999991</v>
      </c>
      <c r="G33" s="93">
        <v>2.6992078999999998</v>
      </c>
      <c r="H33" s="95">
        <f t="shared" si="1"/>
        <v>-0.64986627743642866</v>
      </c>
      <c r="I33" s="96">
        <f t="shared" si="2"/>
        <v>0.2562109726537295</v>
      </c>
    </row>
    <row r="34" spans="1:9" x14ac:dyDescent="0.15">
      <c r="A34" s="99" t="s">
        <v>1499</v>
      </c>
      <c r="B34" s="110" t="s">
        <v>1500</v>
      </c>
      <c r="C34" s="94">
        <v>0.41861456400000002</v>
      </c>
      <c r="D34" s="93">
        <v>8.6634000000000006E-4</v>
      </c>
      <c r="E34" s="95">
        <f t="shared" si="0"/>
        <v>482.1989334441443</v>
      </c>
      <c r="F34" s="94">
        <v>0</v>
      </c>
      <c r="G34" s="93">
        <v>0</v>
      </c>
      <c r="H34" s="95" t="str">
        <f t="shared" si="1"/>
        <v/>
      </c>
      <c r="I34" s="96">
        <f t="shared" si="2"/>
        <v>0</v>
      </c>
    </row>
    <row r="35" spans="1:9" x14ac:dyDescent="0.15">
      <c r="A35" s="99" t="s">
        <v>1501</v>
      </c>
      <c r="B35" s="110" t="s">
        <v>1502</v>
      </c>
      <c r="C35" s="94">
        <v>3.7334691740000001</v>
      </c>
      <c r="D35" s="93">
        <v>0.197800853</v>
      </c>
      <c r="E35" s="95">
        <f t="shared" si="0"/>
        <v>17.874889149239412</v>
      </c>
      <c r="F35" s="94">
        <v>6.2767650000000008E-2</v>
      </c>
      <c r="G35" s="93">
        <v>9.9029615999999994</v>
      </c>
      <c r="H35" s="95">
        <f t="shared" si="1"/>
        <v>-0.99366172943657582</v>
      </c>
      <c r="I35" s="96">
        <f t="shared" si="2"/>
        <v>1.6812151667707866E-2</v>
      </c>
    </row>
    <row r="36" spans="1:9" x14ac:dyDescent="0.15">
      <c r="A36" s="99" t="s">
        <v>1503</v>
      </c>
      <c r="B36" s="110" t="s">
        <v>1504</v>
      </c>
      <c r="C36" s="94">
        <v>3.5711970490000002</v>
      </c>
      <c r="D36" s="93">
        <v>1.1191609090000001</v>
      </c>
      <c r="E36" s="95">
        <f t="shared" si="0"/>
        <v>2.1909594235121732</v>
      </c>
      <c r="F36" s="94">
        <v>0</v>
      </c>
      <c r="G36" s="93">
        <v>6.3577199999999999E-3</v>
      </c>
      <c r="H36" s="95">
        <f t="shared" si="1"/>
        <v>-1</v>
      </c>
      <c r="I36" s="96">
        <f t="shared" si="2"/>
        <v>0</v>
      </c>
    </row>
    <row r="37" spans="1:9" x14ac:dyDescent="0.15">
      <c r="A37" s="101" t="s">
        <v>1756</v>
      </c>
      <c r="B37" s="110" t="s">
        <v>1757</v>
      </c>
      <c r="C37" s="94">
        <v>0.3734131</v>
      </c>
      <c r="D37" s="93">
        <v>0.53937578000000008</v>
      </c>
      <c r="E37" s="95">
        <f t="shared" si="0"/>
        <v>-0.3076939791401091</v>
      </c>
      <c r="F37" s="94">
        <v>0</v>
      </c>
      <c r="G37" s="93">
        <v>5.0613000000000003E-3</v>
      </c>
      <c r="H37" s="95">
        <f t="shared" si="1"/>
        <v>-1</v>
      </c>
      <c r="I37" s="96">
        <f t="shared" si="2"/>
        <v>0</v>
      </c>
    </row>
    <row r="38" spans="1:9" x14ac:dyDescent="0.15">
      <c r="A38" s="101" t="s">
        <v>1748</v>
      </c>
      <c r="B38" s="110" t="s">
        <v>1749</v>
      </c>
      <c r="C38" s="94">
        <v>2.5374E-3</v>
      </c>
      <c r="D38" s="93">
        <v>3.4699999999999998E-4</v>
      </c>
      <c r="E38" s="95">
        <f t="shared" si="0"/>
        <v>6.3123919308357355</v>
      </c>
      <c r="F38" s="94">
        <v>111.02258055358399</v>
      </c>
      <c r="G38" s="93">
        <v>0</v>
      </c>
      <c r="H38" s="95" t="str">
        <f t="shared" si="1"/>
        <v/>
      </c>
      <c r="I38" s="96">
        <f t="shared" si="2"/>
        <v>43754.465418768814</v>
      </c>
    </row>
    <row r="39" spans="1:9" x14ac:dyDescent="0.15">
      <c r="A39" s="101" t="s">
        <v>1779</v>
      </c>
      <c r="B39" s="110" t="s">
        <v>1780</v>
      </c>
      <c r="C39" s="94">
        <v>0</v>
      </c>
      <c r="D39" s="93">
        <v>0</v>
      </c>
      <c r="E39" s="95" t="str">
        <f t="shared" ref="E39:E65" si="3">IF(ISERROR(C39/D39-1),"",(C39/D39-1))</f>
        <v/>
      </c>
      <c r="F39" s="94">
        <v>0</v>
      </c>
      <c r="G39" s="93">
        <v>0</v>
      </c>
      <c r="H39" s="95" t="str">
        <f t="shared" si="1"/>
        <v/>
      </c>
      <c r="I39" s="96" t="str">
        <f t="shared" si="2"/>
        <v/>
      </c>
    </row>
    <row r="40" spans="1:9" x14ac:dyDescent="0.15">
      <c r="A40" s="101" t="s">
        <v>1781</v>
      </c>
      <c r="B40" s="110" t="s">
        <v>1782</v>
      </c>
      <c r="C40" s="94">
        <v>1.65843E-2</v>
      </c>
      <c r="D40" s="93">
        <v>0.86426016000000006</v>
      </c>
      <c r="E40" s="95">
        <f t="shared" si="3"/>
        <v>-0.98081098635855202</v>
      </c>
      <c r="F40" s="94">
        <v>1.9623939999999999E-2</v>
      </c>
      <c r="G40" s="93">
        <v>0</v>
      </c>
      <c r="H40" s="95" t="str">
        <f t="shared" si="1"/>
        <v/>
      </c>
      <c r="I40" s="96">
        <f t="shared" si="2"/>
        <v>1.1832841904692992</v>
      </c>
    </row>
    <row r="41" spans="1:9" x14ac:dyDescent="0.15">
      <c r="A41" s="101" t="s">
        <v>1783</v>
      </c>
      <c r="B41" s="110" t="s">
        <v>1784</v>
      </c>
      <c r="C41" s="94">
        <v>1.6932740000000002E-2</v>
      </c>
      <c r="D41" s="93">
        <v>8.0602929999999989E-2</v>
      </c>
      <c r="E41" s="95">
        <f t="shared" si="3"/>
        <v>-0.78992401392852585</v>
      </c>
      <c r="F41" s="94">
        <v>0</v>
      </c>
      <c r="G41" s="93">
        <v>1.9886500000000002E-3</v>
      </c>
      <c r="H41" s="95">
        <f t="shared" si="1"/>
        <v>-1</v>
      </c>
      <c r="I41" s="96">
        <f t="shared" si="2"/>
        <v>0</v>
      </c>
    </row>
    <row r="42" spans="1:9" x14ac:dyDescent="0.15">
      <c r="A42" s="101" t="s">
        <v>1746</v>
      </c>
      <c r="B42" s="110" t="s">
        <v>1747</v>
      </c>
      <c r="C42" s="94">
        <v>2.4082499999999998E-3</v>
      </c>
      <c r="D42" s="93">
        <v>0.92444959999999998</v>
      </c>
      <c r="E42" s="95">
        <f t="shared" si="3"/>
        <v>-0.99739493640323929</v>
      </c>
      <c r="F42" s="94">
        <v>0</v>
      </c>
      <c r="G42" s="93">
        <v>0</v>
      </c>
      <c r="H42" s="95" t="str">
        <f t="shared" si="1"/>
        <v/>
      </c>
      <c r="I42" s="96">
        <f t="shared" si="2"/>
        <v>0</v>
      </c>
    </row>
    <row r="43" spans="1:9" x14ac:dyDescent="0.15">
      <c r="A43" s="101" t="s">
        <v>1758</v>
      </c>
      <c r="B43" s="110" t="s">
        <v>1759</v>
      </c>
      <c r="C43" s="94">
        <v>0.4884</v>
      </c>
      <c r="D43" s="93">
        <v>1.9408000000000002E-2</v>
      </c>
      <c r="E43" s="95">
        <f t="shared" si="3"/>
        <v>24.164880461665291</v>
      </c>
      <c r="F43" s="94">
        <v>0</v>
      </c>
      <c r="G43" s="93">
        <v>0</v>
      </c>
      <c r="H43" s="95" t="str">
        <f t="shared" si="1"/>
        <v/>
      </c>
      <c r="I43" s="96">
        <f t="shared" si="2"/>
        <v>0</v>
      </c>
    </row>
    <row r="44" spans="1:9" x14ac:dyDescent="0.15">
      <c r="A44" s="101" t="s">
        <v>1750</v>
      </c>
      <c r="B44" s="110" t="s">
        <v>1751</v>
      </c>
      <c r="C44" s="94">
        <v>0.38506311999999998</v>
      </c>
      <c r="D44" s="93">
        <v>0.40487734000000003</v>
      </c>
      <c r="E44" s="95">
        <f t="shared" si="3"/>
        <v>-4.8938821816997824E-2</v>
      </c>
      <c r="F44" s="94">
        <v>2.355264E-2</v>
      </c>
      <c r="G44" s="93">
        <v>0</v>
      </c>
      <c r="H44" s="95" t="str">
        <f t="shared" si="1"/>
        <v/>
      </c>
      <c r="I44" s="96">
        <f t="shared" si="2"/>
        <v>6.11656603208326E-2</v>
      </c>
    </row>
    <row r="45" spans="1:9" x14ac:dyDescent="0.15">
      <c r="A45" s="101" t="s">
        <v>1754</v>
      </c>
      <c r="B45" s="110" t="s">
        <v>1755</v>
      </c>
      <c r="C45" s="94">
        <v>2.8614516800000001</v>
      </c>
      <c r="D45" s="93">
        <v>1.0643885200000001</v>
      </c>
      <c r="E45" s="95">
        <f t="shared" si="3"/>
        <v>1.688352632739782</v>
      </c>
      <c r="F45" s="94">
        <v>4.41653699</v>
      </c>
      <c r="G45" s="93">
        <v>10.989932053860599</v>
      </c>
      <c r="H45" s="95">
        <f t="shared" si="1"/>
        <v>-0.59812881750724411</v>
      </c>
      <c r="I45" s="96">
        <f t="shared" si="2"/>
        <v>1.5434602725844386</v>
      </c>
    </row>
    <row r="46" spans="1:9" x14ac:dyDescent="0.15">
      <c r="A46" s="101" t="s">
        <v>1752</v>
      </c>
      <c r="B46" s="110" t="s">
        <v>1753</v>
      </c>
      <c r="C46" s="94">
        <v>1.28048E-2</v>
      </c>
      <c r="D46" s="93">
        <v>4.8305109999999998E-2</v>
      </c>
      <c r="E46" s="95">
        <f t="shared" si="3"/>
        <v>-0.73491831402516206</v>
      </c>
      <c r="F46" s="94">
        <v>0</v>
      </c>
      <c r="G46" s="93">
        <v>0</v>
      </c>
      <c r="H46" s="95" t="str">
        <f t="shared" si="1"/>
        <v/>
      </c>
      <c r="I46" s="96">
        <f t="shared" si="2"/>
        <v>0</v>
      </c>
    </row>
    <row r="47" spans="1:9" x14ac:dyDescent="0.15">
      <c r="A47" s="101" t="s">
        <v>1760</v>
      </c>
      <c r="B47" s="110" t="s">
        <v>1761</v>
      </c>
      <c r="C47" s="94">
        <v>8.4765070000000012E-2</v>
      </c>
      <c r="D47" s="93">
        <v>3.8356356300000001</v>
      </c>
      <c r="E47" s="95">
        <f t="shared" si="3"/>
        <v>-0.97790064589633607</v>
      </c>
      <c r="F47" s="94">
        <v>2.4504700000000001E-2</v>
      </c>
      <c r="G47" s="93">
        <v>1.8443919999999999E-2</v>
      </c>
      <c r="H47" s="95">
        <f t="shared" si="1"/>
        <v>0.32860584951572136</v>
      </c>
      <c r="I47" s="96">
        <f t="shared" si="2"/>
        <v>0.28908959787327487</v>
      </c>
    </row>
    <row r="48" spans="1:9" x14ac:dyDescent="0.15">
      <c r="A48" s="101" t="s">
        <v>1762</v>
      </c>
      <c r="B48" s="110" t="s">
        <v>1763</v>
      </c>
      <c r="C48" s="94">
        <v>3.0040145800000002</v>
      </c>
      <c r="D48" s="93">
        <v>0.81075790000000003</v>
      </c>
      <c r="E48" s="95">
        <f t="shared" si="3"/>
        <v>2.7051931038846493</v>
      </c>
      <c r="F48" s="94">
        <v>0</v>
      </c>
      <c r="G48" s="93">
        <v>9.7692171658342506</v>
      </c>
      <c r="H48" s="95">
        <f t="shared" si="1"/>
        <v>-1</v>
      </c>
      <c r="I48" s="96">
        <f t="shared" si="2"/>
        <v>0</v>
      </c>
    </row>
    <row r="49" spans="1:9" x14ac:dyDescent="0.15">
      <c r="A49" s="101" t="s">
        <v>1773</v>
      </c>
      <c r="B49" s="110" t="s">
        <v>1774</v>
      </c>
      <c r="C49" s="94">
        <v>0</v>
      </c>
      <c r="D49" s="93">
        <v>9.7628809999999996E-2</v>
      </c>
      <c r="E49" s="95">
        <f t="shared" si="3"/>
        <v>-1</v>
      </c>
      <c r="F49" s="94">
        <v>0</v>
      </c>
      <c r="G49" s="93">
        <v>0</v>
      </c>
      <c r="H49" s="95" t="str">
        <f t="shared" si="1"/>
        <v/>
      </c>
      <c r="I49" s="96" t="str">
        <f t="shared" si="2"/>
        <v/>
      </c>
    </row>
    <row r="50" spans="1:9" x14ac:dyDescent="0.15">
      <c r="A50" s="101" t="s">
        <v>1775</v>
      </c>
      <c r="B50" s="110" t="s">
        <v>1776</v>
      </c>
      <c r="C50" s="94">
        <v>0.40717790000000004</v>
      </c>
      <c r="D50" s="93">
        <v>0.41421025</v>
      </c>
      <c r="E50" s="95">
        <f t="shared" si="3"/>
        <v>-1.6977730512463096E-2</v>
      </c>
      <c r="F50" s="94">
        <v>0</v>
      </c>
      <c r="G50" s="93">
        <v>0</v>
      </c>
      <c r="H50" s="95" t="str">
        <f t="shared" si="1"/>
        <v/>
      </c>
      <c r="I50" s="96">
        <f t="shared" si="2"/>
        <v>0</v>
      </c>
    </row>
    <row r="51" spans="1:9" x14ac:dyDescent="0.15">
      <c r="A51" s="101" t="s">
        <v>1777</v>
      </c>
      <c r="B51" s="110" t="s">
        <v>1778</v>
      </c>
      <c r="C51" s="94">
        <v>0.11856705000000001</v>
      </c>
      <c r="D51" s="93">
        <v>0.20037379999999999</v>
      </c>
      <c r="E51" s="95">
        <f t="shared" si="3"/>
        <v>-0.4082706920765089</v>
      </c>
      <c r="F51" s="94">
        <v>2.30612E-2</v>
      </c>
      <c r="G51" s="93">
        <v>10.8263800355634</v>
      </c>
      <c r="H51" s="95">
        <f t="shared" si="1"/>
        <v>-0.99786990666092945</v>
      </c>
      <c r="I51" s="96">
        <f t="shared" si="2"/>
        <v>0.19449923060411808</v>
      </c>
    </row>
    <row r="52" spans="1:9" x14ac:dyDescent="0.15">
      <c r="A52" s="101" t="s">
        <v>1764</v>
      </c>
      <c r="B52" s="110" t="s">
        <v>1765</v>
      </c>
      <c r="C52" s="94">
        <v>7.31985318</v>
      </c>
      <c r="D52" s="93">
        <v>3.5870097000000003</v>
      </c>
      <c r="E52" s="95">
        <f t="shared" si="3"/>
        <v>1.0406560874368416</v>
      </c>
      <c r="F52" s="94">
        <v>0</v>
      </c>
      <c r="G52" s="93">
        <v>23.904038870000001</v>
      </c>
      <c r="H52" s="95">
        <f t="shared" si="1"/>
        <v>-1</v>
      </c>
      <c r="I52" s="96">
        <f t="shared" si="2"/>
        <v>0</v>
      </c>
    </row>
    <row r="53" spans="1:9" x14ac:dyDescent="0.15">
      <c r="A53" s="101" t="s">
        <v>1744</v>
      </c>
      <c r="B53" s="110" t="s">
        <v>1745</v>
      </c>
      <c r="C53" s="94">
        <v>11.411237009999999</v>
      </c>
      <c r="D53" s="93">
        <v>5.6712038700000003</v>
      </c>
      <c r="E53" s="95">
        <f t="shared" si="3"/>
        <v>1.012136624176764</v>
      </c>
      <c r="F53" s="94">
        <v>2.0321410000000002E-2</v>
      </c>
      <c r="G53" s="93">
        <v>0.30110698999999996</v>
      </c>
      <c r="H53" s="95">
        <f t="shared" si="1"/>
        <v>-0.93251099883134558</v>
      </c>
      <c r="I53" s="96">
        <f t="shared" si="2"/>
        <v>1.7808244612036153E-3</v>
      </c>
    </row>
    <row r="54" spans="1:9" x14ac:dyDescent="0.15">
      <c r="A54" s="111" t="s">
        <v>1505</v>
      </c>
      <c r="B54" s="110" t="s">
        <v>1506</v>
      </c>
      <c r="C54" s="94">
        <v>4.3553160719999999</v>
      </c>
      <c r="D54" s="93">
        <v>0.63397039899999996</v>
      </c>
      <c r="E54" s="95">
        <f t="shared" si="3"/>
        <v>5.8699044606339736</v>
      </c>
      <c r="F54" s="94">
        <v>0.10616286</v>
      </c>
      <c r="G54" s="93">
        <v>2.9315186835714804</v>
      </c>
      <c r="H54" s="95">
        <f t="shared" si="1"/>
        <v>-0.96378571264275159</v>
      </c>
      <c r="I54" s="96">
        <f t="shared" si="2"/>
        <v>2.4375466268111528E-2</v>
      </c>
    </row>
    <row r="55" spans="1:9" x14ac:dyDescent="0.15">
      <c r="A55" s="111" t="s">
        <v>1507</v>
      </c>
      <c r="B55" s="110" t="s">
        <v>1508</v>
      </c>
      <c r="C55" s="94">
        <v>3.7107365159999999</v>
      </c>
      <c r="D55" s="93">
        <v>1.5534194269999999</v>
      </c>
      <c r="E55" s="95">
        <f t="shared" si="3"/>
        <v>1.3887537721645864</v>
      </c>
      <c r="F55" s="94">
        <v>4.6648870700000007</v>
      </c>
      <c r="G55" s="93">
        <v>20.980194152046799</v>
      </c>
      <c r="H55" s="95">
        <f t="shared" si="1"/>
        <v>-0.77765281692853638</v>
      </c>
      <c r="I55" s="96">
        <f t="shared" si="2"/>
        <v>1.2571323913422261</v>
      </c>
    </row>
    <row r="56" spans="1:9" x14ac:dyDescent="0.15">
      <c r="A56" s="101" t="s">
        <v>1785</v>
      </c>
      <c r="B56" s="110" t="s">
        <v>1786</v>
      </c>
      <c r="C56" s="94">
        <v>2.9306349999999998E-2</v>
      </c>
      <c r="D56" s="93">
        <v>0.37095275</v>
      </c>
      <c r="E56" s="95">
        <f t="shared" si="3"/>
        <v>-0.92099708116464973</v>
      </c>
      <c r="F56" s="94">
        <v>1.822648E-2</v>
      </c>
      <c r="G56" s="93">
        <v>2.5873E-2</v>
      </c>
      <c r="H56" s="95">
        <f t="shared" si="1"/>
        <v>-0.29554052487148763</v>
      </c>
      <c r="I56" s="96">
        <f t="shared" si="2"/>
        <v>0.62192937708039386</v>
      </c>
    </row>
    <row r="57" spans="1:9" x14ac:dyDescent="0.15">
      <c r="A57" s="101" t="s">
        <v>1787</v>
      </c>
      <c r="B57" s="110" t="s">
        <v>1788</v>
      </c>
      <c r="C57" s="94">
        <v>2.87725E-3</v>
      </c>
      <c r="D57" s="93">
        <v>0.14117114</v>
      </c>
      <c r="E57" s="95">
        <f t="shared" si="3"/>
        <v>-0.97961870960311015</v>
      </c>
      <c r="F57" s="94">
        <v>0</v>
      </c>
      <c r="G57" s="93">
        <v>0</v>
      </c>
      <c r="H57" s="95" t="str">
        <f t="shared" si="1"/>
        <v/>
      </c>
      <c r="I57" s="96">
        <f t="shared" si="2"/>
        <v>0</v>
      </c>
    </row>
    <row r="58" spans="1:9" x14ac:dyDescent="0.15">
      <c r="A58" s="114" t="s">
        <v>458</v>
      </c>
      <c r="B58" s="25" t="s">
        <v>459</v>
      </c>
      <c r="C58" s="94">
        <v>2.4215054999999999</v>
      </c>
      <c r="D58" s="93">
        <v>0.42466643999999998</v>
      </c>
      <c r="E58" s="95">
        <f t="shared" si="3"/>
        <v>4.7021353041224545</v>
      </c>
      <c r="F58" s="94">
        <v>4.5681390000000004</v>
      </c>
      <c r="G58" s="93">
        <v>15.080612009999999</v>
      </c>
      <c r="H58" s="95">
        <f t="shared" si="1"/>
        <v>-0.69708530416598125</v>
      </c>
      <c r="I58" s="96">
        <f t="shared" si="2"/>
        <v>1.8864871461163317</v>
      </c>
    </row>
    <row r="59" spans="1:9" x14ac:dyDescent="0.15">
      <c r="A59" s="114" t="s">
        <v>1766</v>
      </c>
      <c r="B59" s="25" t="s">
        <v>457</v>
      </c>
      <c r="C59" s="94">
        <v>20.450881329999998</v>
      </c>
      <c r="D59" s="93">
        <v>3.2287253799999998</v>
      </c>
      <c r="E59" s="95">
        <f t="shared" si="3"/>
        <v>5.3340417418839134</v>
      </c>
      <c r="F59" s="94">
        <v>11.130281249999999</v>
      </c>
      <c r="G59" s="93">
        <v>6.0959513799999998</v>
      </c>
      <c r="H59" s="95">
        <f t="shared" si="1"/>
        <v>0.82584810084230043</v>
      </c>
      <c r="I59" s="96">
        <f t="shared" si="2"/>
        <v>0.54424457657346348</v>
      </c>
    </row>
    <row r="60" spans="1:9" x14ac:dyDescent="0.15">
      <c r="A60" s="99" t="s">
        <v>1109</v>
      </c>
      <c r="B60" s="110" t="s">
        <v>1110</v>
      </c>
      <c r="C60" s="94">
        <v>0.15479435999999999</v>
      </c>
      <c r="D60" s="93">
        <v>0.49098896000000003</v>
      </c>
      <c r="E60" s="95">
        <f t="shared" si="3"/>
        <v>-0.68472944890654985</v>
      </c>
      <c r="F60" s="94">
        <v>1.5998202699999999</v>
      </c>
      <c r="G60" s="93">
        <v>0.37258559999999996</v>
      </c>
      <c r="H60" s="95">
        <f t="shared" si="1"/>
        <v>3.2938327997646715</v>
      </c>
      <c r="I60" s="96">
        <f t="shared" si="2"/>
        <v>10.335132817500586</v>
      </c>
    </row>
    <row r="61" spans="1:9" x14ac:dyDescent="0.15">
      <c r="A61" s="99" t="s">
        <v>1111</v>
      </c>
      <c r="B61" s="110" t="s">
        <v>1112</v>
      </c>
      <c r="C61" s="94">
        <v>0.10137378</v>
      </c>
      <c r="D61" s="93">
        <v>1.8688475E-2</v>
      </c>
      <c r="E61" s="95">
        <f t="shared" si="3"/>
        <v>4.4244008673794948</v>
      </c>
      <c r="F61" s="94">
        <v>1.0571520000000001E-2</v>
      </c>
      <c r="G61" s="93">
        <v>0.14277339000000003</v>
      </c>
      <c r="H61" s="95">
        <f t="shared" si="1"/>
        <v>-0.92595595019492083</v>
      </c>
      <c r="I61" s="96">
        <f t="shared" si="2"/>
        <v>0.10428258668069793</v>
      </c>
    </row>
    <row r="62" spans="1:9" x14ac:dyDescent="0.15">
      <c r="A62" s="99" t="s">
        <v>1113</v>
      </c>
      <c r="B62" s="110" t="s">
        <v>1114</v>
      </c>
      <c r="C62" s="94">
        <v>6.8908991390000001</v>
      </c>
      <c r="D62" s="93">
        <v>4.7495278399999998</v>
      </c>
      <c r="E62" s="95">
        <f t="shared" si="3"/>
        <v>0.45085982673174518</v>
      </c>
      <c r="F62" s="94">
        <v>39.315650079999998</v>
      </c>
      <c r="G62" s="93">
        <v>3.6482937500000001</v>
      </c>
      <c r="H62" s="95">
        <f t="shared" si="1"/>
        <v>9.7764486014866527</v>
      </c>
      <c r="I62" s="96">
        <f t="shared" si="2"/>
        <v>5.7054455865545357</v>
      </c>
    </row>
    <row r="63" spans="1:9" x14ac:dyDescent="0.15">
      <c r="A63" s="99" t="s">
        <v>1115</v>
      </c>
      <c r="B63" s="110" t="s">
        <v>1116</v>
      </c>
      <c r="C63" s="94">
        <v>6.525585081</v>
      </c>
      <c r="D63" s="93">
        <v>11.437573286000001</v>
      </c>
      <c r="E63" s="95">
        <f t="shared" si="3"/>
        <v>-0.4294606978398513</v>
      </c>
      <c r="F63" s="94">
        <v>18.71353899</v>
      </c>
      <c r="G63" s="93">
        <v>19.357440420000003</v>
      </c>
      <c r="H63" s="95">
        <f t="shared" si="1"/>
        <v>-3.3263769177598879E-2</v>
      </c>
      <c r="I63" s="96">
        <f t="shared" si="2"/>
        <v>2.8677181827705605</v>
      </c>
    </row>
    <row r="64" spans="1:9" x14ac:dyDescent="0.15">
      <c r="A64" s="99" t="s">
        <v>1117</v>
      </c>
      <c r="B64" s="110" t="s">
        <v>1118</v>
      </c>
      <c r="C64" s="94">
        <v>428.98220583400001</v>
      </c>
      <c r="D64" s="93">
        <v>345.58310368300005</v>
      </c>
      <c r="E64" s="95">
        <f t="shared" si="3"/>
        <v>0.24132864501240525</v>
      </c>
      <c r="F64" s="94">
        <v>355.40035826999997</v>
      </c>
      <c r="G64" s="93">
        <v>310.97560843000002</v>
      </c>
      <c r="H64" s="95">
        <f t="shared" si="1"/>
        <v>0.14285605891820241</v>
      </c>
      <c r="I64" s="96">
        <f t="shared" si="2"/>
        <v>0.82847342718808847</v>
      </c>
    </row>
    <row r="65" spans="1:9" x14ac:dyDescent="0.15">
      <c r="A65" s="99" t="s">
        <v>1238</v>
      </c>
      <c r="B65" s="110" t="s">
        <v>1239</v>
      </c>
      <c r="C65" s="94">
        <v>0.67731506999999991</v>
      </c>
      <c r="D65" s="93">
        <v>0.82633876000000006</v>
      </c>
      <c r="E65" s="95">
        <f t="shared" si="3"/>
        <v>-0.18034212748292255</v>
      </c>
      <c r="F65" s="94">
        <v>7.58449288</v>
      </c>
      <c r="G65" s="93">
        <v>197.62100339</v>
      </c>
      <c r="H65" s="95">
        <f t="shared" si="1"/>
        <v>-0.96162101826275925</v>
      </c>
      <c r="I65" s="96">
        <f t="shared" si="2"/>
        <v>11.197880005829489</v>
      </c>
    </row>
    <row r="66" spans="1:9" x14ac:dyDescent="0.15">
      <c r="A66" s="99" t="s">
        <v>143</v>
      </c>
      <c r="B66" s="110" t="s">
        <v>164</v>
      </c>
      <c r="C66" s="94">
        <v>9.2110570000000003E-2</v>
      </c>
      <c r="D66" s="93"/>
      <c r="E66" s="95"/>
      <c r="F66" s="94">
        <v>3.0737500000000001E-2</v>
      </c>
      <c r="G66" s="93"/>
      <c r="H66" s="95" t="str">
        <f t="shared" si="1"/>
        <v/>
      </c>
      <c r="I66" s="96">
        <f t="shared" si="2"/>
        <v>0.33370220160400699</v>
      </c>
    </row>
    <row r="67" spans="1:9" x14ac:dyDescent="0.15">
      <c r="A67" s="101" t="s">
        <v>742</v>
      </c>
      <c r="B67" s="110" t="s">
        <v>941</v>
      </c>
      <c r="C67" s="94">
        <v>8.2935907699999998</v>
      </c>
      <c r="D67" s="93">
        <v>15.207923340000001</v>
      </c>
      <c r="E67" s="95">
        <f t="shared" ref="E67:E99" si="4">IF(ISERROR(C67/D67-1),"",(C67/D67-1))</f>
        <v>-0.45465330245411406</v>
      </c>
      <c r="F67" s="94">
        <v>85.018107329999992</v>
      </c>
      <c r="G67" s="93">
        <v>87.174793170000001</v>
      </c>
      <c r="H67" s="95">
        <f t="shared" si="1"/>
        <v>-2.4739787289133508E-2</v>
      </c>
      <c r="I67" s="96">
        <f t="shared" si="2"/>
        <v>10.251061293924922</v>
      </c>
    </row>
    <row r="68" spans="1:9" x14ac:dyDescent="0.15">
      <c r="A68" s="99" t="s">
        <v>1119</v>
      </c>
      <c r="B68" s="110" t="s">
        <v>1120</v>
      </c>
      <c r="C68" s="94">
        <v>62.462569802000004</v>
      </c>
      <c r="D68" s="93">
        <v>43.645771551999999</v>
      </c>
      <c r="E68" s="95">
        <f t="shared" si="4"/>
        <v>0.4311253434386304</v>
      </c>
      <c r="F68" s="94">
        <v>109.35304791</v>
      </c>
      <c r="G68" s="93">
        <v>195.50190078</v>
      </c>
      <c r="H68" s="95">
        <f t="shared" si="1"/>
        <v>-0.44065480962737058</v>
      </c>
      <c r="I68" s="96">
        <f t="shared" si="2"/>
        <v>1.7506972296631094</v>
      </c>
    </row>
    <row r="69" spans="1:9" x14ac:dyDescent="0.15">
      <c r="A69" s="99" t="s">
        <v>513</v>
      </c>
      <c r="B69" s="110" t="s">
        <v>1121</v>
      </c>
      <c r="C69" s="94">
        <v>297.565103593</v>
      </c>
      <c r="D69" s="93">
        <v>395.83520945099997</v>
      </c>
      <c r="E69" s="95">
        <f t="shared" si="4"/>
        <v>-0.24826014339223335</v>
      </c>
      <c r="F69" s="94">
        <v>481.95241597</v>
      </c>
      <c r="G69" s="93">
        <v>452.00848768999998</v>
      </c>
      <c r="H69" s="95">
        <f t="shared" si="1"/>
        <v>6.6246384958453364E-2</v>
      </c>
      <c r="I69" s="96">
        <f t="shared" si="2"/>
        <v>1.6196536830111605</v>
      </c>
    </row>
    <row r="70" spans="1:9" x14ac:dyDescent="0.15">
      <c r="A70" s="99" t="s">
        <v>514</v>
      </c>
      <c r="B70" s="110" t="s">
        <v>1122</v>
      </c>
      <c r="C70" s="94">
        <v>547.62677063299998</v>
      </c>
      <c r="D70" s="93">
        <v>310.19004175499998</v>
      </c>
      <c r="E70" s="95">
        <f t="shared" si="4"/>
        <v>0.76545567850800533</v>
      </c>
      <c r="F70" s="94">
        <v>171.93645584000001</v>
      </c>
      <c r="G70" s="93">
        <v>536.23418413000002</v>
      </c>
      <c r="H70" s="95">
        <f t="shared" si="1"/>
        <v>-0.67936311982990394</v>
      </c>
      <c r="I70" s="96">
        <f t="shared" si="2"/>
        <v>0.31396649152352291</v>
      </c>
    </row>
    <row r="71" spans="1:9" x14ac:dyDescent="0.15">
      <c r="A71" s="99" t="s">
        <v>1453</v>
      </c>
      <c r="B71" s="110" t="s">
        <v>1454</v>
      </c>
      <c r="C71" s="94">
        <v>80.085584030000007</v>
      </c>
      <c r="D71" s="93">
        <v>67.418283739999993</v>
      </c>
      <c r="E71" s="95">
        <f t="shared" si="4"/>
        <v>0.18789117116733078</v>
      </c>
      <c r="F71" s="94">
        <v>183.44377299999999</v>
      </c>
      <c r="G71" s="93">
        <v>148.48347135</v>
      </c>
      <c r="H71" s="95">
        <f t="shared" ref="H71:H134" si="5">IF(ISERROR(F71/G71-1),"",(F71/G71-1))</f>
        <v>0.23544911317161232</v>
      </c>
      <c r="I71" s="96">
        <f t="shared" ref="I71:I134" si="6">IF(ISERROR(F71/C71),"",(F71/C71))</f>
        <v>2.2905966813113592</v>
      </c>
    </row>
    <row r="72" spans="1:9" x14ac:dyDescent="0.15">
      <c r="A72" s="99" t="s">
        <v>515</v>
      </c>
      <c r="B72" s="110" t="s">
        <v>1123</v>
      </c>
      <c r="C72" s="94">
        <v>1.63993944</v>
      </c>
      <c r="D72" s="93">
        <v>5.6885682400000004</v>
      </c>
      <c r="E72" s="95">
        <f t="shared" si="4"/>
        <v>-0.71171314629425986</v>
      </c>
      <c r="F72" s="94">
        <v>12.29004338</v>
      </c>
      <c r="G72" s="93">
        <v>6.9462530899999999</v>
      </c>
      <c r="H72" s="95">
        <f t="shared" si="5"/>
        <v>0.76930544003544221</v>
      </c>
      <c r="I72" s="96">
        <f t="shared" si="6"/>
        <v>7.4942056274956101</v>
      </c>
    </row>
    <row r="73" spans="1:9" x14ac:dyDescent="0.15">
      <c r="A73" s="99" t="s">
        <v>199</v>
      </c>
      <c r="B73" s="110" t="s">
        <v>200</v>
      </c>
      <c r="C73" s="94">
        <v>8.0070000000000002E-3</v>
      </c>
      <c r="D73" s="93">
        <v>1.5052500000000001E-3</v>
      </c>
      <c r="E73" s="95">
        <f t="shared" si="4"/>
        <v>4.3193821624314896</v>
      </c>
      <c r="F73" s="94">
        <v>0.173294</v>
      </c>
      <c r="G73" s="93">
        <v>3.9033499999999999E-3</v>
      </c>
      <c r="H73" s="95">
        <f t="shared" si="5"/>
        <v>43.396223756516839</v>
      </c>
      <c r="I73" s="96">
        <f t="shared" si="6"/>
        <v>21.642812539028348</v>
      </c>
    </row>
    <row r="74" spans="1:9" x14ac:dyDescent="0.15">
      <c r="A74" s="99" t="s">
        <v>1124</v>
      </c>
      <c r="B74" s="111" t="s">
        <v>1125</v>
      </c>
      <c r="C74" s="94">
        <v>15.822536648</v>
      </c>
      <c r="D74" s="93">
        <v>13.000328672</v>
      </c>
      <c r="E74" s="95">
        <f t="shared" si="4"/>
        <v>0.21708743272610076</v>
      </c>
      <c r="F74" s="94">
        <v>84.053050120000009</v>
      </c>
      <c r="G74" s="93">
        <v>48.049616130000004</v>
      </c>
      <c r="H74" s="95">
        <f t="shared" si="5"/>
        <v>0.74929701608003252</v>
      </c>
      <c r="I74" s="96">
        <f t="shared" si="6"/>
        <v>5.3122360838787808</v>
      </c>
    </row>
    <row r="75" spans="1:9" x14ac:dyDescent="0.15">
      <c r="A75" s="99" t="s">
        <v>1126</v>
      </c>
      <c r="B75" s="111" t="s">
        <v>1127</v>
      </c>
      <c r="C75" s="94">
        <v>48.166958094999998</v>
      </c>
      <c r="D75" s="93">
        <v>56.533468891999995</v>
      </c>
      <c r="E75" s="95">
        <f t="shared" si="4"/>
        <v>-0.14799217102674433</v>
      </c>
      <c r="F75" s="94">
        <v>57.584718270000003</v>
      </c>
      <c r="G75" s="93">
        <v>89.396602860000002</v>
      </c>
      <c r="H75" s="95">
        <f t="shared" si="5"/>
        <v>-0.3558511573400519</v>
      </c>
      <c r="I75" s="96">
        <f t="shared" si="6"/>
        <v>1.1955232497021153</v>
      </c>
    </row>
    <row r="76" spans="1:9" x14ac:dyDescent="0.15">
      <c r="A76" s="99" t="s">
        <v>1128</v>
      </c>
      <c r="B76" s="111" t="s">
        <v>1129</v>
      </c>
      <c r="C76" s="94">
        <v>18.719464571</v>
      </c>
      <c r="D76" s="93">
        <v>21.07377271</v>
      </c>
      <c r="E76" s="95">
        <f t="shared" si="4"/>
        <v>-0.11171744952354101</v>
      </c>
      <c r="F76" s="94">
        <v>54.357856659999996</v>
      </c>
      <c r="G76" s="93">
        <v>25.543514850000001</v>
      </c>
      <c r="H76" s="95">
        <f t="shared" si="5"/>
        <v>1.1280492124598895</v>
      </c>
      <c r="I76" s="96">
        <f t="shared" si="6"/>
        <v>2.9038147140282327</v>
      </c>
    </row>
    <row r="77" spans="1:9" x14ac:dyDescent="0.15">
      <c r="A77" s="114" t="s">
        <v>1767</v>
      </c>
      <c r="B77" s="25" t="s">
        <v>1768</v>
      </c>
      <c r="C77" s="94">
        <v>2.7933844900000002</v>
      </c>
      <c r="D77" s="93">
        <v>5.0421357699999998</v>
      </c>
      <c r="E77" s="95">
        <f t="shared" si="4"/>
        <v>-0.44599181429816981</v>
      </c>
      <c r="F77" s="94">
        <v>5.54194619</v>
      </c>
      <c r="G77" s="93">
        <v>7.31433293</v>
      </c>
      <c r="H77" s="95">
        <f t="shared" si="5"/>
        <v>-0.24231693538729848</v>
      </c>
      <c r="I77" s="96">
        <f t="shared" si="6"/>
        <v>1.9839539489961153</v>
      </c>
    </row>
    <row r="78" spans="1:9" x14ac:dyDescent="0.15">
      <c r="A78" s="99" t="s">
        <v>539</v>
      </c>
      <c r="B78" s="111" t="s">
        <v>1130</v>
      </c>
      <c r="C78" s="94">
        <v>1.49036291</v>
      </c>
      <c r="D78" s="93">
        <v>6.133500937</v>
      </c>
      <c r="E78" s="95">
        <f t="shared" si="4"/>
        <v>-0.75701268732030846</v>
      </c>
      <c r="F78" s="94">
        <v>34.426894149999995</v>
      </c>
      <c r="G78" s="93">
        <v>37.961863460000004</v>
      </c>
      <c r="H78" s="95">
        <f t="shared" si="5"/>
        <v>-9.311896171073808E-2</v>
      </c>
      <c r="I78" s="96">
        <f t="shared" si="6"/>
        <v>23.099671844356351</v>
      </c>
    </row>
    <row r="79" spans="1:9" x14ac:dyDescent="0.15">
      <c r="A79" s="99" t="s">
        <v>1131</v>
      </c>
      <c r="B79" s="111" t="s">
        <v>1132</v>
      </c>
      <c r="C79" s="94">
        <v>7.5432319940000001</v>
      </c>
      <c r="D79" s="93">
        <v>10.314109391000001</v>
      </c>
      <c r="E79" s="95">
        <f t="shared" si="4"/>
        <v>-0.2686492155510628</v>
      </c>
      <c r="F79" s="94">
        <v>56.021363119999997</v>
      </c>
      <c r="G79" s="93">
        <v>10.69186575</v>
      </c>
      <c r="H79" s="95">
        <f t="shared" si="5"/>
        <v>4.2396246295928286</v>
      </c>
      <c r="I79" s="96">
        <f t="shared" si="6"/>
        <v>7.4267055772061932</v>
      </c>
    </row>
    <row r="80" spans="1:9" x14ac:dyDescent="0.15">
      <c r="A80" s="99" t="s">
        <v>1133</v>
      </c>
      <c r="B80" s="111" t="s">
        <v>1134</v>
      </c>
      <c r="C80" s="94">
        <v>4.2967123899999997</v>
      </c>
      <c r="D80" s="93">
        <v>1.8404010500000001</v>
      </c>
      <c r="E80" s="95">
        <f t="shared" si="4"/>
        <v>1.3346609099141729</v>
      </c>
      <c r="F80" s="94">
        <v>10.60483975</v>
      </c>
      <c r="G80" s="93">
        <v>5.9493913200000001</v>
      </c>
      <c r="H80" s="95">
        <f t="shared" si="5"/>
        <v>0.78250835751042835</v>
      </c>
      <c r="I80" s="96">
        <f t="shared" si="6"/>
        <v>2.4681288360564437</v>
      </c>
    </row>
    <row r="81" spans="1:9" x14ac:dyDescent="0.15">
      <c r="A81" s="99" t="s">
        <v>1135</v>
      </c>
      <c r="B81" s="111" t="s">
        <v>1136</v>
      </c>
      <c r="C81" s="94">
        <v>1.0715293600000002</v>
      </c>
      <c r="D81" s="93">
        <v>0.89809732999999992</v>
      </c>
      <c r="E81" s="95">
        <f t="shared" si="4"/>
        <v>0.19311050618533776</v>
      </c>
      <c r="F81" s="94">
        <v>4.8298239299999999</v>
      </c>
      <c r="G81" s="93">
        <v>8.4381726999999991</v>
      </c>
      <c r="H81" s="95">
        <f t="shared" si="5"/>
        <v>-0.42762205732053804</v>
      </c>
      <c r="I81" s="96">
        <f t="shared" si="6"/>
        <v>4.5074116587901978</v>
      </c>
    </row>
    <row r="82" spans="1:9" x14ac:dyDescent="0.15">
      <c r="A82" s="99" t="s">
        <v>1137</v>
      </c>
      <c r="B82" s="111" t="s">
        <v>1138</v>
      </c>
      <c r="C82" s="94">
        <v>5.0981366399999999</v>
      </c>
      <c r="D82" s="93">
        <v>0.81644614000000004</v>
      </c>
      <c r="E82" s="95">
        <f t="shared" si="4"/>
        <v>5.244302459437189</v>
      </c>
      <c r="F82" s="94">
        <v>5.1025573799999995</v>
      </c>
      <c r="G82" s="93">
        <v>1.2465918</v>
      </c>
      <c r="H82" s="95">
        <f t="shared" si="5"/>
        <v>3.0932062765052679</v>
      </c>
      <c r="I82" s="96">
        <f t="shared" si="6"/>
        <v>1.0008671285828854</v>
      </c>
    </row>
    <row r="83" spans="1:9" x14ac:dyDescent="0.15">
      <c r="A83" s="99" t="s">
        <v>540</v>
      </c>
      <c r="B83" s="111" t="s">
        <v>1141</v>
      </c>
      <c r="C83" s="94">
        <v>13.357594744999998</v>
      </c>
      <c r="D83" s="93">
        <v>9.590731074999999</v>
      </c>
      <c r="E83" s="95">
        <f t="shared" si="4"/>
        <v>0.39276084800448841</v>
      </c>
      <c r="F83" s="94">
        <v>24.522625210000001</v>
      </c>
      <c r="G83" s="93">
        <v>11.004179000000001</v>
      </c>
      <c r="H83" s="95">
        <f t="shared" si="5"/>
        <v>1.228482943616239</v>
      </c>
      <c r="I83" s="96">
        <f t="shared" si="6"/>
        <v>1.8358563557394407</v>
      </c>
    </row>
    <row r="84" spans="1:9" x14ac:dyDescent="0.15">
      <c r="A84" s="99" t="s">
        <v>1139</v>
      </c>
      <c r="B84" s="111" t="s">
        <v>1140</v>
      </c>
      <c r="C84" s="94">
        <v>1.533935665</v>
      </c>
      <c r="D84" s="93">
        <v>2.8244702300000002</v>
      </c>
      <c r="E84" s="95">
        <f t="shared" si="4"/>
        <v>-0.45691207904853726</v>
      </c>
      <c r="F84" s="94">
        <v>3.2101670599999999</v>
      </c>
      <c r="G84" s="93">
        <v>3.9868461399999999</v>
      </c>
      <c r="H84" s="95">
        <f t="shared" si="5"/>
        <v>-0.19481039717273863</v>
      </c>
      <c r="I84" s="96">
        <f t="shared" si="6"/>
        <v>2.0927651225841992</v>
      </c>
    </row>
    <row r="85" spans="1:9" x14ac:dyDescent="0.15">
      <c r="A85" s="99" t="s">
        <v>1142</v>
      </c>
      <c r="B85" s="110" t="s">
        <v>1143</v>
      </c>
      <c r="C85" s="94">
        <v>1.20333651</v>
      </c>
      <c r="D85" s="93">
        <v>2.1348417000000004</v>
      </c>
      <c r="E85" s="95">
        <f t="shared" si="4"/>
        <v>-0.43633454883329303</v>
      </c>
      <c r="F85" s="94">
        <v>3.6393828399999997</v>
      </c>
      <c r="G85" s="93">
        <v>4.6751909299999994</v>
      </c>
      <c r="H85" s="95">
        <f t="shared" si="5"/>
        <v>-0.22155417939262645</v>
      </c>
      <c r="I85" s="96">
        <f t="shared" si="6"/>
        <v>3.0244098884691861</v>
      </c>
    </row>
    <row r="86" spans="1:9" x14ac:dyDescent="0.15">
      <c r="A86" s="99" t="s">
        <v>1144</v>
      </c>
      <c r="B86" s="110" t="s">
        <v>1145</v>
      </c>
      <c r="C86" s="94">
        <v>1.1016253999999999</v>
      </c>
      <c r="D86" s="93">
        <v>1.503619544</v>
      </c>
      <c r="E86" s="95">
        <f t="shared" si="4"/>
        <v>-0.26735097026645205</v>
      </c>
      <c r="F86" s="94">
        <v>2.96134158</v>
      </c>
      <c r="G86" s="93">
        <v>3.2130856200000002</v>
      </c>
      <c r="H86" s="95">
        <f t="shared" si="5"/>
        <v>-7.8349620823362942E-2</v>
      </c>
      <c r="I86" s="96">
        <f t="shared" si="6"/>
        <v>2.6881565911606615</v>
      </c>
    </row>
    <row r="87" spans="1:9" x14ac:dyDescent="0.15">
      <c r="A87" s="99" t="s">
        <v>1146</v>
      </c>
      <c r="B87" s="111" t="s">
        <v>1147</v>
      </c>
      <c r="C87" s="94">
        <v>3.8891546899999998</v>
      </c>
      <c r="D87" s="93">
        <v>7.1218350099999999</v>
      </c>
      <c r="E87" s="95">
        <f t="shared" si="4"/>
        <v>-0.45391115007029625</v>
      </c>
      <c r="F87" s="94">
        <v>10.64595813</v>
      </c>
      <c r="G87" s="93">
        <v>8.4628732600000003</v>
      </c>
      <c r="H87" s="95">
        <f t="shared" si="5"/>
        <v>0.25796024623438596</v>
      </c>
      <c r="I87" s="96">
        <f t="shared" si="6"/>
        <v>2.7373449961693348</v>
      </c>
    </row>
    <row r="88" spans="1:9" x14ac:dyDescent="0.15">
      <c r="A88" s="99" t="s">
        <v>1148</v>
      </c>
      <c r="B88" s="111" t="s">
        <v>1149</v>
      </c>
      <c r="C88" s="94">
        <v>3.9566284</v>
      </c>
      <c r="D88" s="93">
        <v>5.1429839500000005</v>
      </c>
      <c r="E88" s="95">
        <f t="shared" si="4"/>
        <v>-0.23067455810356952</v>
      </c>
      <c r="F88" s="94">
        <v>4.1305966099999996</v>
      </c>
      <c r="G88" s="93">
        <v>5.6389086500000003</v>
      </c>
      <c r="H88" s="95">
        <f t="shared" si="5"/>
        <v>-0.26748297119514441</v>
      </c>
      <c r="I88" s="96">
        <f t="shared" si="6"/>
        <v>1.0439688018212676</v>
      </c>
    </row>
    <row r="89" spans="1:9" x14ac:dyDescent="0.15">
      <c r="A89" s="99" t="s">
        <v>1150</v>
      </c>
      <c r="B89" s="111" t="s">
        <v>1151</v>
      </c>
      <c r="C89" s="94">
        <v>1.7813894699999999</v>
      </c>
      <c r="D89" s="93">
        <v>0.89956024999999995</v>
      </c>
      <c r="E89" s="95">
        <f t="shared" si="4"/>
        <v>0.98028922465171187</v>
      </c>
      <c r="F89" s="94">
        <v>2.3595372999999999</v>
      </c>
      <c r="G89" s="93">
        <v>0.97862037000000002</v>
      </c>
      <c r="H89" s="95">
        <f t="shared" si="5"/>
        <v>1.4110854140508029</v>
      </c>
      <c r="I89" s="96">
        <f t="shared" si="6"/>
        <v>1.3245488085208004</v>
      </c>
    </row>
    <row r="90" spans="1:9" x14ac:dyDescent="0.15">
      <c r="A90" s="99" t="s">
        <v>1152</v>
      </c>
      <c r="B90" s="111" t="s">
        <v>1153</v>
      </c>
      <c r="C90" s="94">
        <v>5.1609137149999995</v>
      </c>
      <c r="D90" s="93">
        <v>3.27837712</v>
      </c>
      <c r="E90" s="95">
        <f t="shared" si="4"/>
        <v>0.57422820075074199</v>
      </c>
      <c r="F90" s="94">
        <v>5.7145530500000001</v>
      </c>
      <c r="G90" s="93">
        <v>3.06259112</v>
      </c>
      <c r="H90" s="95">
        <f t="shared" si="5"/>
        <v>0.86592098849943766</v>
      </c>
      <c r="I90" s="96">
        <f t="shared" si="6"/>
        <v>1.107275448801027</v>
      </c>
    </row>
    <row r="91" spans="1:9" x14ac:dyDescent="0.15">
      <c r="A91" s="99" t="s">
        <v>1154</v>
      </c>
      <c r="B91" s="110" t="s">
        <v>1155</v>
      </c>
      <c r="C91" s="94">
        <v>14.326945213</v>
      </c>
      <c r="D91" s="93">
        <v>14.065062506999999</v>
      </c>
      <c r="E91" s="95">
        <f t="shared" si="4"/>
        <v>1.8619377330862719E-2</v>
      </c>
      <c r="F91" s="94">
        <v>46.751798409999999</v>
      </c>
      <c r="G91" s="93">
        <v>24.831267620000002</v>
      </c>
      <c r="H91" s="95">
        <f t="shared" si="5"/>
        <v>0.88277937016571828</v>
      </c>
      <c r="I91" s="96">
        <f t="shared" si="6"/>
        <v>3.2632077330468396</v>
      </c>
    </row>
    <row r="92" spans="1:9" x14ac:dyDescent="0.15">
      <c r="A92" s="99" t="s">
        <v>205</v>
      </c>
      <c r="B92" s="110" t="s">
        <v>505</v>
      </c>
      <c r="C92" s="94">
        <v>3.0531689700000002</v>
      </c>
      <c r="D92" s="93">
        <v>5.1354333700000003</v>
      </c>
      <c r="E92" s="95">
        <f t="shared" si="4"/>
        <v>-0.40547004507235973</v>
      </c>
      <c r="F92" s="94">
        <v>2.9307878199999999</v>
      </c>
      <c r="G92" s="93">
        <v>5.4699291399999996</v>
      </c>
      <c r="H92" s="95">
        <f t="shared" si="5"/>
        <v>-0.46420003897893269</v>
      </c>
      <c r="I92" s="96">
        <f t="shared" si="6"/>
        <v>0.95991667961960181</v>
      </c>
    </row>
    <row r="93" spans="1:9" x14ac:dyDescent="0.15">
      <c r="A93" s="99" t="s">
        <v>1156</v>
      </c>
      <c r="B93" s="111" t="s">
        <v>1157</v>
      </c>
      <c r="C93" s="94">
        <v>1.6799976299999999</v>
      </c>
      <c r="D93" s="93">
        <v>2.5743655849999998</v>
      </c>
      <c r="E93" s="95">
        <f t="shared" si="4"/>
        <v>-0.34741295494750013</v>
      </c>
      <c r="F93" s="94">
        <v>2.4251795199999999</v>
      </c>
      <c r="G93" s="93">
        <v>4.2098647099999997</v>
      </c>
      <c r="H93" s="95">
        <f t="shared" si="5"/>
        <v>-0.42392934522591819</v>
      </c>
      <c r="I93" s="96">
        <f t="shared" si="6"/>
        <v>1.4435612745477504</v>
      </c>
    </row>
    <row r="94" spans="1:9" x14ac:dyDescent="0.15">
      <c r="A94" s="99" t="s">
        <v>1158</v>
      </c>
      <c r="B94" s="111" t="s">
        <v>1159</v>
      </c>
      <c r="C94" s="94">
        <v>0.97746435499999995</v>
      </c>
      <c r="D94" s="93">
        <v>0.12258215</v>
      </c>
      <c r="E94" s="95">
        <f t="shared" si="4"/>
        <v>6.9739534263349103</v>
      </c>
      <c r="F94" s="94">
        <v>0.71545230000000004</v>
      </c>
      <c r="G94" s="93">
        <v>7.4638784000000005</v>
      </c>
      <c r="H94" s="95">
        <f t="shared" si="5"/>
        <v>-0.90414470042813133</v>
      </c>
      <c r="I94" s="96">
        <f t="shared" si="6"/>
        <v>0.73194720231000143</v>
      </c>
    </row>
    <row r="95" spans="1:9" x14ac:dyDescent="0.15">
      <c r="A95" s="99" t="s">
        <v>1160</v>
      </c>
      <c r="B95" s="110" t="s">
        <v>1161</v>
      </c>
      <c r="C95" s="94">
        <v>4.2857677920000006</v>
      </c>
      <c r="D95" s="93">
        <v>10.706539543</v>
      </c>
      <c r="E95" s="95">
        <f t="shared" si="4"/>
        <v>-0.59970560284325836</v>
      </c>
      <c r="F95" s="94">
        <v>20.301791739999999</v>
      </c>
      <c r="G95" s="93">
        <v>15.59204134</v>
      </c>
      <c r="H95" s="95">
        <f t="shared" si="5"/>
        <v>0.3020611796299919</v>
      </c>
      <c r="I95" s="96">
        <f t="shared" si="6"/>
        <v>4.7370255985161398</v>
      </c>
    </row>
    <row r="96" spans="1:9" x14ac:dyDescent="0.15">
      <c r="A96" s="99" t="s">
        <v>1162</v>
      </c>
      <c r="B96" s="110" t="s">
        <v>1163</v>
      </c>
      <c r="C96" s="94">
        <v>58.472346389000002</v>
      </c>
      <c r="D96" s="93">
        <v>32.534697710000003</v>
      </c>
      <c r="E96" s="95">
        <f t="shared" si="4"/>
        <v>0.7972303572695465</v>
      </c>
      <c r="F96" s="94">
        <v>86.600254200000009</v>
      </c>
      <c r="G96" s="93">
        <v>42.179817490000005</v>
      </c>
      <c r="H96" s="95">
        <f t="shared" si="5"/>
        <v>1.0531206475829631</v>
      </c>
      <c r="I96" s="96">
        <f t="shared" si="6"/>
        <v>1.4810463329771817</v>
      </c>
    </row>
    <row r="97" spans="1:9" x14ac:dyDescent="0.15">
      <c r="A97" s="111" t="s">
        <v>425</v>
      </c>
      <c r="B97" s="110" t="s">
        <v>426</v>
      </c>
      <c r="C97" s="94">
        <v>2.7797555479999998</v>
      </c>
      <c r="D97" s="93">
        <v>0.95840203499999999</v>
      </c>
      <c r="E97" s="95">
        <f t="shared" si="4"/>
        <v>1.9004065585065248</v>
      </c>
      <c r="F97" s="94">
        <v>8.0053984800000002</v>
      </c>
      <c r="G97" s="93">
        <v>9.1689130700000003</v>
      </c>
      <c r="H97" s="95">
        <f t="shared" si="5"/>
        <v>-0.12689776652010509</v>
      </c>
      <c r="I97" s="96">
        <f t="shared" si="6"/>
        <v>2.8798929768338035</v>
      </c>
    </row>
    <row r="98" spans="1:9" x14ac:dyDescent="0.15">
      <c r="A98" s="99" t="s">
        <v>417</v>
      </c>
      <c r="B98" s="110" t="s">
        <v>1164</v>
      </c>
      <c r="C98" s="94">
        <v>679.21696624600008</v>
      </c>
      <c r="D98" s="93">
        <v>646.33725647899996</v>
      </c>
      <c r="E98" s="95">
        <f t="shared" si="4"/>
        <v>5.087082546674826E-2</v>
      </c>
      <c r="F98" s="94">
        <v>1199.5323207899999</v>
      </c>
      <c r="G98" s="93">
        <v>846.35498813000004</v>
      </c>
      <c r="H98" s="95">
        <f t="shared" si="5"/>
        <v>0.41729219726150157</v>
      </c>
      <c r="I98" s="96">
        <f t="shared" si="6"/>
        <v>1.7660517631350672</v>
      </c>
    </row>
    <row r="99" spans="1:9" x14ac:dyDescent="0.15">
      <c r="A99" s="114" t="s">
        <v>483</v>
      </c>
      <c r="B99" s="25" t="s">
        <v>418</v>
      </c>
      <c r="C99" s="94">
        <v>20.403191340999999</v>
      </c>
      <c r="D99" s="93">
        <v>17.019263823999999</v>
      </c>
      <c r="E99" s="95">
        <f t="shared" si="4"/>
        <v>0.1988292532505489</v>
      </c>
      <c r="F99" s="94">
        <v>78.001162269999995</v>
      </c>
      <c r="G99" s="93">
        <v>88.803959750000004</v>
      </c>
      <c r="H99" s="95">
        <f t="shared" si="5"/>
        <v>-0.12164770028737382</v>
      </c>
      <c r="I99" s="96">
        <f t="shared" si="6"/>
        <v>3.8229883240499478</v>
      </c>
    </row>
    <row r="100" spans="1:9" x14ac:dyDescent="0.15">
      <c r="A100" s="99" t="s">
        <v>141</v>
      </c>
      <c r="B100" s="110" t="s">
        <v>162</v>
      </c>
      <c r="C100" s="94">
        <v>6.1546238099999995</v>
      </c>
      <c r="D100" s="93"/>
      <c r="E100" s="95"/>
      <c r="F100" s="94">
        <v>6.0617517000000003</v>
      </c>
      <c r="G100" s="93"/>
      <c r="H100" s="95" t="str">
        <f t="shared" si="5"/>
        <v/>
      </c>
      <c r="I100" s="96">
        <f t="shared" si="6"/>
        <v>0.98491018901121119</v>
      </c>
    </row>
    <row r="101" spans="1:9" x14ac:dyDescent="0.15">
      <c r="A101" s="99" t="s">
        <v>1202</v>
      </c>
      <c r="B101" s="110" t="s">
        <v>1203</v>
      </c>
      <c r="C101" s="94">
        <v>0</v>
      </c>
      <c r="D101" s="93">
        <v>5.6098500000000004E-3</v>
      </c>
      <c r="E101" s="95">
        <f t="shared" ref="E101:E132" si="7">IF(ISERROR(C101/D101-1),"",(C101/D101-1))</f>
        <v>-1</v>
      </c>
      <c r="F101" s="94">
        <v>1.24955438</v>
      </c>
      <c r="G101" s="93">
        <v>1.22742719</v>
      </c>
      <c r="H101" s="95">
        <f t="shared" si="5"/>
        <v>1.8027293333790384E-2</v>
      </c>
      <c r="I101" s="96" t="str">
        <f t="shared" si="6"/>
        <v/>
      </c>
    </row>
    <row r="102" spans="1:9" x14ac:dyDescent="0.15">
      <c r="A102" s="99" t="s">
        <v>1204</v>
      </c>
      <c r="B102" s="110" t="s">
        <v>1205</v>
      </c>
      <c r="C102" s="94">
        <v>0</v>
      </c>
      <c r="D102" s="93">
        <v>3.7226526200000003</v>
      </c>
      <c r="E102" s="95">
        <f t="shared" si="7"/>
        <v>-1</v>
      </c>
      <c r="F102" s="94">
        <v>0</v>
      </c>
      <c r="G102" s="93">
        <v>4.6731730499999999</v>
      </c>
      <c r="H102" s="95">
        <f t="shared" si="5"/>
        <v>-1</v>
      </c>
      <c r="I102" s="96" t="str">
        <f t="shared" si="6"/>
        <v/>
      </c>
    </row>
    <row r="103" spans="1:9" x14ac:dyDescent="0.15">
      <c r="A103" s="99" t="s">
        <v>1165</v>
      </c>
      <c r="B103" s="110" t="s">
        <v>1166</v>
      </c>
      <c r="C103" s="94">
        <v>1.6509912199999999</v>
      </c>
      <c r="D103" s="93">
        <v>0.16111918</v>
      </c>
      <c r="E103" s="95">
        <f t="shared" si="7"/>
        <v>9.2470185113901398</v>
      </c>
      <c r="F103" s="94">
        <v>29.31995935368305</v>
      </c>
      <c r="G103" s="93">
        <v>5.1631021601330005</v>
      </c>
      <c r="H103" s="95">
        <f t="shared" si="5"/>
        <v>4.6787486368326618</v>
      </c>
      <c r="I103" s="96">
        <f t="shared" si="6"/>
        <v>17.759003802384274</v>
      </c>
    </row>
    <row r="104" spans="1:9" x14ac:dyDescent="0.15">
      <c r="A104" s="114" t="s">
        <v>264</v>
      </c>
      <c r="B104" s="25" t="s">
        <v>265</v>
      </c>
      <c r="C104" s="94">
        <v>1.96145E-3</v>
      </c>
      <c r="D104" s="93">
        <v>1.7434999999999998E-4</v>
      </c>
      <c r="E104" s="95">
        <f t="shared" si="7"/>
        <v>10.250071694866648</v>
      </c>
      <c r="F104" s="94">
        <v>13.73739016</v>
      </c>
      <c r="G104" s="93">
        <v>1.7434999999999998E-4</v>
      </c>
      <c r="H104" s="95">
        <f t="shared" si="5"/>
        <v>78791.028448523095</v>
      </c>
      <c r="I104" s="96">
        <f t="shared" si="6"/>
        <v>7003.6912284279488</v>
      </c>
    </row>
    <row r="105" spans="1:9" x14ac:dyDescent="0.15">
      <c r="A105" s="99" t="s">
        <v>1167</v>
      </c>
      <c r="B105" s="110" t="s">
        <v>1168</v>
      </c>
      <c r="C105" s="94">
        <v>16.788968212</v>
      </c>
      <c r="D105" s="93">
        <v>19.886553788000001</v>
      </c>
      <c r="E105" s="95">
        <f t="shared" si="7"/>
        <v>-0.15576281386014468</v>
      </c>
      <c r="F105" s="94">
        <v>37.09005149</v>
      </c>
      <c r="G105" s="93">
        <v>40.095360450000001</v>
      </c>
      <c r="H105" s="95">
        <f t="shared" si="5"/>
        <v>-7.495403274270851E-2</v>
      </c>
      <c r="I105" s="96">
        <f t="shared" si="6"/>
        <v>2.209191834879388</v>
      </c>
    </row>
    <row r="106" spans="1:9" x14ac:dyDescent="0.15">
      <c r="A106" s="99" t="s">
        <v>484</v>
      </c>
      <c r="B106" s="110" t="s">
        <v>1169</v>
      </c>
      <c r="C106" s="94">
        <v>4.9100562829999994</v>
      </c>
      <c r="D106" s="93">
        <v>10.217178963</v>
      </c>
      <c r="E106" s="95">
        <f t="shared" si="7"/>
        <v>-0.51943131261759823</v>
      </c>
      <c r="F106" s="94">
        <v>60.492366709999999</v>
      </c>
      <c r="G106" s="93">
        <v>71.939803370000007</v>
      </c>
      <c r="H106" s="95">
        <f t="shared" si="5"/>
        <v>-0.15912521474549601</v>
      </c>
      <c r="I106" s="96">
        <f t="shared" si="6"/>
        <v>12.320096394707662</v>
      </c>
    </row>
    <row r="107" spans="1:9" x14ac:dyDescent="0.15">
      <c r="A107" s="99" t="s">
        <v>485</v>
      </c>
      <c r="B107" s="110" t="s">
        <v>1170</v>
      </c>
      <c r="C107" s="94">
        <v>15.89134808</v>
      </c>
      <c r="D107" s="93">
        <v>3.8480910600000002</v>
      </c>
      <c r="E107" s="95">
        <f t="shared" si="7"/>
        <v>3.1296704865398892</v>
      </c>
      <c r="F107" s="94">
        <v>85.43148042</v>
      </c>
      <c r="G107" s="93">
        <v>26.416445899999999</v>
      </c>
      <c r="H107" s="95">
        <f t="shared" si="5"/>
        <v>2.2340262858751943</v>
      </c>
      <c r="I107" s="96">
        <f t="shared" si="6"/>
        <v>5.3759743975100189</v>
      </c>
    </row>
    <row r="108" spans="1:9" x14ac:dyDescent="0.15">
      <c r="A108" s="99" t="s">
        <v>486</v>
      </c>
      <c r="B108" s="110" t="s">
        <v>1171</v>
      </c>
      <c r="C108" s="94">
        <v>77.515520840000008</v>
      </c>
      <c r="D108" s="93">
        <v>99.791824797000004</v>
      </c>
      <c r="E108" s="95">
        <f t="shared" si="7"/>
        <v>-0.22322774438001536</v>
      </c>
      <c r="F108" s="94">
        <v>142.37343983000002</v>
      </c>
      <c r="G108" s="93">
        <v>295.70580586</v>
      </c>
      <c r="H108" s="95">
        <f t="shared" si="5"/>
        <v>-0.51853011672890248</v>
      </c>
      <c r="I108" s="96">
        <f t="shared" si="6"/>
        <v>1.8367088073093569</v>
      </c>
    </row>
    <row r="109" spans="1:9" x14ac:dyDescent="0.15">
      <c r="A109" s="111" t="s">
        <v>487</v>
      </c>
      <c r="B109" s="110" t="s">
        <v>1172</v>
      </c>
      <c r="C109" s="94">
        <v>7.3055066500000008</v>
      </c>
      <c r="D109" s="93">
        <v>0.42032646999999995</v>
      </c>
      <c r="E109" s="95">
        <f t="shared" si="7"/>
        <v>16.380553382707497</v>
      </c>
      <c r="F109" s="94">
        <v>13.141446999999999</v>
      </c>
      <c r="G109" s="93">
        <v>3.2972473999999998</v>
      </c>
      <c r="H109" s="95">
        <f t="shared" si="5"/>
        <v>2.9855811244251798</v>
      </c>
      <c r="I109" s="96">
        <f t="shared" si="6"/>
        <v>1.7988412891253747</v>
      </c>
    </row>
    <row r="110" spans="1:9" x14ac:dyDescent="0.15">
      <c r="A110" s="99" t="s">
        <v>488</v>
      </c>
      <c r="B110" s="110" t="s">
        <v>1173</v>
      </c>
      <c r="C110" s="94">
        <v>2.1507621000000001</v>
      </c>
      <c r="D110" s="93">
        <v>0.39318060999999999</v>
      </c>
      <c r="E110" s="95">
        <f t="shared" si="7"/>
        <v>4.4701631903974111</v>
      </c>
      <c r="F110" s="94">
        <v>2.97863817</v>
      </c>
      <c r="G110" s="93">
        <v>2.5368086600000002</v>
      </c>
      <c r="H110" s="95">
        <f t="shared" si="5"/>
        <v>0.17416745573550663</v>
      </c>
      <c r="I110" s="96">
        <f t="shared" si="6"/>
        <v>1.3849221957184386</v>
      </c>
    </row>
    <row r="111" spans="1:9" x14ac:dyDescent="0.15">
      <c r="A111" s="99" t="s">
        <v>489</v>
      </c>
      <c r="B111" s="111" t="s">
        <v>1174</v>
      </c>
      <c r="C111" s="94">
        <v>36.302048321000001</v>
      </c>
      <c r="D111" s="93">
        <v>76.997841729000001</v>
      </c>
      <c r="E111" s="95">
        <f t="shared" si="7"/>
        <v>-0.52853161197987952</v>
      </c>
      <c r="F111" s="94">
        <v>92.817258340000009</v>
      </c>
      <c r="G111" s="93">
        <v>113.3732098</v>
      </c>
      <c r="H111" s="95">
        <f t="shared" si="5"/>
        <v>-0.18131224736657314</v>
      </c>
      <c r="I111" s="96">
        <f t="shared" si="6"/>
        <v>2.5568049912573971</v>
      </c>
    </row>
    <row r="112" spans="1:9" x14ac:dyDescent="0.15">
      <c r="A112" s="99" t="s">
        <v>490</v>
      </c>
      <c r="B112" s="111" t="s">
        <v>1175</v>
      </c>
      <c r="C112" s="94">
        <v>75.480414594999999</v>
      </c>
      <c r="D112" s="93">
        <v>49.445135289999996</v>
      </c>
      <c r="E112" s="95">
        <f t="shared" si="7"/>
        <v>0.52654885363951043</v>
      </c>
      <c r="F112" s="94">
        <v>218.24633405</v>
      </c>
      <c r="G112" s="93">
        <v>232.40352111000001</v>
      </c>
      <c r="H112" s="95">
        <f t="shared" si="5"/>
        <v>-6.0916405192067646E-2</v>
      </c>
      <c r="I112" s="96">
        <f t="shared" si="6"/>
        <v>2.891429985129641</v>
      </c>
    </row>
    <row r="113" spans="1:9" x14ac:dyDescent="0.15">
      <c r="A113" s="99" t="s">
        <v>491</v>
      </c>
      <c r="B113" s="111" t="s">
        <v>1176</v>
      </c>
      <c r="C113" s="94">
        <v>19.019495489999997</v>
      </c>
      <c r="D113" s="93">
        <v>39.478932149999999</v>
      </c>
      <c r="E113" s="95">
        <f t="shared" si="7"/>
        <v>-0.51823683027353629</v>
      </c>
      <c r="F113" s="94">
        <v>83.983171799999994</v>
      </c>
      <c r="G113" s="93">
        <v>65.430944830000001</v>
      </c>
      <c r="H113" s="95">
        <f t="shared" si="5"/>
        <v>0.2835390352103524</v>
      </c>
      <c r="I113" s="96">
        <f t="shared" si="6"/>
        <v>4.4156361478755501</v>
      </c>
    </row>
    <row r="114" spans="1:9" x14ac:dyDescent="0.15">
      <c r="A114" s="99" t="s">
        <v>492</v>
      </c>
      <c r="B114" s="111" t="s">
        <v>1177</v>
      </c>
      <c r="C114" s="94">
        <v>53.019702193999997</v>
      </c>
      <c r="D114" s="93">
        <v>36.764760764999998</v>
      </c>
      <c r="E114" s="95">
        <f t="shared" si="7"/>
        <v>0.44213374684800555</v>
      </c>
      <c r="F114" s="94">
        <v>132.26265891</v>
      </c>
      <c r="G114" s="93">
        <v>70.7694063</v>
      </c>
      <c r="H114" s="95">
        <f t="shared" si="5"/>
        <v>0.86892424036062588</v>
      </c>
      <c r="I114" s="96">
        <f t="shared" si="6"/>
        <v>2.4945945268807561</v>
      </c>
    </row>
    <row r="115" spans="1:9" x14ac:dyDescent="0.15">
      <c r="A115" s="99" t="s">
        <v>493</v>
      </c>
      <c r="B115" s="111" t="s">
        <v>1178</v>
      </c>
      <c r="C115" s="94">
        <v>17.181257109000001</v>
      </c>
      <c r="D115" s="93">
        <v>26.700987940000001</v>
      </c>
      <c r="E115" s="95">
        <f t="shared" si="7"/>
        <v>-0.35653103369777406</v>
      </c>
      <c r="F115" s="94">
        <v>33.483395829999999</v>
      </c>
      <c r="G115" s="93">
        <v>67.364930549999997</v>
      </c>
      <c r="H115" s="95">
        <f t="shared" si="5"/>
        <v>-0.50295509018379003</v>
      </c>
      <c r="I115" s="96">
        <f t="shared" si="6"/>
        <v>1.9488327086648685</v>
      </c>
    </row>
    <row r="116" spans="1:9" x14ac:dyDescent="0.15">
      <c r="A116" s="99" t="s">
        <v>1179</v>
      </c>
      <c r="B116" s="111" t="s">
        <v>1180</v>
      </c>
      <c r="C116" s="94">
        <v>31.891533079999999</v>
      </c>
      <c r="D116" s="93">
        <v>7.6289320000000008E-2</v>
      </c>
      <c r="E116" s="95">
        <f t="shared" si="7"/>
        <v>417.03404565671832</v>
      </c>
      <c r="F116" s="94">
        <v>63.289945530000004</v>
      </c>
      <c r="G116" s="93">
        <v>9.3951054000000003</v>
      </c>
      <c r="H116" s="95">
        <f t="shared" si="5"/>
        <v>5.7364806285196126</v>
      </c>
      <c r="I116" s="96">
        <f t="shared" si="6"/>
        <v>1.9845375689916507</v>
      </c>
    </row>
    <row r="117" spans="1:9" x14ac:dyDescent="0.15">
      <c r="A117" s="99" t="s">
        <v>494</v>
      </c>
      <c r="B117" s="111" t="s">
        <v>1181</v>
      </c>
      <c r="C117" s="94">
        <v>9.1412416499999996</v>
      </c>
      <c r="D117" s="93">
        <v>18.98673922</v>
      </c>
      <c r="E117" s="95">
        <f t="shared" si="7"/>
        <v>-0.5185459944395866</v>
      </c>
      <c r="F117" s="94">
        <v>20.64908075</v>
      </c>
      <c r="G117" s="93">
        <v>64.495572049999993</v>
      </c>
      <c r="H117" s="95">
        <f t="shared" si="5"/>
        <v>-0.67983723388030626</v>
      </c>
      <c r="I117" s="96">
        <f t="shared" si="6"/>
        <v>2.2588923409545791</v>
      </c>
    </row>
    <row r="118" spans="1:9" x14ac:dyDescent="0.15">
      <c r="A118" s="99" t="s">
        <v>1182</v>
      </c>
      <c r="B118" s="111" t="s">
        <v>1183</v>
      </c>
      <c r="C118" s="94">
        <v>0.10921</v>
      </c>
      <c r="D118" s="93">
        <v>3.0704359999999999</v>
      </c>
      <c r="E118" s="95">
        <f t="shared" si="7"/>
        <v>-0.96443176148273402</v>
      </c>
      <c r="F118" s="94">
        <v>1.6147899999999999</v>
      </c>
      <c r="G118" s="93">
        <v>1.58651232</v>
      </c>
      <c r="H118" s="95">
        <f t="shared" si="5"/>
        <v>1.7823801078330037E-2</v>
      </c>
      <c r="I118" s="96">
        <f t="shared" si="6"/>
        <v>14.786100173976742</v>
      </c>
    </row>
    <row r="119" spans="1:9" x14ac:dyDescent="0.15">
      <c r="A119" s="99" t="s">
        <v>495</v>
      </c>
      <c r="B119" s="111" t="s">
        <v>1184</v>
      </c>
      <c r="C119" s="94">
        <v>91.630340510000011</v>
      </c>
      <c r="D119" s="93">
        <v>5.1258314599999997</v>
      </c>
      <c r="E119" s="95">
        <f t="shared" si="7"/>
        <v>16.876190667806316</v>
      </c>
      <c r="F119" s="94">
        <v>393.29590529000001</v>
      </c>
      <c r="G119" s="93">
        <v>32.8916757</v>
      </c>
      <c r="H119" s="95">
        <f t="shared" si="5"/>
        <v>10.957308252616635</v>
      </c>
      <c r="I119" s="96">
        <f t="shared" si="6"/>
        <v>4.2922017216238322</v>
      </c>
    </row>
    <row r="120" spans="1:9" x14ac:dyDescent="0.15">
      <c r="A120" s="99" t="s">
        <v>1405</v>
      </c>
      <c r="B120" s="112" t="s">
        <v>1406</v>
      </c>
      <c r="C120" s="94">
        <v>1.6131E-2</v>
      </c>
      <c r="D120" s="93">
        <v>6.8907499999999997E-2</v>
      </c>
      <c r="E120" s="95">
        <f t="shared" si="7"/>
        <v>-0.76590356637521317</v>
      </c>
      <c r="F120" s="94">
        <v>0</v>
      </c>
      <c r="G120" s="93">
        <v>7.3749720000000005E-2</v>
      </c>
      <c r="H120" s="95">
        <f t="shared" si="5"/>
        <v>-1</v>
      </c>
      <c r="I120" s="96">
        <f t="shared" si="6"/>
        <v>0</v>
      </c>
    </row>
    <row r="121" spans="1:9" x14ac:dyDescent="0.15">
      <c r="A121" s="99" t="s">
        <v>1403</v>
      </c>
      <c r="B121" s="112" t="s">
        <v>1404</v>
      </c>
      <c r="C121" s="94">
        <v>0</v>
      </c>
      <c r="D121" s="93">
        <v>0</v>
      </c>
      <c r="E121" s="95" t="str">
        <f t="shared" si="7"/>
        <v/>
      </c>
      <c r="F121" s="94">
        <v>0</v>
      </c>
      <c r="G121" s="93">
        <v>0</v>
      </c>
      <c r="H121" s="95" t="str">
        <f t="shared" si="5"/>
        <v/>
      </c>
      <c r="I121" s="96" t="str">
        <f t="shared" si="6"/>
        <v/>
      </c>
    </row>
    <row r="122" spans="1:9" x14ac:dyDescent="0.15">
      <c r="A122" s="99" t="s">
        <v>1185</v>
      </c>
      <c r="B122" s="111" t="s">
        <v>1186</v>
      </c>
      <c r="C122" s="94">
        <v>1.903915</v>
      </c>
      <c r="D122" s="93">
        <v>1.462202</v>
      </c>
      <c r="E122" s="95">
        <f t="shared" si="7"/>
        <v>0.30208753646896946</v>
      </c>
      <c r="F122" s="94">
        <v>0.27207500000000001</v>
      </c>
      <c r="G122" s="93">
        <v>1.462202</v>
      </c>
      <c r="H122" s="95">
        <f t="shared" si="5"/>
        <v>-0.81392789778703623</v>
      </c>
      <c r="I122" s="96">
        <f t="shared" si="6"/>
        <v>0.142902913207785</v>
      </c>
    </row>
    <row r="123" spans="1:9" x14ac:dyDescent="0.15">
      <c r="A123" s="99" t="s">
        <v>496</v>
      </c>
      <c r="B123" s="111" t="s">
        <v>1187</v>
      </c>
      <c r="C123" s="94">
        <v>1.9530311899999999</v>
      </c>
      <c r="D123" s="93">
        <v>2.1359016</v>
      </c>
      <c r="E123" s="95">
        <f t="shared" si="7"/>
        <v>-8.5617432001549143E-2</v>
      </c>
      <c r="F123" s="94">
        <v>2.0534658800000001</v>
      </c>
      <c r="G123" s="93">
        <v>9.2326614499999984</v>
      </c>
      <c r="H123" s="95">
        <f t="shared" si="5"/>
        <v>-0.77758678891014676</v>
      </c>
      <c r="I123" s="96">
        <f t="shared" si="6"/>
        <v>1.0514250312612776</v>
      </c>
    </row>
    <row r="124" spans="1:9" x14ac:dyDescent="0.15">
      <c r="A124" s="99" t="s">
        <v>1429</v>
      </c>
      <c r="B124" s="112" t="s">
        <v>1430</v>
      </c>
      <c r="C124" s="94">
        <v>1.0961E-2</v>
      </c>
      <c r="D124" s="93">
        <v>1.1000000000000001E-3</v>
      </c>
      <c r="E124" s="95">
        <f t="shared" si="7"/>
        <v>8.9645454545454548</v>
      </c>
      <c r="F124" s="94">
        <v>2.1937349999999998E-2</v>
      </c>
      <c r="G124" s="93">
        <v>1.1000000000000001E-3</v>
      </c>
      <c r="H124" s="95">
        <f t="shared" si="5"/>
        <v>18.943045454545452</v>
      </c>
      <c r="I124" s="96">
        <f t="shared" si="6"/>
        <v>2.0014004196697379</v>
      </c>
    </row>
    <row r="125" spans="1:9" x14ac:dyDescent="0.15">
      <c r="A125" s="99" t="s">
        <v>1440</v>
      </c>
      <c r="B125" s="112" t="s">
        <v>1441</v>
      </c>
      <c r="C125" s="94">
        <v>0</v>
      </c>
      <c r="D125" s="93">
        <v>1.0431E-4</v>
      </c>
      <c r="E125" s="95">
        <f t="shared" si="7"/>
        <v>-1</v>
      </c>
      <c r="F125" s="94">
        <v>0</v>
      </c>
      <c r="G125" s="93">
        <v>1.0431E-4</v>
      </c>
      <c r="H125" s="95">
        <f t="shared" si="5"/>
        <v>-1</v>
      </c>
      <c r="I125" s="96" t="str">
        <f t="shared" si="6"/>
        <v/>
      </c>
    </row>
    <row r="126" spans="1:9" x14ac:dyDescent="0.15">
      <c r="A126" s="99" t="s">
        <v>497</v>
      </c>
      <c r="B126" s="110" t="s">
        <v>424</v>
      </c>
      <c r="C126" s="94">
        <v>12.397566401000001</v>
      </c>
      <c r="D126" s="93">
        <v>11.193208169</v>
      </c>
      <c r="E126" s="95">
        <f t="shared" si="7"/>
        <v>0.10759723341298288</v>
      </c>
      <c r="F126" s="94">
        <v>15.88995285</v>
      </c>
      <c r="G126" s="93">
        <v>94.97053498999999</v>
      </c>
      <c r="H126" s="95">
        <f t="shared" si="5"/>
        <v>-0.83268544447313952</v>
      </c>
      <c r="I126" s="96">
        <f t="shared" si="6"/>
        <v>1.2816993542150579</v>
      </c>
    </row>
    <row r="127" spans="1:9" x14ac:dyDescent="0.15">
      <c r="A127" s="99" t="s">
        <v>1188</v>
      </c>
      <c r="B127" s="111" t="s">
        <v>1189</v>
      </c>
      <c r="C127" s="94">
        <v>2.5263169999999998E-2</v>
      </c>
      <c r="D127" s="93">
        <v>4.8360629999999995E-2</v>
      </c>
      <c r="E127" s="95">
        <f t="shared" si="7"/>
        <v>-0.47760874910024953</v>
      </c>
      <c r="F127" s="94">
        <v>2.7446680000000001E-2</v>
      </c>
      <c r="G127" s="93">
        <v>5.8448629999999994E-2</v>
      </c>
      <c r="H127" s="95">
        <f t="shared" si="5"/>
        <v>-0.53041362988319829</v>
      </c>
      <c r="I127" s="96">
        <f t="shared" si="6"/>
        <v>1.0864305627520221</v>
      </c>
    </row>
    <row r="128" spans="1:9" x14ac:dyDescent="0.15">
      <c r="A128" s="99" t="s">
        <v>1190</v>
      </c>
      <c r="B128" s="111" t="s">
        <v>1191</v>
      </c>
      <c r="C128" s="94">
        <v>1.3543961899999999</v>
      </c>
      <c r="D128" s="93">
        <v>0.72430982700000002</v>
      </c>
      <c r="E128" s="95">
        <f t="shared" si="7"/>
        <v>0.8699127631744803</v>
      </c>
      <c r="F128" s="94">
        <v>1.7985936299999998</v>
      </c>
      <c r="G128" s="93">
        <v>0.94266846999999998</v>
      </c>
      <c r="H128" s="95">
        <f t="shared" si="5"/>
        <v>0.90798110601917115</v>
      </c>
      <c r="I128" s="96">
        <f t="shared" si="6"/>
        <v>1.3279671364108017</v>
      </c>
    </row>
    <row r="129" spans="1:9" x14ac:dyDescent="0.15">
      <c r="A129" s="114" t="s">
        <v>1771</v>
      </c>
      <c r="B129" s="25" t="s">
        <v>1772</v>
      </c>
      <c r="C129" s="94">
        <v>5.5871135199999999</v>
      </c>
      <c r="D129" s="93">
        <v>7.8839961900000004</v>
      </c>
      <c r="E129" s="95">
        <f t="shared" si="7"/>
        <v>-0.29133482749691697</v>
      </c>
      <c r="F129" s="94">
        <v>23.788358260000003</v>
      </c>
      <c r="G129" s="93">
        <v>17.156757980000002</v>
      </c>
      <c r="H129" s="95">
        <f t="shared" si="5"/>
        <v>0.38652991944810311</v>
      </c>
      <c r="I129" s="96">
        <f t="shared" si="6"/>
        <v>4.2577187978811644</v>
      </c>
    </row>
    <row r="130" spans="1:9" x14ac:dyDescent="0.15">
      <c r="A130" s="99" t="s">
        <v>1192</v>
      </c>
      <c r="B130" s="111" t="s">
        <v>1193</v>
      </c>
      <c r="C130" s="94">
        <v>47.143798576999998</v>
      </c>
      <c r="D130" s="93">
        <v>68.636680030999997</v>
      </c>
      <c r="E130" s="95">
        <f t="shared" si="7"/>
        <v>-0.31313987570920776</v>
      </c>
      <c r="F130" s="94">
        <v>78.596196459999987</v>
      </c>
      <c r="G130" s="93">
        <v>113.6165579</v>
      </c>
      <c r="H130" s="95">
        <f t="shared" si="5"/>
        <v>-0.3082329027325692</v>
      </c>
      <c r="I130" s="96">
        <f t="shared" si="6"/>
        <v>1.6671587532690808</v>
      </c>
    </row>
    <row r="131" spans="1:9" x14ac:dyDescent="0.15">
      <c r="A131" s="99" t="s">
        <v>1194</v>
      </c>
      <c r="B131" s="111" t="s">
        <v>1195</v>
      </c>
      <c r="C131" s="94">
        <v>28.324654585000001</v>
      </c>
      <c r="D131" s="93">
        <v>35.467731439000005</v>
      </c>
      <c r="E131" s="95">
        <f t="shared" si="7"/>
        <v>-0.2013964965953684</v>
      </c>
      <c r="F131" s="94">
        <v>41.857077070000003</v>
      </c>
      <c r="G131" s="93">
        <v>78.244386689999999</v>
      </c>
      <c r="H131" s="95">
        <f t="shared" si="5"/>
        <v>-0.4650469018840232</v>
      </c>
      <c r="I131" s="96">
        <f t="shared" si="6"/>
        <v>1.4777612536947378</v>
      </c>
    </row>
    <row r="132" spans="1:9" x14ac:dyDescent="0.15">
      <c r="A132" s="99" t="s">
        <v>1196</v>
      </c>
      <c r="B132" s="110" t="s">
        <v>1197</v>
      </c>
      <c r="C132" s="94">
        <v>0.68555344200000001</v>
      </c>
      <c r="D132" s="93">
        <v>1.8040133</v>
      </c>
      <c r="E132" s="95">
        <f t="shared" si="7"/>
        <v>-0.61998426397410711</v>
      </c>
      <c r="F132" s="94">
        <v>0.68879994</v>
      </c>
      <c r="G132" s="93">
        <v>5.17202889</v>
      </c>
      <c r="H132" s="95">
        <f t="shared" si="5"/>
        <v>-0.86682210121993342</v>
      </c>
      <c r="I132" s="96">
        <f t="shared" si="6"/>
        <v>1.0047355870470562</v>
      </c>
    </row>
    <row r="133" spans="1:9" x14ac:dyDescent="0.15">
      <c r="A133" s="99" t="s">
        <v>1198</v>
      </c>
      <c r="B133" s="110" t="s">
        <v>1199</v>
      </c>
      <c r="C133" s="94">
        <v>18.636281280999999</v>
      </c>
      <c r="D133" s="93">
        <v>29.252014166000002</v>
      </c>
      <c r="E133" s="95">
        <f t="shared" ref="E133:E154" si="8">IF(ISERROR(C133/D133-1),"",(C133/D133-1))</f>
        <v>-0.36290604895641032</v>
      </c>
      <c r="F133" s="94">
        <v>34.806932709999998</v>
      </c>
      <c r="G133" s="93">
        <v>90.905213200000006</v>
      </c>
      <c r="H133" s="95">
        <f t="shared" si="5"/>
        <v>-0.61710740798306607</v>
      </c>
      <c r="I133" s="96">
        <f t="shared" si="6"/>
        <v>1.8676973257259348</v>
      </c>
    </row>
    <row r="134" spans="1:9" x14ac:dyDescent="0.15">
      <c r="A134" s="99" t="s">
        <v>1200</v>
      </c>
      <c r="B134" s="111" t="s">
        <v>1201</v>
      </c>
      <c r="C134" s="94">
        <v>83.702111896999995</v>
      </c>
      <c r="D134" s="93">
        <v>47.396632120999996</v>
      </c>
      <c r="E134" s="95">
        <f t="shared" si="8"/>
        <v>0.76599281744987424</v>
      </c>
      <c r="F134" s="94">
        <v>138.40889587999999</v>
      </c>
      <c r="G134" s="93">
        <v>105.60718939</v>
      </c>
      <c r="H134" s="95">
        <f t="shared" si="5"/>
        <v>0.31060107441043217</v>
      </c>
      <c r="I134" s="96">
        <f t="shared" si="6"/>
        <v>1.6535890522131589</v>
      </c>
    </row>
    <row r="135" spans="1:9" x14ac:dyDescent="0.15">
      <c r="A135" s="99" t="s">
        <v>1254</v>
      </c>
      <c r="B135" s="111" t="s">
        <v>1255</v>
      </c>
      <c r="C135" s="94">
        <v>5.6762510000000002E-2</v>
      </c>
      <c r="D135" s="93">
        <v>5.5432519999999999E-2</v>
      </c>
      <c r="E135" s="95">
        <f t="shared" si="8"/>
        <v>2.39929557595433E-2</v>
      </c>
      <c r="F135" s="94">
        <v>7.3225830000000006E-2</v>
      </c>
      <c r="G135" s="93">
        <v>0.10551516</v>
      </c>
      <c r="H135" s="95">
        <f t="shared" ref="H135:H198" si="9">IF(ISERROR(F135/G135-1),"",(F135/G135-1))</f>
        <v>-0.30601602651220916</v>
      </c>
      <c r="I135" s="96">
        <f t="shared" ref="I135:I198" si="10">IF(ISERROR(F135/C135),"",(F135/C135))</f>
        <v>1.2900386187996267</v>
      </c>
    </row>
    <row r="136" spans="1:9" x14ac:dyDescent="0.15">
      <c r="A136" s="99" t="s">
        <v>1256</v>
      </c>
      <c r="B136" s="111" t="s">
        <v>1257</v>
      </c>
      <c r="C136" s="94">
        <v>2.9125958920000001</v>
      </c>
      <c r="D136" s="93">
        <v>2.97278873</v>
      </c>
      <c r="E136" s="95">
        <f t="shared" si="8"/>
        <v>-2.0247936690744872E-2</v>
      </c>
      <c r="F136" s="94">
        <v>41.8130655</v>
      </c>
      <c r="G136" s="93">
        <v>39.154598219999997</v>
      </c>
      <c r="H136" s="95">
        <f t="shared" si="9"/>
        <v>6.7896681382419777E-2</v>
      </c>
      <c r="I136" s="96">
        <f t="shared" si="10"/>
        <v>14.355944679743439</v>
      </c>
    </row>
    <row r="137" spans="1:9" x14ac:dyDescent="0.15">
      <c r="A137" s="99" t="s">
        <v>1258</v>
      </c>
      <c r="B137" s="110" t="s">
        <v>1259</v>
      </c>
      <c r="C137" s="94">
        <v>53.630002596000004</v>
      </c>
      <c r="D137" s="93">
        <v>40.648964776</v>
      </c>
      <c r="E137" s="95">
        <f t="shared" si="8"/>
        <v>0.31934485641967147</v>
      </c>
      <c r="F137" s="94">
        <v>214.96902558000002</v>
      </c>
      <c r="G137" s="93">
        <v>205.66344409000001</v>
      </c>
      <c r="H137" s="95">
        <f t="shared" si="9"/>
        <v>4.5246648139996237E-2</v>
      </c>
      <c r="I137" s="96">
        <f t="shared" si="10"/>
        <v>4.0083724626937363</v>
      </c>
    </row>
    <row r="138" spans="1:9" x14ac:dyDescent="0.15">
      <c r="A138" s="99" t="s">
        <v>1260</v>
      </c>
      <c r="B138" s="110" t="s">
        <v>1261</v>
      </c>
      <c r="C138" s="94">
        <v>16.548491017</v>
      </c>
      <c r="D138" s="93">
        <v>17.709516551</v>
      </c>
      <c r="E138" s="95">
        <f t="shared" si="8"/>
        <v>-6.5559414377940217E-2</v>
      </c>
      <c r="F138" s="94">
        <v>32.235062640000002</v>
      </c>
      <c r="G138" s="93">
        <v>68.209673959999989</v>
      </c>
      <c r="H138" s="95">
        <f t="shared" si="9"/>
        <v>-0.52741215771089123</v>
      </c>
      <c r="I138" s="96">
        <f t="shared" si="10"/>
        <v>1.9479155293908936</v>
      </c>
    </row>
    <row r="139" spans="1:9" x14ac:dyDescent="0.15">
      <c r="A139" s="99" t="s">
        <v>1262</v>
      </c>
      <c r="B139" s="110" t="s">
        <v>1263</v>
      </c>
      <c r="C139" s="94">
        <v>11.721880172000001</v>
      </c>
      <c r="D139" s="93">
        <v>10.388721958000001</v>
      </c>
      <c r="E139" s="95">
        <f t="shared" si="8"/>
        <v>0.12832745157582925</v>
      </c>
      <c r="F139" s="94">
        <v>24.480517760000001</v>
      </c>
      <c r="G139" s="93">
        <v>105.30286513</v>
      </c>
      <c r="H139" s="95">
        <f t="shared" si="9"/>
        <v>-0.76752277604433683</v>
      </c>
      <c r="I139" s="96">
        <f t="shared" si="10"/>
        <v>2.0884463414390209</v>
      </c>
    </row>
    <row r="140" spans="1:9" x14ac:dyDescent="0.15">
      <c r="A140" s="114" t="s">
        <v>1769</v>
      </c>
      <c r="B140" s="25" t="s">
        <v>1770</v>
      </c>
      <c r="C140" s="94">
        <v>3.8720312699999999</v>
      </c>
      <c r="D140" s="93">
        <v>2.8130015499999996</v>
      </c>
      <c r="E140" s="95">
        <f t="shared" si="8"/>
        <v>0.37647676376147055</v>
      </c>
      <c r="F140" s="94">
        <v>26.628786989999998</v>
      </c>
      <c r="G140" s="93">
        <v>16.19153288</v>
      </c>
      <c r="H140" s="95">
        <f t="shared" si="9"/>
        <v>0.64461185901010243</v>
      </c>
      <c r="I140" s="96">
        <f t="shared" si="10"/>
        <v>6.8772138273563064</v>
      </c>
    </row>
    <row r="141" spans="1:9" x14ac:dyDescent="0.15">
      <c r="A141" s="99" t="s">
        <v>1236</v>
      </c>
      <c r="B141" s="110" t="s">
        <v>1237</v>
      </c>
      <c r="C141" s="94">
        <v>1.9781779999999999E-2</v>
      </c>
      <c r="D141" s="93">
        <v>0.27597490000000002</v>
      </c>
      <c r="E141" s="95">
        <f t="shared" si="8"/>
        <v>-0.92832036536656048</v>
      </c>
      <c r="F141" s="94">
        <v>1.2235439800000001</v>
      </c>
      <c r="G141" s="93">
        <v>20.394614649999998</v>
      </c>
      <c r="H141" s="95">
        <f t="shared" si="9"/>
        <v>-0.94000651637710642</v>
      </c>
      <c r="I141" s="96">
        <f t="shared" si="10"/>
        <v>61.852066901967376</v>
      </c>
    </row>
    <row r="142" spans="1:9" x14ac:dyDescent="0.15">
      <c r="A142" s="99" t="s">
        <v>1264</v>
      </c>
      <c r="B142" s="111" t="s">
        <v>1265</v>
      </c>
      <c r="C142" s="94">
        <v>23.647900352000001</v>
      </c>
      <c r="D142" s="93">
        <v>28.272087782</v>
      </c>
      <c r="E142" s="95">
        <f t="shared" si="8"/>
        <v>-0.16356016809427432</v>
      </c>
      <c r="F142" s="94">
        <v>18.79392588</v>
      </c>
      <c r="G142" s="93">
        <v>36.629064540000002</v>
      </c>
      <c r="H142" s="95">
        <f t="shared" si="9"/>
        <v>-0.48691220712239358</v>
      </c>
      <c r="I142" s="96">
        <f t="shared" si="10"/>
        <v>0.79473972742829657</v>
      </c>
    </row>
    <row r="143" spans="1:9" x14ac:dyDescent="0.15">
      <c r="A143" s="99" t="s">
        <v>1266</v>
      </c>
      <c r="B143" s="111" t="s">
        <v>1267</v>
      </c>
      <c r="C143" s="94">
        <v>21.543428239999997</v>
      </c>
      <c r="D143" s="93">
        <v>10.019118235999999</v>
      </c>
      <c r="E143" s="95">
        <f t="shared" si="8"/>
        <v>1.1502319597937918</v>
      </c>
      <c r="F143" s="94">
        <v>49.863723569999998</v>
      </c>
      <c r="G143" s="93">
        <v>16.212338640000002</v>
      </c>
      <c r="H143" s="95">
        <f t="shared" si="9"/>
        <v>2.0756650645683767</v>
      </c>
      <c r="I143" s="96">
        <f t="shared" si="10"/>
        <v>2.3145677194225427</v>
      </c>
    </row>
    <row r="144" spans="1:9" x14ac:dyDescent="0.15">
      <c r="A144" s="99" t="s">
        <v>1268</v>
      </c>
      <c r="B144" s="111" t="s">
        <v>1269</v>
      </c>
      <c r="C144" s="94">
        <v>28.329868372</v>
      </c>
      <c r="D144" s="93">
        <v>28.475907899999999</v>
      </c>
      <c r="E144" s="95">
        <f t="shared" si="8"/>
        <v>-5.1285292996751108E-3</v>
      </c>
      <c r="F144" s="94">
        <v>77.088593279999998</v>
      </c>
      <c r="G144" s="93">
        <v>105.40888978</v>
      </c>
      <c r="H144" s="95">
        <f t="shared" si="9"/>
        <v>-0.26867085460351192</v>
      </c>
      <c r="I144" s="96">
        <f t="shared" si="10"/>
        <v>2.7211066520941194</v>
      </c>
    </row>
    <row r="145" spans="1:9" x14ac:dyDescent="0.15">
      <c r="A145" s="99" t="s">
        <v>1270</v>
      </c>
      <c r="B145" s="111" t="s">
        <v>1271</v>
      </c>
      <c r="C145" s="94">
        <v>27.217490170000001</v>
      </c>
      <c r="D145" s="93">
        <v>17.171560190000001</v>
      </c>
      <c r="E145" s="95">
        <f t="shared" si="8"/>
        <v>0.5850330353703288</v>
      </c>
      <c r="F145" s="94">
        <v>81.445562219999999</v>
      </c>
      <c r="G145" s="93">
        <v>68.826021470000001</v>
      </c>
      <c r="H145" s="95">
        <f t="shared" si="9"/>
        <v>0.18335420935961877</v>
      </c>
      <c r="I145" s="96">
        <f t="shared" si="10"/>
        <v>2.9923979658408011</v>
      </c>
    </row>
    <row r="146" spans="1:9" x14ac:dyDescent="0.15">
      <c r="A146" s="101" t="s">
        <v>1736</v>
      </c>
      <c r="B146" s="110" t="s">
        <v>1737</v>
      </c>
      <c r="C146" s="94">
        <v>7.7638419400000007</v>
      </c>
      <c r="D146" s="93">
        <v>10.625133849999999</v>
      </c>
      <c r="E146" s="95">
        <f t="shared" si="8"/>
        <v>-0.26929466963844406</v>
      </c>
      <c r="F146" s="94">
        <v>8.0185168400000002</v>
      </c>
      <c r="G146" s="93">
        <v>16.436313300000002</v>
      </c>
      <c r="H146" s="95">
        <f t="shared" si="9"/>
        <v>-0.5121462645762539</v>
      </c>
      <c r="I146" s="96">
        <f t="shared" si="10"/>
        <v>1.0328026899527529</v>
      </c>
    </row>
    <row r="147" spans="1:9" x14ac:dyDescent="0.15">
      <c r="A147" s="101" t="s">
        <v>743</v>
      </c>
      <c r="B147" s="110" t="s">
        <v>942</v>
      </c>
      <c r="C147" s="94">
        <v>2.7985277100000001</v>
      </c>
      <c r="D147" s="93">
        <v>16.661440689999999</v>
      </c>
      <c r="E147" s="95">
        <f t="shared" si="8"/>
        <v>-0.83203567074006735</v>
      </c>
      <c r="F147" s="94">
        <v>6.0449412899999997</v>
      </c>
      <c r="G147" s="93">
        <v>18.811959820000002</v>
      </c>
      <c r="H147" s="95">
        <f t="shared" si="9"/>
        <v>-0.67866499036568761</v>
      </c>
      <c r="I147" s="96">
        <f t="shared" si="10"/>
        <v>2.1600433929596501</v>
      </c>
    </row>
    <row r="148" spans="1:9" x14ac:dyDescent="0.15">
      <c r="A148" s="99" t="s">
        <v>203</v>
      </c>
      <c r="B148" s="110" t="s">
        <v>204</v>
      </c>
      <c r="C148" s="94">
        <v>1.3699999999999999E-3</v>
      </c>
      <c r="D148" s="93">
        <v>0.2122124</v>
      </c>
      <c r="E148" s="95">
        <f t="shared" si="8"/>
        <v>-0.99354420382597808</v>
      </c>
      <c r="F148" s="94">
        <v>2.9957209999999998E-2</v>
      </c>
      <c r="G148" s="93">
        <v>0.43989165999999996</v>
      </c>
      <c r="H148" s="95">
        <f t="shared" si="9"/>
        <v>-0.93189866341180461</v>
      </c>
      <c r="I148" s="96">
        <f t="shared" si="10"/>
        <v>21.866576642335765</v>
      </c>
    </row>
    <row r="149" spans="1:9" x14ac:dyDescent="0.15">
      <c r="A149" s="99" t="s">
        <v>1272</v>
      </c>
      <c r="B149" s="110" t="s">
        <v>1273</v>
      </c>
      <c r="C149" s="94">
        <v>24.183432771000003</v>
      </c>
      <c r="D149" s="93">
        <v>11.443903194000001</v>
      </c>
      <c r="E149" s="95">
        <f t="shared" si="8"/>
        <v>1.1132154266805836</v>
      </c>
      <c r="F149" s="94">
        <v>25.21296753</v>
      </c>
      <c r="G149" s="93">
        <v>16.917149479999999</v>
      </c>
      <c r="H149" s="95">
        <f t="shared" si="9"/>
        <v>0.49037918946141512</v>
      </c>
      <c r="I149" s="96">
        <f t="shared" si="10"/>
        <v>1.0425719032012106</v>
      </c>
    </row>
    <row r="150" spans="1:9" x14ac:dyDescent="0.15">
      <c r="A150" s="99" t="s">
        <v>1283</v>
      </c>
      <c r="B150" s="110" t="s">
        <v>1284</v>
      </c>
      <c r="C150" s="94">
        <v>14.719247883</v>
      </c>
      <c r="D150" s="93">
        <v>14.059890091</v>
      </c>
      <c r="E150" s="95">
        <f t="shared" si="8"/>
        <v>4.6896368871479854E-2</v>
      </c>
      <c r="F150" s="94">
        <v>16.634802622463599</v>
      </c>
      <c r="G150" s="93">
        <v>29.559460352306399</v>
      </c>
      <c r="H150" s="95">
        <f t="shared" si="9"/>
        <v>-0.43724268223436435</v>
      </c>
      <c r="I150" s="96">
        <f t="shared" si="10"/>
        <v>1.1301394442630435</v>
      </c>
    </row>
    <row r="151" spans="1:9" x14ac:dyDescent="0.15">
      <c r="A151" s="99" t="s">
        <v>197</v>
      </c>
      <c r="B151" s="110" t="s">
        <v>198</v>
      </c>
      <c r="C151" s="94">
        <v>9.7242800000000001E-3</v>
      </c>
      <c r="D151" s="93">
        <v>0</v>
      </c>
      <c r="E151" s="95" t="str">
        <f t="shared" si="8"/>
        <v/>
      </c>
      <c r="F151" s="94">
        <v>2.932355E-2</v>
      </c>
      <c r="G151" s="93">
        <v>1.389522E-2</v>
      </c>
      <c r="H151" s="95">
        <f t="shared" si="9"/>
        <v>1.110333625520143</v>
      </c>
      <c r="I151" s="96">
        <f t="shared" si="10"/>
        <v>3.0154983196699394</v>
      </c>
    </row>
    <row r="152" spans="1:9" x14ac:dyDescent="0.15">
      <c r="A152" s="99" t="s">
        <v>1285</v>
      </c>
      <c r="B152" s="110" t="s">
        <v>1286</v>
      </c>
      <c r="C152" s="94">
        <v>1.899964024</v>
      </c>
      <c r="D152" s="93">
        <v>1.19255427</v>
      </c>
      <c r="E152" s="95">
        <f t="shared" si="8"/>
        <v>0.59318873094135993</v>
      </c>
      <c r="F152" s="94">
        <v>11.800405960000001</v>
      </c>
      <c r="G152" s="93">
        <v>1.5982639999999999</v>
      </c>
      <c r="H152" s="95">
        <f t="shared" si="9"/>
        <v>6.3832645670552557</v>
      </c>
      <c r="I152" s="96">
        <f t="shared" si="10"/>
        <v>6.2108575799012078</v>
      </c>
    </row>
    <row r="153" spans="1:9" x14ac:dyDescent="0.15">
      <c r="A153" s="99" t="s">
        <v>201</v>
      </c>
      <c r="B153" s="110" t="s">
        <v>202</v>
      </c>
      <c r="C153" s="94">
        <v>3.4549999999999997E-2</v>
      </c>
      <c r="D153" s="93">
        <v>1.30305</v>
      </c>
      <c r="E153" s="95">
        <f t="shared" si="8"/>
        <v>-0.97348528452476879</v>
      </c>
      <c r="F153" s="94">
        <v>0.31172090000000002</v>
      </c>
      <c r="G153" s="93">
        <v>1.2308592</v>
      </c>
      <c r="H153" s="95">
        <f t="shared" si="9"/>
        <v>-0.74674528166990994</v>
      </c>
      <c r="I153" s="96">
        <f t="shared" si="10"/>
        <v>9.0223125904486263</v>
      </c>
    </row>
    <row r="154" spans="1:9" x14ac:dyDescent="0.15">
      <c r="A154" s="99" t="s">
        <v>1287</v>
      </c>
      <c r="B154" s="110" t="s">
        <v>1288</v>
      </c>
      <c r="C154" s="94">
        <v>0.49192713500000002</v>
      </c>
      <c r="D154" s="93">
        <v>1.11822336</v>
      </c>
      <c r="E154" s="95">
        <f t="shared" si="8"/>
        <v>-0.5600815073296268</v>
      </c>
      <c r="F154" s="94">
        <v>1.76671695</v>
      </c>
      <c r="G154" s="93">
        <v>1.7795041</v>
      </c>
      <c r="H154" s="95">
        <f t="shared" si="9"/>
        <v>-7.1857940647622742E-3</v>
      </c>
      <c r="I154" s="96">
        <f t="shared" si="10"/>
        <v>3.5914199975978147</v>
      </c>
    </row>
    <row r="155" spans="1:9" x14ac:dyDescent="0.15">
      <c r="A155" s="99" t="s">
        <v>142</v>
      </c>
      <c r="B155" s="110" t="s">
        <v>163</v>
      </c>
      <c r="C155" s="94">
        <v>7.2843700000000001E-3</v>
      </c>
      <c r="D155" s="93"/>
      <c r="E155" s="95"/>
      <c r="F155" s="94">
        <v>8.5906299999999984E-3</v>
      </c>
      <c r="G155" s="93"/>
      <c r="H155" s="95" t="str">
        <f t="shared" si="9"/>
        <v/>
      </c>
      <c r="I155" s="96">
        <f t="shared" si="10"/>
        <v>1.1793236752114455</v>
      </c>
    </row>
    <row r="156" spans="1:9" x14ac:dyDescent="0.15">
      <c r="A156" s="99" t="s">
        <v>1289</v>
      </c>
      <c r="B156" s="110" t="s">
        <v>1290</v>
      </c>
      <c r="C156" s="94">
        <v>2.82187213</v>
      </c>
      <c r="D156" s="93">
        <v>4.3411567599999996</v>
      </c>
      <c r="E156" s="95">
        <f t="shared" ref="E156:E165" si="11">IF(ISERROR(C156/D156-1),"",(C156/D156-1))</f>
        <v>-0.34997230323467976</v>
      </c>
      <c r="F156" s="94">
        <v>12.65540839</v>
      </c>
      <c r="G156" s="93">
        <v>19.353551969999998</v>
      </c>
      <c r="H156" s="95">
        <f t="shared" si="9"/>
        <v>-0.34609376048297547</v>
      </c>
      <c r="I156" s="96">
        <f t="shared" si="10"/>
        <v>4.4847561501661666</v>
      </c>
    </row>
    <row r="157" spans="1:9" x14ac:dyDescent="0.15">
      <c r="A157" s="99" t="s">
        <v>1291</v>
      </c>
      <c r="B157" s="110" t="s">
        <v>1292</v>
      </c>
      <c r="C157" s="94">
        <v>1.49058172</v>
      </c>
      <c r="D157" s="93">
        <v>2.4052225200000001</v>
      </c>
      <c r="E157" s="95">
        <f t="shared" si="11"/>
        <v>-0.38027284061850553</v>
      </c>
      <c r="F157" s="94">
        <v>1.6440260099999999</v>
      </c>
      <c r="G157" s="93">
        <v>2.0122131699999999</v>
      </c>
      <c r="H157" s="95">
        <f t="shared" si="9"/>
        <v>-0.18297622015862269</v>
      </c>
      <c r="I157" s="96">
        <f t="shared" si="10"/>
        <v>1.1029425545350173</v>
      </c>
    </row>
    <row r="158" spans="1:9" x14ac:dyDescent="0.15">
      <c r="A158" s="99" t="s">
        <v>1293</v>
      </c>
      <c r="B158" s="110" t="s">
        <v>1294</v>
      </c>
      <c r="C158" s="94">
        <v>883.25119173000007</v>
      </c>
      <c r="D158" s="93">
        <v>623.64893672699998</v>
      </c>
      <c r="E158" s="95">
        <f t="shared" si="11"/>
        <v>0.41626344520914338</v>
      </c>
      <c r="F158" s="94">
        <v>709.30498263999993</v>
      </c>
      <c r="G158" s="93">
        <v>607.31978267</v>
      </c>
      <c r="H158" s="95">
        <f t="shared" si="9"/>
        <v>0.16792668850936443</v>
      </c>
      <c r="I158" s="96">
        <f t="shared" si="10"/>
        <v>0.80306144988120942</v>
      </c>
    </row>
    <row r="159" spans="1:9" x14ac:dyDescent="0.15">
      <c r="A159" s="99" t="s">
        <v>1295</v>
      </c>
      <c r="B159" s="110" t="s">
        <v>1296</v>
      </c>
      <c r="C159" s="94">
        <v>0.43501845</v>
      </c>
      <c r="D159" s="93">
        <v>1.1300327999999999</v>
      </c>
      <c r="E159" s="95">
        <f t="shared" si="11"/>
        <v>-0.61503909444044447</v>
      </c>
      <c r="F159" s="94">
        <v>0.65810334999999998</v>
      </c>
      <c r="G159" s="93">
        <v>0.12255863</v>
      </c>
      <c r="H159" s="95">
        <f t="shared" si="9"/>
        <v>4.3697022396546039</v>
      </c>
      <c r="I159" s="96">
        <f t="shared" si="10"/>
        <v>1.5128171000563309</v>
      </c>
    </row>
    <row r="160" spans="1:9" x14ac:dyDescent="0.15">
      <c r="A160" s="99" t="s">
        <v>1297</v>
      </c>
      <c r="B160" s="110" t="s">
        <v>1298</v>
      </c>
      <c r="C160" s="94">
        <v>12.905620900000001</v>
      </c>
      <c r="D160" s="93">
        <v>11.22947622</v>
      </c>
      <c r="E160" s="95">
        <f t="shared" si="11"/>
        <v>0.14926294398439888</v>
      </c>
      <c r="F160" s="94">
        <v>26.73282347</v>
      </c>
      <c r="G160" s="93">
        <v>9.3492060449587999</v>
      </c>
      <c r="H160" s="95">
        <f t="shared" si="9"/>
        <v>1.8593683080088548</v>
      </c>
      <c r="I160" s="96">
        <f t="shared" si="10"/>
        <v>2.071409324444049</v>
      </c>
    </row>
    <row r="161" spans="1:9" x14ac:dyDescent="0.15">
      <c r="A161" s="99" t="s">
        <v>1224</v>
      </c>
      <c r="B161" s="110" t="s">
        <v>1225</v>
      </c>
      <c r="C161" s="94">
        <v>0.83115161000000004</v>
      </c>
      <c r="D161" s="93">
        <v>0.86558625</v>
      </c>
      <c r="E161" s="95">
        <f t="shared" si="11"/>
        <v>-3.9781870379757001E-2</v>
      </c>
      <c r="F161" s="94">
        <v>7.65717961</v>
      </c>
      <c r="G161" s="93">
        <v>0</v>
      </c>
      <c r="H161" s="95" t="str">
        <f t="shared" si="9"/>
        <v/>
      </c>
      <c r="I161" s="96">
        <f t="shared" si="10"/>
        <v>9.2127350989550507</v>
      </c>
    </row>
    <row r="162" spans="1:9" x14ac:dyDescent="0.15">
      <c r="A162" s="99" t="s">
        <v>1222</v>
      </c>
      <c r="B162" s="110" t="s">
        <v>1223</v>
      </c>
      <c r="C162" s="94">
        <v>1.4087238400000002</v>
      </c>
      <c r="D162" s="93">
        <v>5.8245557799999998</v>
      </c>
      <c r="E162" s="95">
        <f t="shared" si="11"/>
        <v>-0.75814055299509897</v>
      </c>
      <c r="F162" s="94">
        <v>9.0744043100000003</v>
      </c>
      <c r="G162" s="93">
        <v>0</v>
      </c>
      <c r="H162" s="95" t="str">
        <f t="shared" si="9"/>
        <v/>
      </c>
      <c r="I162" s="96">
        <f t="shared" si="10"/>
        <v>6.4415778680937201</v>
      </c>
    </row>
    <row r="163" spans="1:9" x14ac:dyDescent="0.15">
      <c r="A163" s="99" t="s">
        <v>1230</v>
      </c>
      <c r="B163" s="110" t="s">
        <v>1231</v>
      </c>
      <c r="C163" s="94">
        <v>0.20085</v>
      </c>
      <c r="D163" s="93">
        <v>0.91198331999999993</v>
      </c>
      <c r="E163" s="95">
        <f t="shared" si="11"/>
        <v>-0.77976570887283336</v>
      </c>
      <c r="F163" s="94">
        <v>3.55670362</v>
      </c>
      <c r="G163" s="93">
        <v>0</v>
      </c>
      <c r="H163" s="95" t="str">
        <f t="shared" si="9"/>
        <v/>
      </c>
      <c r="I163" s="96">
        <f t="shared" si="10"/>
        <v>17.708258003485188</v>
      </c>
    </row>
    <row r="164" spans="1:9" x14ac:dyDescent="0.15">
      <c r="A164" s="99" t="s">
        <v>1208</v>
      </c>
      <c r="B164" s="110" t="s">
        <v>1209</v>
      </c>
      <c r="C164" s="94">
        <v>0.50100345000000002</v>
      </c>
      <c r="D164" s="93">
        <v>8.9301240000000004E-2</v>
      </c>
      <c r="E164" s="95">
        <f t="shared" si="11"/>
        <v>4.6102630825730975</v>
      </c>
      <c r="F164" s="94">
        <v>2.46737612</v>
      </c>
      <c r="G164" s="93">
        <v>0</v>
      </c>
      <c r="H164" s="95" t="str">
        <f t="shared" si="9"/>
        <v/>
      </c>
      <c r="I164" s="96">
        <f t="shared" si="10"/>
        <v>4.9248685213644734</v>
      </c>
    </row>
    <row r="165" spans="1:9" x14ac:dyDescent="0.15">
      <c r="A165" s="99" t="s">
        <v>1216</v>
      </c>
      <c r="B165" s="110" t="s">
        <v>1217</v>
      </c>
      <c r="C165" s="94">
        <v>7.3727895300000004</v>
      </c>
      <c r="D165" s="93">
        <v>5.0444556</v>
      </c>
      <c r="E165" s="95">
        <f t="shared" si="11"/>
        <v>0.46156297420875303</v>
      </c>
      <c r="F165" s="94">
        <v>39.49761831</v>
      </c>
      <c r="G165" s="93">
        <v>55.27345382</v>
      </c>
      <c r="H165" s="95">
        <f t="shared" si="9"/>
        <v>-0.28541432495560304</v>
      </c>
      <c r="I165" s="96">
        <f t="shared" si="10"/>
        <v>5.3572149522624439</v>
      </c>
    </row>
    <row r="166" spans="1:9" x14ac:dyDescent="0.15">
      <c r="A166" s="99" t="s">
        <v>155</v>
      </c>
      <c r="B166" s="110" t="s">
        <v>175</v>
      </c>
      <c r="C166" s="94">
        <v>0.27051853000000003</v>
      </c>
      <c r="D166" s="93"/>
      <c r="E166" s="95"/>
      <c r="F166" s="94">
        <v>0.10016885</v>
      </c>
      <c r="G166" s="93"/>
      <c r="H166" s="95" t="str">
        <f t="shared" si="9"/>
        <v/>
      </c>
      <c r="I166" s="96">
        <f t="shared" si="10"/>
        <v>0.37028461599284895</v>
      </c>
    </row>
    <row r="167" spans="1:9" x14ac:dyDescent="0.15">
      <c r="A167" s="99" t="s">
        <v>161</v>
      </c>
      <c r="B167" s="110" t="s">
        <v>181</v>
      </c>
      <c r="C167" s="94">
        <v>0</v>
      </c>
      <c r="D167" s="93"/>
      <c r="E167" s="95"/>
      <c r="F167" s="94">
        <v>0.10283508999999999</v>
      </c>
      <c r="G167" s="93"/>
      <c r="H167" s="95" t="str">
        <f t="shared" si="9"/>
        <v/>
      </c>
      <c r="I167" s="96" t="str">
        <f t="shared" si="10"/>
        <v/>
      </c>
    </row>
    <row r="168" spans="1:9" x14ac:dyDescent="0.15">
      <c r="A168" s="99" t="s">
        <v>159</v>
      </c>
      <c r="B168" s="110" t="s">
        <v>179</v>
      </c>
      <c r="C168" s="94">
        <v>0</v>
      </c>
      <c r="D168" s="93"/>
      <c r="E168" s="95"/>
      <c r="F168" s="94">
        <v>0.10241788</v>
      </c>
      <c r="G168" s="93"/>
      <c r="H168" s="95" t="str">
        <f t="shared" si="9"/>
        <v/>
      </c>
      <c r="I168" s="96" t="str">
        <f t="shared" si="10"/>
        <v/>
      </c>
    </row>
    <row r="169" spans="1:9" x14ac:dyDescent="0.15">
      <c r="A169" s="99" t="s">
        <v>154</v>
      </c>
      <c r="B169" s="110" t="s">
        <v>174</v>
      </c>
      <c r="C169" s="94">
        <v>0</v>
      </c>
      <c r="D169" s="93"/>
      <c r="E169" s="95"/>
      <c r="F169" s="94">
        <v>0</v>
      </c>
      <c r="G169" s="93"/>
      <c r="H169" s="95" t="str">
        <f t="shared" si="9"/>
        <v/>
      </c>
      <c r="I169" s="96" t="str">
        <f t="shared" si="10"/>
        <v/>
      </c>
    </row>
    <row r="170" spans="1:9" x14ac:dyDescent="0.15">
      <c r="A170" s="99" t="s">
        <v>153</v>
      </c>
      <c r="B170" s="110" t="s">
        <v>173</v>
      </c>
      <c r="C170" s="94">
        <v>0.28545999999999999</v>
      </c>
      <c r="D170" s="93"/>
      <c r="E170" s="95"/>
      <c r="F170" s="94">
        <v>0</v>
      </c>
      <c r="G170" s="93"/>
      <c r="H170" s="95" t="str">
        <f t="shared" si="9"/>
        <v/>
      </c>
      <c r="I170" s="96">
        <f t="shared" si="10"/>
        <v>0</v>
      </c>
    </row>
    <row r="171" spans="1:9" x14ac:dyDescent="0.15">
      <c r="A171" s="99" t="s">
        <v>152</v>
      </c>
      <c r="B171" s="110" t="s">
        <v>172</v>
      </c>
      <c r="C171" s="94">
        <v>0</v>
      </c>
      <c r="D171" s="93"/>
      <c r="E171" s="95"/>
      <c r="F171" s="94">
        <v>0</v>
      </c>
      <c r="G171" s="93"/>
      <c r="H171" s="95" t="str">
        <f t="shared" si="9"/>
        <v/>
      </c>
      <c r="I171" s="96" t="str">
        <f t="shared" si="10"/>
        <v/>
      </c>
    </row>
    <row r="172" spans="1:9" x14ac:dyDescent="0.15">
      <c r="A172" s="99" t="s">
        <v>151</v>
      </c>
      <c r="B172" s="110" t="s">
        <v>171</v>
      </c>
      <c r="C172" s="94">
        <v>0.12256</v>
      </c>
      <c r="D172" s="93"/>
      <c r="E172" s="95"/>
      <c r="F172" s="94">
        <v>0</v>
      </c>
      <c r="G172" s="93"/>
      <c r="H172" s="95" t="str">
        <f t="shared" si="9"/>
        <v/>
      </c>
      <c r="I172" s="96">
        <f t="shared" si="10"/>
        <v>0</v>
      </c>
    </row>
    <row r="173" spans="1:9" x14ac:dyDescent="0.15">
      <c r="A173" s="99" t="s">
        <v>144</v>
      </c>
      <c r="B173" s="110" t="s">
        <v>165</v>
      </c>
      <c r="C173" s="94">
        <v>0.43563763999999999</v>
      </c>
      <c r="D173" s="93"/>
      <c r="E173" s="95"/>
      <c r="F173" s="94">
        <v>0</v>
      </c>
      <c r="G173" s="93"/>
      <c r="H173" s="95" t="str">
        <f t="shared" si="9"/>
        <v/>
      </c>
      <c r="I173" s="96">
        <f t="shared" si="10"/>
        <v>0</v>
      </c>
    </row>
    <row r="174" spans="1:9" x14ac:dyDescent="0.15">
      <c r="A174" s="99" t="s">
        <v>145</v>
      </c>
      <c r="B174" s="110" t="s">
        <v>166</v>
      </c>
      <c r="C174" s="94">
        <v>0</v>
      </c>
      <c r="D174" s="93"/>
      <c r="E174" s="95"/>
      <c r="F174" s="94">
        <v>0</v>
      </c>
      <c r="G174" s="93"/>
      <c r="H174" s="95" t="str">
        <f t="shared" si="9"/>
        <v/>
      </c>
      <c r="I174" s="96" t="str">
        <f t="shared" si="10"/>
        <v/>
      </c>
    </row>
    <row r="175" spans="1:9" x14ac:dyDescent="0.15">
      <c r="A175" s="99" t="s">
        <v>157</v>
      </c>
      <c r="B175" s="110" t="s">
        <v>177</v>
      </c>
      <c r="C175" s="94">
        <v>0</v>
      </c>
      <c r="D175" s="93"/>
      <c r="E175" s="95"/>
      <c r="F175" s="94">
        <v>0</v>
      </c>
      <c r="G175" s="93"/>
      <c r="H175" s="95" t="str">
        <f t="shared" si="9"/>
        <v/>
      </c>
      <c r="I175" s="96" t="str">
        <f t="shared" si="10"/>
        <v/>
      </c>
    </row>
    <row r="176" spans="1:9" x14ac:dyDescent="0.15">
      <c r="A176" s="99" t="s">
        <v>150</v>
      </c>
      <c r="B176" s="110" t="s">
        <v>170</v>
      </c>
      <c r="C176" s="94">
        <v>0.27072499999999999</v>
      </c>
      <c r="D176" s="93"/>
      <c r="E176" s="95"/>
      <c r="F176" s="94">
        <v>0</v>
      </c>
      <c r="G176" s="93"/>
      <c r="H176" s="95" t="str">
        <f t="shared" si="9"/>
        <v/>
      </c>
      <c r="I176" s="96">
        <f t="shared" si="10"/>
        <v>0</v>
      </c>
    </row>
    <row r="177" spans="1:9" x14ac:dyDescent="0.15">
      <c r="A177" s="99" t="s">
        <v>160</v>
      </c>
      <c r="B177" s="110" t="s">
        <v>180</v>
      </c>
      <c r="C177" s="94">
        <v>0.11772000000000001</v>
      </c>
      <c r="D177" s="93"/>
      <c r="E177" s="95"/>
      <c r="F177" s="94">
        <v>0.10289794000000001</v>
      </c>
      <c r="G177" s="93"/>
      <c r="H177" s="95" t="str">
        <f t="shared" si="9"/>
        <v/>
      </c>
      <c r="I177" s="96">
        <f t="shared" si="10"/>
        <v>0.87409055385660894</v>
      </c>
    </row>
    <row r="178" spans="1:9" x14ac:dyDescent="0.15">
      <c r="A178" s="99" t="s">
        <v>149</v>
      </c>
      <c r="B178" s="110" t="s">
        <v>169</v>
      </c>
      <c r="C178" s="94">
        <v>0</v>
      </c>
      <c r="D178" s="93"/>
      <c r="E178" s="95"/>
      <c r="F178" s="94">
        <v>0</v>
      </c>
      <c r="G178" s="93"/>
      <c r="H178" s="95" t="str">
        <f t="shared" si="9"/>
        <v/>
      </c>
      <c r="I178" s="96" t="str">
        <f t="shared" si="10"/>
        <v/>
      </c>
    </row>
    <row r="179" spans="1:9" x14ac:dyDescent="0.15">
      <c r="A179" s="99" t="s">
        <v>148</v>
      </c>
      <c r="B179" s="110" t="s">
        <v>168</v>
      </c>
      <c r="C179" s="94">
        <v>0</v>
      </c>
      <c r="D179" s="93"/>
      <c r="E179" s="95"/>
      <c r="F179" s="94">
        <v>0</v>
      </c>
      <c r="G179" s="93"/>
      <c r="H179" s="95" t="str">
        <f t="shared" si="9"/>
        <v/>
      </c>
      <c r="I179" s="96" t="str">
        <f t="shared" si="10"/>
        <v/>
      </c>
    </row>
    <row r="180" spans="1:9" x14ac:dyDescent="0.15">
      <c r="A180" s="99" t="s">
        <v>158</v>
      </c>
      <c r="B180" s="110" t="s">
        <v>178</v>
      </c>
      <c r="C180" s="94">
        <v>0</v>
      </c>
      <c r="D180" s="93"/>
      <c r="E180" s="95"/>
      <c r="F180" s="94">
        <v>0</v>
      </c>
      <c r="G180" s="93"/>
      <c r="H180" s="95" t="str">
        <f t="shared" si="9"/>
        <v/>
      </c>
      <c r="I180" s="96" t="str">
        <f t="shared" si="10"/>
        <v/>
      </c>
    </row>
    <row r="181" spans="1:9" x14ac:dyDescent="0.15">
      <c r="A181" s="99" t="s">
        <v>111</v>
      </c>
      <c r="B181" s="110" t="s">
        <v>167</v>
      </c>
      <c r="C181" s="94">
        <v>0.25752805000000001</v>
      </c>
      <c r="D181" s="93"/>
      <c r="E181" s="95"/>
      <c r="F181" s="94">
        <v>0.10193744</v>
      </c>
      <c r="G181" s="93"/>
      <c r="H181" s="95" t="str">
        <f t="shared" si="9"/>
        <v/>
      </c>
      <c r="I181" s="96">
        <f t="shared" si="10"/>
        <v>0.39583043478176455</v>
      </c>
    </row>
    <row r="182" spans="1:9" x14ac:dyDescent="0.15">
      <c r="A182" s="99" t="s">
        <v>110</v>
      </c>
      <c r="B182" s="110" t="s">
        <v>601</v>
      </c>
      <c r="C182" s="94">
        <v>0</v>
      </c>
      <c r="D182" s="93"/>
      <c r="E182" s="95"/>
      <c r="F182" s="94">
        <v>0</v>
      </c>
      <c r="G182" s="93"/>
      <c r="H182" s="95" t="str">
        <f t="shared" si="9"/>
        <v/>
      </c>
      <c r="I182" s="96" t="str">
        <f t="shared" si="10"/>
        <v/>
      </c>
    </row>
    <row r="183" spans="1:9" x14ac:dyDescent="0.15">
      <c r="A183" s="99" t="s">
        <v>156</v>
      </c>
      <c r="B183" s="110" t="s">
        <v>176</v>
      </c>
      <c r="C183" s="94">
        <v>0</v>
      </c>
      <c r="D183" s="93"/>
      <c r="E183" s="95"/>
      <c r="F183" s="94">
        <v>0</v>
      </c>
      <c r="G183" s="93"/>
      <c r="H183" s="95" t="str">
        <f t="shared" si="9"/>
        <v/>
      </c>
      <c r="I183" s="96" t="str">
        <f t="shared" si="10"/>
        <v/>
      </c>
    </row>
    <row r="184" spans="1:9" x14ac:dyDescent="0.15">
      <c r="A184" s="99" t="s">
        <v>1214</v>
      </c>
      <c r="B184" s="110" t="s">
        <v>1215</v>
      </c>
      <c r="C184" s="94">
        <v>0.16763720000000001</v>
      </c>
      <c r="D184" s="93">
        <v>1.2186753899999998</v>
      </c>
      <c r="E184" s="95">
        <f t="shared" ref="E184:E247" si="12">IF(ISERROR(C184/D184-1),"",(C184/D184-1))</f>
        <v>-0.86244310718377593</v>
      </c>
      <c r="F184" s="94">
        <v>14.86474439</v>
      </c>
      <c r="G184" s="93">
        <v>0</v>
      </c>
      <c r="H184" s="95" t="str">
        <f t="shared" si="9"/>
        <v/>
      </c>
      <c r="I184" s="96">
        <f t="shared" si="10"/>
        <v>88.672110903785068</v>
      </c>
    </row>
    <row r="185" spans="1:9" x14ac:dyDescent="0.15">
      <c r="A185" s="99" t="s">
        <v>1301</v>
      </c>
      <c r="B185" s="110" t="s">
        <v>1302</v>
      </c>
      <c r="C185" s="94">
        <v>7.3163190399999998</v>
      </c>
      <c r="D185" s="93">
        <v>0.46404913199999998</v>
      </c>
      <c r="E185" s="95">
        <f t="shared" si="12"/>
        <v>14.76625950891769</v>
      </c>
      <c r="F185" s="94">
        <v>1.8478735500000001</v>
      </c>
      <c r="G185" s="93">
        <v>2.728682E-2</v>
      </c>
      <c r="H185" s="95">
        <f t="shared" si="9"/>
        <v>66.720370127409495</v>
      </c>
      <c r="I185" s="96">
        <f t="shared" si="10"/>
        <v>0.2525687493802895</v>
      </c>
    </row>
    <row r="186" spans="1:9" x14ac:dyDescent="0.15">
      <c r="A186" s="99" t="s">
        <v>1303</v>
      </c>
      <c r="B186" s="110" t="s">
        <v>1304</v>
      </c>
      <c r="C186" s="94">
        <v>0.38112378699999999</v>
      </c>
      <c r="D186" s="93">
        <v>3.1019031800000003</v>
      </c>
      <c r="E186" s="95">
        <f t="shared" si="12"/>
        <v>-0.87713227496675128</v>
      </c>
      <c r="F186" s="94">
        <v>0.8538430600000001</v>
      </c>
      <c r="G186" s="93">
        <v>0.87713224000000001</v>
      </c>
      <c r="H186" s="95">
        <f t="shared" si="9"/>
        <v>-2.6551503796052311E-2</v>
      </c>
      <c r="I186" s="96">
        <f t="shared" si="10"/>
        <v>2.2403300164521092</v>
      </c>
    </row>
    <row r="187" spans="1:9" x14ac:dyDescent="0.15">
      <c r="A187" s="99" t="s">
        <v>1305</v>
      </c>
      <c r="B187" s="110" t="s">
        <v>1306</v>
      </c>
      <c r="C187" s="94">
        <v>2.8901821079999999</v>
      </c>
      <c r="D187" s="93">
        <v>7.9220211469999997</v>
      </c>
      <c r="E187" s="95">
        <f t="shared" si="12"/>
        <v>-0.63517111929264591</v>
      </c>
      <c r="F187" s="94">
        <v>10.48273017</v>
      </c>
      <c r="G187" s="93">
        <v>16.872845809999998</v>
      </c>
      <c r="H187" s="95">
        <f t="shared" si="9"/>
        <v>-0.37872186541364472</v>
      </c>
      <c r="I187" s="96">
        <f t="shared" si="10"/>
        <v>3.6270137238009643</v>
      </c>
    </row>
    <row r="188" spans="1:9" x14ac:dyDescent="0.15">
      <c r="A188" s="99" t="s">
        <v>1307</v>
      </c>
      <c r="B188" s="110" t="s">
        <v>1308</v>
      </c>
      <c r="C188" s="94">
        <v>16.668427229999999</v>
      </c>
      <c r="D188" s="93">
        <v>11.814020791999999</v>
      </c>
      <c r="E188" s="95">
        <f t="shared" si="12"/>
        <v>0.41090214106337264</v>
      </c>
      <c r="F188" s="94">
        <v>13.576543880000001</v>
      </c>
      <c r="G188" s="93">
        <v>14.574506339999999</v>
      </c>
      <c r="H188" s="95">
        <f t="shared" si="9"/>
        <v>-6.8473156943990032E-2</v>
      </c>
      <c r="I188" s="96">
        <f t="shared" si="10"/>
        <v>0.81450659337341702</v>
      </c>
    </row>
    <row r="189" spans="1:9" x14ac:dyDescent="0.15">
      <c r="A189" s="99" t="s">
        <v>1309</v>
      </c>
      <c r="B189" s="110" t="s">
        <v>1310</v>
      </c>
      <c r="C189" s="94">
        <v>1.7316411869999999</v>
      </c>
      <c r="D189" s="93">
        <v>1.067238616</v>
      </c>
      <c r="E189" s="95">
        <f t="shared" si="12"/>
        <v>0.62254360087735039</v>
      </c>
      <c r="F189" s="94">
        <v>0.8724893199999999</v>
      </c>
      <c r="G189" s="93">
        <v>0.86949737000000005</v>
      </c>
      <c r="H189" s="95">
        <f t="shared" si="9"/>
        <v>3.4410109831612967E-3</v>
      </c>
      <c r="I189" s="96">
        <f t="shared" si="10"/>
        <v>0.50385110180449866</v>
      </c>
    </row>
    <row r="190" spans="1:9" x14ac:dyDescent="0.15">
      <c r="A190" s="99" t="s">
        <v>1311</v>
      </c>
      <c r="B190" s="110" t="s">
        <v>1312</v>
      </c>
      <c r="C190" s="94">
        <v>0.25205889999999997</v>
      </c>
      <c r="D190" s="93">
        <v>0.50740512000000004</v>
      </c>
      <c r="E190" s="95">
        <f t="shared" si="12"/>
        <v>-0.50323934453006713</v>
      </c>
      <c r="F190" s="94">
        <v>5.63176013</v>
      </c>
      <c r="G190" s="93">
        <v>4.2981234500000003</v>
      </c>
      <c r="H190" s="95">
        <f t="shared" si="9"/>
        <v>0.3102834749895329</v>
      </c>
      <c r="I190" s="96">
        <f t="shared" si="10"/>
        <v>22.343032243654164</v>
      </c>
    </row>
    <row r="191" spans="1:9" x14ac:dyDescent="0.15">
      <c r="A191" s="99" t="s">
        <v>1313</v>
      </c>
      <c r="B191" s="110" t="s">
        <v>1314</v>
      </c>
      <c r="C191" s="94">
        <v>0.16833861999999999</v>
      </c>
      <c r="D191" s="93">
        <v>1.70581E-2</v>
      </c>
      <c r="E191" s="95">
        <f t="shared" si="12"/>
        <v>8.8685445624073012</v>
      </c>
      <c r="F191" s="94">
        <v>0.64774478000000002</v>
      </c>
      <c r="G191" s="93">
        <v>0.22740044000000001</v>
      </c>
      <c r="H191" s="95">
        <f t="shared" si="9"/>
        <v>1.8484763705822207</v>
      </c>
      <c r="I191" s="96">
        <f t="shared" si="10"/>
        <v>3.8478679461670771</v>
      </c>
    </row>
    <row r="192" spans="1:9" x14ac:dyDescent="0.15">
      <c r="A192" s="99" t="s">
        <v>562</v>
      </c>
      <c r="B192" s="110" t="s">
        <v>1300</v>
      </c>
      <c r="C192" s="94">
        <v>0.12000484</v>
      </c>
      <c r="D192" s="93">
        <v>0.39198208000000001</v>
      </c>
      <c r="E192" s="95">
        <f t="shared" si="12"/>
        <v>-0.6938512087083164</v>
      </c>
      <c r="F192" s="94">
        <v>8.686511999999999E-2</v>
      </c>
      <c r="G192" s="93">
        <v>0.28341630000000001</v>
      </c>
      <c r="H192" s="95">
        <f t="shared" si="9"/>
        <v>-0.69350697189964028</v>
      </c>
      <c r="I192" s="96">
        <f t="shared" si="10"/>
        <v>0.72384680484553776</v>
      </c>
    </row>
    <row r="193" spans="1:9" x14ac:dyDescent="0.15">
      <c r="A193" s="99" t="s">
        <v>516</v>
      </c>
      <c r="B193" s="110" t="s">
        <v>1299</v>
      </c>
      <c r="C193" s="94">
        <v>4.9049019999999999E-2</v>
      </c>
      <c r="D193" s="93">
        <v>6.8919200000000002E-3</v>
      </c>
      <c r="E193" s="95">
        <f t="shared" si="12"/>
        <v>6.1168876017133105</v>
      </c>
      <c r="F193" s="94">
        <v>1.9657479999999998E-2</v>
      </c>
      <c r="G193" s="93">
        <v>0</v>
      </c>
      <c r="H193" s="95" t="str">
        <f t="shared" si="9"/>
        <v/>
      </c>
      <c r="I193" s="96">
        <f t="shared" si="10"/>
        <v>0.40077212551851188</v>
      </c>
    </row>
    <row r="194" spans="1:9" x14ac:dyDescent="0.15">
      <c r="A194" s="99" t="s">
        <v>1315</v>
      </c>
      <c r="B194" s="110" t="s">
        <v>1316</v>
      </c>
      <c r="C194" s="94">
        <v>1.2962731999999999</v>
      </c>
      <c r="D194" s="93">
        <v>2.0409311100000003</v>
      </c>
      <c r="E194" s="95">
        <f t="shared" si="12"/>
        <v>-0.36486185464633358</v>
      </c>
      <c r="F194" s="94">
        <v>0.34775646999999998</v>
      </c>
      <c r="G194" s="93">
        <v>0</v>
      </c>
      <c r="H194" s="95" t="str">
        <f t="shared" si="9"/>
        <v/>
      </c>
      <c r="I194" s="96">
        <f t="shared" si="10"/>
        <v>0.26827405673433657</v>
      </c>
    </row>
    <row r="195" spans="1:9" x14ac:dyDescent="0.15">
      <c r="A195" s="99" t="s">
        <v>1317</v>
      </c>
      <c r="B195" s="110" t="s">
        <v>1318</v>
      </c>
      <c r="C195" s="94">
        <v>154.34661718200002</v>
      </c>
      <c r="D195" s="93">
        <v>133.88076684199999</v>
      </c>
      <c r="E195" s="95">
        <f t="shared" si="12"/>
        <v>0.15286624675636129</v>
      </c>
      <c r="F195" s="94">
        <v>1620.9204684900001</v>
      </c>
      <c r="G195" s="93">
        <v>490.36922148000002</v>
      </c>
      <c r="H195" s="95">
        <f t="shared" si="9"/>
        <v>2.3055102104447847</v>
      </c>
      <c r="I195" s="96">
        <f t="shared" si="10"/>
        <v>10.501820500404415</v>
      </c>
    </row>
    <row r="196" spans="1:9" x14ac:dyDescent="0.15">
      <c r="A196" s="99" t="s">
        <v>441</v>
      </c>
      <c r="B196" s="110" t="s">
        <v>442</v>
      </c>
      <c r="C196" s="94">
        <v>9.2846210899999999</v>
      </c>
      <c r="D196" s="93">
        <v>2.0676772900000002</v>
      </c>
      <c r="E196" s="95">
        <f t="shared" si="12"/>
        <v>3.4903627538512065</v>
      </c>
      <c r="F196" s="94">
        <v>14.95266526</v>
      </c>
      <c r="G196" s="93">
        <v>4.9026899999999995E-3</v>
      </c>
      <c r="H196" s="95">
        <f t="shared" si="9"/>
        <v>3048.8900114019043</v>
      </c>
      <c r="I196" s="96">
        <f t="shared" si="10"/>
        <v>1.6104766274312223</v>
      </c>
    </row>
    <row r="197" spans="1:9" x14ac:dyDescent="0.15">
      <c r="A197" s="99" t="s">
        <v>1206</v>
      </c>
      <c r="B197" s="110" t="s">
        <v>1207</v>
      </c>
      <c r="C197" s="94">
        <v>0.58305373999999999</v>
      </c>
      <c r="D197" s="93">
        <v>0.45928565000000005</v>
      </c>
      <c r="E197" s="95">
        <f t="shared" si="12"/>
        <v>0.26947954938282948</v>
      </c>
      <c r="F197" s="94">
        <v>613.54222399000002</v>
      </c>
      <c r="G197" s="93">
        <v>0.10502105</v>
      </c>
      <c r="H197" s="95">
        <f t="shared" si="9"/>
        <v>5841.0880765332286</v>
      </c>
      <c r="I197" s="96">
        <f t="shared" si="10"/>
        <v>1052.2910357971464</v>
      </c>
    </row>
    <row r="198" spans="1:9" x14ac:dyDescent="0.15">
      <c r="A198" s="101" t="s">
        <v>750</v>
      </c>
      <c r="B198" s="110" t="s">
        <v>992</v>
      </c>
      <c r="C198" s="94">
        <v>1.0391E-4</v>
      </c>
      <c r="D198" s="93">
        <v>6.2034000000000004E-4</v>
      </c>
      <c r="E198" s="95">
        <f t="shared" si="12"/>
        <v>-0.83249508334139344</v>
      </c>
      <c r="F198" s="94">
        <v>0</v>
      </c>
      <c r="G198" s="93">
        <v>0</v>
      </c>
      <c r="H198" s="95" t="str">
        <f t="shared" si="9"/>
        <v/>
      </c>
      <c r="I198" s="96">
        <f t="shared" si="10"/>
        <v>0</v>
      </c>
    </row>
    <row r="199" spans="1:9" x14ac:dyDescent="0.15">
      <c r="A199" s="101" t="s">
        <v>933</v>
      </c>
      <c r="B199" s="110" t="s">
        <v>996</v>
      </c>
      <c r="C199" s="94">
        <v>4.3620347099999996</v>
      </c>
      <c r="D199" s="93">
        <v>2.2981500000000001</v>
      </c>
      <c r="E199" s="95">
        <f t="shared" si="12"/>
        <v>0.89806353371189851</v>
      </c>
      <c r="F199" s="94">
        <v>4.7246965300000001</v>
      </c>
      <c r="G199" s="93">
        <v>2.2981500000000001</v>
      </c>
      <c r="H199" s="95">
        <f t="shared" ref="H199:H262" si="13">IF(ISERROR(F199/G199-1),"",(F199/G199-1))</f>
        <v>1.0558695167852403</v>
      </c>
      <c r="I199" s="96">
        <f t="shared" ref="I199:I262" si="14">IF(ISERROR(F199/C199),"",(F199/C199))</f>
        <v>1.0831405167796109</v>
      </c>
    </row>
    <row r="200" spans="1:9" x14ac:dyDescent="0.15">
      <c r="A200" s="101" t="s">
        <v>751</v>
      </c>
      <c r="B200" s="110" t="s">
        <v>993</v>
      </c>
      <c r="C200" s="94">
        <v>0.11341572</v>
      </c>
      <c r="D200" s="93">
        <v>6.9912100000000003E-3</v>
      </c>
      <c r="E200" s="95">
        <f t="shared" si="12"/>
        <v>15.222616685809751</v>
      </c>
      <c r="F200" s="94">
        <v>0</v>
      </c>
      <c r="G200" s="93">
        <v>0</v>
      </c>
      <c r="H200" s="95" t="str">
        <f t="shared" si="13"/>
        <v/>
      </c>
      <c r="I200" s="96">
        <f t="shared" si="14"/>
        <v>0</v>
      </c>
    </row>
    <row r="201" spans="1:9" x14ac:dyDescent="0.15">
      <c r="A201" s="101" t="s">
        <v>752</v>
      </c>
      <c r="B201" s="110" t="s">
        <v>994</v>
      </c>
      <c r="C201" s="94">
        <v>0</v>
      </c>
      <c r="D201" s="93">
        <v>3.0764999999999998E-3</v>
      </c>
      <c r="E201" s="95">
        <f t="shared" si="12"/>
        <v>-1</v>
      </c>
      <c r="F201" s="94">
        <v>0</v>
      </c>
      <c r="G201" s="93">
        <v>0</v>
      </c>
      <c r="H201" s="95" t="str">
        <f t="shared" si="13"/>
        <v/>
      </c>
      <c r="I201" s="96" t="str">
        <f t="shared" si="14"/>
        <v/>
      </c>
    </row>
    <row r="202" spans="1:9" x14ac:dyDescent="0.15">
      <c r="A202" s="101" t="s">
        <v>932</v>
      </c>
      <c r="B202" s="110" t="s">
        <v>995</v>
      </c>
      <c r="C202" s="94">
        <v>3.8625752100000001</v>
      </c>
      <c r="D202" s="93">
        <v>4.7575399999999997</v>
      </c>
      <c r="E202" s="95">
        <f t="shared" si="12"/>
        <v>-0.18811503213845804</v>
      </c>
      <c r="F202" s="94">
        <v>0</v>
      </c>
      <c r="G202" s="93">
        <v>5.3269500000000001</v>
      </c>
      <c r="H202" s="95">
        <f t="shared" si="13"/>
        <v>-1</v>
      </c>
      <c r="I202" s="96">
        <f t="shared" si="14"/>
        <v>0</v>
      </c>
    </row>
    <row r="203" spans="1:9" x14ac:dyDescent="0.15">
      <c r="A203" s="101" t="s">
        <v>934</v>
      </c>
      <c r="B203" s="110" t="s">
        <v>997</v>
      </c>
      <c r="C203" s="94">
        <v>11.20570455</v>
      </c>
      <c r="D203" s="93">
        <v>0.18492349999999999</v>
      </c>
      <c r="E203" s="95">
        <f t="shared" si="12"/>
        <v>59.596433390023442</v>
      </c>
      <c r="F203" s="94">
        <v>9.0380289999999988E-2</v>
      </c>
      <c r="G203" s="93">
        <v>2.6999459999999999E-2</v>
      </c>
      <c r="H203" s="95">
        <f t="shared" si="13"/>
        <v>2.3474850978501047</v>
      </c>
      <c r="I203" s="96">
        <f t="shared" si="14"/>
        <v>8.0655606790917926E-3</v>
      </c>
    </row>
    <row r="204" spans="1:9" x14ac:dyDescent="0.15">
      <c r="A204" s="99" t="s">
        <v>549</v>
      </c>
      <c r="B204" s="110" t="s">
        <v>1319</v>
      </c>
      <c r="C204" s="94">
        <v>325.795829545</v>
      </c>
      <c r="D204" s="93">
        <v>270.73590764900001</v>
      </c>
      <c r="E204" s="95">
        <f t="shared" si="12"/>
        <v>0.20337133102928973</v>
      </c>
      <c r="F204" s="94">
        <v>35.356525270000006</v>
      </c>
      <c r="G204" s="93">
        <v>135.54586261</v>
      </c>
      <c r="H204" s="95">
        <f t="shared" si="13"/>
        <v>-0.73915452239416757</v>
      </c>
      <c r="I204" s="96">
        <f t="shared" si="14"/>
        <v>0.10852356618369925</v>
      </c>
    </row>
    <row r="205" spans="1:9" x14ac:dyDescent="0.15">
      <c r="A205" s="99" t="s">
        <v>443</v>
      </c>
      <c r="B205" s="110" t="s">
        <v>444</v>
      </c>
      <c r="C205" s="94">
        <v>0.55184083499999992</v>
      </c>
      <c r="D205" s="93">
        <v>0.43794312699999999</v>
      </c>
      <c r="E205" s="95">
        <f t="shared" si="12"/>
        <v>0.2600741990865858</v>
      </c>
      <c r="F205" s="94">
        <v>0</v>
      </c>
      <c r="G205" s="93">
        <v>0</v>
      </c>
      <c r="H205" s="95" t="str">
        <f t="shared" si="13"/>
        <v/>
      </c>
      <c r="I205" s="96">
        <f t="shared" si="14"/>
        <v>0</v>
      </c>
    </row>
    <row r="206" spans="1:9" x14ac:dyDescent="0.15">
      <c r="A206" s="99" t="s">
        <v>1234</v>
      </c>
      <c r="B206" s="110" t="s">
        <v>1235</v>
      </c>
      <c r="C206" s="94">
        <v>0.15982185999999998</v>
      </c>
      <c r="D206" s="93">
        <v>0.95969331000000002</v>
      </c>
      <c r="E206" s="95">
        <f t="shared" si="12"/>
        <v>-0.8334656933265483</v>
      </c>
      <c r="F206" s="94">
        <v>0</v>
      </c>
      <c r="G206" s="93">
        <v>0</v>
      </c>
      <c r="H206" s="95" t="str">
        <f t="shared" si="13"/>
        <v/>
      </c>
      <c r="I206" s="96">
        <f t="shared" si="14"/>
        <v>0</v>
      </c>
    </row>
    <row r="207" spans="1:9" x14ac:dyDescent="0.15">
      <c r="A207" s="99" t="s">
        <v>1320</v>
      </c>
      <c r="B207" s="110" t="s">
        <v>1321</v>
      </c>
      <c r="C207" s="94">
        <v>1.4078450000000001E-2</v>
      </c>
      <c r="D207" s="93">
        <v>4.5632039999999999E-2</v>
      </c>
      <c r="E207" s="95">
        <f t="shared" si="12"/>
        <v>-0.69147883811462296</v>
      </c>
      <c r="F207" s="94">
        <v>0</v>
      </c>
      <c r="G207" s="93">
        <v>0</v>
      </c>
      <c r="H207" s="95" t="str">
        <f t="shared" si="13"/>
        <v/>
      </c>
      <c r="I207" s="96">
        <f t="shared" si="14"/>
        <v>0</v>
      </c>
    </row>
    <row r="208" spans="1:9" x14ac:dyDescent="0.15">
      <c r="A208" s="99" t="s">
        <v>1322</v>
      </c>
      <c r="B208" s="110" t="s">
        <v>1323</v>
      </c>
      <c r="C208" s="94">
        <v>0</v>
      </c>
      <c r="D208" s="93">
        <v>0.12102110000000001</v>
      </c>
      <c r="E208" s="95">
        <f t="shared" si="12"/>
        <v>-1</v>
      </c>
      <c r="F208" s="94">
        <v>0</v>
      </c>
      <c r="G208" s="93">
        <v>0</v>
      </c>
      <c r="H208" s="95" t="str">
        <f t="shared" si="13"/>
        <v/>
      </c>
      <c r="I208" s="96" t="str">
        <f t="shared" si="14"/>
        <v/>
      </c>
    </row>
    <row r="209" spans="1:9" x14ac:dyDescent="0.15">
      <c r="A209" s="99" t="s">
        <v>1324</v>
      </c>
      <c r="B209" s="110" t="s">
        <v>1325</v>
      </c>
      <c r="C209" s="94">
        <v>0.43944320000000003</v>
      </c>
      <c r="D209" s="93">
        <v>1.6983669999999999E-2</v>
      </c>
      <c r="E209" s="95">
        <f t="shared" si="12"/>
        <v>24.874454696776375</v>
      </c>
      <c r="F209" s="94">
        <v>0.16625624</v>
      </c>
      <c r="G209" s="93">
        <v>4.4272000000000001E-3</v>
      </c>
      <c r="H209" s="95">
        <f t="shared" si="13"/>
        <v>36.553361040838453</v>
      </c>
      <c r="I209" s="96">
        <f t="shared" si="14"/>
        <v>0.37833385520586049</v>
      </c>
    </row>
    <row r="210" spans="1:9" x14ac:dyDescent="0.15">
      <c r="A210" s="101" t="s">
        <v>741</v>
      </c>
      <c r="B210" s="110" t="s">
        <v>940</v>
      </c>
      <c r="C210" s="94">
        <v>0</v>
      </c>
      <c r="D210" s="93">
        <v>1.0064400000000002E-3</v>
      </c>
      <c r="E210" s="95">
        <f t="shared" si="12"/>
        <v>-1</v>
      </c>
      <c r="F210" s="94">
        <v>0</v>
      </c>
      <c r="G210" s="93">
        <v>0</v>
      </c>
      <c r="H210" s="95" t="str">
        <f t="shared" si="13"/>
        <v/>
      </c>
      <c r="I210" s="96" t="str">
        <f t="shared" si="14"/>
        <v/>
      </c>
    </row>
    <row r="211" spans="1:9" x14ac:dyDescent="0.15">
      <c r="A211" s="101" t="s">
        <v>740</v>
      </c>
      <c r="B211" s="110" t="s">
        <v>939</v>
      </c>
      <c r="C211" s="94">
        <v>3.735E-3</v>
      </c>
      <c r="D211" s="93">
        <v>0</v>
      </c>
      <c r="E211" s="95" t="str">
        <f t="shared" si="12"/>
        <v/>
      </c>
      <c r="F211" s="94">
        <v>0</v>
      </c>
      <c r="G211" s="93">
        <v>0</v>
      </c>
      <c r="H211" s="95" t="str">
        <f t="shared" si="13"/>
        <v/>
      </c>
      <c r="I211" s="96">
        <f t="shared" si="14"/>
        <v>0</v>
      </c>
    </row>
    <row r="212" spans="1:9" x14ac:dyDescent="0.15">
      <c r="A212" s="101" t="s">
        <v>739</v>
      </c>
      <c r="B212" s="110" t="s">
        <v>938</v>
      </c>
      <c r="C212" s="94">
        <v>4.3483667400000003</v>
      </c>
      <c r="D212" s="93">
        <v>3.06969</v>
      </c>
      <c r="E212" s="95">
        <f t="shared" si="12"/>
        <v>0.41654914339884486</v>
      </c>
      <c r="F212" s="94">
        <v>4.8733599999999999</v>
      </c>
      <c r="G212" s="93">
        <v>0.99916456999999992</v>
      </c>
      <c r="H212" s="95">
        <f t="shared" si="13"/>
        <v>3.8774347553176352</v>
      </c>
      <c r="I212" s="96">
        <f t="shared" si="14"/>
        <v>1.1207334365730153</v>
      </c>
    </row>
    <row r="213" spans="1:9" x14ac:dyDescent="0.15">
      <c r="A213" s="101" t="s">
        <v>738</v>
      </c>
      <c r="B213" s="110" t="s">
        <v>937</v>
      </c>
      <c r="C213" s="94">
        <v>0</v>
      </c>
      <c r="D213" s="93">
        <v>2.0491999999999997E-3</v>
      </c>
      <c r="E213" s="95">
        <f t="shared" si="12"/>
        <v>-1</v>
      </c>
      <c r="F213" s="94">
        <v>1.0435129999999999</v>
      </c>
      <c r="G213" s="93">
        <v>0.99899182999999991</v>
      </c>
      <c r="H213" s="95">
        <f t="shared" si="13"/>
        <v>4.4566100205243986E-2</v>
      </c>
      <c r="I213" s="96" t="str">
        <f t="shared" si="14"/>
        <v/>
      </c>
    </row>
    <row r="214" spans="1:9" x14ac:dyDescent="0.15">
      <c r="A214" s="101" t="s">
        <v>737</v>
      </c>
      <c r="B214" s="110" t="s">
        <v>936</v>
      </c>
      <c r="C214" s="94">
        <v>8.0721749999999995E-2</v>
      </c>
      <c r="D214" s="93">
        <v>3.3956852999999998</v>
      </c>
      <c r="E214" s="95">
        <f t="shared" si="12"/>
        <v>-0.97622814163609328</v>
      </c>
      <c r="F214" s="94">
        <v>6.6651499999999999E-3</v>
      </c>
      <c r="G214" s="93">
        <v>3.3955188199999999</v>
      </c>
      <c r="H214" s="95">
        <f t="shared" si="13"/>
        <v>-0.99803707464062885</v>
      </c>
      <c r="I214" s="96">
        <f t="shared" si="14"/>
        <v>8.2569443799223888E-2</v>
      </c>
    </row>
    <row r="215" spans="1:9" x14ac:dyDescent="0.15">
      <c r="A215" s="101" t="s">
        <v>734</v>
      </c>
      <c r="B215" s="110" t="s">
        <v>935</v>
      </c>
      <c r="C215" s="94">
        <v>1.0325E-3</v>
      </c>
      <c r="D215" s="93">
        <v>2.0404</v>
      </c>
      <c r="E215" s="95">
        <f t="shared" si="12"/>
        <v>-0.99949397177024113</v>
      </c>
      <c r="F215" s="94">
        <v>0</v>
      </c>
      <c r="G215" s="93">
        <v>0</v>
      </c>
      <c r="H215" s="95" t="str">
        <f t="shared" si="13"/>
        <v/>
      </c>
      <c r="I215" s="96">
        <f t="shared" si="14"/>
        <v>0</v>
      </c>
    </row>
    <row r="216" spans="1:9" x14ac:dyDescent="0.15">
      <c r="A216" s="114" t="s">
        <v>953</v>
      </c>
      <c r="B216" s="25" t="s">
        <v>954</v>
      </c>
      <c r="C216" s="94">
        <v>2.6811999999999999E-3</v>
      </c>
      <c r="D216" s="93">
        <v>1.46E-4</v>
      </c>
      <c r="E216" s="95">
        <f t="shared" si="12"/>
        <v>17.364383561643834</v>
      </c>
      <c r="F216" s="94">
        <v>0.10305</v>
      </c>
      <c r="G216" s="93">
        <v>0</v>
      </c>
      <c r="H216" s="95" t="str">
        <f t="shared" si="13"/>
        <v/>
      </c>
      <c r="I216" s="96">
        <f t="shared" si="14"/>
        <v>38.434283156795466</v>
      </c>
    </row>
    <row r="217" spans="1:9" x14ac:dyDescent="0.15">
      <c r="A217" s="99" t="s">
        <v>208</v>
      </c>
      <c r="B217" s="110" t="s">
        <v>209</v>
      </c>
      <c r="C217" s="94">
        <v>0.13390721999999999</v>
      </c>
      <c r="D217" s="93">
        <v>0.13880539</v>
      </c>
      <c r="E217" s="95">
        <f t="shared" si="12"/>
        <v>-3.5288038886674422E-2</v>
      </c>
      <c r="F217" s="94">
        <v>0</v>
      </c>
      <c r="G217" s="93">
        <v>0</v>
      </c>
      <c r="H217" s="95" t="str">
        <f t="shared" si="13"/>
        <v/>
      </c>
      <c r="I217" s="96">
        <f t="shared" si="14"/>
        <v>0</v>
      </c>
    </row>
    <row r="218" spans="1:9" x14ac:dyDescent="0.15">
      <c r="A218" s="114" t="s">
        <v>955</v>
      </c>
      <c r="B218" s="25" t="s">
        <v>956</v>
      </c>
      <c r="C218" s="94">
        <v>3.2490200000000004E-2</v>
      </c>
      <c r="D218" s="93">
        <v>9.4099999999999997E-5</v>
      </c>
      <c r="E218" s="95">
        <f t="shared" si="12"/>
        <v>344.27311370882046</v>
      </c>
      <c r="F218" s="94">
        <v>0.10188999999999999</v>
      </c>
      <c r="G218" s="93">
        <v>0</v>
      </c>
      <c r="H218" s="95" t="str">
        <f t="shared" si="13"/>
        <v/>
      </c>
      <c r="I218" s="96">
        <f t="shared" si="14"/>
        <v>3.1360225544933544</v>
      </c>
    </row>
    <row r="219" spans="1:9" x14ac:dyDescent="0.15">
      <c r="A219" s="114" t="s">
        <v>957</v>
      </c>
      <c r="B219" s="25" t="s">
        <v>958</v>
      </c>
      <c r="C219" s="94">
        <v>0.78832296999999996</v>
      </c>
      <c r="D219" s="93">
        <v>8.4599999999999996E-5</v>
      </c>
      <c r="E219" s="95">
        <f t="shared" si="12"/>
        <v>9317.2384160756501</v>
      </c>
      <c r="F219" s="94">
        <v>0.10249999999999999</v>
      </c>
      <c r="G219" s="93">
        <v>0</v>
      </c>
      <c r="H219" s="95" t="str">
        <f t="shared" si="13"/>
        <v/>
      </c>
      <c r="I219" s="96">
        <f t="shared" si="14"/>
        <v>0.13002285091350313</v>
      </c>
    </row>
    <row r="220" spans="1:9" x14ac:dyDescent="0.15">
      <c r="A220" s="99" t="s">
        <v>206</v>
      </c>
      <c r="B220" s="110" t="s">
        <v>207</v>
      </c>
      <c r="C220" s="94">
        <v>2.385953E-2</v>
      </c>
      <c r="D220" s="93">
        <v>3.9319460000000001E-2</v>
      </c>
      <c r="E220" s="95">
        <f t="shared" si="12"/>
        <v>-0.39318774978089732</v>
      </c>
      <c r="F220" s="94">
        <v>0</v>
      </c>
      <c r="G220" s="93">
        <v>0</v>
      </c>
      <c r="H220" s="95" t="str">
        <f t="shared" si="13"/>
        <v/>
      </c>
      <c r="I220" s="96">
        <f t="shared" si="14"/>
        <v>0</v>
      </c>
    </row>
    <row r="221" spans="1:9" x14ac:dyDescent="0.15">
      <c r="A221" s="114" t="s">
        <v>959</v>
      </c>
      <c r="B221" s="25" t="s">
        <v>960</v>
      </c>
      <c r="C221" s="94">
        <v>9.8892199999999989E-3</v>
      </c>
      <c r="D221" s="93">
        <v>8.1200000000000009E-5</v>
      </c>
      <c r="E221" s="95">
        <f t="shared" si="12"/>
        <v>120.78842364532017</v>
      </c>
      <c r="F221" s="94">
        <v>0.15106663000000001</v>
      </c>
      <c r="G221" s="93">
        <v>0</v>
      </c>
      <c r="H221" s="95" t="str">
        <f t="shared" si="13"/>
        <v/>
      </c>
      <c r="I221" s="96">
        <f t="shared" si="14"/>
        <v>15.275889301684058</v>
      </c>
    </row>
    <row r="222" spans="1:9" x14ac:dyDescent="0.15">
      <c r="A222" s="114" t="s">
        <v>961</v>
      </c>
      <c r="B222" s="25" t="s">
        <v>962</v>
      </c>
      <c r="C222" s="94">
        <v>6.1987500000000001E-2</v>
      </c>
      <c r="D222" s="93">
        <v>1.271E-4</v>
      </c>
      <c r="E222" s="95">
        <f t="shared" si="12"/>
        <v>486.70653029110935</v>
      </c>
      <c r="F222" s="94">
        <v>0.10285</v>
      </c>
      <c r="G222" s="93">
        <v>0</v>
      </c>
      <c r="H222" s="95" t="str">
        <f t="shared" si="13"/>
        <v/>
      </c>
      <c r="I222" s="96">
        <f t="shared" si="14"/>
        <v>1.6592054849768099</v>
      </c>
    </row>
    <row r="223" spans="1:9" x14ac:dyDescent="0.15">
      <c r="A223" s="99" t="s">
        <v>210</v>
      </c>
      <c r="B223" s="110" t="s">
        <v>211</v>
      </c>
      <c r="C223" s="94">
        <v>0.54091045999999998</v>
      </c>
      <c r="D223" s="93">
        <v>6.0398500080000002</v>
      </c>
      <c r="E223" s="95">
        <f t="shared" si="12"/>
        <v>-0.91044306410199849</v>
      </c>
      <c r="F223" s="94">
        <v>0.49864170000000002</v>
      </c>
      <c r="G223" s="93">
        <v>0.55978531999999992</v>
      </c>
      <c r="H223" s="95">
        <f t="shared" si="13"/>
        <v>-0.10922690862990103</v>
      </c>
      <c r="I223" s="96">
        <f t="shared" si="14"/>
        <v>0.92185627173857954</v>
      </c>
    </row>
    <row r="224" spans="1:9" x14ac:dyDescent="0.15">
      <c r="A224" s="114" t="s">
        <v>963</v>
      </c>
      <c r="B224" s="25" t="s">
        <v>964</v>
      </c>
      <c r="C224" s="94">
        <v>1.9400000000000001E-3</v>
      </c>
      <c r="D224" s="93">
        <v>8.0799999999999999E-5</v>
      </c>
      <c r="E224" s="95">
        <f t="shared" si="12"/>
        <v>23.009900990099013</v>
      </c>
      <c r="F224" s="94">
        <v>0.10206</v>
      </c>
      <c r="G224" s="93">
        <v>0</v>
      </c>
      <c r="H224" s="95" t="str">
        <f t="shared" si="13"/>
        <v/>
      </c>
      <c r="I224" s="96">
        <f t="shared" si="14"/>
        <v>52.608247422680407</v>
      </c>
    </row>
    <row r="225" spans="1:9" x14ac:dyDescent="0.15">
      <c r="A225" s="101" t="s">
        <v>1520</v>
      </c>
      <c r="B225" s="110" t="s">
        <v>1741</v>
      </c>
      <c r="C225" s="94">
        <v>0.22405973000000001</v>
      </c>
      <c r="D225" s="93">
        <v>6.2321699999999994E-2</v>
      </c>
      <c r="E225" s="95">
        <f t="shared" si="12"/>
        <v>2.5952121010819673</v>
      </c>
      <c r="F225" s="94">
        <v>7.4401499999999995E-3</v>
      </c>
      <c r="G225" s="93">
        <v>5.4229380000000001E-2</v>
      </c>
      <c r="H225" s="95">
        <f t="shared" si="13"/>
        <v>-0.86280223008265999</v>
      </c>
      <c r="I225" s="96">
        <f t="shared" si="14"/>
        <v>3.3206100891043651E-2</v>
      </c>
    </row>
    <row r="226" spans="1:9" x14ac:dyDescent="0.15">
      <c r="A226" s="101" t="s">
        <v>1543</v>
      </c>
      <c r="B226" s="110" t="s">
        <v>1739</v>
      </c>
      <c r="C226" s="94">
        <v>1.4605E-3</v>
      </c>
      <c r="D226" s="93">
        <v>3.5541410000000002E-2</v>
      </c>
      <c r="E226" s="95">
        <f t="shared" si="12"/>
        <v>-0.95890708894216636</v>
      </c>
      <c r="F226" s="94">
        <v>0</v>
      </c>
      <c r="G226" s="93">
        <v>1.0012999999999999E-2</v>
      </c>
      <c r="H226" s="95">
        <f t="shared" si="13"/>
        <v>-1</v>
      </c>
      <c r="I226" s="96">
        <f t="shared" si="14"/>
        <v>0</v>
      </c>
    </row>
    <row r="227" spans="1:9" x14ac:dyDescent="0.15">
      <c r="A227" s="101" t="s">
        <v>1528</v>
      </c>
      <c r="B227" s="110" t="s">
        <v>1742</v>
      </c>
      <c r="C227" s="94">
        <v>0.53335444999999992</v>
      </c>
      <c r="D227" s="93">
        <v>0.76829700000000001</v>
      </c>
      <c r="E227" s="95">
        <f t="shared" si="12"/>
        <v>-0.30579652139732427</v>
      </c>
      <c r="F227" s="94">
        <v>0</v>
      </c>
      <c r="G227" s="93">
        <v>0</v>
      </c>
      <c r="H227" s="95" t="str">
        <f t="shared" si="13"/>
        <v/>
      </c>
      <c r="I227" s="96">
        <f t="shared" si="14"/>
        <v>0</v>
      </c>
    </row>
    <row r="228" spans="1:9" x14ac:dyDescent="0.15">
      <c r="A228" s="101" t="s">
        <v>1530</v>
      </c>
      <c r="B228" s="110" t="s">
        <v>1743</v>
      </c>
      <c r="C228" s="94">
        <v>0.22197254999999999</v>
      </c>
      <c r="D228" s="93">
        <v>0.55792743999999994</v>
      </c>
      <c r="E228" s="95">
        <f t="shared" si="12"/>
        <v>-0.60214799616236836</v>
      </c>
      <c r="F228" s="94">
        <v>0</v>
      </c>
      <c r="G228" s="93">
        <v>0</v>
      </c>
      <c r="H228" s="95" t="str">
        <f t="shared" si="13"/>
        <v/>
      </c>
      <c r="I228" s="96">
        <f t="shared" si="14"/>
        <v>0</v>
      </c>
    </row>
    <row r="229" spans="1:9" x14ac:dyDescent="0.15">
      <c r="A229" s="114" t="s">
        <v>951</v>
      </c>
      <c r="B229" s="25" t="s">
        <v>952</v>
      </c>
      <c r="C229" s="94">
        <v>8.9727990000000007E-2</v>
      </c>
      <c r="D229" s="93">
        <v>6.3088240000000004E-2</v>
      </c>
      <c r="E229" s="95">
        <f t="shared" si="12"/>
        <v>0.42226174006439243</v>
      </c>
      <c r="F229" s="94">
        <v>2.8050000000000002E-3</v>
      </c>
      <c r="G229" s="93">
        <v>4.9844399999999997E-3</v>
      </c>
      <c r="H229" s="95">
        <f t="shared" si="13"/>
        <v>-0.4372487180104484</v>
      </c>
      <c r="I229" s="96">
        <f t="shared" si="14"/>
        <v>3.126114827714295E-2</v>
      </c>
    </row>
    <row r="230" spans="1:9" x14ac:dyDescent="0.15">
      <c r="A230" s="101" t="s">
        <v>1540</v>
      </c>
      <c r="B230" s="110" t="s">
        <v>1740</v>
      </c>
      <c r="C230" s="94">
        <v>0.46271894000000002</v>
      </c>
      <c r="D230" s="93">
        <v>0.30638034000000003</v>
      </c>
      <c r="E230" s="95">
        <f t="shared" si="12"/>
        <v>0.51027621419833924</v>
      </c>
      <c r="F230" s="94">
        <v>0.25381820999999999</v>
      </c>
      <c r="G230" s="93">
        <v>5.3492999999999999E-2</v>
      </c>
      <c r="H230" s="95">
        <f t="shared" si="13"/>
        <v>3.7448864337389942</v>
      </c>
      <c r="I230" s="96">
        <f t="shared" si="14"/>
        <v>0.54853646146405843</v>
      </c>
    </row>
    <row r="231" spans="1:9" x14ac:dyDescent="0.15">
      <c r="A231" s="101" t="s">
        <v>534</v>
      </c>
      <c r="B231" s="110" t="s">
        <v>1738</v>
      </c>
      <c r="C231" s="94">
        <v>6.353752E-2</v>
      </c>
      <c r="D231" s="93">
        <v>0.16341207999999999</v>
      </c>
      <c r="E231" s="95">
        <f t="shared" si="12"/>
        <v>-0.61118223328409993</v>
      </c>
      <c r="F231" s="94">
        <v>4.9487530000000002E-2</v>
      </c>
      <c r="G231" s="93">
        <v>0.18160829000000001</v>
      </c>
      <c r="H231" s="95">
        <f t="shared" si="13"/>
        <v>-0.72750401427159517</v>
      </c>
      <c r="I231" s="96">
        <f t="shared" si="14"/>
        <v>0.77887097261586546</v>
      </c>
    </row>
    <row r="232" spans="1:9" x14ac:dyDescent="0.15">
      <c r="A232" s="99" t="s">
        <v>1210</v>
      </c>
      <c r="B232" s="110" t="s">
        <v>1211</v>
      </c>
      <c r="C232" s="94">
        <v>0.95491617000000006</v>
      </c>
      <c r="D232" s="93">
        <v>4.0355335800000001</v>
      </c>
      <c r="E232" s="95">
        <f t="shared" si="12"/>
        <v>-0.76337300853286416</v>
      </c>
      <c r="F232" s="94">
        <v>1.52890072</v>
      </c>
      <c r="G232" s="93">
        <v>12.122030492591749</v>
      </c>
      <c r="H232" s="95">
        <f t="shared" si="13"/>
        <v>-0.87387420606354915</v>
      </c>
      <c r="I232" s="96">
        <f t="shared" si="14"/>
        <v>1.601083705598995</v>
      </c>
    </row>
    <row r="233" spans="1:9" x14ac:dyDescent="0.15">
      <c r="A233" s="99" t="s">
        <v>1212</v>
      </c>
      <c r="B233" s="110" t="s">
        <v>1213</v>
      </c>
      <c r="C233" s="94">
        <v>4.5951912000000004</v>
      </c>
      <c r="D233" s="93">
        <v>2.0084965000000001</v>
      </c>
      <c r="E233" s="95">
        <f t="shared" si="12"/>
        <v>1.2878761302297517</v>
      </c>
      <c r="F233" s="94">
        <v>2.40217956</v>
      </c>
      <c r="G233" s="93">
        <v>0</v>
      </c>
      <c r="H233" s="95" t="str">
        <f t="shared" si="13"/>
        <v/>
      </c>
      <c r="I233" s="96">
        <f t="shared" si="14"/>
        <v>0.52275943599474162</v>
      </c>
    </row>
    <row r="234" spans="1:9" x14ac:dyDescent="0.15">
      <c r="A234" s="99" t="s">
        <v>1326</v>
      </c>
      <c r="B234" s="110" t="s">
        <v>1327</v>
      </c>
      <c r="C234" s="94">
        <v>9.007266241</v>
      </c>
      <c r="D234" s="93">
        <v>6.2623041800000001</v>
      </c>
      <c r="E234" s="95">
        <f t="shared" si="12"/>
        <v>0.4383310011938768</v>
      </c>
      <c r="F234" s="94">
        <v>28.23978275</v>
      </c>
      <c r="G234" s="93">
        <v>9.5803462499999998</v>
      </c>
      <c r="H234" s="95">
        <f t="shared" si="13"/>
        <v>1.9476787177707697</v>
      </c>
      <c r="I234" s="96">
        <f t="shared" si="14"/>
        <v>3.1352223853954579</v>
      </c>
    </row>
    <row r="235" spans="1:9" x14ac:dyDescent="0.15">
      <c r="A235" s="100" t="s">
        <v>1328</v>
      </c>
      <c r="B235" s="110" t="s">
        <v>1329</v>
      </c>
      <c r="C235" s="94">
        <v>9.8615549999999996E-2</v>
      </c>
      <c r="D235" s="93">
        <v>0.66172825999999996</v>
      </c>
      <c r="E235" s="95">
        <f t="shared" si="12"/>
        <v>-0.850972739172421</v>
      </c>
      <c r="F235" s="94">
        <v>4.1608587999999997</v>
      </c>
      <c r="G235" s="93">
        <v>0.34756292999999999</v>
      </c>
      <c r="H235" s="95">
        <f t="shared" si="13"/>
        <v>10.971526422567562</v>
      </c>
      <c r="I235" s="96">
        <f t="shared" si="14"/>
        <v>42.192725183807219</v>
      </c>
    </row>
    <row r="236" spans="1:9" x14ac:dyDescent="0.15">
      <c r="A236" s="100" t="s">
        <v>1330</v>
      </c>
      <c r="B236" s="110" t="s">
        <v>1331</v>
      </c>
      <c r="C236" s="94">
        <v>0.58693921999999998</v>
      </c>
      <c r="D236" s="93">
        <v>0.41653769000000002</v>
      </c>
      <c r="E236" s="95">
        <f t="shared" si="12"/>
        <v>0.40909030344889064</v>
      </c>
      <c r="F236" s="94">
        <v>0.21212291</v>
      </c>
      <c r="G236" s="93">
        <v>0.31115771000000003</v>
      </c>
      <c r="H236" s="95">
        <f t="shared" si="13"/>
        <v>-0.31827847042581725</v>
      </c>
      <c r="I236" s="96">
        <f t="shared" si="14"/>
        <v>0.36140524056306889</v>
      </c>
    </row>
    <row r="237" spans="1:9" x14ac:dyDescent="0.15">
      <c r="A237" s="99" t="s">
        <v>1332</v>
      </c>
      <c r="B237" s="110" t="s">
        <v>1333</v>
      </c>
      <c r="C237" s="94">
        <v>0.99013342400000004</v>
      </c>
      <c r="D237" s="93">
        <v>1.381035051</v>
      </c>
      <c r="E237" s="95">
        <f t="shared" si="12"/>
        <v>-0.28304975077710748</v>
      </c>
      <c r="F237" s="94">
        <v>0.71377304000000008</v>
      </c>
      <c r="G237" s="93">
        <v>3.51079812</v>
      </c>
      <c r="H237" s="95">
        <f t="shared" si="13"/>
        <v>-0.79669208664154123</v>
      </c>
      <c r="I237" s="96">
        <f t="shared" si="14"/>
        <v>0.72088571368135135</v>
      </c>
    </row>
    <row r="238" spans="1:9" x14ac:dyDescent="0.15">
      <c r="A238" s="99" t="s">
        <v>1334</v>
      </c>
      <c r="B238" s="110" t="s">
        <v>1335</v>
      </c>
      <c r="C238" s="94">
        <v>2.8038758779999999</v>
      </c>
      <c r="D238" s="93">
        <v>3.6988991690000002</v>
      </c>
      <c r="E238" s="95">
        <f t="shared" si="12"/>
        <v>-0.24197017818195088</v>
      </c>
      <c r="F238" s="94">
        <v>1.4308154399999999</v>
      </c>
      <c r="G238" s="93">
        <v>11.04887581</v>
      </c>
      <c r="H238" s="95">
        <f t="shared" si="13"/>
        <v>-0.87050126505132652</v>
      </c>
      <c r="I238" s="96">
        <f t="shared" si="14"/>
        <v>0.51029913671520943</v>
      </c>
    </row>
    <row r="239" spans="1:9" x14ac:dyDescent="0.15">
      <c r="A239" s="99" t="s">
        <v>1336</v>
      </c>
      <c r="B239" s="110" t="s">
        <v>1337</v>
      </c>
      <c r="C239" s="94">
        <v>155.11722856900002</v>
      </c>
      <c r="D239" s="93">
        <v>71.207995070999999</v>
      </c>
      <c r="E239" s="95">
        <f t="shared" si="12"/>
        <v>1.1783681511371844</v>
      </c>
      <c r="F239" s="94">
        <v>358.56379723000003</v>
      </c>
      <c r="G239" s="93">
        <v>167.28948227000001</v>
      </c>
      <c r="H239" s="95">
        <f t="shared" si="13"/>
        <v>1.1433732256477982</v>
      </c>
      <c r="I239" s="96">
        <f t="shared" si="14"/>
        <v>2.3115665521995958</v>
      </c>
    </row>
    <row r="240" spans="1:9" x14ac:dyDescent="0.15">
      <c r="A240" s="101" t="s">
        <v>745</v>
      </c>
      <c r="B240" s="110" t="s">
        <v>944</v>
      </c>
      <c r="C240" s="94">
        <v>1.5469793600000001</v>
      </c>
      <c r="D240" s="93">
        <v>0.65457589999999999</v>
      </c>
      <c r="E240" s="95">
        <f t="shared" si="12"/>
        <v>1.3633307611844558</v>
      </c>
      <c r="F240" s="94">
        <v>6.4831010300000003</v>
      </c>
      <c r="G240" s="93">
        <v>0.7359</v>
      </c>
      <c r="H240" s="95">
        <f t="shared" si="13"/>
        <v>7.8097581600760968</v>
      </c>
      <c r="I240" s="96">
        <f t="shared" si="14"/>
        <v>4.190812881950797</v>
      </c>
    </row>
    <row r="241" spans="1:9" x14ac:dyDescent="0.15">
      <c r="A241" s="99" t="s">
        <v>1338</v>
      </c>
      <c r="B241" s="110" t="s">
        <v>1339</v>
      </c>
      <c r="C241" s="94">
        <v>8.6884723839999989</v>
      </c>
      <c r="D241" s="93">
        <v>41.507892862000006</v>
      </c>
      <c r="E241" s="95">
        <f t="shared" si="12"/>
        <v>-0.79067903030186837</v>
      </c>
      <c r="F241" s="94">
        <v>8.0023647699999998</v>
      </c>
      <c r="G241" s="93">
        <v>40.082111759999997</v>
      </c>
      <c r="H241" s="95">
        <f t="shared" si="13"/>
        <v>-0.80035071959491988</v>
      </c>
      <c r="I241" s="96">
        <f t="shared" si="14"/>
        <v>0.92103242276933739</v>
      </c>
    </row>
    <row r="242" spans="1:9" x14ac:dyDescent="0.15">
      <c r="A242" s="99" t="s">
        <v>1340</v>
      </c>
      <c r="B242" s="110" t="s">
        <v>1341</v>
      </c>
      <c r="C242" s="94">
        <v>2.3194857500000001</v>
      </c>
      <c r="D242" s="93">
        <v>5.5850142099999998</v>
      </c>
      <c r="E242" s="95">
        <f t="shared" si="12"/>
        <v>-0.58469474511865205</v>
      </c>
      <c r="F242" s="94">
        <v>3.4879053099999999</v>
      </c>
      <c r="G242" s="93">
        <v>6.0158547100000002</v>
      </c>
      <c r="H242" s="95">
        <f t="shared" si="13"/>
        <v>-0.42021450348490885</v>
      </c>
      <c r="I242" s="96">
        <f t="shared" si="14"/>
        <v>1.5037407796103079</v>
      </c>
    </row>
    <row r="243" spans="1:9" x14ac:dyDescent="0.15">
      <c r="A243" s="99" t="s">
        <v>1342</v>
      </c>
      <c r="B243" s="110" t="s">
        <v>1343</v>
      </c>
      <c r="C243" s="94">
        <v>13.047526449999999</v>
      </c>
      <c r="D243" s="93">
        <v>49.699495219999996</v>
      </c>
      <c r="E243" s="95">
        <f t="shared" si="12"/>
        <v>-0.73747165052192654</v>
      </c>
      <c r="F243" s="94">
        <v>20.266065170000001</v>
      </c>
      <c r="G243" s="93">
        <v>40.563322849999999</v>
      </c>
      <c r="H243" s="95">
        <f t="shared" si="13"/>
        <v>-0.50038449155306308</v>
      </c>
      <c r="I243" s="96">
        <f t="shared" si="14"/>
        <v>1.5532495946770051</v>
      </c>
    </row>
    <row r="244" spans="1:9" x14ac:dyDescent="0.15">
      <c r="A244" s="99" t="s">
        <v>1344</v>
      </c>
      <c r="B244" s="110" t="s">
        <v>1345</v>
      </c>
      <c r="C244" s="94">
        <v>31.943254339999999</v>
      </c>
      <c r="D244" s="93">
        <v>40.230055409999999</v>
      </c>
      <c r="E244" s="95">
        <f t="shared" si="12"/>
        <v>-0.2059853257855605</v>
      </c>
      <c r="F244" s="94">
        <v>8.1456226399999991</v>
      </c>
      <c r="G244" s="93">
        <v>21.719157620000001</v>
      </c>
      <c r="H244" s="95">
        <f t="shared" si="13"/>
        <v>-0.62495678780381736</v>
      </c>
      <c r="I244" s="96">
        <f t="shared" si="14"/>
        <v>0.25500290462890884</v>
      </c>
    </row>
    <row r="245" spans="1:9" x14ac:dyDescent="0.15">
      <c r="A245" s="99" t="s">
        <v>1346</v>
      </c>
      <c r="B245" s="110" t="s">
        <v>1347</v>
      </c>
      <c r="C245" s="94">
        <v>10.454149458</v>
      </c>
      <c r="D245" s="93">
        <v>20.643843188000002</v>
      </c>
      <c r="E245" s="95">
        <f t="shared" si="12"/>
        <v>-0.49359480389403165</v>
      </c>
      <c r="F245" s="94">
        <v>11.085925679999999</v>
      </c>
      <c r="G245" s="93">
        <v>28.78445791</v>
      </c>
      <c r="H245" s="95">
        <f t="shared" si="13"/>
        <v>-0.61486418418362354</v>
      </c>
      <c r="I245" s="96">
        <f t="shared" si="14"/>
        <v>1.0604330581400416</v>
      </c>
    </row>
    <row r="246" spans="1:9" x14ac:dyDescent="0.15">
      <c r="A246" s="99" t="s">
        <v>1348</v>
      </c>
      <c r="B246" s="110" t="s">
        <v>1349</v>
      </c>
      <c r="C246" s="94">
        <v>9.5138695280000007</v>
      </c>
      <c r="D246" s="93">
        <v>15.036007003</v>
      </c>
      <c r="E246" s="95">
        <f t="shared" si="12"/>
        <v>-0.36726090070975737</v>
      </c>
      <c r="F246" s="94">
        <v>68.861247910000003</v>
      </c>
      <c r="G246" s="93">
        <v>82.794585659999996</v>
      </c>
      <c r="H246" s="95">
        <f t="shared" si="13"/>
        <v>-0.16828803041805085</v>
      </c>
      <c r="I246" s="96">
        <f t="shared" si="14"/>
        <v>7.2379853126360842</v>
      </c>
    </row>
    <row r="247" spans="1:9" x14ac:dyDescent="0.15">
      <c r="A247" s="99" t="s">
        <v>722</v>
      </c>
      <c r="B247" s="110" t="s">
        <v>723</v>
      </c>
      <c r="C247" s="94">
        <v>0.25335487000000001</v>
      </c>
      <c r="D247" s="93">
        <v>0.50089662999999995</v>
      </c>
      <c r="E247" s="95">
        <f t="shared" si="12"/>
        <v>-0.49419729575741</v>
      </c>
      <c r="F247" s="94">
        <v>0.27589582000000001</v>
      </c>
      <c r="G247" s="93">
        <v>1.76714032</v>
      </c>
      <c r="H247" s="95">
        <f t="shared" si="13"/>
        <v>-0.84387441287062026</v>
      </c>
      <c r="I247" s="96">
        <f t="shared" si="14"/>
        <v>1.088969870600869</v>
      </c>
    </row>
    <row r="248" spans="1:9" x14ac:dyDescent="0.15">
      <c r="A248" s="99" t="s">
        <v>726</v>
      </c>
      <c r="B248" s="110" t="s">
        <v>727</v>
      </c>
      <c r="C248" s="94">
        <v>3.1038724800000002</v>
      </c>
      <c r="D248" s="93">
        <v>4.3311768099999997</v>
      </c>
      <c r="E248" s="95">
        <f t="shared" ref="E248:E311" si="15">IF(ISERROR(C248/D248-1),"",(C248/D248-1))</f>
        <v>-0.28336509540925425</v>
      </c>
      <c r="F248" s="94">
        <v>15.526303720000001</v>
      </c>
      <c r="G248" s="93">
        <v>13.3016551</v>
      </c>
      <c r="H248" s="95">
        <f t="shared" si="13"/>
        <v>0.16724600083789576</v>
      </c>
      <c r="I248" s="96">
        <f t="shared" si="14"/>
        <v>5.0022363418744575</v>
      </c>
    </row>
    <row r="249" spans="1:9" x14ac:dyDescent="0.15">
      <c r="A249" s="99" t="s">
        <v>724</v>
      </c>
      <c r="B249" s="110" t="s">
        <v>725</v>
      </c>
      <c r="C249" s="94">
        <v>1.11196278</v>
      </c>
      <c r="D249" s="93">
        <v>9.5216499999999996E-3</v>
      </c>
      <c r="E249" s="95">
        <f t="shared" si="15"/>
        <v>115.78257234827998</v>
      </c>
      <c r="F249" s="94">
        <v>1.3546433600000001</v>
      </c>
      <c r="G249" s="93">
        <v>0</v>
      </c>
      <c r="H249" s="95" t="str">
        <f t="shared" si="13"/>
        <v/>
      </c>
      <c r="I249" s="96">
        <f t="shared" si="14"/>
        <v>1.2182452365896637</v>
      </c>
    </row>
    <row r="250" spans="1:9" x14ac:dyDescent="0.15">
      <c r="A250" s="99" t="s">
        <v>728</v>
      </c>
      <c r="B250" s="110" t="s">
        <v>729</v>
      </c>
      <c r="C250" s="94">
        <v>0.96678458</v>
      </c>
      <c r="D250" s="93">
        <v>0.75811848999999998</v>
      </c>
      <c r="E250" s="95">
        <f t="shared" si="15"/>
        <v>0.27524205352121145</v>
      </c>
      <c r="F250" s="94">
        <v>0.11131110000000001</v>
      </c>
      <c r="G250" s="93">
        <v>0</v>
      </c>
      <c r="H250" s="95" t="str">
        <f t="shared" si="13"/>
        <v/>
      </c>
      <c r="I250" s="96">
        <f t="shared" si="14"/>
        <v>0.11513536966011602</v>
      </c>
    </row>
    <row r="251" spans="1:9" x14ac:dyDescent="0.15">
      <c r="A251" s="99" t="s">
        <v>1350</v>
      </c>
      <c r="B251" s="110" t="s">
        <v>1351</v>
      </c>
      <c r="C251" s="94">
        <v>1528.4651648720001</v>
      </c>
      <c r="D251" s="93">
        <v>1072.7263602309999</v>
      </c>
      <c r="E251" s="95">
        <f t="shared" si="15"/>
        <v>0.42484161994757152</v>
      </c>
      <c r="F251" s="94">
        <v>638.62667144000011</v>
      </c>
      <c r="G251" s="93">
        <v>651.51857679</v>
      </c>
      <c r="H251" s="95">
        <f t="shared" si="13"/>
        <v>-1.978747162286254E-2</v>
      </c>
      <c r="I251" s="96">
        <f t="shared" si="14"/>
        <v>0.41782219583230168</v>
      </c>
    </row>
    <row r="252" spans="1:9" x14ac:dyDescent="0.15">
      <c r="A252" s="99" t="s">
        <v>1352</v>
      </c>
      <c r="B252" s="110" t="s">
        <v>1353</v>
      </c>
      <c r="C252" s="94">
        <v>34.33168654</v>
      </c>
      <c r="D252" s="93">
        <v>15.280271166999999</v>
      </c>
      <c r="E252" s="95">
        <f t="shared" si="15"/>
        <v>1.2467982514698002</v>
      </c>
      <c r="F252" s="94">
        <v>74.496129159999995</v>
      </c>
      <c r="G252" s="93">
        <v>749.67493587000001</v>
      </c>
      <c r="H252" s="95">
        <f t="shared" si="13"/>
        <v>-0.90062875841841106</v>
      </c>
      <c r="I252" s="96">
        <f t="shared" si="14"/>
        <v>2.1698942483703569</v>
      </c>
    </row>
    <row r="253" spans="1:9" x14ac:dyDescent="0.15">
      <c r="A253" s="99" t="s">
        <v>1355</v>
      </c>
      <c r="B253" s="110" t="s">
        <v>1356</v>
      </c>
      <c r="C253" s="94">
        <v>3.8431354840000003</v>
      </c>
      <c r="D253" s="93">
        <v>4.1341992300000001</v>
      </c>
      <c r="E253" s="95">
        <f t="shared" si="15"/>
        <v>-7.0403899233467682E-2</v>
      </c>
      <c r="F253" s="94">
        <v>1.53892567</v>
      </c>
      <c r="G253" s="93">
        <v>0.29932426000000001</v>
      </c>
      <c r="H253" s="95">
        <f t="shared" si="13"/>
        <v>4.1413329143451323</v>
      </c>
      <c r="I253" s="96">
        <f t="shared" si="14"/>
        <v>0.40043492518204438</v>
      </c>
    </row>
    <row r="254" spans="1:9" x14ac:dyDescent="0.15">
      <c r="A254" s="99" t="s">
        <v>541</v>
      </c>
      <c r="B254" s="110" t="s">
        <v>1354</v>
      </c>
      <c r="C254" s="94">
        <v>4.6042266749999996</v>
      </c>
      <c r="D254" s="93">
        <v>1.7425153160000002</v>
      </c>
      <c r="E254" s="95">
        <f t="shared" si="15"/>
        <v>1.6422876359957339</v>
      </c>
      <c r="F254" s="94">
        <v>2.8096873599999999</v>
      </c>
      <c r="G254" s="93">
        <v>3.19907392</v>
      </c>
      <c r="H254" s="95">
        <f t="shared" si="13"/>
        <v>-0.12171852534123384</v>
      </c>
      <c r="I254" s="96">
        <f t="shared" si="14"/>
        <v>0.61024088480613303</v>
      </c>
    </row>
    <row r="255" spans="1:9" x14ac:dyDescent="0.15">
      <c r="A255" s="99" t="s">
        <v>1357</v>
      </c>
      <c r="B255" s="110" t="s">
        <v>1358</v>
      </c>
      <c r="C255" s="94">
        <v>23.077998138000002</v>
      </c>
      <c r="D255" s="93">
        <v>19.725072162</v>
      </c>
      <c r="E255" s="95">
        <f t="shared" si="15"/>
        <v>0.16998295106161154</v>
      </c>
      <c r="F255" s="94">
        <v>1.76641768</v>
      </c>
      <c r="G255" s="93">
        <v>0.52056904999999998</v>
      </c>
      <c r="H255" s="95">
        <f t="shared" si="13"/>
        <v>2.3932437589211268</v>
      </c>
      <c r="I255" s="96">
        <f t="shared" si="14"/>
        <v>7.6541200386502944E-2</v>
      </c>
    </row>
    <row r="256" spans="1:9" x14ac:dyDescent="0.15">
      <c r="A256" s="99" t="s">
        <v>707</v>
      </c>
      <c r="B256" s="110" t="s">
        <v>1359</v>
      </c>
      <c r="C256" s="94">
        <v>28.878753923000001</v>
      </c>
      <c r="D256" s="93">
        <v>46.259897283000001</v>
      </c>
      <c r="E256" s="95">
        <f t="shared" si="15"/>
        <v>-0.37572810103033616</v>
      </c>
      <c r="F256" s="94">
        <v>711.97625947000006</v>
      </c>
      <c r="G256" s="93">
        <v>91.297579909999996</v>
      </c>
      <c r="H256" s="95">
        <f t="shared" si="13"/>
        <v>6.7984132785541229</v>
      </c>
      <c r="I256" s="96">
        <f t="shared" si="14"/>
        <v>24.653981309870801</v>
      </c>
    </row>
    <row r="257" spans="1:9" x14ac:dyDescent="0.15">
      <c r="A257" s="99" t="s">
        <v>1024</v>
      </c>
      <c r="B257" s="110" t="s">
        <v>1360</v>
      </c>
      <c r="C257" s="94">
        <v>402.75604088400002</v>
      </c>
      <c r="D257" s="93">
        <v>314.86793028</v>
      </c>
      <c r="E257" s="95">
        <f t="shared" si="15"/>
        <v>0.27912690417802954</v>
      </c>
      <c r="F257" s="94">
        <v>965.84804185999997</v>
      </c>
      <c r="G257" s="93">
        <v>531.05636468</v>
      </c>
      <c r="H257" s="95">
        <f t="shared" si="13"/>
        <v>0.81872981117925869</v>
      </c>
      <c r="I257" s="96">
        <f t="shared" si="14"/>
        <v>2.3980969714075107</v>
      </c>
    </row>
    <row r="258" spans="1:9" x14ac:dyDescent="0.15">
      <c r="A258" s="99" t="s">
        <v>518</v>
      </c>
      <c r="B258" s="110" t="s">
        <v>1361</v>
      </c>
      <c r="C258" s="94">
        <v>896.36298747199999</v>
      </c>
      <c r="D258" s="93">
        <v>985.75921342900006</v>
      </c>
      <c r="E258" s="95">
        <f t="shared" si="15"/>
        <v>-9.0687689994833454E-2</v>
      </c>
      <c r="F258" s="94">
        <v>939.8295498</v>
      </c>
      <c r="G258" s="93">
        <v>1239.1518228800001</v>
      </c>
      <c r="H258" s="95">
        <f t="shared" si="13"/>
        <v>-0.24155415628112786</v>
      </c>
      <c r="I258" s="96">
        <f t="shared" si="14"/>
        <v>1.0484921431780536</v>
      </c>
    </row>
    <row r="259" spans="1:9" x14ac:dyDescent="0.15">
      <c r="A259" s="99" t="s">
        <v>423</v>
      </c>
      <c r="B259" s="110" t="s">
        <v>1362</v>
      </c>
      <c r="C259" s="94">
        <v>19.310379791000003</v>
      </c>
      <c r="D259" s="93">
        <v>15.056261125000001</v>
      </c>
      <c r="E259" s="95">
        <f t="shared" si="15"/>
        <v>0.28254814596276479</v>
      </c>
      <c r="F259" s="94">
        <v>8.8348597100000017</v>
      </c>
      <c r="G259" s="93">
        <v>147.49531130000003</v>
      </c>
      <c r="H259" s="95">
        <f t="shared" si="13"/>
        <v>-0.94010074196846694</v>
      </c>
      <c r="I259" s="96">
        <f t="shared" si="14"/>
        <v>0.4575186923106333</v>
      </c>
    </row>
    <row r="260" spans="1:9" x14ac:dyDescent="0.15">
      <c r="A260" s="99" t="s">
        <v>520</v>
      </c>
      <c r="B260" s="110" t="s">
        <v>1363</v>
      </c>
      <c r="C260" s="94">
        <v>1.38222614</v>
      </c>
      <c r="D260" s="93">
        <v>2.7936420399999999</v>
      </c>
      <c r="E260" s="95">
        <f t="shared" si="15"/>
        <v>-0.50522432000629536</v>
      </c>
      <c r="F260" s="94">
        <v>1.3607326200000001</v>
      </c>
      <c r="G260" s="93">
        <v>0.55547877000000001</v>
      </c>
      <c r="H260" s="95">
        <f t="shared" si="13"/>
        <v>1.4496572929330855</v>
      </c>
      <c r="I260" s="96">
        <f t="shared" si="14"/>
        <v>0.98445006979827487</v>
      </c>
    </row>
    <row r="261" spans="1:9" x14ac:dyDescent="0.15">
      <c r="A261" s="99" t="s">
        <v>521</v>
      </c>
      <c r="B261" s="110" t="s">
        <v>1364</v>
      </c>
      <c r="C261" s="94">
        <v>6.8028515999999994</v>
      </c>
      <c r="D261" s="93">
        <v>2.9600479999999998E-2</v>
      </c>
      <c r="E261" s="95">
        <f t="shared" si="15"/>
        <v>228.82234071879915</v>
      </c>
      <c r="F261" s="94">
        <v>0.26484253999999996</v>
      </c>
      <c r="G261" s="93">
        <v>1.8434E-3</v>
      </c>
      <c r="H261" s="95">
        <f t="shared" si="13"/>
        <v>142.67068460453507</v>
      </c>
      <c r="I261" s="96">
        <f t="shared" si="14"/>
        <v>3.8931106478935974E-2</v>
      </c>
    </row>
    <row r="262" spans="1:9" x14ac:dyDescent="0.15">
      <c r="A262" s="99" t="s">
        <v>1025</v>
      </c>
      <c r="B262" s="110" t="s">
        <v>1365</v>
      </c>
      <c r="C262" s="94">
        <v>0.94073072000000002</v>
      </c>
      <c r="D262" s="93">
        <v>2.7739674700000001</v>
      </c>
      <c r="E262" s="95">
        <f t="shared" si="15"/>
        <v>-0.6608717549236437</v>
      </c>
      <c r="F262" s="94">
        <v>0.80556139999999998</v>
      </c>
      <c r="G262" s="93">
        <v>3.6694194800000002</v>
      </c>
      <c r="H262" s="95">
        <f t="shared" si="13"/>
        <v>-0.78046625511455558</v>
      </c>
      <c r="I262" s="96">
        <f t="shared" si="14"/>
        <v>0.85631454663243056</v>
      </c>
    </row>
    <row r="263" spans="1:9" x14ac:dyDescent="0.15">
      <c r="A263" s="99" t="s">
        <v>522</v>
      </c>
      <c r="B263" s="110" t="s">
        <v>1366</v>
      </c>
      <c r="C263" s="94">
        <v>1.074931769</v>
      </c>
      <c r="D263" s="93">
        <v>1.69261693</v>
      </c>
      <c r="E263" s="95">
        <f t="shared" si="15"/>
        <v>-0.36492909296375764</v>
      </c>
      <c r="F263" s="94">
        <v>0.66473859999999996</v>
      </c>
      <c r="G263" s="93">
        <v>1.89782753</v>
      </c>
      <c r="H263" s="95">
        <f t="shared" ref="H263:H326" si="16">IF(ISERROR(F263/G263-1),"",(F263/G263-1))</f>
        <v>-0.64973708648857054</v>
      </c>
      <c r="I263" s="96">
        <f t="shared" ref="I263:I326" si="17">IF(ISERROR(F263/C263),"",(F263/C263))</f>
        <v>0.6184007386984206</v>
      </c>
    </row>
    <row r="264" spans="1:9" x14ac:dyDescent="0.15">
      <c r="A264" s="99" t="s">
        <v>523</v>
      </c>
      <c r="B264" s="110" t="s">
        <v>1367</v>
      </c>
      <c r="C264" s="94">
        <v>16.221889007999998</v>
      </c>
      <c r="D264" s="93">
        <v>12.185941372</v>
      </c>
      <c r="E264" s="95">
        <f t="shared" si="15"/>
        <v>0.33119703376166854</v>
      </c>
      <c r="F264" s="94">
        <v>7.9749160799999999</v>
      </c>
      <c r="G264" s="93">
        <v>9.2431497500000006</v>
      </c>
      <c r="H264" s="95">
        <f t="shared" si="16"/>
        <v>-0.13720795446379097</v>
      </c>
      <c r="I264" s="96">
        <f t="shared" si="17"/>
        <v>0.49161451394884309</v>
      </c>
    </row>
    <row r="265" spans="1:9" x14ac:dyDescent="0.15">
      <c r="A265" s="99" t="s">
        <v>524</v>
      </c>
      <c r="B265" s="110" t="s">
        <v>1368</v>
      </c>
      <c r="C265" s="94">
        <v>3.783917695</v>
      </c>
      <c r="D265" s="93">
        <v>5.0372426100000007</v>
      </c>
      <c r="E265" s="95">
        <f t="shared" si="15"/>
        <v>-0.24881170355223381</v>
      </c>
      <c r="F265" s="94">
        <v>6.8067724500000004</v>
      </c>
      <c r="G265" s="93">
        <v>6.0553308699999997</v>
      </c>
      <c r="H265" s="95">
        <f t="shared" si="16"/>
        <v>0.12409587454962656</v>
      </c>
      <c r="I265" s="96">
        <f t="shared" si="17"/>
        <v>1.7988690554750559</v>
      </c>
    </row>
    <row r="266" spans="1:9" x14ac:dyDescent="0.15">
      <c r="A266" s="99" t="s">
        <v>709</v>
      </c>
      <c r="B266" s="110" t="s">
        <v>1369</v>
      </c>
      <c r="C266" s="94">
        <v>4.5369411550000001</v>
      </c>
      <c r="D266" s="93">
        <v>2.4245718599999999</v>
      </c>
      <c r="E266" s="95">
        <f t="shared" si="15"/>
        <v>0.87123394024708345</v>
      </c>
      <c r="F266" s="94">
        <v>2.19356902</v>
      </c>
      <c r="G266" s="93">
        <v>1.1167706499999999</v>
      </c>
      <c r="H266" s="95">
        <f t="shared" si="16"/>
        <v>0.96420726135666279</v>
      </c>
      <c r="I266" s="96">
        <f t="shared" si="17"/>
        <v>0.48349073639241413</v>
      </c>
    </row>
    <row r="267" spans="1:9" x14ac:dyDescent="0.15">
      <c r="A267" s="99" t="s">
        <v>563</v>
      </c>
      <c r="B267" s="110" t="s">
        <v>1723</v>
      </c>
      <c r="C267" s="94">
        <v>1.0396256399999999</v>
      </c>
      <c r="D267" s="93">
        <v>3.0515311499999997</v>
      </c>
      <c r="E267" s="95">
        <f t="shared" si="15"/>
        <v>-0.65931016630782224</v>
      </c>
      <c r="F267" s="94">
        <v>1.31154525</v>
      </c>
      <c r="G267" s="93">
        <v>4.7853192</v>
      </c>
      <c r="H267" s="95">
        <f t="shared" si="16"/>
        <v>-0.72592314218035869</v>
      </c>
      <c r="I267" s="96">
        <f t="shared" si="17"/>
        <v>1.2615553133145121</v>
      </c>
    </row>
    <row r="268" spans="1:9" x14ac:dyDescent="0.15">
      <c r="A268" s="99" t="s">
        <v>525</v>
      </c>
      <c r="B268" s="110" t="s">
        <v>1370</v>
      </c>
      <c r="C268" s="94">
        <v>3.3088735099999997</v>
      </c>
      <c r="D268" s="93">
        <v>2.5118173080000004</v>
      </c>
      <c r="E268" s="95">
        <f t="shared" si="15"/>
        <v>0.31732252161071561</v>
      </c>
      <c r="F268" s="94">
        <v>1.70310662</v>
      </c>
      <c r="G268" s="93">
        <v>3.04564404</v>
      </c>
      <c r="H268" s="95">
        <f t="shared" si="16"/>
        <v>-0.44080575483141493</v>
      </c>
      <c r="I268" s="96">
        <f t="shared" si="17"/>
        <v>0.51470889257413777</v>
      </c>
    </row>
    <row r="269" spans="1:9" x14ac:dyDescent="0.15">
      <c r="A269" s="99" t="s">
        <v>526</v>
      </c>
      <c r="B269" s="110" t="s">
        <v>1371</v>
      </c>
      <c r="C269" s="94">
        <v>2.673643244</v>
      </c>
      <c r="D269" s="93">
        <v>2.3151765099999997</v>
      </c>
      <c r="E269" s="95">
        <f t="shared" si="15"/>
        <v>0.1548334360044108</v>
      </c>
      <c r="F269" s="94">
        <v>1.93444934</v>
      </c>
      <c r="G269" s="93">
        <v>0.46634117999999997</v>
      </c>
      <c r="H269" s="95">
        <f t="shared" si="16"/>
        <v>3.1481417960987281</v>
      </c>
      <c r="I269" s="96">
        <f t="shared" si="17"/>
        <v>0.72352560287957401</v>
      </c>
    </row>
    <row r="270" spans="1:9" x14ac:dyDescent="0.15">
      <c r="A270" s="99" t="s">
        <v>1372</v>
      </c>
      <c r="B270" s="110" t="s">
        <v>1373</v>
      </c>
      <c r="C270" s="94">
        <v>1.748606844</v>
      </c>
      <c r="D270" s="93">
        <v>2.8179859029999998</v>
      </c>
      <c r="E270" s="95">
        <f t="shared" si="15"/>
        <v>-0.37948346649340914</v>
      </c>
      <c r="F270" s="94">
        <v>3.7907338900000003</v>
      </c>
      <c r="G270" s="93">
        <v>4.3496777699999996</v>
      </c>
      <c r="H270" s="95">
        <f t="shared" si="16"/>
        <v>-0.12850236490046929</v>
      </c>
      <c r="I270" s="96">
        <f t="shared" si="17"/>
        <v>2.1678594608085615</v>
      </c>
    </row>
    <row r="271" spans="1:9" x14ac:dyDescent="0.15">
      <c r="A271" s="99" t="s">
        <v>1374</v>
      </c>
      <c r="B271" s="110" t="s">
        <v>1375</v>
      </c>
      <c r="C271" s="94">
        <v>26.271667593</v>
      </c>
      <c r="D271" s="93">
        <v>20.287645730999998</v>
      </c>
      <c r="E271" s="95">
        <f t="shared" si="15"/>
        <v>0.29495890954248472</v>
      </c>
      <c r="F271" s="94">
        <v>17.234604300000001</v>
      </c>
      <c r="G271" s="93">
        <v>11.52732335</v>
      </c>
      <c r="H271" s="95">
        <f t="shared" si="16"/>
        <v>0.49510894912130676</v>
      </c>
      <c r="I271" s="96">
        <f t="shared" si="17"/>
        <v>0.6560148585540152</v>
      </c>
    </row>
    <row r="272" spans="1:9" x14ac:dyDescent="0.15">
      <c r="A272" s="99" t="s">
        <v>1376</v>
      </c>
      <c r="B272" s="110" t="s">
        <v>1377</v>
      </c>
      <c r="C272" s="94">
        <v>77.226743487000007</v>
      </c>
      <c r="D272" s="93">
        <v>72.12930098199999</v>
      </c>
      <c r="E272" s="95">
        <f t="shared" si="15"/>
        <v>7.067089845043828E-2</v>
      </c>
      <c r="F272" s="94">
        <v>25.998582030000001</v>
      </c>
      <c r="G272" s="93">
        <v>42.147227009999995</v>
      </c>
      <c r="H272" s="95">
        <f t="shared" si="16"/>
        <v>-0.38314845662725361</v>
      </c>
      <c r="I272" s="96">
        <f t="shared" si="17"/>
        <v>0.33665257469229531</v>
      </c>
    </row>
    <row r="273" spans="1:9" x14ac:dyDescent="0.15">
      <c r="A273" s="99" t="s">
        <v>1378</v>
      </c>
      <c r="B273" s="110" t="s">
        <v>1379</v>
      </c>
      <c r="C273" s="94">
        <v>59.018981893999999</v>
      </c>
      <c r="D273" s="93">
        <v>30.615757418000001</v>
      </c>
      <c r="E273" s="95">
        <f t="shared" si="15"/>
        <v>0.92773221606795264</v>
      </c>
      <c r="F273" s="94">
        <v>69.805127620000007</v>
      </c>
      <c r="G273" s="93">
        <v>102.56149099</v>
      </c>
      <c r="H273" s="95">
        <f t="shared" si="16"/>
        <v>-0.31938267524985398</v>
      </c>
      <c r="I273" s="96">
        <f t="shared" si="17"/>
        <v>1.1827572313153805</v>
      </c>
    </row>
    <row r="274" spans="1:9" x14ac:dyDescent="0.15">
      <c r="A274" s="99" t="s">
        <v>1380</v>
      </c>
      <c r="B274" s="110" t="s">
        <v>1381</v>
      </c>
      <c r="C274" s="94">
        <v>46.336600939</v>
      </c>
      <c r="D274" s="93">
        <v>37.893199086999999</v>
      </c>
      <c r="E274" s="95">
        <f t="shared" si="15"/>
        <v>0.22282103531598296</v>
      </c>
      <c r="F274" s="94">
        <v>226.11759214</v>
      </c>
      <c r="G274" s="93">
        <v>136.56363396</v>
      </c>
      <c r="H274" s="95">
        <f t="shared" si="16"/>
        <v>0.65576724625115568</v>
      </c>
      <c r="I274" s="96">
        <f t="shared" si="17"/>
        <v>4.8798916527708496</v>
      </c>
    </row>
    <row r="275" spans="1:9" x14ac:dyDescent="0.15">
      <c r="A275" s="99" t="s">
        <v>1382</v>
      </c>
      <c r="B275" s="110" t="s">
        <v>1383</v>
      </c>
      <c r="C275" s="94">
        <v>11.989717392999999</v>
      </c>
      <c r="D275" s="93">
        <v>3.0740519100000001</v>
      </c>
      <c r="E275" s="95">
        <f t="shared" si="15"/>
        <v>2.9002976345314866</v>
      </c>
      <c r="F275" s="94">
        <v>5.7444172499999997</v>
      </c>
      <c r="G275" s="93">
        <v>3.2834678199999998</v>
      </c>
      <c r="H275" s="95">
        <f t="shared" si="16"/>
        <v>0.74949704547431817</v>
      </c>
      <c r="I275" s="96">
        <f t="shared" si="17"/>
        <v>0.47911198085067325</v>
      </c>
    </row>
    <row r="276" spans="1:9" x14ac:dyDescent="0.15">
      <c r="A276" s="99" t="s">
        <v>1384</v>
      </c>
      <c r="B276" s="110" t="s">
        <v>1385</v>
      </c>
      <c r="C276" s="94">
        <v>5.0374577300000007</v>
      </c>
      <c r="D276" s="93">
        <v>1.3825211740000001</v>
      </c>
      <c r="E276" s="95">
        <f t="shared" si="15"/>
        <v>2.6436749213940072</v>
      </c>
      <c r="F276" s="94">
        <v>17.51408825</v>
      </c>
      <c r="G276" s="93">
        <v>16.3974273</v>
      </c>
      <c r="H276" s="95">
        <f t="shared" si="16"/>
        <v>6.8099765260127176E-2</v>
      </c>
      <c r="I276" s="96">
        <f t="shared" si="17"/>
        <v>3.4767712581878079</v>
      </c>
    </row>
    <row r="277" spans="1:9" x14ac:dyDescent="0.15">
      <c r="A277" s="99" t="s">
        <v>1386</v>
      </c>
      <c r="B277" s="110" t="s">
        <v>1387</v>
      </c>
      <c r="C277" s="94">
        <v>30.838682650999999</v>
      </c>
      <c r="D277" s="93">
        <v>20.870651285999998</v>
      </c>
      <c r="E277" s="95">
        <f t="shared" si="15"/>
        <v>0.47760998104005226</v>
      </c>
      <c r="F277" s="94">
        <v>47.164914359999997</v>
      </c>
      <c r="G277" s="93">
        <v>52.358693270000003</v>
      </c>
      <c r="H277" s="95">
        <f t="shared" si="16"/>
        <v>-9.9196114066809393E-2</v>
      </c>
      <c r="I277" s="96">
        <f t="shared" si="17"/>
        <v>1.5294075591283596</v>
      </c>
    </row>
    <row r="278" spans="1:9" x14ac:dyDescent="0.15">
      <c r="A278" s="99" t="s">
        <v>1388</v>
      </c>
      <c r="B278" s="110" t="s">
        <v>1389</v>
      </c>
      <c r="C278" s="94">
        <v>7.1262954460000003</v>
      </c>
      <c r="D278" s="93">
        <v>1.93929101</v>
      </c>
      <c r="E278" s="95">
        <f t="shared" si="15"/>
        <v>2.6746911161105213</v>
      </c>
      <c r="F278" s="94">
        <v>22.984616379999999</v>
      </c>
      <c r="G278" s="93">
        <v>1.7737102</v>
      </c>
      <c r="H278" s="95">
        <f t="shared" si="16"/>
        <v>11.958495914383308</v>
      </c>
      <c r="I278" s="96">
        <f t="shared" si="17"/>
        <v>3.2253246520815098</v>
      </c>
    </row>
    <row r="279" spans="1:9" x14ac:dyDescent="0.15">
      <c r="A279" s="99" t="s">
        <v>1390</v>
      </c>
      <c r="B279" s="110" t="s">
        <v>1391</v>
      </c>
      <c r="C279" s="94">
        <v>40.599793173000002</v>
      </c>
      <c r="D279" s="93">
        <v>57.877690023</v>
      </c>
      <c r="E279" s="95">
        <f t="shared" si="15"/>
        <v>-0.29852429914072143</v>
      </c>
      <c r="F279" s="94">
        <v>32.542354519999996</v>
      </c>
      <c r="G279" s="93">
        <v>174.48110158</v>
      </c>
      <c r="H279" s="95">
        <f t="shared" si="16"/>
        <v>-0.81349066331358955</v>
      </c>
      <c r="I279" s="96">
        <f t="shared" si="17"/>
        <v>0.80153990886932824</v>
      </c>
    </row>
    <row r="280" spans="1:9" x14ac:dyDescent="0.15">
      <c r="A280" s="99" t="s">
        <v>1392</v>
      </c>
      <c r="B280" s="110" t="s">
        <v>1393</v>
      </c>
      <c r="C280" s="94">
        <v>3.807750784</v>
      </c>
      <c r="D280" s="93">
        <v>13.428774914000002</v>
      </c>
      <c r="E280" s="95">
        <f t="shared" si="15"/>
        <v>-0.71644838725904347</v>
      </c>
      <c r="F280" s="94">
        <v>8.2690158099999991</v>
      </c>
      <c r="G280" s="93">
        <v>10.82744396</v>
      </c>
      <c r="H280" s="95">
        <f t="shared" si="16"/>
        <v>-0.23629105442167542</v>
      </c>
      <c r="I280" s="96">
        <f t="shared" si="17"/>
        <v>2.1716273671969386</v>
      </c>
    </row>
    <row r="281" spans="1:9" x14ac:dyDescent="0.15">
      <c r="A281" s="99" t="s">
        <v>1394</v>
      </c>
      <c r="B281" s="110" t="s">
        <v>1395</v>
      </c>
      <c r="C281" s="94">
        <v>4.6060089209999999</v>
      </c>
      <c r="D281" s="93">
        <v>3.6645963539999999</v>
      </c>
      <c r="E281" s="95">
        <f t="shared" si="15"/>
        <v>0.25689393211681399</v>
      </c>
      <c r="F281" s="94">
        <v>6.3665831399999995</v>
      </c>
      <c r="G281" s="93">
        <v>15.627299359999999</v>
      </c>
      <c r="H281" s="95">
        <f t="shared" si="16"/>
        <v>-0.592598631834234</v>
      </c>
      <c r="I281" s="96">
        <f t="shared" si="17"/>
        <v>1.3822342182128831</v>
      </c>
    </row>
    <row r="282" spans="1:9" x14ac:dyDescent="0.15">
      <c r="A282" s="99" t="s">
        <v>1396</v>
      </c>
      <c r="B282" s="110" t="s">
        <v>1397</v>
      </c>
      <c r="C282" s="94">
        <v>2.9314923300000002</v>
      </c>
      <c r="D282" s="93">
        <v>2.6999200299999999</v>
      </c>
      <c r="E282" s="95">
        <f t="shared" si="15"/>
        <v>8.5770058900596524E-2</v>
      </c>
      <c r="F282" s="94">
        <v>54.29516375</v>
      </c>
      <c r="G282" s="93">
        <v>19.927719489999998</v>
      </c>
      <c r="H282" s="95">
        <f t="shared" si="16"/>
        <v>1.7246049793728808</v>
      </c>
      <c r="I282" s="96">
        <f t="shared" si="17"/>
        <v>18.521339180853321</v>
      </c>
    </row>
    <row r="283" spans="1:9" x14ac:dyDescent="0.15">
      <c r="A283" s="99" t="s">
        <v>1449</v>
      </c>
      <c r="B283" s="110" t="s">
        <v>1450</v>
      </c>
      <c r="C283" s="94">
        <v>5.6456398849999996</v>
      </c>
      <c r="D283" s="93">
        <v>1.7064309690000001</v>
      </c>
      <c r="E283" s="95">
        <f t="shared" si="15"/>
        <v>2.3084490304981093</v>
      </c>
      <c r="F283" s="94">
        <v>7.2706482499999998</v>
      </c>
      <c r="G283" s="93">
        <v>0.83022925999999997</v>
      </c>
      <c r="H283" s="95">
        <f t="shared" si="16"/>
        <v>7.7573982275690927</v>
      </c>
      <c r="I283" s="96">
        <f t="shared" si="17"/>
        <v>1.2878342221786965</v>
      </c>
    </row>
    <row r="284" spans="1:9" x14ac:dyDescent="0.15">
      <c r="A284" s="99" t="s">
        <v>1451</v>
      </c>
      <c r="B284" s="110" t="s">
        <v>1452</v>
      </c>
      <c r="C284" s="94">
        <v>0.2151207</v>
      </c>
      <c r="D284" s="93">
        <v>3.0468061</v>
      </c>
      <c r="E284" s="95">
        <f t="shared" si="15"/>
        <v>-0.92939468645543277</v>
      </c>
      <c r="F284" s="94">
        <v>61.709636880000005</v>
      </c>
      <c r="G284" s="93">
        <v>34.393125349999998</v>
      </c>
      <c r="H284" s="95">
        <f t="shared" si="16"/>
        <v>0.79424336264921647</v>
      </c>
      <c r="I284" s="96">
        <f t="shared" si="17"/>
        <v>286.86052471937847</v>
      </c>
    </row>
    <row r="285" spans="1:9" x14ac:dyDescent="0.15">
      <c r="A285" s="99" t="s">
        <v>1545</v>
      </c>
      <c r="B285" s="110" t="s">
        <v>1546</v>
      </c>
      <c r="C285" s="94">
        <v>2.6671711290000002</v>
      </c>
      <c r="D285" s="93">
        <v>1.613160323</v>
      </c>
      <c r="E285" s="95">
        <f t="shared" si="15"/>
        <v>0.65338255037159132</v>
      </c>
      <c r="F285" s="94">
        <v>1.99802116</v>
      </c>
      <c r="G285" s="93">
        <v>6.6601676100000002</v>
      </c>
      <c r="H285" s="95">
        <f t="shared" si="16"/>
        <v>-0.70000437271277627</v>
      </c>
      <c r="I285" s="96">
        <f t="shared" si="17"/>
        <v>0.74911622215598739</v>
      </c>
    </row>
    <row r="286" spans="1:9" x14ac:dyDescent="0.15">
      <c r="A286" s="99" t="s">
        <v>1547</v>
      </c>
      <c r="B286" s="110" t="s">
        <v>1548</v>
      </c>
      <c r="C286" s="94">
        <v>2.2518803199999997</v>
      </c>
      <c r="D286" s="93">
        <v>2.9669963300000002</v>
      </c>
      <c r="E286" s="95">
        <f t="shared" si="15"/>
        <v>-0.24102355731596081</v>
      </c>
      <c r="F286" s="94">
        <v>6.7858915</v>
      </c>
      <c r="G286" s="93">
        <v>3.8725859799999998</v>
      </c>
      <c r="H286" s="95">
        <f t="shared" si="16"/>
        <v>0.75228943528840664</v>
      </c>
      <c r="I286" s="96">
        <f t="shared" si="17"/>
        <v>3.0134334581333349</v>
      </c>
    </row>
    <row r="287" spans="1:9" x14ac:dyDescent="0.15">
      <c r="A287" s="99" t="s">
        <v>1549</v>
      </c>
      <c r="B287" s="110" t="s">
        <v>1550</v>
      </c>
      <c r="C287" s="94">
        <v>7.8166806879999999</v>
      </c>
      <c r="D287" s="93">
        <v>4.2751589000000001</v>
      </c>
      <c r="E287" s="95">
        <f t="shared" si="15"/>
        <v>0.82839535812341381</v>
      </c>
      <c r="F287" s="94">
        <v>9.2423023000000004</v>
      </c>
      <c r="G287" s="93">
        <v>6.8052190399999999</v>
      </c>
      <c r="H287" s="95">
        <f t="shared" si="16"/>
        <v>0.35811973805328101</v>
      </c>
      <c r="I287" s="96">
        <f t="shared" si="17"/>
        <v>1.1823819686262207</v>
      </c>
    </row>
    <row r="288" spans="1:9" x14ac:dyDescent="0.15">
      <c r="A288" s="99" t="s">
        <v>1551</v>
      </c>
      <c r="B288" s="110" t="s">
        <v>1552</v>
      </c>
      <c r="C288" s="94">
        <v>1.17477046</v>
      </c>
      <c r="D288" s="93">
        <v>4.7402384400000006</v>
      </c>
      <c r="E288" s="95">
        <f t="shared" si="15"/>
        <v>-0.75217059756175475</v>
      </c>
      <c r="F288" s="94">
        <v>104.38249193</v>
      </c>
      <c r="G288" s="93">
        <v>39.839417850000004</v>
      </c>
      <c r="H288" s="95">
        <f t="shared" si="16"/>
        <v>1.6200807532633159</v>
      </c>
      <c r="I288" s="96">
        <f t="shared" si="17"/>
        <v>88.853521163615241</v>
      </c>
    </row>
    <row r="289" spans="1:9" x14ac:dyDescent="0.15">
      <c r="A289" s="99" t="s">
        <v>1553</v>
      </c>
      <c r="B289" s="110" t="s">
        <v>1554</v>
      </c>
      <c r="C289" s="94">
        <v>22.077683747000002</v>
      </c>
      <c r="D289" s="93">
        <v>17.465080304000001</v>
      </c>
      <c r="E289" s="95">
        <f t="shared" si="15"/>
        <v>0.26410433635072295</v>
      </c>
      <c r="F289" s="94">
        <v>56.991291049999994</v>
      </c>
      <c r="G289" s="93">
        <v>27.53837815</v>
      </c>
      <c r="H289" s="95">
        <f t="shared" si="16"/>
        <v>1.0695224221111217</v>
      </c>
      <c r="I289" s="96">
        <f t="shared" si="17"/>
        <v>2.5813981078401933</v>
      </c>
    </row>
    <row r="290" spans="1:9" x14ac:dyDescent="0.15">
      <c r="A290" s="99" t="s">
        <v>1555</v>
      </c>
      <c r="B290" s="110" t="s">
        <v>1556</v>
      </c>
      <c r="C290" s="94">
        <v>0.96871233000000001</v>
      </c>
      <c r="D290" s="93">
        <v>0.33552494500000002</v>
      </c>
      <c r="E290" s="95">
        <f t="shared" si="15"/>
        <v>1.8871544260293374</v>
      </c>
      <c r="F290" s="94">
        <v>7.6872353699999998</v>
      </c>
      <c r="G290" s="93">
        <v>20.023919850000002</v>
      </c>
      <c r="H290" s="95">
        <f t="shared" si="16"/>
        <v>-0.61609737615884441</v>
      </c>
      <c r="I290" s="96">
        <f t="shared" si="17"/>
        <v>7.935519278463194</v>
      </c>
    </row>
    <row r="291" spans="1:9" x14ac:dyDescent="0.15">
      <c r="A291" s="99" t="s">
        <v>1557</v>
      </c>
      <c r="B291" s="110" t="s">
        <v>1558</v>
      </c>
      <c r="C291" s="94">
        <v>13.424063382</v>
      </c>
      <c r="D291" s="93">
        <v>4.1643553199999994</v>
      </c>
      <c r="E291" s="95">
        <f t="shared" si="15"/>
        <v>2.2235633970830331</v>
      </c>
      <c r="F291" s="94">
        <v>11.332656550000001</v>
      </c>
      <c r="G291" s="93">
        <v>20.214351739999998</v>
      </c>
      <c r="H291" s="95">
        <f t="shared" si="16"/>
        <v>-0.43937571208009452</v>
      </c>
      <c r="I291" s="96">
        <f t="shared" si="17"/>
        <v>0.8442046366672914</v>
      </c>
    </row>
    <row r="292" spans="1:9" x14ac:dyDescent="0.15">
      <c r="A292" s="99" t="s">
        <v>1559</v>
      </c>
      <c r="B292" s="110" t="s">
        <v>1560</v>
      </c>
      <c r="C292" s="94">
        <v>5.2046800000000004E-2</v>
      </c>
      <c r="D292" s="93">
        <v>1.6086753200000001</v>
      </c>
      <c r="E292" s="95">
        <f t="shared" si="15"/>
        <v>-0.96764617486641125</v>
      </c>
      <c r="F292" s="94">
        <v>12.51297308</v>
      </c>
      <c r="G292" s="93">
        <v>6.3857900000000001</v>
      </c>
      <c r="H292" s="95">
        <f t="shared" si="16"/>
        <v>0.95950275220450409</v>
      </c>
      <c r="I292" s="96">
        <f t="shared" si="17"/>
        <v>240.41772174273922</v>
      </c>
    </row>
    <row r="293" spans="1:9" x14ac:dyDescent="0.15">
      <c r="A293" s="99" t="s">
        <v>1561</v>
      </c>
      <c r="B293" s="110" t="s">
        <v>1562</v>
      </c>
      <c r="C293" s="94">
        <v>14.318386327999999</v>
      </c>
      <c r="D293" s="93">
        <v>9.3546812250000002</v>
      </c>
      <c r="E293" s="95">
        <f t="shared" si="15"/>
        <v>0.53061189190869507</v>
      </c>
      <c r="F293" s="94">
        <v>15.00044683</v>
      </c>
      <c r="G293" s="93">
        <v>42.902602139999999</v>
      </c>
      <c r="H293" s="95">
        <f t="shared" si="16"/>
        <v>-0.6503604424493773</v>
      </c>
      <c r="I293" s="96">
        <f t="shared" si="17"/>
        <v>1.0476352911826532</v>
      </c>
    </row>
    <row r="294" spans="1:9" x14ac:dyDescent="0.15">
      <c r="A294" s="99" t="s">
        <v>1563</v>
      </c>
      <c r="B294" s="110" t="s">
        <v>1564</v>
      </c>
      <c r="C294" s="94">
        <v>3.9828187700000002</v>
      </c>
      <c r="D294" s="93">
        <v>0.85039047000000001</v>
      </c>
      <c r="E294" s="95">
        <f t="shared" si="15"/>
        <v>3.6835176433715207</v>
      </c>
      <c r="F294" s="94">
        <v>29.880534230000002</v>
      </c>
      <c r="G294" s="93">
        <v>6.9952138899999996</v>
      </c>
      <c r="H294" s="95">
        <f t="shared" si="16"/>
        <v>3.2715683465684569</v>
      </c>
      <c r="I294" s="96">
        <f t="shared" si="17"/>
        <v>7.5023584942078596</v>
      </c>
    </row>
    <row r="295" spans="1:9" x14ac:dyDescent="0.15">
      <c r="A295" s="99" t="s">
        <v>1565</v>
      </c>
      <c r="B295" s="110" t="s">
        <v>1566</v>
      </c>
      <c r="C295" s="94">
        <v>0.30036125000000002</v>
      </c>
      <c r="D295" s="93">
        <v>8.2309199999999999E-2</v>
      </c>
      <c r="E295" s="95">
        <f t="shared" si="15"/>
        <v>2.6491819869467816</v>
      </c>
      <c r="F295" s="94">
        <v>12.580681029999999</v>
      </c>
      <c r="G295" s="93">
        <v>0</v>
      </c>
      <c r="H295" s="95" t="str">
        <f t="shared" si="16"/>
        <v/>
      </c>
      <c r="I295" s="96">
        <f t="shared" si="17"/>
        <v>41.88516671175126</v>
      </c>
    </row>
    <row r="296" spans="1:9" x14ac:dyDescent="0.15">
      <c r="A296" s="99" t="s">
        <v>1567</v>
      </c>
      <c r="B296" s="110" t="s">
        <v>1568</v>
      </c>
      <c r="C296" s="94">
        <v>1.79003161</v>
      </c>
      <c r="D296" s="93">
        <v>0.13377</v>
      </c>
      <c r="E296" s="95">
        <f t="shared" si="15"/>
        <v>12.381412947596621</v>
      </c>
      <c r="F296" s="94">
        <v>5.0369999999999998E-3</v>
      </c>
      <c r="G296" s="93">
        <v>11.316810070000001</v>
      </c>
      <c r="H296" s="95">
        <f t="shared" si="16"/>
        <v>-0.99955490991111062</v>
      </c>
      <c r="I296" s="96">
        <f t="shared" si="17"/>
        <v>2.8139167888772644E-3</v>
      </c>
    </row>
    <row r="297" spans="1:9" x14ac:dyDescent="0.15">
      <c r="A297" s="99" t="s">
        <v>1569</v>
      </c>
      <c r="B297" s="110" t="s">
        <v>1570</v>
      </c>
      <c r="C297" s="94">
        <v>20.533221377</v>
      </c>
      <c r="D297" s="93">
        <v>37.942693329000001</v>
      </c>
      <c r="E297" s="95">
        <f t="shared" si="15"/>
        <v>-0.45883595560923862</v>
      </c>
      <c r="F297" s="94">
        <v>19.756814500000001</v>
      </c>
      <c r="G297" s="93">
        <v>50.204380649999997</v>
      </c>
      <c r="H297" s="95">
        <f t="shared" si="16"/>
        <v>-0.60647229894668553</v>
      </c>
      <c r="I297" s="96">
        <f t="shared" si="17"/>
        <v>0.96218777060136895</v>
      </c>
    </row>
    <row r="298" spans="1:9" x14ac:dyDescent="0.15">
      <c r="A298" s="99" t="s">
        <v>1571</v>
      </c>
      <c r="B298" s="110" t="s">
        <v>1572</v>
      </c>
      <c r="C298" s="94">
        <v>5.9656457120000006</v>
      </c>
      <c r="D298" s="93">
        <v>2.7703145720000002</v>
      </c>
      <c r="E298" s="95">
        <f t="shared" si="15"/>
        <v>1.153418161350956</v>
      </c>
      <c r="F298" s="94">
        <v>21.42319161</v>
      </c>
      <c r="G298" s="93">
        <v>7.0811928399999999</v>
      </c>
      <c r="H298" s="95">
        <f t="shared" si="16"/>
        <v>2.0253648070400523</v>
      </c>
      <c r="I298" s="96">
        <f t="shared" si="17"/>
        <v>3.5910935117898259</v>
      </c>
    </row>
    <row r="299" spans="1:9" x14ac:dyDescent="0.15">
      <c r="A299" s="99" t="s">
        <v>1573</v>
      </c>
      <c r="B299" s="110" t="s">
        <v>1574</v>
      </c>
      <c r="C299" s="94">
        <v>3.6238184789999996</v>
      </c>
      <c r="D299" s="93">
        <v>1.69458423</v>
      </c>
      <c r="E299" s="95">
        <f t="shared" si="15"/>
        <v>1.1384705551048353</v>
      </c>
      <c r="F299" s="94">
        <v>4.8021981799999995</v>
      </c>
      <c r="G299" s="93">
        <v>0.57947210999999998</v>
      </c>
      <c r="H299" s="95">
        <f t="shared" si="16"/>
        <v>7.2871946675742514</v>
      </c>
      <c r="I299" s="96">
        <f t="shared" si="17"/>
        <v>1.3251762492599177</v>
      </c>
    </row>
    <row r="300" spans="1:9" x14ac:dyDescent="0.15">
      <c r="A300" s="99" t="s">
        <v>1575</v>
      </c>
      <c r="B300" s="110" t="s">
        <v>1576</v>
      </c>
      <c r="C300" s="94">
        <v>0.69455997000000003</v>
      </c>
      <c r="D300" s="93">
        <v>0.45584390000000002</v>
      </c>
      <c r="E300" s="95">
        <f t="shared" si="15"/>
        <v>0.52367942183716831</v>
      </c>
      <c r="F300" s="94">
        <v>13.33556426</v>
      </c>
      <c r="G300" s="93">
        <v>5.5523028800000001</v>
      </c>
      <c r="H300" s="95">
        <f t="shared" si="16"/>
        <v>1.4018077810625491</v>
      </c>
      <c r="I300" s="96">
        <f t="shared" si="17"/>
        <v>19.2000184807656</v>
      </c>
    </row>
    <row r="301" spans="1:9" x14ac:dyDescent="0.15">
      <c r="A301" s="99" t="s">
        <v>1577</v>
      </c>
      <c r="B301" s="110" t="s">
        <v>1578</v>
      </c>
      <c r="C301" s="94">
        <v>4.4353457829999998</v>
      </c>
      <c r="D301" s="93">
        <v>2.881430081</v>
      </c>
      <c r="E301" s="95">
        <f t="shared" si="15"/>
        <v>0.53928627741010926</v>
      </c>
      <c r="F301" s="94">
        <v>2.2009642599999997</v>
      </c>
      <c r="G301" s="93">
        <v>0.57087606999999996</v>
      </c>
      <c r="H301" s="95">
        <f t="shared" si="16"/>
        <v>2.855415169180239</v>
      </c>
      <c r="I301" s="96">
        <f t="shared" si="17"/>
        <v>0.49623284579884575</v>
      </c>
    </row>
    <row r="302" spans="1:9" x14ac:dyDescent="0.15">
      <c r="A302" s="99" t="s">
        <v>1579</v>
      </c>
      <c r="B302" s="110" t="s">
        <v>1580</v>
      </c>
      <c r="C302" s="94">
        <v>4.7335903400000001</v>
      </c>
      <c r="D302" s="93">
        <v>2.4460591200000001</v>
      </c>
      <c r="E302" s="95">
        <f t="shared" si="15"/>
        <v>0.93519048713753072</v>
      </c>
      <c r="F302" s="94">
        <v>7.8886028000000001</v>
      </c>
      <c r="G302" s="93">
        <v>5.2311245700000004</v>
      </c>
      <c r="H302" s="95">
        <f t="shared" si="16"/>
        <v>0.50801279809706368</v>
      </c>
      <c r="I302" s="96">
        <f t="shared" si="17"/>
        <v>1.6665157382419367</v>
      </c>
    </row>
    <row r="303" spans="1:9" x14ac:dyDescent="0.15">
      <c r="A303" s="99" t="s">
        <v>1581</v>
      </c>
      <c r="B303" s="110" t="s">
        <v>1582</v>
      </c>
      <c r="C303" s="94">
        <v>1.379148</v>
      </c>
      <c r="D303" s="93">
        <v>0.82063750000000002</v>
      </c>
      <c r="E303" s="95">
        <f t="shared" si="15"/>
        <v>0.68058125542642145</v>
      </c>
      <c r="F303" s="94">
        <v>41.529794130000006</v>
      </c>
      <c r="G303" s="93">
        <v>17.679438870000002</v>
      </c>
      <c r="H303" s="95">
        <f t="shared" si="16"/>
        <v>1.3490448104929023</v>
      </c>
      <c r="I303" s="96">
        <f t="shared" si="17"/>
        <v>30.112645002566804</v>
      </c>
    </row>
    <row r="304" spans="1:9" x14ac:dyDescent="0.15">
      <c r="A304" s="99" t="s">
        <v>1583</v>
      </c>
      <c r="B304" s="110" t="s">
        <v>1584</v>
      </c>
      <c r="C304" s="94">
        <v>4.6604635009999997</v>
      </c>
      <c r="D304" s="93">
        <v>7.9206071960000006</v>
      </c>
      <c r="E304" s="95">
        <f t="shared" si="15"/>
        <v>-0.41160274892137205</v>
      </c>
      <c r="F304" s="94">
        <v>2.9861964300000001</v>
      </c>
      <c r="G304" s="93">
        <v>7.5521692199999997</v>
      </c>
      <c r="H304" s="95">
        <f t="shared" si="16"/>
        <v>-0.60459090057306741</v>
      </c>
      <c r="I304" s="96">
        <f t="shared" si="17"/>
        <v>0.64075095306706065</v>
      </c>
    </row>
    <row r="305" spans="1:9" x14ac:dyDescent="0.15">
      <c r="A305" s="99" t="s">
        <v>1585</v>
      </c>
      <c r="B305" s="110" t="s">
        <v>1586</v>
      </c>
      <c r="C305" s="94">
        <v>3.4056042099999999</v>
      </c>
      <c r="D305" s="93">
        <v>2.51202462</v>
      </c>
      <c r="E305" s="95">
        <f t="shared" si="15"/>
        <v>0.35572087267202024</v>
      </c>
      <c r="F305" s="94">
        <v>15.74031619</v>
      </c>
      <c r="G305" s="93">
        <v>17.51700713</v>
      </c>
      <c r="H305" s="95">
        <f t="shared" si="16"/>
        <v>-0.10142662652441359</v>
      </c>
      <c r="I305" s="96">
        <f t="shared" si="17"/>
        <v>4.6218865198078909</v>
      </c>
    </row>
    <row r="306" spans="1:9" x14ac:dyDescent="0.15">
      <c r="A306" s="99" t="s">
        <v>1587</v>
      </c>
      <c r="B306" s="110" t="s">
        <v>1588</v>
      </c>
      <c r="C306" s="94">
        <v>21.102493485</v>
      </c>
      <c r="D306" s="93">
        <v>8.390064529</v>
      </c>
      <c r="E306" s="95">
        <f t="shared" si="15"/>
        <v>1.5151765414985641</v>
      </c>
      <c r="F306" s="94">
        <v>81.101396080000001</v>
      </c>
      <c r="G306" s="93">
        <v>9.2888249300000005</v>
      </c>
      <c r="H306" s="95">
        <f t="shared" si="16"/>
        <v>7.7310716577365834</v>
      </c>
      <c r="I306" s="96">
        <f t="shared" si="17"/>
        <v>3.8432138902281006</v>
      </c>
    </row>
    <row r="307" spans="1:9" x14ac:dyDescent="0.15">
      <c r="A307" s="99" t="s">
        <v>1589</v>
      </c>
      <c r="B307" s="110" t="s">
        <v>1590</v>
      </c>
      <c r="C307" s="94">
        <v>2.4258830000000002E-2</v>
      </c>
      <c r="D307" s="93">
        <v>1.3786398</v>
      </c>
      <c r="E307" s="95">
        <f t="shared" si="15"/>
        <v>-0.98240379394240618</v>
      </c>
      <c r="F307" s="94">
        <v>14.27615769</v>
      </c>
      <c r="G307" s="93">
        <v>28.56285432</v>
      </c>
      <c r="H307" s="95">
        <f t="shared" si="16"/>
        <v>-0.50018448681427152</v>
      </c>
      <c r="I307" s="96">
        <f t="shared" si="17"/>
        <v>588.49324926222732</v>
      </c>
    </row>
    <row r="308" spans="1:9" x14ac:dyDescent="0.15">
      <c r="A308" s="99" t="s">
        <v>1591</v>
      </c>
      <c r="B308" s="110" t="s">
        <v>1592</v>
      </c>
      <c r="C308" s="94">
        <v>0.40475384999999997</v>
      </c>
      <c r="D308" s="93">
        <v>2.4206653</v>
      </c>
      <c r="E308" s="95">
        <f t="shared" si="15"/>
        <v>-0.8327923112707899</v>
      </c>
      <c r="F308" s="94">
        <v>0.73172795999999996</v>
      </c>
      <c r="G308" s="93">
        <v>1.9581648</v>
      </c>
      <c r="H308" s="95">
        <f t="shared" si="16"/>
        <v>-0.62631952121700896</v>
      </c>
      <c r="I308" s="96">
        <f t="shared" si="17"/>
        <v>1.8078344653176246</v>
      </c>
    </row>
    <row r="309" spans="1:9" x14ac:dyDescent="0.15">
      <c r="A309" s="99" t="s">
        <v>1593</v>
      </c>
      <c r="B309" s="110" t="s">
        <v>1594</v>
      </c>
      <c r="C309" s="94">
        <v>2.0985000000000001E-3</v>
      </c>
      <c r="D309" s="93">
        <v>0.29265844000000002</v>
      </c>
      <c r="E309" s="95">
        <f t="shared" si="15"/>
        <v>-0.99282952509416778</v>
      </c>
      <c r="F309" s="94">
        <v>14.48952544</v>
      </c>
      <c r="G309" s="93">
        <v>14.913722659999999</v>
      </c>
      <c r="H309" s="95">
        <f t="shared" si="16"/>
        <v>-2.8443416152409529E-2</v>
      </c>
      <c r="I309" s="96">
        <f t="shared" si="17"/>
        <v>6904.7059518703827</v>
      </c>
    </row>
    <row r="310" spans="1:9" x14ac:dyDescent="0.15">
      <c r="A310" s="99" t="s">
        <v>1595</v>
      </c>
      <c r="B310" s="110" t="s">
        <v>1596</v>
      </c>
      <c r="C310" s="94">
        <v>7.9596531710000002</v>
      </c>
      <c r="D310" s="93">
        <v>7.2158602699999994</v>
      </c>
      <c r="E310" s="95">
        <f t="shared" si="15"/>
        <v>0.10307750887199485</v>
      </c>
      <c r="F310" s="94">
        <v>67.965748500000004</v>
      </c>
      <c r="G310" s="93">
        <v>6.36567229</v>
      </c>
      <c r="H310" s="95">
        <f t="shared" si="16"/>
        <v>9.6769160276706607</v>
      </c>
      <c r="I310" s="96">
        <f t="shared" si="17"/>
        <v>8.5387826629965105</v>
      </c>
    </row>
    <row r="311" spans="1:9" x14ac:dyDescent="0.15">
      <c r="A311" s="99" t="s">
        <v>1597</v>
      </c>
      <c r="B311" s="110" t="s">
        <v>1598</v>
      </c>
      <c r="C311" s="94">
        <v>0.45986050000000001</v>
      </c>
      <c r="D311" s="93">
        <v>0.98725179000000007</v>
      </c>
      <c r="E311" s="95">
        <f t="shared" si="15"/>
        <v>-0.53420140165053542</v>
      </c>
      <c r="F311" s="94">
        <v>16.411898730000001</v>
      </c>
      <c r="G311" s="93">
        <v>14.92453274</v>
      </c>
      <c r="H311" s="95">
        <f t="shared" si="16"/>
        <v>9.9659132778987081E-2</v>
      </c>
      <c r="I311" s="96">
        <f t="shared" si="17"/>
        <v>35.688863753246913</v>
      </c>
    </row>
    <row r="312" spans="1:9" x14ac:dyDescent="0.15">
      <c r="A312" s="99" t="s">
        <v>1599</v>
      </c>
      <c r="B312" s="110" t="s">
        <v>1600</v>
      </c>
      <c r="C312" s="94">
        <v>1.0217671399999999</v>
      </c>
      <c r="D312" s="93">
        <v>0.29724695000000001</v>
      </c>
      <c r="E312" s="95">
        <f t="shared" ref="E312:E375" si="18">IF(ISERROR(C312/D312-1),"",(C312/D312-1))</f>
        <v>2.4374352369301011</v>
      </c>
      <c r="F312" s="94">
        <v>0.11517185000000001</v>
      </c>
      <c r="G312" s="93">
        <v>0.37221621999999999</v>
      </c>
      <c r="H312" s="95">
        <f t="shared" si="16"/>
        <v>-0.6905781000086455</v>
      </c>
      <c r="I312" s="96">
        <f t="shared" si="17"/>
        <v>0.1127182950902101</v>
      </c>
    </row>
    <row r="313" spans="1:9" x14ac:dyDescent="0.15">
      <c r="A313" s="99" t="s">
        <v>1601</v>
      </c>
      <c r="B313" s="110" t="s">
        <v>1602</v>
      </c>
      <c r="C313" s="94">
        <v>1.0920588</v>
      </c>
      <c r="D313" s="93">
        <v>1.8526275049999998</v>
      </c>
      <c r="E313" s="95">
        <f t="shared" si="18"/>
        <v>-0.41053514694525706</v>
      </c>
      <c r="F313" s="94">
        <v>0.56639992000000006</v>
      </c>
      <c r="G313" s="93">
        <v>0.24455246</v>
      </c>
      <c r="H313" s="95">
        <f t="shared" si="16"/>
        <v>1.3160671538532061</v>
      </c>
      <c r="I313" s="96">
        <f t="shared" si="17"/>
        <v>0.51865331793489511</v>
      </c>
    </row>
    <row r="314" spans="1:9" x14ac:dyDescent="0.15">
      <c r="A314" s="99" t="s">
        <v>1603</v>
      </c>
      <c r="B314" s="110" t="s">
        <v>1604</v>
      </c>
      <c r="C314" s="94">
        <v>1.9668209839999999</v>
      </c>
      <c r="D314" s="93">
        <v>2.34877264</v>
      </c>
      <c r="E314" s="95">
        <f t="shared" si="18"/>
        <v>-0.16261755160771973</v>
      </c>
      <c r="F314" s="94">
        <v>3.6464745099999996</v>
      </c>
      <c r="G314" s="93">
        <v>1.30097847</v>
      </c>
      <c r="H314" s="95">
        <f t="shared" si="16"/>
        <v>1.8028707577305254</v>
      </c>
      <c r="I314" s="96">
        <f t="shared" si="17"/>
        <v>1.8539941050374718</v>
      </c>
    </row>
    <row r="315" spans="1:9" x14ac:dyDescent="0.15">
      <c r="A315" s="99" t="s">
        <v>705</v>
      </c>
      <c r="B315" s="110" t="s">
        <v>1607</v>
      </c>
      <c r="C315" s="94">
        <v>0.25036972000000002</v>
      </c>
      <c r="D315" s="93">
        <v>5.1372593550000003</v>
      </c>
      <c r="E315" s="95">
        <f t="shared" si="18"/>
        <v>-0.951263951710688</v>
      </c>
      <c r="F315" s="94">
        <v>0.28959313000000003</v>
      </c>
      <c r="G315" s="93">
        <v>13.072324800000001</v>
      </c>
      <c r="H315" s="95">
        <f t="shared" si="16"/>
        <v>-0.97784685322384279</v>
      </c>
      <c r="I315" s="96">
        <f t="shared" si="17"/>
        <v>1.1566619557668556</v>
      </c>
    </row>
    <row r="316" spans="1:9" x14ac:dyDescent="0.15">
      <c r="A316" s="99" t="s">
        <v>706</v>
      </c>
      <c r="B316" s="110" t="s">
        <v>1608</v>
      </c>
      <c r="C316" s="94">
        <v>5.335824509</v>
      </c>
      <c r="D316" s="93">
        <v>8.7570093149999995</v>
      </c>
      <c r="E316" s="95">
        <f t="shared" si="18"/>
        <v>-0.39067958967907068</v>
      </c>
      <c r="F316" s="94">
        <v>0.98043997999999999</v>
      </c>
      <c r="G316" s="93">
        <v>14.81086166</v>
      </c>
      <c r="H316" s="95">
        <f t="shared" si="16"/>
        <v>-0.93380263738146341</v>
      </c>
      <c r="I316" s="96">
        <f t="shared" si="17"/>
        <v>0.18374666901924527</v>
      </c>
    </row>
    <row r="317" spans="1:9" x14ac:dyDescent="0.15">
      <c r="A317" s="99" t="s">
        <v>1605</v>
      </c>
      <c r="B317" s="110" t="s">
        <v>1606</v>
      </c>
      <c r="C317" s="94">
        <v>2.499012182</v>
      </c>
      <c r="D317" s="93">
        <v>2.0415390229999999</v>
      </c>
      <c r="E317" s="95">
        <f t="shared" si="18"/>
        <v>0.22408249553209747</v>
      </c>
      <c r="F317" s="94">
        <v>3.4684699500000002</v>
      </c>
      <c r="G317" s="93">
        <v>1.68235742</v>
      </c>
      <c r="H317" s="95">
        <f t="shared" si="16"/>
        <v>1.0616724536454329</v>
      </c>
      <c r="I317" s="96">
        <f t="shared" si="17"/>
        <v>1.3879363914201202</v>
      </c>
    </row>
    <row r="318" spans="1:9" x14ac:dyDescent="0.15">
      <c r="A318" s="99" t="s">
        <v>708</v>
      </c>
      <c r="B318" s="110" t="s">
        <v>1609</v>
      </c>
      <c r="C318" s="94">
        <v>3.757383242</v>
      </c>
      <c r="D318" s="93">
        <v>4.3699875870000007</v>
      </c>
      <c r="E318" s="95">
        <f t="shared" si="18"/>
        <v>-0.14018445883516895</v>
      </c>
      <c r="F318" s="94">
        <v>13.77651277</v>
      </c>
      <c r="G318" s="93">
        <v>15.03104667</v>
      </c>
      <c r="H318" s="95">
        <f t="shared" si="16"/>
        <v>-8.346284377546942E-2</v>
      </c>
      <c r="I318" s="96">
        <f t="shared" si="17"/>
        <v>3.6665178616879563</v>
      </c>
    </row>
    <row r="319" spans="1:9" x14ac:dyDescent="0.15">
      <c r="A319" s="99" t="s">
        <v>1610</v>
      </c>
      <c r="B319" s="110" t="s">
        <v>1611</v>
      </c>
      <c r="C319" s="94">
        <v>2.5049111600000002</v>
      </c>
      <c r="D319" s="93">
        <v>1.9253130349999998</v>
      </c>
      <c r="E319" s="95">
        <f t="shared" si="18"/>
        <v>0.30104098110985911</v>
      </c>
      <c r="F319" s="94">
        <v>1.0870646100000001</v>
      </c>
      <c r="G319" s="93">
        <v>1.79439653</v>
      </c>
      <c r="H319" s="95">
        <f t="shared" si="16"/>
        <v>-0.39418930441199629</v>
      </c>
      <c r="I319" s="96">
        <f t="shared" si="17"/>
        <v>0.43397331903778974</v>
      </c>
    </row>
    <row r="320" spans="1:9" x14ac:dyDescent="0.15">
      <c r="A320" s="99" t="s">
        <v>1612</v>
      </c>
      <c r="B320" s="110" t="s">
        <v>1613</v>
      </c>
      <c r="C320" s="94">
        <v>35.942041621999998</v>
      </c>
      <c r="D320" s="93">
        <v>32.224295063999996</v>
      </c>
      <c r="E320" s="95">
        <f t="shared" si="18"/>
        <v>0.11537091969323954</v>
      </c>
      <c r="F320" s="94">
        <v>54.942693970000001</v>
      </c>
      <c r="G320" s="93">
        <v>0.14932192000000002</v>
      </c>
      <c r="H320" s="95">
        <f t="shared" si="16"/>
        <v>366.94794742794625</v>
      </c>
      <c r="I320" s="96">
        <f t="shared" si="17"/>
        <v>1.5286469964012777</v>
      </c>
    </row>
    <row r="321" spans="1:9" x14ac:dyDescent="0.15">
      <c r="A321" s="99" t="s">
        <v>1614</v>
      </c>
      <c r="B321" s="110" t="s">
        <v>1615</v>
      </c>
      <c r="C321" s="94">
        <v>68.281394223000007</v>
      </c>
      <c r="D321" s="93">
        <v>82.895830250000003</v>
      </c>
      <c r="E321" s="95">
        <f t="shared" si="18"/>
        <v>-0.17629880758688699</v>
      </c>
      <c r="F321" s="94">
        <v>88.803067470000002</v>
      </c>
      <c r="G321" s="93">
        <v>34.809955170000002</v>
      </c>
      <c r="H321" s="95">
        <f t="shared" si="16"/>
        <v>1.5510825002880919</v>
      </c>
      <c r="I321" s="96">
        <f t="shared" si="17"/>
        <v>1.3005456095401087</v>
      </c>
    </row>
    <row r="322" spans="1:9" x14ac:dyDescent="0.15">
      <c r="A322" s="99" t="s">
        <v>1618</v>
      </c>
      <c r="B322" s="110" t="s">
        <v>1619</v>
      </c>
      <c r="C322" s="94">
        <v>48.958693908000001</v>
      </c>
      <c r="D322" s="93">
        <v>86.694927239999998</v>
      </c>
      <c r="E322" s="95">
        <f t="shared" si="18"/>
        <v>-0.43527614052358243</v>
      </c>
      <c r="F322" s="94">
        <v>93.980867319999987</v>
      </c>
      <c r="G322" s="93">
        <v>95.758531489999996</v>
      </c>
      <c r="H322" s="95">
        <f t="shared" si="16"/>
        <v>-1.8564029150610395E-2</v>
      </c>
      <c r="I322" s="96">
        <f t="shared" si="17"/>
        <v>1.9195950671519697</v>
      </c>
    </row>
    <row r="323" spans="1:9" x14ac:dyDescent="0.15">
      <c r="A323" s="99" t="s">
        <v>1620</v>
      </c>
      <c r="B323" s="110" t="s">
        <v>1621</v>
      </c>
      <c r="C323" s="94">
        <v>9.5029293100000007</v>
      </c>
      <c r="D323" s="93">
        <v>9.3947313619999999</v>
      </c>
      <c r="E323" s="95">
        <f t="shared" si="18"/>
        <v>1.151687513254962E-2</v>
      </c>
      <c r="F323" s="94">
        <v>10.03830716</v>
      </c>
      <c r="G323" s="93">
        <v>8.6536881000000001</v>
      </c>
      <c r="H323" s="95">
        <f t="shared" si="16"/>
        <v>0.16000334701224106</v>
      </c>
      <c r="I323" s="96">
        <f t="shared" si="17"/>
        <v>1.0563381913655421</v>
      </c>
    </row>
    <row r="324" spans="1:9" x14ac:dyDescent="0.15">
      <c r="A324" s="99" t="s">
        <v>1622</v>
      </c>
      <c r="B324" s="110" t="s">
        <v>1623</v>
      </c>
      <c r="C324" s="94">
        <v>45.713743944000001</v>
      </c>
      <c r="D324" s="93">
        <v>50.515839753000002</v>
      </c>
      <c r="E324" s="95">
        <f t="shared" si="18"/>
        <v>-9.5061189371098531E-2</v>
      </c>
      <c r="F324" s="94">
        <v>56.218384030000003</v>
      </c>
      <c r="G324" s="93">
        <v>32.104959749999999</v>
      </c>
      <c r="H324" s="95">
        <f t="shared" si="16"/>
        <v>0.75108096903937116</v>
      </c>
      <c r="I324" s="96">
        <f t="shared" si="17"/>
        <v>1.2297917251946884</v>
      </c>
    </row>
    <row r="325" spans="1:9" x14ac:dyDescent="0.15">
      <c r="A325" s="99" t="s">
        <v>1624</v>
      </c>
      <c r="B325" s="110" t="s">
        <v>1625</v>
      </c>
      <c r="C325" s="94">
        <v>84.529680430999989</v>
      </c>
      <c r="D325" s="93">
        <v>82.770381200000003</v>
      </c>
      <c r="E325" s="95">
        <f t="shared" si="18"/>
        <v>2.1255178549304476E-2</v>
      </c>
      <c r="F325" s="94">
        <v>118.94888981</v>
      </c>
      <c r="G325" s="93">
        <v>42.747452409999994</v>
      </c>
      <c r="H325" s="95">
        <f t="shared" si="16"/>
        <v>1.7825959935374782</v>
      </c>
      <c r="I325" s="96">
        <f t="shared" si="17"/>
        <v>1.4071848988840763</v>
      </c>
    </row>
    <row r="326" spans="1:9" x14ac:dyDescent="0.15">
      <c r="A326" s="99" t="s">
        <v>1626</v>
      </c>
      <c r="B326" s="110" t="s">
        <v>1627</v>
      </c>
      <c r="C326" s="94">
        <v>99.784372230000002</v>
      </c>
      <c r="D326" s="93">
        <v>87.807536639999995</v>
      </c>
      <c r="E326" s="95">
        <f t="shared" si="18"/>
        <v>0.13639871984000118</v>
      </c>
      <c r="F326" s="94">
        <v>99.825160699999998</v>
      </c>
      <c r="G326" s="93">
        <v>121.98022985</v>
      </c>
      <c r="H326" s="95">
        <f t="shared" si="16"/>
        <v>-0.18162836040925856</v>
      </c>
      <c r="I326" s="96">
        <f t="shared" si="17"/>
        <v>1.0004087661132546</v>
      </c>
    </row>
    <row r="327" spans="1:9" x14ac:dyDescent="0.15">
      <c r="A327" s="99" t="s">
        <v>195</v>
      </c>
      <c r="B327" s="110" t="s">
        <v>196</v>
      </c>
      <c r="C327" s="94">
        <v>98.232235618000004</v>
      </c>
      <c r="D327" s="93">
        <v>143.991229651</v>
      </c>
      <c r="E327" s="95">
        <f t="shared" si="18"/>
        <v>-0.31779014696873387</v>
      </c>
      <c r="F327" s="94">
        <v>113.67029126</v>
      </c>
      <c r="G327" s="93">
        <v>203.30836346999999</v>
      </c>
      <c r="H327" s="95">
        <f t="shared" ref="H327:H390" si="19">IF(ISERROR(F327/G327-1),"",(F327/G327-1))</f>
        <v>-0.44089712139769843</v>
      </c>
      <c r="I327" s="96">
        <f t="shared" ref="I327:I390" si="20">IF(ISERROR(F327/C327),"",(F327/C327))</f>
        <v>1.157158752876547</v>
      </c>
    </row>
    <row r="328" spans="1:9" x14ac:dyDescent="0.15">
      <c r="A328" s="99" t="s">
        <v>1628</v>
      </c>
      <c r="B328" s="110" t="s">
        <v>1629</v>
      </c>
      <c r="C328" s="94">
        <v>2.2901299999999999E-2</v>
      </c>
      <c r="D328" s="93">
        <v>0.83347185000000001</v>
      </c>
      <c r="E328" s="95">
        <f t="shared" si="18"/>
        <v>-0.97252300722573892</v>
      </c>
      <c r="F328" s="94">
        <v>0</v>
      </c>
      <c r="G328" s="93">
        <v>0.59874150000000004</v>
      </c>
      <c r="H328" s="95">
        <f t="shared" si="19"/>
        <v>-1</v>
      </c>
      <c r="I328" s="96">
        <f t="shared" si="20"/>
        <v>0</v>
      </c>
    </row>
    <row r="329" spans="1:9" x14ac:dyDescent="0.15">
      <c r="A329" s="99" t="s">
        <v>1630</v>
      </c>
      <c r="B329" s="110" t="s">
        <v>1631</v>
      </c>
      <c r="C329" s="94">
        <v>3.1829497880000002</v>
      </c>
      <c r="D329" s="93">
        <v>8.061555632000001</v>
      </c>
      <c r="E329" s="95">
        <f t="shared" si="18"/>
        <v>-0.60516928328753117</v>
      </c>
      <c r="F329" s="94">
        <v>3.8790016762926149</v>
      </c>
      <c r="G329" s="93">
        <v>5.4200849900000003</v>
      </c>
      <c r="H329" s="95">
        <f t="shared" si="19"/>
        <v>-0.28432825620828228</v>
      </c>
      <c r="I329" s="96">
        <f t="shared" si="20"/>
        <v>1.2186813913674641</v>
      </c>
    </row>
    <row r="330" spans="1:9" x14ac:dyDescent="0.15">
      <c r="A330" s="99" t="s">
        <v>1632</v>
      </c>
      <c r="B330" s="110" t="s">
        <v>1633</v>
      </c>
      <c r="C330" s="94">
        <v>20.007986337000002</v>
      </c>
      <c r="D330" s="93">
        <v>18.892134350999999</v>
      </c>
      <c r="E330" s="95">
        <f t="shared" si="18"/>
        <v>5.9064368549810675E-2</v>
      </c>
      <c r="F330" s="94">
        <v>18.430797859999998</v>
      </c>
      <c r="G330" s="93">
        <v>12.56005611</v>
      </c>
      <c r="H330" s="95">
        <f t="shared" si="19"/>
        <v>0.46741365632322784</v>
      </c>
      <c r="I330" s="96">
        <f t="shared" si="20"/>
        <v>0.92117205347729725</v>
      </c>
    </row>
    <row r="331" spans="1:9" x14ac:dyDescent="0.15">
      <c r="A331" s="99" t="s">
        <v>1634</v>
      </c>
      <c r="B331" s="110" t="s">
        <v>1635</v>
      </c>
      <c r="C331" s="94">
        <v>8.8655539330000011</v>
      </c>
      <c r="D331" s="93">
        <v>2.5169430210000003</v>
      </c>
      <c r="E331" s="95">
        <f t="shared" si="18"/>
        <v>2.5223498740458772</v>
      </c>
      <c r="F331" s="94">
        <v>17.237067360000001</v>
      </c>
      <c r="G331" s="93">
        <v>13.587206910000001</v>
      </c>
      <c r="H331" s="95">
        <f t="shared" si="19"/>
        <v>0.26862477874784929</v>
      </c>
      <c r="I331" s="96">
        <f t="shared" si="20"/>
        <v>1.9442741525533958</v>
      </c>
    </row>
    <row r="332" spans="1:9" x14ac:dyDescent="0.15">
      <c r="A332" s="99" t="s">
        <v>537</v>
      </c>
      <c r="B332" s="110" t="s">
        <v>1637</v>
      </c>
      <c r="C332" s="94">
        <v>2.4794430369999998</v>
      </c>
      <c r="D332" s="93">
        <v>0.92976068599999995</v>
      </c>
      <c r="E332" s="95">
        <f t="shared" si="18"/>
        <v>1.6667540092139363</v>
      </c>
      <c r="F332" s="94">
        <v>0.30052365999999997</v>
      </c>
      <c r="G332" s="93">
        <v>0.95982321999999998</v>
      </c>
      <c r="H332" s="95">
        <f t="shared" si="19"/>
        <v>-0.68689686419547136</v>
      </c>
      <c r="I332" s="96">
        <f t="shared" si="20"/>
        <v>0.12120611585560696</v>
      </c>
    </row>
    <row r="333" spans="1:9" x14ac:dyDescent="0.15">
      <c r="A333" s="99" t="s">
        <v>1638</v>
      </c>
      <c r="B333" s="110" t="s">
        <v>1639</v>
      </c>
      <c r="C333" s="94">
        <v>5.3378888700000005</v>
      </c>
      <c r="D333" s="93">
        <v>7.5917354699999997</v>
      </c>
      <c r="E333" s="95">
        <f t="shared" si="18"/>
        <v>-0.29688160354196313</v>
      </c>
      <c r="F333" s="94">
        <v>2.22280554</v>
      </c>
      <c r="G333" s="93">
        <v>2.4934753599999997</v>
      </c>
      <c r="H333" s="95">
        <f t="shared" si="19"/>
        <v>-0.10855123108174602</v>
      </c>
      <c r="I333" s="96">
        <f t="shared" si="20"/>
        <v>0.4164203478443716</v>
      </c>
    </row>
    <row r="334" spans="1:9" x14ac:dyDescent="0.15">
      <c r="A334" s="99" t="s">
        <v>1640</v>
      </c>
      <c r="B334" s="110" t="s">
        <v>1641</v>
      </c>
      <c r="C334" s="94">
        <v>6.51629813</v>
      </c>
      <c r="D334" s="93">
        <v>4.2815253150000006</v>
      </c>
      <c r="E334" s="95">
        <f t="shared" si="18"/>
        <v>0.52195716493153532</v>
      </c>
      <c r="F334" s="94">
        <v>1.2050038000000001</v>
      </c>
      <c r="G334" s="93">
        <v>1.6705754099999999</v>
      </c>
      <c r="H334" s="95">
        <f t="shared" si="19"/>
        <v>-0.27868937086772982</v>
      </c>
      <c r="I334" s="96">
        <f t="shared" si="20"/>
        <v>0.18492152690994204</v>
      </c>
    </row>
    <row r="335" spans="1:9" x14ac:dyDescent="0.15">
      <c r="A335" s="99" t="s">
        <v>1642</v>
      </c>
      <c r="B335" s="110" t="s">
        <v>1643</v>
      </c>
      <c r="C335" s="94">
        <v>18.590124618000001</v>
      </c>
      <c r="D335" s="93">
        <v>8.3755802490000004</v>
      </c>
      <c r="E335" s="95">
        <f t="shared" si="18"/>
        <v>1.2195625933163927</v>
      </c>
      <c r="F335" s="94">
        <v>18.442617559999999</v>
      </c>
      <c r="G335" s="93">
        <v>9.6787647899999989</v>
      </c>
      <c r="H335" s="95">
        <f t="shared" si="19"/>
        <v>0.90547223330137361</v>
      </c>
      <c r="I335" s="96">
        <f t="shared" si="20"/>
        <v>0.99206530020475614</v>
      </c>
    </row>
    <row r="336" spans="1:9" x14ac:dyDescent="0.15">
      <c r="A336" s="99" t="s">
        <v>1644</v>
      </c>
      <c r="B336" s="110" t="s">
        <v>1648</v>
      </c>
      <c r="C336" s="94">
        <v>2.3769427599999999</v>
      </c>
      <c r="D336" s="93">
        <v>4.2669607800000007</v>
      </c>
      <c r="E336" s="95">
        <f t="shared" si="18"/>
        <v>-0.4429424401693236</v>
      </c>
      <c r="F336" s="94">
        <v>2.5580898999999997</v>
      </c>
      <c r="G336" s="93">
        <v>2.9115065800000002</v>
      </c>
      <c r="H336" s="95">
        <f t="shared" si="19"/>
        <v>-0.12138618625412845</v>
      </c>
      <c r="I336" s="96">
        <f t="shared" si="20"/>
        <v>1.0762101397847712</v>
      </c>
    </row>
    <row r="337" spans="1:9" x14ac:dyDescent="0.15">
      <c r="A337" s="99" t="s">
        <v>1649</v>
      </c>
      <c r="B337" s="110" t="s">
        <v>1650</v>
      </c>
      <c r="C337" s="94">
        <v>25.216402236</v>
      </c>
      <c r="D337" s="93">
        <v>23.173758342999999</v>
      </c>
      <c r="E337" s="95">
        <f t="shared" si="18"/>
        <v>8.8144696374509834E-2</v>
      </c>
      <c r="F337" s="94">
        <v>12.6379611</v>
      </c>
      <c r="G337" s="93">
        <v>5.4232564100000005</v>
      </c>
      <c r="H337" s="95">
        <f t="shared" si="19"/>
        <v>1.3303270479147415</v>
      </c>
      <c r="I337" s="96">
        <f t="shared" si="20"/>
        <v>0.50118018350601634</v>
      </c>
    </row>
    <row r="338" spans="1:9" x14ac:dyDescent="0.15">
      <c r="A338" s="99" t="s">
        <v>1651</v>
      </c>
      <c r="B338" s="110" t="s">
        <v>1652</v>
      </c>
      <c r="C338" s="94">
        <v>0.34933967999999999</v>
      </c>
      <c r="D338" s="93">
        <v>0.73242616000000005</v>
      </c>
      <c r="E338" s="95">
        <f t="shared" si="18"/>
        <v>-0.52303768068579104</v>
      </c>
      <c r="F338" s="94">
        <v>1.43582396</v>
      </c>
      <c r="G338" s="93">
        <v>2.56480942</v>
      </c>
      <c r="H338" s="95">
        <f t="shared" si="19"/>
        <v>-0.44018298248452314</v>
      </c>
      <c r="I338" s="96">
        <f t="shared" si="20"/>
        <v>4.1101084194042885</v>
      </c>
    </row>
    <row r="339" spans="1:9" x14ac:dyDescent="0.15">
      <c r="A339" s="99" t="s">
        <v>1653</v>
      </c>
      <c r="B339" s="110" t="s">
        <v>1654</v>
      </c>
      <c r="C339" s="94">
        <v>1.88676081</v>
      </c>
      <c r="D339" s="93">
        <v>4.1113644999999996</v>
      </c>
      <c r="E339" s="95">
        <f t="shared" si="18"/>
        <v>-0.54108646654900094</v>
      </c>
      <c r="F339" s="94">
        <v>1.1041426399999998</v>
      </c>
      <c r="G339" s="93">
        <v>3.79563031</v>
      </c>
      <c r="H339" s="95">
        <f t="shared" si="19"/>
        <v>-0.70910163798328396</v>
      </c>
      <c r="I339" s="96">
        <f t="shared" si="20"/>
        <v>0.58520541350442823</v>
      </c>
    </row>
    <row r="340" spans="1:9" x14ac:dyDescent="0.15">
      <c r="A340" s="101" t="s">
        <v>747</v>
      </c>
      <c r="B340" s="110" t="s">
        <v>947</v>
      </c>
      <c r="C340" s="94">
        <v>9.1882439999999996E-2</v>
      </c>
      <c r="D340" s="93">
        <v>7.9933000000000001E-3</v>
      </c>
      <c r="E340" s="95">
        <f t="shared" si="18"/>
        <v>10.494932005554652</v>
      </c>
      <c r="F340" s="94">
        <v>9.7809710000000008E-2</v>
      </c>
      <c r="G340" s="93">
        <v>0</v>
      </c>
      <c r="H340" s="95" t="str">
        <f t="shared" si="19"/>
        <v/>
      </c>
      <c r="I340" s="96">
        <f t="shared" si="20"/>
        <v>1.0645092794662399</v>
      </c>
    </row>
    <row r="341" spans="1:9" x14ac:dyDescent="0.15">
      <c r="A341" s="99" t="s">
        <v>1655</v>
      </c>
      <c r="B341" s="110" t="s">
        <v>1656</v>
      </c>
      <c r="C341" s="94">
        <v>22.362504806</v>
      </c>
      <c r="D341" s="93">
        <v>8.0867291840000011</v>
      </c>
      <c r="E341" s="95">
        <f t="shared" si="18"/>
        <v>1.7653337087441159</v>
      </c>
      <c r="F341" s="94">
        <v>39.307586479999998</v>
      </c>
      <c r="G341" s="93">
        <v>22.563977059999999</v>
      </c>
      <c r="H341" s="95">
        <f t="shared" si="19"/>
        <v>0.74205045393713043</v>
      </c>
      <c r="I341" s="96">
        <f t="shared" si="20"/>
        <v>1.7577452445959241</v>
      </c>
    </row>
    <row r="342" spans="1:9" x14ac:dyDescent="0.15">
      <c r="A342" s="99" t="s">
        <v>1657</v>
      </c>
      <c r="B342" s="110" t="s">
        <v>1658</v>
      </c>
      <c r="C342" s="94">
        <v>5.6809777000000006</v>
      </c>
      <c r="D342" s="93">
        <v>3.3611830600000001</v>
      </c>
      <c r="E342" s="95">
        <f t="shared" si="18"/>
        <v>0.69017206102425144</v>
      </c>
      <c r="F342" s="94">
        <v>5.5230314000000007</v>
      </c>
      <c r="G342" s="93">
        <v>0.75434999999999997</v>
      </c>
      <c r="H342" s="95">
        <f t="shared" si="19"/>
        <v>6.3215767216809189</v>
      </c>
      <c r="I342" s="96">
        <f t="shared" si="20"/>
        <v>0.97219733849685774</v>
      </c>
    </row>
    <row r="343" spans="1:9" x14ac:dyDescent="0.15">
      <c r="A343" s="111" t="s">
        <v>1659</v>
      </c>
      <c r="B343" s="110" t="s">
        <v>1660</v>
      </c>
      <c r="C343" s="94">
        <v>15.139246281</v>
      </c>
      <c r="D343" s="93">
        <v>19.183631730000002</v>
      </c>
      <c r="E343" s="95">
        <f t="shared" si="18"/>
        <v>-0.21082480658108427</v>
      </c>
      <c r="F343" s="94">
        <v>11.65207901</v>
      </c>
      <c r="G343" s="93">
        <v>8.5515135700000009</v>
      </c>
      <c r="H343" s="95">
        <f t="shared" si="19"/>
        <v>0.36257504763568993</v>
      </c>
      <c r="I343" s="96">
        <f t="shared" si="20"/>
        <v>0.76966044370541409</v>
      </c>
    </row>
    <row r="344" spans="1:9" x14ac:dyDescent="0.15">
      <c r="A344" s="111" t="s">
        <v>1661</v>
      </c>
      <c r="B344" s="110" t="s">
        <v>1662</v>
      </c>
      <c r="C344" s="94">
        <v>27.211328559999998</v>
      </c>
      <c r="D344" s="93">
        <v>23.100045659999999</v>
      </c>
      <c r="E344" s="95">
        <f t="shared" si="18"/>
        <v>0.17797726292459637</v>
      </c>
      <c r="F344" s="94">
        <v>29.073930480000001</v>
      </c>
      <c r="G344" s="93">
        <v>101.8858583</v>
      </c>
      <c r="H344" s="95">
        <f t="shared" si="19"/>
        <v>-0.71464214008589255</v>
      </c>
      <c r="I344" s="96">
        <f t="shared" si="20"/>
        <v>1.06844950315061</v>
      </c>
    </row>
    <row r="345" spans="1:9" x14ac:dyDescent="0.15">
      <c r="A345" s="125" t="s">
        <v>744</v>
      </c>
      <c r="B345" s="110" t="s">
        <v>943</v>
      </c>
      <c r="C345" s="94">
        <v>0.85767952000000003</v>
      </c>
      <c r="D345" s="93">
        <v>0.74385992000000001</v>
      </c>
      <c r="E345" s="95">
        <f t="shared" si="18"/>
        <v>0.15301214239369165</v>
      </c>
      <c r="F345" s="94">
        <v>3.36060209</v>
      </c>
      <c r="G345" s="93">
        <v>4.0358798900000004</v>
      </c>
      <c r="H345" s="95">
        <f t="shared" si="19"/>
        <v>-0.1673186066991702</v>
      </c>
      <c r="I345" s="96">
        <f t="shared" si="20"/>
        <v>3.9182491963898123</v>
      </c>
    </row>
    <row r="346" spans="1:9" x14ac:dyDescent="0.15">
      <c r="A346" s="111" t="s">
        <v>1663</v>
      </c>
      <c r="B346" s="110" t="s">
        <v>1664</v>
      </c>
      <c r="C346" s="94">
        <v>50.037153267999997</v>
      </c>
      <c r="D346" s="93">
        <v>37.249980060999995</v>
      </c>
      <c r="E346" s="95">
        <f t="shared" si="18"/>
        <v>0.34328000138684422</v>
      </c>
      <c r="F346" s="94">
        <v>39.75053278</v>
      </c>
      <c r="G346" s="93">
        <v>76.012019659999993</v>
      </c>
      <c r="H346" s="95">
        <f t="shared" si="19"/>
        <v>-0.47704938037690336</v>
      </c>
      <c r="I346" s="96">
        <f t="shared" si="20"/>
        <v>0.7944203493571137</v>
      </c>
    </row>
    <row r="347" spans="1:9" x14ac:dyDescent="0.15">
      <c r="A347" s="125" t="s">
        <v>746</v>
      </c>
      <c r="B347" s="110" t="s">
        <v>945</v>
      </c>
      <c r="C347" s="94">
        <v>1.82329454</v>
      </c>
      <c r="D347" s="93">
        <v>1.0548703400000001</v>
      </c>
      <c r="E347" s="95">
        <f t="shared" si="18"/>
        <v>0.7284536979208267</v>
      </c>
      <c r="F347" s="94">
        <v>0.60573312000000001</v>
      </c>
      <c r="G347" s="93">
        <v>0.58687840000000002</v>
      </c>
      <c r="H347" s="95">
        <f t="shared" si="19"/>
        <v>3.2127132298615857E-2</v>
      </c>
      <c r="I347" s="96">
        <f t="shared" si="20"/>
        <v>0.33221901712051416</v>
      </c>
    </row>
    <row r="348" spans="1:9" x14ac:dyDescent="0.15">
      <c r="A348" s="99" t="s">
        <v>1665</v>
      </c>
      <c r="B348" s="110" t="s">
        <v>1666</v>
      </c>
      <c r="C348" s="94">
        <v>24.591788926</v>
      </c>
      <c r="D348" s="93">
        <v>16.134330486</v>
      </c>
      <c r="E348" s="95">
        <f t="shared" si="18"/>
        <v>0.52419023196150993</v>
      </c>
      <c r="F348" s="94">
        <v>15.524672349999999</v>
      </c>
      <c r="G348" s="93">
        <v>10.156954130000001</v>
      </c>
      <c r="H348" s="95">
        <f t="shared" si="19"/>
        <v>0.52847715479443624</v>
      </c>
      <c r="I348" s="96">
        <f t="shared" si="20"/>
        <v>0.63129495770786859</v>
      </c>
    </row>
    <row r="349" spans="1:9" x14ac:dyDescent="0.15">
      <c r="A349" s="99" t="s">
        <v>1667</v>
      </c>
      <c r="B349" s="110" t="s">
        <v>1668</v>
      </c>
      <c r="C349" s="94">
        <v>6.2279915269999995</v>
      </c>
      <c r="D349" s="93">
        <v>19.780653981</v>
      </c>
      <c r="E349" s="95">
        <f t="shared" si="18"/>
        <v>-0.68514733977035336</v>
      </c>
      <c r="F349" s="94">
        <v>9.1849235199999999</v>
      </c>
      <c r="G349" s="93">
        <v>11.078422249999999</v>
      </c>
      <c r="H349" s="95">
        <f t="shared" si="19"/>
        <v>-0.1709177252203038</v>
      </c>
      <c r="I349" s="96">
        <f t="shared" si="20"/>
        <v>1.4747809916216028</v>
      </c>
    </row>
    <row r="350" spans="1:9" x14ac:dyDescent="0.15">
      <c r="A350" s="101" t="s">
        <v>1669</v>
      </c>
      <c r="B350" s="110" t="s">
        <v>1670</v>
      </c>
      <c r="C350" s="94">
        <v>50.177080392999997</v>
      </c>
      <c r="D350" s="93">
        <v>44.092491787</v>
      </c>
      <c r="E350" s="95">
        <f t="shared" si="18"/>
        <v>0.13799602515986509</v>
      </c>
      <c r="F350" s="94">
        <v>39.398679919999999</v>
      </c>
      <c r="G350" s="93">
        <v>45.963433039999998</v>
      </c>
      <c r="H350" s="95">
        <f t="shared" si="19"/>
        <v>-0.14282556123009738</v>
      </c>
      <c r="I350" s="96">
        <f t="shared" si="20"/>
        <v>0.7851927535723332</v>
      </c>
    </row>
    <row r="351" spans="1:9" x14ac:dyDescent="0.15">
      <c r="A351" s="99" t="s">
        <v>1671</v>
      </c>
      <c r="B351" s="110" t="s">
        <v>1672</v>
      </c>
      <c r="C351" s="94">
        <v>11.590048008</v>
      </c>
      <c r="D351" s="93">
        <v>6.3504264850000007</v>
      </c>
      <c r="E351" s="95">
        <f t="shared" si="18"/>
        <v>0.82508183275189872</v>
      </c>
      <c r="F351" s="94">
        <v>3.1608355000000001</v>
      </c>
      <c r="G351" s="93">
        <v>2.1659891099999999</v>
      </c>
      <c r="H351" s="95">
        <f t="shared" si="19"/>
        <v>0.45930350499315309</v>
      </c>
      <c r="I351" s="96">
        <f t="shared" si="20"/>
        <v>0.27271979355204068</v>
      </c>
    </row>
    <row r="352" spans="1:9" x14ac:dyDescent="0.15">
      <c r="A352" s="99" t="s">
        <v>1673</v>
      </c>
      <c r="B352" s="110" t="s">
        <v>1674</v>
      </c>
      <c r="C352" s="94">
        <v>10.23663648</v>
      </c>
      <c r="D352" s="93">
        <v>9.1974838699999992</v>
      </c>
      <c r="E352" s="95">
        <f t="shared" si="18"/>
        <v>0.11298227044349263</v>
      </c>
      <c r="F352" s="94">
        <v>8.0569863399999999</v>
      </c>
      <c r="G352" s="93">
        <v>12.931826210000001</v>
      </c>
      <c r="H352" s="95">
        <f t="shared" si="19"/>
        <v>-0.37696453624085635</v>
      </c>
      <c r="I352" s="96">
        <f t="shared" si="20"/>
        <v>0.78707360134761772</v>
      </c>
    </row>
    <row r="353" spans="1:9" x14ac:dyDescent="0.15">
      <c r="A353" s="99" t="s">
        <v>1687</v>
      </c>
      <c r="B353" s="110" t="s">
        <v>1688</v>
      </c>
      <c r="C353" s="94">
        <v>23.395808243000001</v>
      </c>
      <c r="D353" s="93">
        <v>26.452416306000003</v>
      </c>
      <c r="E353" s="95">
        <f t="shared" si="18"/>
        <v>-0.11555118548118026</v>
      </c>
      <c r="F353" s="94">
        <v>59.543516009999998</v>
      </c>
      <c r="G353" s="93">
        <v>17.591262620000002</v>
      </c>
      <c r="H353" s="95">
        <f t="shared" si="19"/>
        <v>2.3848346930085222</v>
      </c>
      <c r="I353" s="96">
        <f t="shared" si="20"/>
        <v>2.5450506087053157</v>
      </c>
    </row>
    <row r="354" spans="1:9" x14ac:dyDescent="0.15">
      <c r="A354" s="99" t="s">
        <v>730</v>
      </c>
      <c r="B354" s="110" t="s">
        <v>731</v>
      </c>
      <c r="C354" s="94">
        <v>7.9307920000000004E-2</v>
      </c>
      <c r="D354" s="93">
        <v>0.50551192</v>
      </c>
      <c r="E354" s="95">
        <f t="shared" si="18"/>
        <v>-0.84311365002035954</v>
      </c>
      <c r="F354" s="94">
        <v>0</v>
      </c>
      <c r="G354" s="93">
        <v>3.1301790000000003E-2</v>
      </c>
      <c r="H354" s="95">
        <f t="shared" si="19"/>
        <v>-1</v>
      </c>
      <c r="I354" s="96">
        <f t="shared" si="20"/>
        <v>0</v>
      </c>
    </row>
    <row r="355" spans="1:9" x14ac:dyDescent="0.15">
      <c r="A355" s="99" t="s">
        <v>1689</v>
      </c>
      <c r="B355" s="110" t="s">
        <v>1690</v>
      </c>
      <c r="C355" s="94">
        <v>7.7047475199999997</v>
      </c>
      <c r="D355" s="93">
        <v>13.674172854</v>
      </c>
      <c r="E355" s="95">
        <f t="shared" si="18"/>
        <v>-0.43654745319778598</v>
      </c>
      <c r="F355" s="94">
        <v>3.2642394800000001</v>
      </c>
      <c r="G355" s="93">
        <v>17.18821689</v>
      </c>
      <c r="H355" s="95">
        <f t="shared" si="19"/>
        <v>-0.8100885332730986</v>
      </c>
      <c r="I355" s="96">
        <f t="shared" si="20"/>
        <v>0.42366598925229937</v>
      </c>
    </row>
    <row r="356" spans="1:9" x14ac:dyDescent="0.15">
      <c r="A356" s="101" t="s">
        <v>748</v>
      </c>
      <c r="B356" s="110" t="s">
        <v>948</v>
      </c>
      <c r="C356" s="94">
        <v>1.9748991899999999</v>
      </c>
      <c r="D356" s="93">
        <v>1.43295628</v>
      </c>
      <c r="E356" s="95">
        <f t="shared" si="18"/>
        <v>0.37819919390701862</v>
      </c>
      <c r="F356" s="94">
        <v>44.992246539999996</v>
      </c>
      <c r="G356" s="93">
        <v>8.8199999999999997E-3</v>
      </c>
      <c r="H356" s="95">
        <f t="shared" si="19"/>
        <v>5100.1617392290245</v>
      </c>
      <c r="I356" s="96">
        <f t="shared" si="20"/>
        <v>22.78204718895044</v>
      </c>
    </row>
    <row r="357" spans="1:9" x14ac:dyDescent="0.15">
      <c r="A357" s="99" t="s">
        <v>1691</v>
      </c>
      <c r="B357" s="110" t="s">
        <v>1692</v>
      </c>
      <c r="C357" s="94">
        <v>2.7784513099999999</v>
      </c>
      <c r="D357" s="93">
        <v>5.7177013899999993</v>
      </c>
      <c r="E357" s="95">
        <f t="shared" si="18"/>
        <v>-0.5140614872159317</v>
      </c>
      <c r="F357" s="94">
        <v>7.7944889599999998</v>
      </c>
      <c r="G357" s="93">
        <v>3.7361142799999998</v>
      </c>
      <c r="H357" s="95">
        <f t="shared" si="19"/>
        <v>1.0862554985871578</v>
      </c>
      <c r="I357" s="96">
        <f t="shared" si="20"/>
        <v>2.8053358113372879</v>
      </c>
    </row>
    <row r="358" spans="1:9" x14ac:dyDescent="0.15">
      <c r="A358" s="99" t="s">
        <v>1693</v>
      </c>
      <c r="B358" s="110" t="s">
        <v>1694</v>
      </c>
      <c r="C358" s="94">
        <v>4.9424633739999999</v>
      </c>
      <c r="D358" s="93">
        <v>5.2391861300000002</v>
      </c>
      <c r="E358" s="95">
        <f t="shared" si="18"/>
        <v>-5.6635276670348067E-2</v>
      </c>
      <c r="F358" s="94">
        <v>6.5497353299999999</v>
      </c>
      <c r="G358" s="93">
        <v>2.2945202400000002</v>
      </c>
      <c r="H358" s="95">
        <f t="shared" si="19"/>
        <v>1.8545119000562833</v>
      </c>
      <c r="I358" s="96">
        <f t="shared" si="20"/>
        <v>1.3251965334644886</v>
      </c>
    </row>
    <row r="359" spans="1:9" x14ac:dyDescent="0.15">
      <c r="A359" s="99" t="s">
        <v>1695</v>
      </c>
      <c r="B359" s="110" t="s">
        <v>1696</v>
      </c>
      <c r="C359" s="94">
        <v>9.3918264030000014</v>
      </c>
      <c r="D359" s="93">
        <v>7.9894826969999997</v>
      </c>
      <c r="E359" s="95">
        <f t="shared" si="18"/>
        <v>0.1755237177654283</v>
      </c>
      <c r="F359" s="94">
        <v>33.00152791</v>
      </c>
      <c r="G359" s="93">
        <v>10.167410310000001</v>
      </c>
      <c r="H359" s="95">
        <f t="shared" si="19"/>
        <v>2.2458145096733091</v>
      </c>
      <c r="I359" s="96">
        <f t="shared" si="20"/>
        <v>3.5138562505220952</v>
      </c>
    </row>
    <row r="360" spans="1:9" x14ac:dyDescent="0.15">
      <c r="A360" s="99" t="s">
        <v>1697</v>
      </c>
      <c r="B360" s="110" t="s">
        <v>1698</v>
      </c>
      <c r="C360" s="94">
        <v>10.483283609999999</v>
      </c>
      <c r="D360" s="93">
        <v>13.334740759999999</v>
      </c>
      <c r="E360" s="95">
        <f t="shared" si="18"/>
        <v>-0.21383671428794992</v>
      </c>
      <c r="F360" s="94">
        <v>4.9262679599999997</v>
      </c>
      <c r="G360" s="93">
        <v>14.707401920000001</v>
      </c>
      <c r="H360" s="95">
        <f t="shared" si="19"/>
        <v>-0.66504838945749034</v>
      </c>
      <c r="I360" s="96">
        <f t="shared" si="20"/>
        <v>0.46991650166755339</v>
      </c>
    </row>
    <row r="361" spans="1:9" x14ac:dyDescent="0.15">
      <c r="A361" s="99" t="s">
        <v>1699</v>
      </c>
      <c r="B361" s="110" t="s">
        <v>1700</v>
      </c>
      <c r="C361" s="94">
        <v>0.35416853000000004</v>
      </c>
      <c r="D361" s="93">
        <v>2.08807323</v>
      </c>
      <c r="E361" s="95">
        <f t="shared" si="18"/>
        <v>-0.83038500522321246</v>
      </c>
      <c r="F361" s="94">
        <v>0.78493223000000001</v>
      </c>
      <c r="G361" s="93">
        <v>1.6775885800000001</v>
      </c>
      <c r="H361" s="95">
        <f t="shared" si="19"/>
        <v>-0.53210683515740198</v>
      </c>
      <c r="I361" s="96">
        <f t="shared" si="20"/>
        <v>2.2162675774722276</v>
      </c>
    </row>
    <row r="362" spans="1:9" x14ac:dyDescent="0.15">
      <c r="A362" s="101" t="s">
        <v>1701</v>
      </c>
      <c r="B362" s="110" t="s">
        <v>1702</v>
      </c>
      <c r="C362" s="94">
        <v>0.54483676999999997</v>
      </c>
      <c r="D362" s="93">
        <v>5.7463999999999996E-4</v>
      </c>
      <c r="E362" s="95">
        <f t="shared" si="18"/>
        <v>947.13582416817485</v>
      </c>
      <c r="F362" s="94">
        <v>0.50207550000000001</v>
      </c>
      <c r="G362" s="93">
        <v>0</v>
      </c>
      <c r="H362" s="95" t="str">
        <f t="shared" si="19"/>
        <v/>
      </c>
      <c r="I362" s="96">
        <f t="shared" si="20"/>
        <v>0.92151544764498927</v>
      </c>
    </row>
    <row r="363" spans="1:9" x14ac:dyDescent="0.15">
      <c r="A363" s="99" t="s">
        <v>1703</v>
      </c>
      <c r="B363" s="110" t="s">
        <v>1704</v>
      </c>
      <c r="C363" s="94">
        <v>29.836785412999998</v>
      </c>
      <c r="D363" s="93">
        <v>15.028879899</v>
      </c>
      <c r="E363" s="95">
        <f t="shared" si="18"/>
        <v>0.98529668302062179</v>
      </c>
      <c r="F363" s="94">
        <v>15.431651220000001</v>
      </c>
      <c r="G363" s="93">
        <v>16.262334859999999</v>
      </c>
      <c r="H363" s="95">
        <f t="shared" si="19"/>
        <v>-5.1080219854727438E-2</v>
      </c>
      <c r="I363" s="96">
        <f t="shared" si="20"/>
        <v>0.51720220547875684</v>
      </c>
    </row>
    <row r="364" spans="1:9" x14ac:dyDescent="0.15">
      <c r="A364" s="99" t="s">
        <v>1705</v>
      </c>
      <c r="B364" s="110" t="s">
        <v>1706</v>
      </c>
      <c r="C364" s="94">
        <v>7.01112E-3</v>
      </c>
      <c r="D364" s="93">
        <v>2.0255200000000001E-2</v>
      </c>
      <c r="E364" s="95">
        <f t="shared" si="18"/>
        <v>-0.65386073699593195</v>
      </c>
      <c r="F364" s="94">
        <v>0</v>
      </c>
      <c r="G364" s="93">
        <v>0.15729579999999999</v>
      </c>
      <c r="H364" s="95">
        <f t="shared" si="19"/>
        <v>-1</v>
      </c>
      <c r="I364" s="96">
        <f t="shared" si="20"/>
        <v>0</v>
      </c>
    </row>
    <row r="365" spans="1:9" x14ac:dyDescent="0.15">
      <c r="A365" s="99" t="s">
        <v>553</v>
      </c>
      <c r="B365" s="110" t="s">
        <v>1707</v>
      </c>
      <c r="C365" s="94">
        <v>23.222235339000001</v>
      </c>
      <c r="D365" s="93">
        <v>24.603349004000002</v>
      </c>
      <c r="E365" s="95">
        <f t="shared" si="18"/>
        <v>-5.6135189757112292E-2</v>
      </c>
      <c r="F365" s="94">
        <v>75.376787090000008</v>
      </c>
      <c r="G365" s="93">
        <v>22.347049329999997</v>
      </c>
      <c r="H365" s="95">
        <f t="shared" si="19"/>
        <v>2.3730084888124252</v>
      </c>
      <c r="I365" s="96">
        <f t="shared" si="20"/>
        <v>3.2458885197589207</v>
      </c>
    </row>
    <row r="366" spans="1:9" x14ac:dyDescent="0.15">
      <c r="A366" s="99" t="s">
        <v>1708</v>
      </c>
      <c r="B366" s="110" t="s">
        <v>1709</v>
      </c>
      <c r="C366" s="94">
        <v>41.251132887000004</v>
      </c>
      <c r="D366" s="93">
        <v>26.149067184</v>
      </c>
      <c r="E366" s="95">
        <f t="shared" si="18"/>
        <v>0.57753745465309003</v>
      </c>
      <c r="F366" s="94">
        <v>31.816474419090799</v>
      </c>
      <c r="G366" s="93">
        <v>26.495240800000001</v>
      </c>
      <c r="H366" s="95">
        <f t="shared" si="19"/>
        <v>0.20083733751499988</v>
      </c>
      <c r="I366" s="96">
        <f t="shared" si="20"/>
        <v>0.77128728818784831</v>
      </c>
    </row>
    <row r="367" spans="1:9" x14ac:dyDescent="0.15">
      <c r="A367" s="99" t="s">
        <v>1710</v>
      </c>
      <c r="B367" s="110" t="s">
        <v>1711</v>
      </c>
      <c r="C367" s="94">
        <v>212.802138783</v>
      </c>
      <c r="D367" s="93">
        <v>247.37305601899999</v>
      </c>
      <c r="E367" s="95">
        <f t="shared" si="18"/>
        <v>-0.13975215325530321</v>
      </c>
      <c r="F367" s="94">
        <v>92.169095510000005</v>
      </c>
      <c r="G367" s="93">
        <v>164.95843744999999</v>
      </c>
      <c r="H367" s="95">
        <f t="shared" si="19"/>
        <v>-0.44125867742935498</v>
      </c>
      <c r="I367" s="96">
        <f t="shared" si="20"/>
        <v>0.43312109566712242</v>
      </c>
    </row>
    <row r="368" spans="1:9" x14ac:dyDescent="0.15">
      <c r="A368" s="101" t="s">
        <v>1094</v>
      </c>
      <c r="B368" s="110" t="s">
        <v>946</v>
      </c>
      <c r="C368" s="94">
        <v>0.18359329000000002</v>
      </c>
      <c r="D368" s="93">
        <v>1.1881622199999999</v>
      </c>
      <c r="E368" s="95">
        <f t="shared" si="18"/>
        <v>-0.84548129295004848</v>
      </c>
      <c r="F368" s="94">
        <v>6.169935E-2</v>
      </c>
      <c r="G368" s="93">
        <v>0.21185536999999999</v>
      </c>
      <c r="H368" s="95">
        <f t="shared" si="19"/>
        <v>-0.70876664584900539</v>
      </c>
      <c r="I368" s="96">
        <f t="shared" si="20"/>
        <v>0.33606538670340291</v>
      </c>
    </row>
    <row r="369" spans="1:9" x14ac:dyDescent="0.15">
      <c r="A369" s="99" t="s">
        <v>1712</v>
      </c>
      <c r="B369" s="110" t="s">
        <v>1713</v>
      </c>
      <c r="C369" s="94">
        <v>4.7953969400000007</v>
      </c>
      <c r="D369" s="93">
        <v>8.5650120810000008</v>
      </c>
      <c r="E369" s="95">
        <f t="shared" si="18"/>
        <v>-0.44011790121840455</v>
      </c>
      <c r="F369" s="94">
        <v>1.6171475500000001</v>
      </c>
      <c r="G369" s="93">
        <v>4.8620072199999997</v>
      </c>
      <c r="H369" s="95">
        <f t="shared" si="19"/>
        <v>-0.6673909608056896</v>
      </c>
      <c r="I369" s="96">
        <f t="shared" si="20"/>
        <v>0.33722913248553726</v>
      </c>
    </row>
    <row r="370" spans="1:9" x14ac:dyDescent="0.15">
      <c r="A370" s="99" t="s">
        <v>527</v>
      </c>
      <c r="B370" s="110" t="s">
        <v>1714</v>
      </c>
      <c r="C370" s="94">
        <v>1.2194979399999999</v>
      </c>
      <c r="D370" s="93">
        <v>0.85483505500000001</v>
      </c>
      <c r="E370" s="95">
        <f t="shared" si="18"/>
        <v>0.42658859491905132</v>
      </c>
      <c r="F370" s="94">
        <v>1.37404182</v>
      </c>
      <c r="G370" s="93">
        <v>0.1170056</v>
      </c>
      <c r="H370" s="95">
        <f t="shared" si="19"/>
        <v>10.743385102935244</v>
      </c>
      <c r="I370" s="96">
        <f t="shared" si="20"/>
        <v>1.1267274629426598</v>
      </c>
    </row>
    <row r="371" spans="1:9" x14ac:dyDescent="0.15">
      <c r="A371" s="99" t="s">
        <v>1715</v>
      </c>
      <c r="B371" s="110" t="s">
        <v>1716</v>
      </c>
      <c r="C371" s="94">
        <v>1.524671457</v>
      </c>
      <c r="D371" s="93">
        <v>1.39967361</v>
      </c>
      <c r="E371" s="95">
        <f t="shared" si="18"/>
        <v>8.9304996612745935E-2</v>
      </c>
      <c r="F371" s="94">
        <v>2.6827549999999999E-2</v>
      </c>
      <c r="G371" s="93">
        <v>0.41418526999999999</v>
      </c>
      <c r="H371" s="95">
        <f t="shared" si="19"/>
        <v>-0.93522814077864236</v>
      </c>
      <c r="I371" s="96">
        <f t="shared" si="20"/>
        <v>1.759562683280428E-2</v>
      </c>
    </row>
    <row r="372" spans="1:9" x14ac:dyDescent="0.15">
      <c r="A372" s="99" t="s">
        <v>1717</v>
      </c>
      <c r="B372" s="110" t="s">
        <v>1718</v>
      </c>
      <c r="C372" s="94">
        <v>0.73889693999999995</v>
      </c>
      <c r="D372" s="93">
        <v>1.0566512669999999</v>
      </c>
      <c r="E372" s="95">
        <f t="shared" si="18"/>
        <v>-0.30071825674534491</v>
      </c>
      <c r="F372" s="94">
        <v>0.35163050000000001</v>
      </c>
      <c r="G372" s="93">
        <v>0.43895197999999996</v>
      </c>
      <c r="H372" s="95">
        <f t="shared" si="19"/>
        <v>-0.19893173736225078</v>
      </c>
      <c r="I372" s="96">
        <f t="shared" si="20"/>
        <v>0.47588571689036907</v>
      </c>
    </row>
    <row r="373" spans="1:9" x14ac:dyDescent="0.15">
      <c r="A373" s="101" t="s">
        <v>749</v>
      </c>
      <c r="B373" s="110" t="s">
        <v>991</v>
      </c>
      <c r="C373" s="94">
        <v>1.7286627400000001</v>
      </c>
      <c r="D373" s="93">
        <v>0.2707136</v>
      </c>
      <c r="E373" s="95">
        <f t="shared" si="18"/>
        <v>5.3855777471098607</v>
      </c>
      <c r="F373" s="94">
        <v>1.2432500000000001E-2</v>
      </c>
      <c r="G373" s="93">
        <v>1.341E-2</v>
      </c>
      <c r="H373" s="95">
        <f t="shared" si="19"/>
        <v>-7.2893363161819491E-2</v>
      </c>
      <c r="I373" s="96">
        <f t="shared" si="20"/>
        <v>7.1919754572832405E-3</v>
      </c>
    </row>
    <row r="374" spans="1:9" x14ac:dyDescent="0.15">
      <c r="A374" s="99" t="s">
        <v>1719</v>
      </c>
      <c r="B374" s="110" t="s">
        <v>1720</v>
      </c>
      <c r="C374" s="94">
        <v>9.2376739499999996</v>
      </c>
      <c r="D374" s="93">
        <v>17.291716769000001</v>
      </c>
      <c r="E374" s="95">
        <f t="shared" si="18"/>
        <v>-0.46577462068075359</v>
      </c>
      <c r="F374" s="94">
        <v>4.4285227637054545</v>
      </c>
      <c r="G374" s="93">
        <v>3.4399168900000001</v>
      </c>
      <c r="H374" s="95">
        <f t="shared" si="19"/>
        <v>0.28739237176903254</v>
      </c>
      <c r="I374" s="96">
        <f t="shared" si="20"/>
        <v>0.47939803760939786</v>
      </c>
    </row>
    <row r="375" spans="1:9" x14ac:dyDescent="0.15">
      <c r="A375" s="99" t="s">
        <v>1721</v>
      </c>
      <c r="B375" s="110" t="s">
        <v>1722</v>
      </c>
      <c r="C375" s="94">
        <v>28.298703526999997</v>
      </c>
      <c r="D375" s="93">
        <v>17.15345773</v>
      </c>
      <c r="E375" s="95">
        <f t="shared" si="18"/>
        <v>0.64973756151261974</v>
      </c>
      <c r="F375" s="94">
        <v>33.196842490000002</v>
      </c>
      <c r="G375" s="93">
        <v>13.96301618</v>
      </c>
      <c r="H375" s="95">
        <f t="shared" si="19"/>
        <v>1.3774836369200569</v>
      </c>
      <c r="I375" s="96">
        <f t="shared" si="20"/>
        <v>1.1730870447236799</v>
      </c>
    </row>
    <row r="376" spans="1:9" x14ac:dyDescent="0.15">
      <c r="A376" s="99" t="s">
        <v>1724</v>
      </c>
      <c r="B376" s="110" t="s">
        <v>1725</v>
      </c>
      <c r="C376" s="94">
        <v>20.059384420000001</v>
      </c>
      <c r="D376" s="93">
        <v>36.854610380000004</v>
      </c>
      <c r="E376" s="95">
        <f t="shared" ref="E376:E439" si="21">IF(ISERROR(C376/D376-1),"",(C376/D376-1))</f>
        <v>-0.45571573778227525</v>
      </c>
      <c r="F376" s="94">
        <v>12.42500658</v>
      </c>
      <c r="G376" s="93">
        <v>31.420258149999999</v>
      </c>
      <c r="H376" s="95">
        <f t="shared" si="19"/>
        <v>-0.60455428085017182</v>
      </c>
      <c r="I376" s="96">
        <f t="shared" si="20"/>
        <v>0.61941116037498023</v>
      </c>
    </row>
    <row r="377" spans="1:9" x14ac:dyDescent="0.15">
      <c r="A377" s="99" t="s">
        <v>1726</v>
      </c>
      <c r="B377" s="110" t="s">
        <v>1727</v>
      </c>
      <c r="C377" s="94">
        <v>42.638132436999996</v>
      </c>
      <c r="D377" s="93">
        <v>42.926518193000007</v>
      </c>
      <c r="E377" s="95">
        <f t="shared" si="21"/>
        <v>-6.7181259542973271E-3</v>
      </c>
      <c r="F377" s="94">
        <v>14.9271037</v>
      </c>
      <c r="G377" s="93">
        <v>10.470026189999999</v>
      </c>
      <c r="H377" s="95">
        <f t="shared" si="19"/>
        <v>0.42569879283176859</v>
      </c>
      <c r="I377" s="96">
        <f t="shared" si="20"/>
        <v>0.35008812175475917</v>
      </c>
    </row>
    <row r="378" spans="1:9" x14ac:dyDescent="0.15">
      <c r="A378" s="99" t="s">
        <v>1728</v>
      </c>
      <c r="B378" s="110" t="s">
        <v>1729</v>
      </c>
      <c r="C378" s="94">
        <v>14.309020184</v>
      </c>
      <c r="D378" s="93">
        <v>11.664009516</v>
      </c>
      <c r="E378" s="95">
        <f t="shared" si="21"/>
        <v>0.22676684757258903</v>
      </c>
      <c r="F378" s="94">
        <v>23.47671806</v>
      </c>
      <c r="G378" s="93">
        <v>88.551123599999997</v>
      </c>
      <c r="H378" s="95">
        <f t="shared" si="19"/>
        <v>-0.73487950117890999</v>
      </c>
      <c r="I378" s="96">
        <f t="shared" si="20"/>
        <v>1.6406936155035339</v>
      </c>
    </row>
    <row r="379" spans="1:9" x14ac:dyDescent="0.15">
      <c r="A379" s="99" t="s">
        <v>1730</v>
      </c>
      <c r="B379" s="110" t="s">
        <v>1731</v>
      </c>
      <c r="C379" s="94">
        <v>2.4024550699999998</v>
      </c>
      <c r="D379" s="93">
        <v>0.66118217599999995</v>
      </c>
      <c r="E379" s="95">
        <f t="shared" si="21"/>
        <v>2.6335750678191299</v>
      </c>
      <c r="F379" s="94">
        <v>0.75192153000000006</v>
      </c>
      <c r="G379" s="93">
        <v>3.2807379999999997E-2</v>
      </c>
      <c r="H379" s="95">
        <f t="shared" si="19"/>
        <v>21.919280052232153</v>
      </c>
      <c r="I379" s="96">
        <f t="shared" si="20"/>
        <v>0.31298047542674756</v>
      </c>
    </row>
    <row r="380" spans="1:9" x14ac:dyDescent="0.15">
      <c r="A380" s="99" t="s">
        <v>1732</v>
      </c>
      <c r="B380" s="110" t="s">
        <v>1733</v>
      </c>
      <c r="C380" s="94">
        <v>284.322295736</v>
      </c>
      <c r="D380" s="93">
        <v>185.566362946</v>
      </c>
      <c r="E380" s="95">
        <f t="shared" si="21"/>
        <v>0.53218660549346475</v>
      </c>
      <c r="F380" s="94">
        <v>115.12849373</v>
      </c>
      <c r="G380" s="93">
        <v>61.468532969999998</v>
      </c>
      <c r="H380" s="95">
        <f t="shared" si="19"/>
        <v>0.87296634826455022</v>
      </c>
      <c r="I380" s="96">
        <f t="shared" si="20"/>
        <v>0.40492249625368648</v>
      </c>
    </row>
    <row r="381" spans="1:9" x14ac:dyDescent="0.15">
      <c r="A381" s="99" t="s">
        <v>1734</v>
      </c>
      <c r="B381" s="110" t="s">
        <v>1735</v>
      </c>
      <c r="C381" s="94">
        <v>0.47320264000000001</v>
      </c>
      <c r="D381" s="93">
        <v>2.0173942500000002</v>
      </c>
      <c r="E381" s="95">
        <f t="shared" si="21"/>
        <v>-0.76543868904156942</v>
      </c>
      <c r="F381" s="94">
        <v>2.7482479999999998</v>
      </c>
      <c r="G381" s="93">
        <v>1.5602081299999999</v>
      </c>
      <c r="H381" s="95">
        <f t="shared" si="19"/>
        <v>0.76146242745190662</v>
      </c>
      <c r="I381" s="96">
        <f t="shared" si="20"/>
        <v>5.8077613430051862</v>
      </c>
    </row>
    <row r="382" spans="1:9" x14ac:dyDescent="0.15">
      <c r="A382" s="99" t="s">
        <v>38</v>
      </c>
      <c r="B382" s="110" t="s">
        <v>39</v>
      </c>
      <c r="C382" s="94">
        <v>1.1943279199999999</v>
      </c>
      <c r="D382" s="93">
        <v>0.71142930199999999</v>
      </c>
      <c r="E382" s="95">
        <f t="shared" si="21"/>
        <v>0.67877246079470588</v>
      </c>
      <c r="F382" s="94">
        <v>0.10184916000000001</v>
      </c>
      <c r="G382" s="93">
        <v>2.3800000000000002E-2</v>
      </c>
      <c r="H382" s="95">
        <f t="shared" si="19"/>
        <v>3.2793764705882351</v>
      </c>
      <c r="I382" s="96">
        <f t="shared" si="20"/>
        <v>8.5277383450937008E-2</v>
      </c>
    </row>
    <row r="383" spans="1:9" x14ac:dyDescent="0.15">
      <c r="A383" s="99" t="s">
        <v>528</v>
      </c>
      <c r="B383" s="110" t="s">
        <v>40</v>
      </c>
      <c r="C383" s="94">
        <v>272.587070482</v>
      </c>
      <c r="D383" s="93">
        <v>124.112386414</v>
      </c>
      <c r="E383" s="95">
        <f t="shared" si="21"/>
        <v>1.1962922344651004</v>
      </c>
      <c r="F383" s="94">
        <v>20.582886370000001</v>
      </c>
      <c r="G383" s="93">
        <v>4.7471551700000001</v>
      </c>
      <c r="H383" s="95">
        <f t="shared" si="19"/>
        <v>3.3358360181851818</v>
      </c>
      <c r="I383" s="96">
        <f t="shared" si="20"/>
        <v>7.5509400844304422E-2</v>
      </c>
    </row>
    <row r="384" spans="1:9" x14ac:dyDescent="0.15">
      <c r="A384" s="99" t="s">
        <v>41</v>
      </c>
      <c r="B384" s="110" t="s">
        <v>42</v>
      </c>
      <c r="C384" s="94">
        <v>1.3961156299999999</v>
      </c>
      <c r="D384" s="93">
        <v>9.4229050000000009E-2</v>
      </c>
      <c r="E384" s="95">
        <f t="shared" si="21"/>
        <v>13.816191291326824</v>
      </c>
      <c r="F384" s="94">
        <v>0</v>
      </c>
      <c r="G384" s="93">
        <v>6.0047679999999999E-2</v>
      </c>
      <c r="H384" s="95">
        <f t="shared" si="19"/>
        <v>-1</v>
      </c>
      <c r="I384" s="96">
        <f t="shared" si="20"/>
        <v>0</v>
      </c>
    </row>
    <row r="385" spans="1:9" x14ac:dyDescent="0.15">
      <c r="A385" s="99" t="s">
        <v>43</v>
      </c>
      <c r="B385" s="110" t="s">
        <v>44</v>
      </c>
      <c r="C385" s="94">
        <v>1.1993119399999999</v>
      </c>
      <c r="D385" s="93">
        <v>1.6394467500000001</v>
      </c>
      <c r="E385" s="95">
        <f t="shared" si="21"/>
        <v>-0.26846545031121027</v>
      </c>
      <c r="F385" s="94">
        <v>1.22357808</v>
      </c>
      <c r="G385" s="93">
        <v>1.16135689</v>
      </c>
      <c r="H385" s="95">
        <f t="shared" si="19"/>
        <v>5.3576286958610941E-2</v>
      </c>
      <c r="I385" s="96">
        <f t="shared" si="20"/>
        <v>1.0202333848189655</v>
      </c>
    </row>
    <row r="386" spans="1:9" x14ac:dyDescent="0.15">
      <c r="A386" s="99" t="s">
        <v>45</v>
      </c>
      <c r="B386" s="110" t="s">
        <v>46</v>
      </c>
      <c r="C386" s="94">
        <v>17.797680201999999</v>
      </c>
      <c r="D386" s="93">
        <v>28.98664587</v>
      </c>
      <c r="E386" s="95">
        <f t="shared" si="21"/>
        <v>-0.38600415233209595</v>
      </c>
      <c r="F386" s="94">
        <v>3.9013374500000002</v>
      </c>
      <c r="G386" s="93">
        <v>21.852206510000002</v>
      </c>
      <c r="H386" s="95">
        <f t="shared" si="19"/>
        <v>-0.82146711599971978</v>
      </c>
      <c r="I386" s="96">
        <f t="shared" si="20"/>
        <v>0.21920482926542251</v>
      </c>
    </row>
    <row r="387" spans="1:9" x14ac:dyDescent="0.15">
      <c r="A387" s="99" t="s">
        <v>47</v>
      </c>
      <c r="B387" s="110" t="s">
        <v>48</v>
      </c>
      <c r="C387" s="94">
        <v>14.268823466000001</v>
      </c>
      <c r="D387" s="93">
        <v>16.036146932000001</v>
      </c>
      <c r="E387" s="95">
        <f t="shared" si="21"/>
        <v>-0.1102087348971168</v>
      </c>
      <c r="F387" s="94">
        <v>63.763975810000005</v>
      </c>
      <c r="G387" s="93">
        <v>4.6762491200000005</v>
      </c>
      <c r="H387" s="95">
        <f t="shared" si="19"/>
        <v>12.635709769457279</v>
      </c>
      <c r="I387" s="96">
        <f t="shared" si="20"/>
        <v>4.468761980406998</v>
      </c>
    </row>
    <row r="388" spans="1:9" x14ac:dyDescent="0.15">
      <c r="A388" s="99" t="s">
        <v>49</v>
      </c>
      <c r="B388" s="110" t="s">
        <v>50</v>
      </c>
      <c r="C388" s="94">
        <v>0.25729068299999996</v>
      </c>
      <c r="D388" s="93">
        <v>0.10300641000000001</v>
      </c>
      <c r="E388" s="95">
        <f t="shared" si="21"/>
        <v>1.4978123497362925</v>
      </c>
      <c r="F388" s="94">
        <v>24.76215358</v>
      </c>
      <c r="G388" s="93">
        <v>19.829915120000003</v>
      </c>
      <c r="H388" s="95">
        <f t="shared" si="19"/>
        <v>0.24872715945341861</v>
      </c>
      <c r="I388" s="96">
        <f t="shared" si="20"/>
        <v>96.241936518159903</v>
      </c>
    </row>
    <row r="389" spans="1:9" x14ac:dyDescent="0.15">
      <c r="A389" s="99" t="s">
        <v>51</v>
      </c>
      <c r="B389" s="110" t="s">
        <v>52</v>
      </c>
      <c r="C389" s="94">
        <v>0.28973870800000001</v>
      </c>
      <c r="D389" s="93">
        <v>8.6720779999999997E-2</v>
      </c>
      <c r="E389" s="95">
        <f t="shared" si="21"/>
        <v>2.3410528364712588</v>
      </c>
      <c r="F389" s="94">
        <v>9.6378915299999992</v>
      </c>
      <c r="G389" s="93">
        <v>0</v>
      </c>
      <c r="H389" s="95" t="str">
        <f t="shared" si="19"/>
        <v/>
      </c>
      <c r="I389" s="96">
        <f t="shared" si="20"/>
        <v>33.264079889525838</v>
      </c>
    </row>
    <row r="390" spans="1:9" x14ac:dyDescent="0.15">
      <c r="A390" s="99" t="s">
        <v>499</v>
      </c>
      <c r="B390" s="110" t="s">
        <v>53</v>
      </c>
      <c r="C390" s="94">
        <v>1.048979004</v>
      </c>
      <c r="D390" s="93">
        <v>0.68712938600000006</v>
      </c>
      <c r="E390" s="95">
        <f t="shared" si="21"/>
        <v>0.52661059965204271</v>
      </c>
      <c r="F390" s="94">
        <v>1.68758187</v>
      </c>
      <c r="G390" s="93">
        <v>0</v>
      </c>
      <c r="H390" s="95" t="str">
        <f t="shared" si="19"/>
        <v/>
      </c>
      <c r="I390" s="96">
        <f t="shared" si="20"/>
        <v>1.6087851745028827</v>
      </c>
    </row>
    <row r="391" spans="1:9" x14ac:dyDescent="0.15">
      <c r="A391" s="99" t="s">
        <v>54</v>
      </c>
      <c r="B391" s="110" t="s">
        <v>55</v>
      </c>
      <c r="C391" s="94">
        <v>2.086677135</v>
      </c>
      <c r="D391" s="93">
        <v>4.6325385900000002</v>
      </c>
      <c r="E391" s="95">
        <f t="shared" si="21"/>
        <v>-0.54956076577443036</v>
      </c>
      <c r="F391" s="94">
        <v>34.482992689999996</v>
      </c>
      <c r="G391" s="93">
        <v>27.330522010000003</v>
      </c>
      <c r="H391" s="95">
        <f t="shared" ref="H391:H454" si="22">IF(ISERROR(F391/G391-1),"",(F391/G391-1))</f>
        <v>0.2617026735670458</v>
      </c>
      <c r="I391" s="96">
        <f t="shared" ref="I391:I454" si="23">IF(ISERROR(F391/C391),"",(F391/C391))</f>
        <v>16.525312954080938</v>
      </c>
    </row>
    <row r="392" spans="1:9" x14ac:dyDescent="0.15">
      <c r="A392" s="99" t="s">
        <v>56</v>
      </c>
      <c r="B392" s="110" t="s">
        <v>57</v>
      </c>
      <c r="C392" s="94">
        <v>2.2834898699999999</v>
      </c>
      <c r="D392" s="93">
        <v>6.5672200499999995</v>
      </c>
      <c r="E392" s="95">
        <f t="shared" si="21"/>
        <v>-0.65228972798010632</v>
      </c>
      <c r="F392" s="94">
        <v>23.475746100000002</v>
      </c>
      <c r="G392" s="93">
        <v>12.460609869999999</v>
      </c>
      <c r="H392" s="95">
        <f t="shared" si="22"/>
        <v>0.8839965575457025</v>
      </c>
      <c r="I392" s="96">
        <f t="shared" si="23"/>
        <v>10.280643855013031</v>
      </c>
    </row>
    <row r="393" spans="1:9" x14ac:dyDescent="0.15">
      <c r="A393" s="99" t="s">
        <v>58</v>
      </c>
      <c r="B393" s="110" t="s">
        <v>59</v>
      </c>
      <c r="C393" s="94">
        <v>0.14282694000000001</v>
      </c>
      <c r="D393" s="93">
        <v>0.95501379000000008</v>
      </c>
      <c r="E393" s="95">
        <f t="shared" si="21"/>
        <v>-0.8504451543050493</v>
      </c>
      <c r="F393" s="94">
        <v>1.773136</v>
      </c>
      <c r="G393" s="93">
        <v>9.8350000000000007E-2</v>
      </c>
      <c r="H393" s="95">
        <f t="shared" si="22"/>
        <v>17.028835790543976</v>
      </c>
      <c r="I393" s="96">
        <f t="shared" si="23"/>
        <v>12.414576689803758</v>
      </c>
    </row>
    <row r="394" spans="1:9" x14ac:dyDescent="0.15">
      <c r="A394" s="99" t="s">
        <v>60</v>
      </c>
      <c r="B394" s="110" t="s">
        <v>61</v>
      </c>
      <c r="C394" s="94">
        <v>1.36382008</v>
      </c>
      <c r="D394" s="93">
        <v>0.26930532000000001</v>
      </c>
      <c r="E394" s="95">
        <f t="shared" si="21"/>
        <v>4.0642151443573411</v>
      </c>
      <c r="F394" s="94">
        <v>27.80570054</v>
      </c>
      <c r="G394" s="93">
        <v>0.13081880000000001</v>
      </c>
      <c r="H394" s="95">
        <f t="shared" si="22"/>
        <v>211.55125822893956</v>
      </c>
      <c r="I394" s="96">
        <f t="shared" si="23"/>
        <v>20.388100269061884</v>
      </c>
    </row>
    <row r="395" spans="1:9" x14ac:dyDescent="0.15">
      <c r="A395" s="99" t="s">
        <v>62</v>
      </c>
      <c r="B395" s="110" t="s">
        <v>63</v>
      </c>
      <c r="C395" s="94">
        <v>8.0891100000000007E-2</v>
      </c>
      <c r="D395" s="93">
        <v>0</v>
      </c>
      <c r="E395" s="95" t="str">
        <f t="shared" si="21"/>
        <v/>
      </c>
      <c r="F395" s="94">
        <v>0</v>
      </c>
      <c r="G395" s="93">
        <v>0</v>
      </c>
      <c r="H395" s="95" t="str">
        <f t="shared" si="22"/>
        <v/>
      </c>
      <c r="I395" s="96">
        <f t="shared" si="23"/>
        <v>0</v>
      </c>
    </row>
    <row r="396" spans="1:9" x14ac:dyDescent="0.15">
      <c r="A396" s="99" t="s">
        <v>64</v>
      </c>
      <c r="B396" s="110" t="s">
        <v>65</v>
      </c>
      <c r="C396" s="94">
        <v>10.847628707</v>
      </c>
      <c r="D396" s="93">
        <v>14.19583877</v>
      </c>
      <c r="E396" s="95">
        <f t="shared" si="21"/>
        <v>-0.23585855807800216</v>
      </c>
      <c r="F396" s="94">
        <v>30.584323690000002</v>
      </c>
      <c r="G396" s="93">
        <v>34.682805049999999</v>
      </c>
      <c r="H396" s="95">
        <f t="shared" si="22"/>
        <v>-0.11817041194019562</v>
      </c>
      <c r="I396" s="96">
        <f t="shared" si="23"/>
        <v>2.819447873456792</v>
      </c>
    </row>
    <row r="397" spans="1:9" x14ac:dyDescent="0.15">
      <c r="A397" s="99" t="s">
        <v>66</v>
      </c>
      <c r="B397" s="110" t="s">
        <v>67</v>
      </c>
      <c r="C397" s="94">
        <v>0.70271112999999996</v>
      </c>
      <c r="D397" s="93">
        <v>0.5382458</v>
      </c>
      <c r="E397" s="95">
        <f t="shared" si="21"/>
        <v>0.30555803686717109</v>
      </c>
      <c r="F397" s="94">
        <v>0.46789606</v>
      </c>
      <c r="G397" s="93">
        <v>0</v>
      </c>
      <c r="H397" s="95" t="str">
        <f t="shared" si="22"/>
        <v/>
      </c>
      <c r="I397" s="96">
        <f t="shared" si="23"/>
        <v>0.66584410012119777</v>
      </c>
    </row>
    <row r="398" spans="1:9" x14ac:dyDescent="0.15">
      <c r="A398" s="99" t="s">
        <v>68</v>
      </c>
      <c r="B398" s="110" t="s">
        <v>69</v>
      </c>
      <c r="C398" s="94">
        <v>2.1910545249999998</v>
      </c>
      <c r="D398" s="93">
        <v>1.7426500000000001E-2</v>
      </c>
      <c r="E398" s="95">
        <f t="shared" si="21"/>
        <v>124.73118669841905</v>
      </c>
      <c r="F398" s="94">
        <v>11.236298439999999</v>
      </c>
      <c r="G398" s="93">
        <v>0</v>
      </c>
      <c r="H398" s="95" t="str">
        <f t="shared" si="22"/>
        <v/>
      </c>
      <c r="I398" s="96">
        <f t="shared" si="23"/>
        <v>5.128260530166405</v>
      </c>
    </row>
    <row r="399" spans="1:9" x14ac:dyDescent="0.15">
      <c r="A399" s="99" t="s">
        <v>70</v>
      </c>
      <c r="B399" s="110" t="s">
        <v>71</v>
      </c>
      <c r="C399" s="94">
        <v>0.69735369999999997</v>
      </c>
      <c r="D399" s="93">
        <v>3.20843123</v>
      </c>
      <c r="E399" s="95">
        <f t="shared" si="21"/>
        <v>-0.78264963466273207</v>
      </c>
      <c r="F399" s="94">
        <v>1.8034352600000001</v>
      </c>
      <c r="G399" s="93">
        <v>0.39179006</v>
      </c>
      <c r="H399" s="95">
        <f t="shared" si="22"/>
        <v>3.6030653763906111</v>
      </c>
      <c r="I399" s="96">
        <f t="shared" si="23"/>
        <v>2.5861127000545063</v>
      </c>
    </row>
    <row r="400" spans="1:9" x14ac:dyDescent="0.15">
      <c r="A400" s="99" t="s">
        <v>72</v>
      </c>
      <c r="B400" s="110" t="s">
        <v>73</v>
      </c>
      <c r="C400" s="94">
        <v>1.21270155</v>
      </c>
      <c r="D400" s="93">
        <v>9.8244211000000004</v>
      </c>
      <c r="E400" s="95">
        <f t="shared" si="21"/>
        <v>-0.87656254372076947</v>
      </c>
      <c r="F400" s="94">
        <v>24.086329940000002</v>
      </c>
      <c r="G400" s="93">
        <v>9.9433553999999997</v>
      </c>
      <c r="H400" s="95">
        <f t="shared" si="22"/>
        <v>1.4223543231694205</v>
      </c>
      <c r="I400" s="96">
        <f t="shared" si="23"/>
        <v>19.861712834456263</v>
      </c>
    </row>
    <row r="401" spans="1:9" x14ac:dyDescent="0.15">
      <c r="A401" s="99" t="s">
        <v>74</v>
      </c>
      <c r="B401" s="110" t="s">
        <v>75</v>
      </c>
      <c r="C401" s="94">
        <v>0.42234870000000002</v>
      </c>
      <c r="D401" s="93">
        <v>0.22671649999999999</v>
      </c>
      <c r="E401" s="95">
        <f t="shared" si="21"/>
        <v>0.86289352561458932</v>
      </c>
      <c r="F401" s="94">
        <v>5.6009999999999997E-2</v>
      </c>
      <c r="G401" s="93">
        <v>0</v>
      </c>
      <c r="H401" s="95" t="str">
        <f t="shared" si="22"/>
        <v/>
      </c>
      <c r="I401" s="96">
        <f t="shared" si="23"/>
        <v>0.13261553782455113</v>
      </c>
    </row>
    <row r="402" spans="1:9" x14ac:dyDescent="0.15">
      <c r="A402" s="99" t="s">
        <v>76</v>
      </c>
      <c r="B402" s="110" t="s">
        <v>77</v>
      </c>
      <c r="C402" s="94">
        <v>2.18051598</v>
      </c>
      <c r="D402" s="93">
        <v>7.4441850000000004E-2</v>
      </c>
      <c r="E402" s="95">
        <f t="shared" si="21"/>
        <v>28.291533995998218</v>
      </c>
      <c r="F402" s="94">
        <v>0.44698155000000001</v>
      </c>
      <c r="G402" s="93">
        <v>4.9951947800000003</v>
      </c>
      <c r="H402" s="95">
        <f t="shared" si="22"/>
        <v>-0.91051769356629575</v>
      </c>
      <c r="I402" s="96">
        <f t="shared" si="23"/>
        <v>0.20498888983147925</v>
      </c>
    </row>
    <row r="403" spans="1:9" x14ac:dyDescent="0.15">
      <c r="A403" s="99" t="s">
        <v>78</v>
      </c>
      <c r="B403" s="110" t="s">
        <v>79</v>
      </c>
      <c r="C403" s="94">
        <v>1.6923824999999999</v>
      </c>
      <c r="D403" s="93">
        <v>1.68027434</v>
      </c>
      <c r="E403" s="95">
        <f t="shared" si="21"/>
        <v>7.2060613625748449E-3</v>
      </c>
      <c r="F403" s="94">
        <v>2.1820785699999998</v>
      </c>
      <c r="G403" s="93">
        <v>1.2020668600000002</v>
      </c>
      <c r="H403" s="95">
        <f t="shared" si="22"/>
        <v>0.81527221372694658</v>
      </c>
      <c r="I403" s="96">
        <f t="shared" si="23"/>
        <v>1.2893530688245713</v>
      </c>
    </row>
    <row r="404" spans="1:9" x14ac:dyDescent="0.15">
      <c r="A404" s="99" t="s">
        <v>500</v>
      </c>
      <c r="B404" s="110" t="s">
        <v>80</v>
      </c>
      <c r="C404" s="94">
        <v>7.0893636210000004</v>
      </c>
      <c r="D404" s="93">
        <v>3.4373149540000001</v>
      </c>
      <c r="E404" s="95">
        <f t="shared" si="21"/>
        <v>1.0624713521669333</v>
      </c>
      <c r="F404" s="94">
        <v>1.4366888100000001</v>
      </c>
      <c r="G404" s="93">
        <v>1.4067441399999998</v>
      </c>
      <c r="H404" s="95">
        <f t="shared" si="22"/>
        <v>2.1286507722719561E-2</v>
      </c>
      <c r="I404" s="96">
        <f t="shared" si="23"/>
        <v>0.20265412903130872</v>
      </c>
    </row>
    <row r="405" spans="1:9" x14ac:dyDescent="0.15">
      <c r="A405" s="101" t="s">
        <v>81</v>
      </c>
      <c r="B405" s="110" t="s">
        <v>82</v>
      </c>
      <c r="C405" s="94">
        <v>7.1331431079999996</v>
      </c>
      <c r="D405" s="93">
        <v>13.089625234</v>
      </c>
      <c r="E405" s="95">
        <f t="shared" si="21"/>
        <v>-0.455053679499408</v>
      </c>
      <c r="F405" s="94">
        <v>27.966604019999998</v>
      </c>
      <c r="G405" s="93">
        <v>7.9597699299999993</v>
      </c>
      <c r="H405" s="95">
        <f t="shared" si="22"/>
        <v>2.513494016277428</v>
      </c>
      <c r="I405" s="96">
        <f t="shared" si="23"/>
        <v>3.9206565179709836</v>
      </c>
    </row>
    <row r="406" spans="1:9" x14ac:dyDescent="0.15">
      <c r="A406" s="99" t="s">
        <v>83</v>
      </c>
      <c r="B406" s="110" t="s">
        <v>84</v>
      </c>
      <c r="C406" s="94">
        <v>71.905669497999995</v>
      </c>
      <c r="D406" s="93">
        <v>98.375238760000002</v>
      </c>
      <c r="E406" s="95">
        <f t="shared" si="21"/>
        <v>-0.26906739536944024</v>
      </c>
      <c r="F406" s="94">
        <v>138.3055856</v>
      </c>
      <c r="G406" s="93">
        <v>66.459230579999996</v>
      </c>
      <c r="H406" s="95">
        <f t="shared" si="22"/>
        <v>1.0810590852916251</v>
      </c>
      <c r="I406" s="96">
        <f t="shared" si="23"/>
        <v>1.9234308861257021</v>
      </c>
    </row>
    <row r="407" spans="1:9" x14ac:dyDescent="0.15">
      <c r="A407" s="114" t="s">
        <v>950</v>
      </c>
      <c r="B407" s="25" t="s">
        <v>1241</v>
      </c>
      <c r="C407" s="94">
        <v>5.1845319400000003</v>
      </c>
      <c r="D407" s="93">
        <v>1.9940208700000002</v>
      </c>
      <c r="E407" s="95">
        <f t="shared" si="21"/>
        <v>1.6000389554598793</v>
      </c>
      <c r="F407" s="94">
        <v>0.21698571</v>
      </c>
      <c r="G407" s="93">
        <v>0.23465101999999999</v>
      </c>
      <c r="H407" s="95">
        <f t="shared" si="22"/>
        <v>-7.5283329260618537E-2</v>
      </c>
      <c r="I407" s="96">
        <f t="shared" si="23"/>
        <v>4.1852516777049695E-2</v>
      </c>
    </row>
    <row r="408" spans="1:9" x14ac:dyDescent="0.15">
      <c r="A408" s="99" t="s">
        <v>85</v>
      </c>
      <c r="B408" s="110" t="s">
        <v>86</v>
      </c>
      <c r="C408" s="94">
        <v>1.93835297</v>
      </c>
      <c r="D408" s="93">
        <v>14.28046932</v>
      </c>
      <c r="E408" s="95">
        <f t="shared" si="21"/>
        <v>-0.86426545748847983</v>
      </c>
      <c r="F408" s="94">
        <v>15.968213089999999</v>
      </c>
      <c r="G408" s="93">
        <v>17.96890385</v>
      </c>
      <c r="H408" s="95">
        <f t="shared" si="22"/>
        <v>-0.1113418368032506</v>
      </c>
      <c r="I408" s="96">
        <f t="shared" si="23"/>
        <v>8.2380316367250686</v>
      </c>
    </row>
    <row r="409" spans="1:9" x14ac:dyDescent="0.15">
      <c r="A409" s="101" t="s">
        <v>87</v>
      </c>
      <c r="B409" s="110" t="s">
        <v>88</v>
      </c>
      <c r="C409" s="94">
        <v>10.854949684000001</v>
      </c>
      <c r="D409" s="93">
        <v>4.7339304869999994</v>
      </c>
      <c r="E409" s="95">
        <f t="shared" si="21"/>
        <v>1.2930099446557426</v>
      </c>
      <c r="F409" s="94">
        <v>38.622909659999998</v>
      </c>
      <c r="G409" s="93">
        <v>10.811182669999999</v>
      </c>
      <c r="H409" s="95">
        <f t="shared" si="22"/>
        <v>2.5724962604854404</v>
      </c>
      <c r="I409" s="96">
        <f t="shared" si="23"/>
        <v>3.558092002667637</v>
      </c>
    </row>
    <row r="410" spans="1:9" x14ac:dyDescent="0.15">
      <c r="A410" s="99" t="s">
        <v>89</v>
      </c>
      <c r="B410" s="110" t="s">
        <v>90</v>
      </c>
      <c r="C410" s="94">
        <v>2.8601759999999997E-2</v>
      </c>
      <c r="D410" s="93">
        <v>7.6362000000000001E-4</v>
      </c>
      <c r="E410" s="95">
        <f t="shared" si="21"/>
        <v>36.455488331892823</v>
      </c>
      <c r="F410" s="94">
        <v>0.33316649999999998</v>
      </c>
      <c r="G410" s="93">
        <v>1.7607600800000001</v>
      </c>
      <c r="H410" s="95">
        <f t="shared" si="22"/>
        <v>-0.8107825684008011</v>
      </c>
      <c r="I410" s="96">
        <f t="shared" si="23"/>
        <v>11.648461493278736</v>
      </c>
    </row>
    <row r="411" spans="1:9" x14ac:dyDescent="0.15">
      <c r="A411" s="99" t="s">
        <v>91</v>
      </c>
      <c r="B411" s="110" t="s">
        <v>92</v>
      </c>
      <c r="C411" s="94">
        <v>7.2997827370000001</v>
      </c>
      <c r="D411" s="93">
        <v>33.747684001000003</v>
      </c>
      <c r="E411" s="95">
        <f t="shared" si="21"/>
        <v>-0.78369529782299452</v>
      </c>
      <c r="F411" s="94">
        <v>0.56432874</v>
      </c>
      <c r="G411" s="93">
        <v>0.61013708999999994</v>
      </c>
      <c r="H411" s="95">
        <f t="shared" si="22"/>
        <v>-7.5078782704391833E-2</v>
      </c>
      <c r="I411" s="96">
        <f t="shared" si="23"/>
        <v>7.7307607682570945E-2</v>
      </c>
    </row>
    <row r="412" spans="1:9" x14ac:dyDescent="0.15">
      <c r="A412" s="99" t="s">
        <v>93</v>
      </c>
      <c r="B412" s="110" t="s">
        <v>94</v>
      </c>
      <c r="C412" s="94">
        <v>3.8189286600000001</v>
      </c>
      <c r="D412" s="93">
        <v>31.349467774000001</v>
      </c>
      <c r="E412" s="95">
        <f t="shared" si="21"/>
        <v>-0.87818202568761738</v>
      </c>
      <c r="F412" s="94">
        <v>6.3318170700000005</v>
      </c>
      <c r="G412" s="93">
        <v>6.2087698800000002</v>
      </c>
      <c r="H412" s="95">
        <f t="shared" si="22"/>
        <v>1.9818288063206513E-2</v>
      </c>
      <c r="I412" s="96">
        <f t="shared" si="23"/>
        <v>1.6580087332660465</v>
      </c>
    </row>
    <row r="413" spans="1:9" x14ac:dyDescent="0.15">
      <c r="A413" s="99" t="s">
        <v>95</v>
      </c>
      <c r="B413" s="110" t="s">
        <v>96</v>
      </c>
      <c r="C413" s="94">
        <v>15.62487391</v>
      </c>
      <c r="D413" s="93">
        <v>6.2522541299999999</v>
      </c>
      <c r="E413" s="95">
        <f t="shared" si="21"/>
        <v>1.4990785059467826</v>
      </c>
      <c r="F413" s="94">
        <v>4.7389671299999998</v>
      </c>
      <c r="G413" s="93">
        <v>0.90179874999999998</v>
      </c>
      <c r="H413" s="95">
        <f t="shared" si="22"/>
        <v>4.2550162993683456</v>
      </c>
      <c r="I413" s="96">
        <f t="shared" si="23"/>
        <v>0.30329634384870374</v>
      </c>
    </row>
    <row r="414" spans="1:9" x14ac:dyDescent="0.15">
      <c r="A414" s="99" t="s">
        <v>97</v>
      </c>
      <c r="B414" s="110" t="s">
        <v>98</v>
      </c>
      <c r="C414" s="94">
        <v>1.8572459399999999</v>
      </c>
      <c r="D414" s="93">
        <v>0.3884437</v>
      </c>
      <c r="E414" s="95">
        <f t="shared" si="21"/>
        <v>3.7812487112031929</v>
      </c>
      <c r="F414" s="94">
        <v>0</v>
      </c>
      <c r="G414" s="93">
        <v>0</v>
      </c>
      <c r="H414" s="95" t="str">
        <f t="shared" si="22"/>
        <v/>
      </c>
      <c r="I414" s="96">
        <f t="shared" si="23"/>
        <v>0</v>
      </c>
    </row>
    <row r="415" spans="1:9" x14ac:dyDescent="0.15">
      <c r="A415" s="99" t="s">
        <v>99</v>
      </c>
      <c r="B415" s="110" t="s">
        <v>100</v>
      </c>
      <c r="C415" s="94">
        <v>1.167459311</v>
      </c>
      <c r="D415" s="93">
        <v>6.3405882460000003</v>
      </c>
      <c r="E415" s="95">
        <f t="shared" si="21"/>
        <v>-0.81587523653873928</v>
      </c>
      <c r="F415" s="94">
        <v>0.48024201</v>
      </c>
      <c r="G415" s="93">
        <v>0.20339672</v>
      </c>
      <c r="H415" s="95">
        <f t="shared" si="22"/>
        <v>1.3611099038371908</v>
      </c>
      <c r="I415" s="96">
        <f t="shared" si="23"/>
        <v>0.41135652906707598</v>
      </c>
    </row>
    <row r="416" spans="1:9" x14ac:dyDescent="0.15">
      <c r="A416" s="99" t="s">
        <v>101</v>
      </c>
      <c r="B416" s="110" t="s">
        <v>102</v>
      </c>
      <c r="C416" s="94">
        <v>7.7624460229999999</v>
      </c>
      <c r="D416" s="93">
        <v>3.2510945520000001</v>
      </c>
      <c r="E416" s="95">
        <f t="shared" si="21"/>
        <v>1.387640807993332</v>
      </c>
      <c r="F416" s="94">
        <v>0.65344405000000005</v>
      </c>
      <c r="G416" s="93">
        <v>179.62425918</v>
      </c>
      <c r="H416" s="95">
        <f t="shared" si="22"/>
        <v>-0.99636216147538736</v>
      </c>
      <c r="I416" s="96">
        <f t="shared" si="23"/>
        <v>8.4180173113456255E-2</v>
      </c>
    </row>
    <row r="417" spans="1:9" x14ac:dyDescent="0.15">
      <c r="A417" s="99" t="s">
        <v>103</v>
      </c>
      <c r="B417" s="110" t="s">
        <v>104</v>
      </c>
      <c r="C417" s="94">
        <v>0.42517897199999999</v>
      </c>
      <c r="D417" s="93">
        <v>0.72117408999999999</v>
      </c>
      <c r="E417" s="95">
        <f t="shared" si="21"/>
        <v>-0.41043504211306314</v>
      </c>
      <c r="F417" s="94">
        <v>1.1859E-2</v>
      </c>
      <c r="G417" s="93">
        <v>0</v>
      </c>
      <c r="H417" s="95" t="str">
        <f t="shared" si="22"/>
        <v/>
      </c>
      <c r="I417" s="96">
        <f t="shared" si="23"/>
        <v>2.7891783886245438E-2</v>
      </c>
    </row>
    <row r="418" spans="1:9" x14ac:dyDescent="0.15">
      <c r="A418" s="99" t="s">
        <v>105</v>
      </c>
      <c r="B418" s="110" t="s">
        <v>106</v>
      </c>
      <c r="C418" s="94">
        <v>0.33051233000000002</v>
      </c>
      <c r="D418" s="93">
        <v>0.20852014000000002</v>
      </c>
      <c r="E418" s="95">
        <f t="shared" si="21"/>
        <v>0.58503792487382755</v>
      </c>
      <c r="F418" s="94">
        <v>0</v>
      </c>
      <c r="G418" s="93">
        <v>0</v>
      </c>
      <c r="H418" s="95" t="str">
        <f t="shared" si="22"/>
        <v/>
      </c>
      <c r="I418" s="96">
        <f t="shared" si="23"/>
        <v>0</v>
      </c>
    </row>
    <row r="419" spans="1:9" x14ac:dyDescent="0.15">
      <c r="A419" s="101" t="s">
        <v>107</v>
      </c>
      <c r="B419" s="110" t="s">
        <v>108</v>
      </c>
      <c r="C419" s="94">
        <v>0.54682070599999999</v>
      </c>
      <c r="D419" s="93">
        <v>0.429907488</v>
      </c>
      <c r="E419" s="95">
        <f t="shared" si="21"/>
        <v>0.27194971305082261</v>
      </c>
      <c r="F419" s="94">
        <v>3.1264919999999998</v>
      </c>
      <c r="G419" s="93">
        <v>0</v>
      </c>
      <c r="H419" s="95" t="str">
        <f t="shared" si="22"/>
        <v/>
      </c>
      <c r="I419" s="96">
        <f t="shared" si="23"/>
        <v>5.7175815869708488</v>
      </c>
    </row>
    <row r="420" spans="1:9" x14ac:dyDescent="0.15">
      <c r="A420" s="101" t="s">
        <v>114</v>
      </c>
      <c r="B420" s="110" t="s">
        <v>115</v>
      </c>
      <c r="C420" s="94">
        <v>0.21694804999999998</v>
      </c>
      <c r="D420" s="93">
        <v>0.11775708</v>
      </c>
      <c r="E420" s="95">
        <f t="shared" si="21"/>
        <v>0.84233550967805915</v>
      </c>
      <c r="F420" s="94">
        <v>0</v>
      </c>
      <c r="G420" s="93">
        <v>1.87896314</v>
      </c>
      <c r="H420" s="95">
        <f t="shared" si="22"/>
        <v>-1</v>
      </c>
      <c r="I420" s="96">
        <f t="shared" si="23"/>
        <v>0</v>
      </c>
    </row>
    <row r="421" spans="1:9" x14ac:dyDescent="0.15">
      <c r="A421" s="101" t="s">
        <v>116</v>
      </c>
      <c r="B421" s="110" t="s">
        <v>117</v>
      </c>
      <c r="C421" s="94">
        <v>15.05156605</v>
      </c>
      <c r="D421" s="93">
        <v>9.5126063890000001</v>
      </c>
      <c r="E421" s="95">
        <f t="shared" si="21"/>
        <v>0.58227571230162867</v>
      </c>
      <c r="F421" s="94">
        <v>7.6868333899999994</v>
      </c>
      <c r="G421" s="93">
        <v>13.698243</v>
      </c>
      <c r="H421" s="95">
        <f t="shared" si="22"/>
        <v>-0.43884530373712893</v>
      </c>
      <c r="I421" s="96">
        <f t="shared" si="23"/>
        <v>0.51069990753553507</v>
      </c>
    </row>
    <row r="422" spans="1:9" x14ac:dyDescent="0.15">
      <c r="A422" s="101" t="s">
        <v>118</v>
      </c>
      <c r="B422" s="110" t="s">
        <v>119</v>
      </c>
      <c r="C422" s="94">
        <v>16.379243131999999</v>
      </c>
      <c r="D422" s="93">
        <v>9.7534405700000004</v>
      </c>
      <c r="E422" s="95">
        <f t="shared" si="21"/>
        <v>0.6793297723451448</v>
      </c>
      <c r="F422" s="94">
        <v>17.25350311</v>
      </c>
      <c r="G422" s="93">
        <v>25.4535293</v>
      </c>
      <c r="H422" s="95">
        <f t="shared" si="22"/>
        <v>-0.32215674664809646</v>
      </c>
      <c r="I422" s="96">
        <f t="shared" si="23"/>
        <v>1.0533760913709111</v>
      </c>
    </row>
    <row r="423" spans="1:9" x14ac:dyDescent="0.15">
      <c r="A423" s="99" t="s">
        <v>120</v>
      </c>
      <c r="B423" s="110" t="s">
        <v>121</v>
      </c>
      <c r="C423" s="94">
        <v>217.844460669</v>
      </c>
      <c r="D423" s="93">
        <v>229.32177709499999</v>
      </c>
      <c r="E423" s="95">
        <f t="shared" si="21"/>
        <v>-5.0048959899893553E-2</v>
      </c>
      <c r="F423" s="94">
        <v>34.774916229999995</v>
      </c>
      <c r="G423" s="93">
        <v>29.755744249999999</v>
      </c>
      <c r="H423" s="95">
        <f t="shared" si="22"/>
        <v>0.16867909395343039</v>
      </c>
      <c r="I423" s="96">
        <f t="shared" si="23"/>
        <v>0.15963185900254834</v>
      </c>
    </row>
    <row r="424" spans="1:9" x14ac:dyDescent="0.15">
      <c r="A424" s="99" t="s">
        <v>550</v>
      </c>
      <c r="B424" s="110" t="s">
        <v>122</v>
      </c>
      <c r="C424" s="94">
        <v>67.08016834</v>
      </c>
      <c r="D424" s="93">
        <v>66.248744552000005</v>
      </c>
      <c r="E424" s="95">
        <f t="shared" si="21"/>
        <v>1.2550030851488758E-2</v>
      </c>
      <c r="F424" s="94">
        <v>21.916526380000001</v>
      </c>
      <c r="G424" s="93">
        <v>11.217316330000001</v>
      </c>
      <c r="H424" s="95">
        <f t="shared" si="22"/>
        <v>0.95381192214270016</v>
      </c>
      <c r="I424" s="96">
        <f t="shared" si="23"/>
        <v>0.32672139802802408</v>
      </c>
    </row>
    <row r="425" spans="1:9" x14ac:dyDescent="0.15">
      <c r="A425" s="99" t="s">
        <v>123</v>
      </c>
      <c r="B425" s="110" t="s">
        <v>124</v>
      </c>
      <c r="C425" s="94">
        <v>10.597077368000001</v>
      </c>
      <c r="D425" s="93">
        <v>17.387228764</v>
      </c>
      <c r="E425" s="95">
        <f t="shared" si="21"/>
        <v>-0.39052522332132111</v>
      </c>
      <c r="F425" s="94">
        <v>28.70648894</v>
      </c>
      <c r="G425" s="93">
        <v>2.0534395299999999</v>
      </c>
      <c r="H425" s="95">
        <f t="shared" si="22"/>
        <v>12.979709906529363</v>
      </c>
      <c r="I425" s="96">
        <f t="shared" si="23"/>
        <v>2.7089062335889893</v>
      </c>
    </row>
    <row r="426" spans="1:9" x14ac:dyDescent="0.15">
      <c r="A426" s="114" t="s">
        <v>1645</v>
      </c>
      <c r="B426" s="25" t="s">
        <v>1646</v>
      </c>
      <c r="C426" s="94">
        <v>2.9735434600000001</v>
      </c>
      <c r="D426" s="93">
        <v>6.4337319100000006</v>
      </c>
      <c r="E426" s="95">
        <f t="shared" si="21"/>
        <v>-0.53781980635870164</v>
      </c>
      <c r="F426" s="94">
        <v>3.5024400000000004E-2</v>
      </c>
      <c r="G426" s="93">
        <v>2.9860009999999999</v>
      </c>
      <c r="H426" s="95">
        <f t="shared" si="22"/>
        <v>-0.98827046608490754</v>
      </c>
      <c r="I426" s="96">
        <f t="shared" si="23"/>
        <v>1.1778674322789283E-2</v>
      </c>
    </row>
    <row r="427" spans="1:9" x14ac:dyDescent="0.15">
      <c r="A427" s="99" t="s">
        <v>125</v>
      </c>
      <c r="B427" s="110" t="s">
        <v>126</v>
      </c>
      <c r="C427" s="94">
        <v>2.213448895</v>
      </c>
      <c r="D427" s="93">
        <v>5.8091224400000003</v>
      </c>
      <c r="E427" s="95">
        <f t="shared" si="21"/>
        <v>-0.61897017701696089</v>
      </c>
      <c r="F427" s="94">
        <v>7.3388439299999995</v>
      </c>
      <c r="G427" s="93">
        <v>1.297442E-2</v>
      </c>
      <c r="H427" s="95">
        <f t="shared" si="22"/>
        <v>564.6394605693356</v>
      </c>
      <c r="I427" s="96">
        <f t="shared" si="23"/>
        <v>3.3155696282746114</v>
      </c>
    </row>
    <row r="428" spans="1:9" x14ac:dyDescent="0.15">
      <c r="A428" s="99" t="s">
        <v>127</v>
      </c>
      <c r="B428" s="110" t="s">
        <v>128</v>
      </c>
      <c r="C428" s="94">
        <v>8.2345183500000001</v>
      </c>
      <c r="D428" s="93">
        <v>22.905866898999999</v>
      </c>
      <c r="E428" s="95">
        <f t="shared" si="21"/>
        <v>-0.6405061469051192</v>
      </c>
      <c r="F428" s="94">
        <v>9.05967783</v>
      </c>
      <c r="G428" s="93">
        <v>73.972575709999987</v>
      </c>
      <c r="H428" s="95">
        <f t="shared" si="22"/>
        <v>-0.87752653273130155</v>
      </c>
      <c r="I428" s="96">
        <f t="shared" si="23"/>
        <v>1.1002073764277907</v>
      </c>
    </row>
    <row r="429" spans="1:9" x14ac:dyDescent="0.15">
      <c r="A429" s="99" t="s">
        <v>1400</v>
      </c>
      <c r="B429" s="112" t="s">
        <v>401</v>
      </c>
      <c r="C429" s="94">
        <v>0.1774896</v>
      </c>
      <c r="D429" s="93">
        <v>0.12156400000000001</v>
      </c>
      <c r="E429" s="95">
        <f t="shared" si="21"/>
        <v>0.46005067289658119</v>
      </c>
      <c r="F429" s="94">
        <v>12.0581847</v>
      </c>
      <c r="G429" s="93">
        <v>0.58314565000000007</v>
      </c>
      <c r="H429" s="95">
        <f t="shared" si="22"/>
        <v>19.677826714475188</v>
      </c>
      <c r="I429" s="96">
        <f t="shared" si="23"/>
        <v>67.937415488006053</v>
      </c>
    </row>
    <row r="430" spans="1:9" x14ac:dyDescent="0.15">
      <c r="A430" s="101" t="s">
        <v>129</v>
      </c>
      <c r="B430" s="110" t="s">
        <v>130</v>
      </c>
      <c r="C430" s="94">
        <v>1.7699256399999999</v>
      </c>
      <c r="D430" s="93">
        <v>0.64263735999999994</v>
      </c>
      <c r="E430" s="95">
        <f t="shared" si="21"/>
        <v>1.7541592664329384</v>
      </c>
      <c r="F430" s="94">
        <v>0.98192000000000002</v>
      </c>
      <c r="G430" s="93">
        <v>1.8180000000000002E-2</v>
      </c>
      <c r="H430" s="95">
        <f t="shared" si="22"/>
        <v>53.011001100110008</v>
      </c>
      <c r="I430" s="96">
        <f t="shared" si="23"/>
        <v>0.55478036919110352</v>
      </c>
    </row>
    <row r="431" spans="1:9" x14ac:dyDescent="0.15">
      <c r="A431" s="99" t="s">
        <v>131</v>
      </c>
      <c r="B431" s="111" t="s">
        <v>132</v>
      </c>
      <c r="C431" s="94">
        <v>3.8238472200000002</v>
      </c>
      <c r="D431" s="93">
        <v>2.7416362579999998</v>
      </c>
      <c r="E431" s="95">
        <f t="shared" si="21"/>
        <v>0.39473178064454983</v>
      </c>
      <c r="F431" s="94">
        <v>3.1761070000000002E-2</v>
      </c>
      <c r="G431" s="93">
        <v>0</v>
      </c>
      <c r="H431" s="95" t="str">
        <f t="shared" si="22"/>
        <v/>
      </c>
      <c r="I431" s="96">
        <f t="shared" si="23"/>
        <v>8.3060509933239445E-3</v>
      </c>
    </row>
    <row r="432" spans="1:9" x14ac:dyDescent="0.15">
      <c r="A432" s="99" t="s">
        <v>133</v>
      </c>
      <c r="B432" s="111" t="s">
        <v>134</v>
      </c>
      <c r="C432" s="94">
        <v>0.219181455</v>
      </c>
      <c r="D432" s="93">
        <v>0.35965060999999998</v>
      </c>
      <c r="E432" s="95">
        <f t="shared" si="21"/>
        <v>-0.39057115737965797</v>
      </c>
      <c r="F432" s="94">
        <v>0.10132549</v>
      </c>
      <c r="G432" s="93">
        <v>8.9823310000000003E-2</v>
      </c>
      <c r="H432" s="95">
        <f t="shared" si="22"/>
        <v>0.12805339727516163</v>
      </c>
      <c r="I432" s="96">
        <f t="shared" si="23"/>
        <v>0.46229043419754651</v>
      </c>
    </row>
    <row r="433" spans="1:9" x14ac:dyDescent="0.15">
      <c r="A433" s="99" t="s">
        <v>135</v>
      </c>
      <c r="B433" s="111" t="s">
        <v>136</v>
      </c>
      <c r="C433" s="94">
        <v>7.3026434670000002</v>
      </c>
      <c r="D433" s="93">
        <v>8.326887536000001</v>
      </c>
      <c r="E433" s="95">
        <f t="shared" si="21"/>
        <v>-0.12300443167652275</v>
      </c>
      <c r="F433" s="94">
        <v>12.19236001</v>
      </c>
      <c r="G433" s="93">
        <v>16.210540170000002</v>
      </c>
      <c r="H433" s="95">
        <f t="shared" si="22"/>
        <v>-0.24787453828566663</v>
      </c>
      <c r="I433" s="96">
        <f t="shared" si="23"/>
        <v>1.6695817158671646</v>
      </c>
    </row>
    <row r="434" spans="1:9" x14ac:dyDescent="0.15">
      <c r="A434" s="99" t="s">
        <v>137</v>
      </c>
      <c r="B434" s="111" t="s">
        <v>138</v>
      </c>
      <c r="C434" s="94">
        <v>0.46167873999999998</v>
      </c>
      <c r="D434" s="93">
        <v>1.7483886200000001</v>
      </c>
      <c r="E434" s="95">
        <f t="shared" si="21"/>
        <v>-0.7359404341124115</v>
      </c>
      <c r="F434" s="94">
        <v>0.17975041</v>
      </c>
      <c r="G434" s="93">
        <v>0</v>
      </c>
      <c r="H434" s="95" t="str">
        <f t="shared" si="22"/>
        <v/>
      </c>
      <c r="I434" s="96">
        <f t="shared" si="23"/>
        <v>0.38934088669536743</v>
      </c>
    </row>
    <row r="435" spans="1:9" x14ac:dyDescent="0.15">
      <c r="A435" s="99" t="s">
        <v>139</v>
      </c>
      <c r="B435" s="111" t="s">
        <v>140</v>
      </c>
      <c r="C435" s="94">
        <v>37.016777820000001</v>
      </c>
      <c r="D435" s="93">
        <v>27.992578525999999</v>
      </c>
      <c r="E435" s="95">
        <f t="shared" si="21"/>
        <v>0.32237827914345818</v>
      </c>
      <c r="F435" s="94">
        <v>18.220729819999999</v>
      </c>
      <c r="G435" s="93">
        <v>14.494384759999999</v>
      </c>
      <c r="H435" s="95">
        <f t="shared" si="22"/>
        <v>0.25708887418826887</v>
      </c>
      <c r="I435" s="96">
        <f t="shared" si="23"/>
        <v>0.49222895381659665</v>
      </c>
    </row>
    <row r="436" spans="1:9" x14ac:dyDescent="0.15">
      <c r="A436" s="101" t="s">
        <v>186</v>
      </c>
      <c r="B436" s="110" t="s">
        <v>187</v>
      </c>
      <c r="C436" s="94">
        <v>11.945476763</v>
      </c>
      <c r="D436" s="93">
        <v>5.1071077189999992</v>
      </c>
      <c r="E436" s="95">
        <f t="shared" si="21"/>
        <v>1.3389905637899866</v>
      </c>
      <c r="F436" s="94">
        <v>0.17763044</v>
      </c>
      <c r="G436" s="93">
        <v>1.486706E-2</v>
      </c>
      <c r="H436" s="95">
        <f t="shared" si="22"/>
        <v>10.947919763557826</v>
      </c>
      <c r="I436" s="96">
        <f t="shared" si="23"/>
        <v>1.4870100501153182E-2</v>
      </c>
    </row>
    <row r="437" spans="1:9" x14ac:dyDescent="0.15">
      <c r="A437" s="99" t="s">
        <v>543</v>
      </c>
      <c r="B437" s="112" t="s">
        <v>404</v>
      </c>
      <c r="C437" s="94">
        <v>2.4056940600000001</v>
      </c>
      <c r="D437" s="93">
        <v>0.17855642000000002</v>
      </c>
      <c r="E437" s="95">
        <f t="shared" si="21"/>
        <v>12.473019116310686</v>
      </c>
      <c r="F437" s="94">
        <v>4.2291613300000002</v>
      </c>
      <c r="G437" s="93">
        <v>0</v>
      </c>
      <c r="H437" s="95" t="str">
        <f t="shared" si="22"/>
        <v/>
      </c>
      <c r="I437" s="96">
        <f t="shared" si="23"/>
        <v>1.7579797033709266</v>
      </c>
    </row>
    <row r="438" spans="1:9" x14ac:dyDescent="0.15">
      <c r="A438" s="99" t="s">
        <v>1399</v>
      </c>
      <c r="B438" s="112" t="s">
        <v>406</v>
      </c>
      <c r="C438" s="94">
        <v>2.9799890499999999</v>
      </c>
      <c r="D438" s="93">
        <v>3.9652635299999996</v>
      </c>
      <c r="E438" s="95">
        <f t="shared" si="21"/>
        <v>-0.24847641841348178</v>
      </c>
      <c r="F438" s="94">
        <v>1.1641236799999999</v>
      </c>
      <c r="G438" s="93">
        <v>4.0852901099999999</v>
      </c>
      <c r="H438" s="95">
        <f t="shared" si="22"/>
        <v>-0.71504503997146973</v>
      </c>
      <c r="I438" s="96">
        <f t="shared" si="23"/>
        <v>0.39064696563230655</v>
      </c>
    </row>
    <row r="439" spans="1:9" x14ac:dyDescent="0.15">
      <c r="A439" s="99" t="s">
        <v>542</v>
      </c>
      <c r="B439" s="112" t="s">
        <v>393</v>
      </c>
      <c r="C439" s="94">
        <v>0.96069828000000002</v>
      </c>
      <c r="D439" s="93">
        <v>1.04105789</v>
      </c>
      <c r="E439" s="95">
        <f t="shared" si="21"/>
        <v>-7.7190337609371551E-2</v>
      </c>
      <c r="F439" s="94">
        <v>0</v>
      </c>
      <c r="G439" s="93">
        <v>3.2698980000000002E-2</v>
      </c>
      <c r="H439" s="95">
        <f t="shared" si="22"/>
        <v>-1</v>
      </c>
      <c r="I439" s="96">
        <f t="shared" si="23"/>
        <v>0</v>
      </c>
    </row>
    <row r="440" spans="1:9" x14ac:dyDescent="0.15">
      <c r="A440" s="101" t="s">
        <v>189</v>
      </c>
      <c r="B440" s="110" t="s">
        <v>190</v>
      </c>
      <c r="C440" s="94">
        <v>16.101303119000001</v>
      </c>
      <c r="D440" s="93">
        <v>18.442055113999999</v>
      </c>
      <c r="E440" s="95">
        <f t="shared" ref="E440:E487" si="24">IF(ISERROR(C440/D440-1),"",(C440/D440-1))</f>
        <v>-0.12692468277155577</v>
      </c>
      <c r="F440" s="94">
        <v>5.0281590099999995</v>
      </c>
      <c r="G440" s="93">
        <v>6.6941867500000001</v>
      </c>
      <c r="H440" s="95">
        <f t="shared" si="22"/>
        <v>-0.24887679448142086</v>
      </c>
      <c r="I440" s="96">
        <f t="shared" si="23"/>
        <v>0.31228273716967836</v>
      </c>
    </row>
    <row r="441" spans="1:9" x14ac:dyDescent="0.15">
      <c r="A441" s="99" t="s">
        <v>191</v>
      </c>
      <c r="B441" s="111" t="s">
        <v>192</v>
      </c>
      <c r="C441" s="94">
        <v>12.697251295999999</v>
      </c>
      <c r="D441" s="93">
        <v>8.3771169959999998</v>
      </c>
      <c r="E441" s="95">
        <f t="shared" si="24"/>
        <v>0.51570657328324598</v>
      </c>
      <c r="F441" s="94">
        <v>6.0478883200000002</v>
      </c>
      <c r="G441" s="93">
        <v>8.1641640000000001E-2</v>
      </c>
      <c r="H441" s="95">
        <f t="shared" si="22"/>
        <v>73.078476620508852</v>
      </c>
      <c r="I441" s="96">
        <f t="shared" si="23"/>
        <v>0.47631476915836579</v>
      </c>
    </row>
    <row r="442" spans="1:9" x14ac:dyDescent="0.15">
      <c r="A442" s="101" t="s">
        <v>552</v>
      </c>
      <c r="B442" s="110" t="s">
        <v>188</v>
      </c>
      <c r="C442" s="94">
        <v>12.190162384999999</v>
      </c>
      <c r="D442" s="93">
        <v>3.5419327149999997</v>
      </c>
      <c r="E442" s="95">
        <f t="shared" si="24"/>
        <v>2.4416696662178126</v>
      </c>
      <c r="F442" s="94">
        <v>6.2356770999999993</v>
      </c>
      <c r="G442" s="93">
        <v>0.28470190999999995</v>
      </c>
      <c r="H442" s="95">
        <f t="shared" si="22"/>
        <v>20.902477226092373</v>
      </c>
      <c r="I442" s="96">
        <f t="shared" si="23"/>
        <v>0.51153355493221342</v>
      </c>
    </row>
    <row r="443" spans="1:9" x14ac:dyDescent="0.15">
      <c r="A443" s="101" t="s">
        <v>193</v>
      </c>
      <c r="B443" s="110" t="s">
        <v>194</v>
      </c>
      <c r="C443" s="94">
        <v>2.397597647</v>
      </c>
      <c r="D443" s="93">
        <v>3.435890933</v>
      </c>
      <c r="E443" s="95">
        <f t="shared" si="24"/>
        <v>-0.30219040890609083</v>
      </c>
      <c r="F443" s="94">
        <v>4.0363566000000004</v>
      </c>
      <c r="G443" s="93">
        <v>1.7884786799999999</v>
      </c>
      <c r="H443" s="95">
        <f t="shared" si="22"/>
        <v>1.2568659303224128</v>
      </c>
      <c r="I443" s="96">
        <f t="shared" si="23"/>
        <v>1.6835004009327843</v>
      </c>
    </row>
    <row r="444" spans="1:9" x14ac:dyDescent="0.15">
      <c r="A444" s="99" t="s">
        <v>1398</v>
      </c>
      <c r="B444" s="112" t="s">
        <v>1513</v>
      </c>
      <c r="C444" s="94">
        <v>0.74214367000000003</v>
      </c>
      <c r="D444" s="93">
        <v>0.53665176000000003</v>
      </c>
      <c r="E444" s="95">
        <f t="shared" si="24"/>
        <v>0.38291481611837064</v>
      </c>
      <c r="F444" s="94">
        <v>7.5619460000000013E-2</v>
      </c>
      <c r="G444" s="93">
        <v>9.7646300000000005E-2</v>
      </c>
      <c r="H444" s="95">
        <f t="shared" si="22"/>
        <v>-0.22557782527346137</v>
      </c>
      <c r="I444" s="96">
        <f t="shared" si="23"/>
        <v>0.10189328974536697</v>
      </c>
    </row>
    <row r="445" spans="1:9" x14ac:dyDescent="0.15">
      <c r="A445" s="101" t="s">
        <v>217</v>
      </c>
      <c r="B445" s="110" t="s">
        <v>218</v>
      </c>
      <c r="C445" s="94">
        <v>0.6682229300000001</v>
      </c>
      <c r="D445" s="93">
        <v>0.88982704000000001</v>
      </c>
      <c r="E445" s="95">
        <f t="shared" si="24"/>
        <v>-0.24904178007447364</v>
      </c>
      <c r="F445" s="94">
        <v>5.9662646600000002</v>
      </c>
      <c r="G445" s="93">
        <v>3.8249244600000001</v>
      </c>
      <c r="H445" s="95">
        <f t="shared" si="22"/>
        <v>0.55983855953066319</v>
      </c>
      <c r="I445" s="96">
        <f t="shared" si="23"/>
        <v>8.928554217677025</v>
      </c>
    </row>
    <row r="446" spans="1:9" x14ac:dyDescent="0.15">
      <c r="A446" s="101" t="s">
        <v>1030</v>
      </c>
      <c r="B446" s="110" t="s">
        <v>1031</v>
      </c>
      <c r="C446" s="94">
        <v>39.710966667000001</v>
      </c>
      <c r="D446" s="93">
        <v>47.199127404000002</v>
      </c>
      <c r="E446" s="95">
        <f t="shared" si="24"/>
        <v>-0.15865040624385351</v>
      </c>
      <c r="F446" s="94">
        <v>58.777374369999997</v>
      </c>
      <c r="G446" s="93">
        <v>69.103027959999991</v>
      </c>
      <c r="H446" s="95">
        <f t="shared" si="22"/>
        <v>-0.14942403965245865</v>
      </c>
      <c r="I446" s="96">
        <f t="shared" si="23"/>
        <v>1.4801295285225144</v>
      </c>
    </row>
    <row r="447" spans="1:9" x14ac:dyDescent="0.15">
      <c r="A447" s="99" t="s">
        <v>481</v>
      </c>
      <c r="B447" s="112" t="s">
        <v>482</v>
      </c>
      <c r="C447" s="94">
        <v>2.2933877099999997</v>
      </c>
      <c r="D447" s="93">
        <v>0.24714563000000001</v>
      </c>
      <c r="E447" s="95">
        <f t="shared" si="24"/>
        <v>8.2794993381028004</v>
      </c>
      <c r="F447" s="94">
        <v>1.8112949999999999E-2</v>
      </c>
      <c r="G447" s="93">
        <v>0</v>
      </c>
      <c r="H447" s="95" t="str">
        <f t="shared" si="22"/>
        <v/>
      </c>
      <c r="I447" s="96">
        <f t="shared" si="23"/>
        <v>7.8979013975792167E-3</v>
      </c>
    </row>
    <row r="448" spans="1:9" x14ac:dyDescent="0.15">
      <c r="A448" s="101" t="s">
        <v>1032</v>
      </c>
      <c r="B448" s="110" t="s">
        <v>1033</v>
      </c>
      <c r="C448" s="94">
        <v>3.966972041</v>
      </c>
      <c r="D448" s="93">
        <v>4.6404497600000001</v>
      </c>
      <c r="E448" s="95">
        <f t="shared" si="24"/>
        <v>-0.14513199233515672</v>
      </c>
      <c r="F448" s="94">
        <v>6.8984266299999994</v>
      </c>
      <c r="G448" s="93">
        <v>3.9490027200000002</v>
      </c>
      <c r="H448" s="95">
        <f t="shared" si="22"/>
        <v>0.74687816624243775</v>
      </c>
      <c r="I448" s="96">
        <f t="shared" si="23"/>
        <v>1.7389652759592009</v>
      </c>
    </row>
    <row r="449" spans="1:9" x14ac:dyDescent="0.15">
      <c r="A449" s="101" t="s">
        <v>1034</v>
      </c>
      <c r="B449" s="110" t="s">
        <v>1035</v>
      </c>
      <c r="C449" s="94">
        <v>4.6361447719999997</v>
      </c>
      <c r="D449" s="93">
        <v>9.2923539759999993</v>
      </c>
      <c r="E449" s="95">
        <f t="shared" si="24"/>
        <v>-0.50107962051660015</v>
      </c>
      <c r="F449" s="94">
        <v>4.6986723000000001</v>
      </c>
      <c r="G449" s="93">
        <v>31.885821870000001</v>
      </c>
      <c r="H449" s="95">
        <f t="shared" si="22"/>
        <v>-0.85264070284414473</v>
      </c>
      <c r="I449" s="96">
        <f t="shared" si="23"/>
        <v>1.0134869662348844</v>
      </c>
    </row>
    <row r="450" spans="1:9" x14ac:dyDescent="0.15">
      <c r="A450" s="101" t="s">
        <v>1036</v>
      </c>
      <c r="B450" s="110" t="s">
        <v>1037</v>
      </c>
      <c r="C450" s="94">
        <v>0.51838000500000003</v>
      </c>
      <c r="D450" s="93">
        <v>0.41105136099999995</v>
      </c>
      <c r="E450" s="95">
        <f t="shared" si="24"/>
        <v>0.26110762348260441</v>
      </c>
      <c r="F450" s="94">
        <v>0.27458454999999998</v>
      </c>
      <c r="G450" s="93">
        <v>0.18011960000000002</v>
      </c>
      <c r="H450" s="95">
        <f t="shared" si="22"/>
        <v>0.52445680536710038</v>
      </c>
      <c r="I450" s="96">
        <f t="shared" si="23"/>
        <v>0.52969741763091338</v>
      </c>
    </row>
    <row r="451" spans="1:9" x14ac:dyDescent="0.15">
      <c r="A451" s="101" t="s">
        <v>702</v>
      </c>
      <c r="B451" s="110" t="s">
        <v>1038</v>
      </c>
      <c r="C451" s="94">
        <v>21.191160119999999</v>
      </c>
      <c r="D451" s="93">
        <v>18.844211980000001</v>
      </c>
      <c r="E451" s="95">
        <f t="shared" si="24"/>
        <v>0.12454477494155203</v>
      </c>
      <c r="F451" s="94">
        <v>30.939144769999999</v>
      </c>
      <c r="G451" s="93">
        <v>5.1296397100000002</v>
      </c>
      <c r="H451" s="95">
        <f t="shared" si="22"/>
        <v>5.0314459726451233</v>
      </c>
      <c r="I451" s="96">
        <f t="shared" si="23"/>
        <v>1.4600024064185118</v>
      </c>
    </row>
    <row r="452" spans="1:9" x14ac:dyDescent="0.15">
      <c r="A452" s="101" t="s">
        <v>1039</v>
      </c>
      <c r="B452" s="110" t="s">
        <v>1040</v>
      </c>
      <c r="C452" s="94">
        <v>0.52589148899999993</v>
      </c>
      <c r="D452" s="93">
        <v>0.32000109999999998</v>
      </c>
      <c r="E452" s="95">
        <f t="shared" si="24"/>
        <v>0.64340525391943948</v>
      </c>
      <c r="F452" s="94">
        <v>0.10559864999999999</v>
      </c>
      <c r="G452" s="93">
        <v>0.22360032000000002</v>
      </c>
      <c r="H452" s="95">
        <f t="shared" si="22"/>
        <v>-0.52773479930619072</v>
      </c>
      <c r="I452" s="96">
        <f t="shared" si="23"/>
        <v>0.20079931356333475</v>
      </c>
    </row>
    <row r="453" spans="1:9" x14ac:dyDescent="0.15">
      <c r="A453" s="101" t="s">
        <v>1041</v>
      </c>
      <c r="B453" s="110" t="s">
        <v>1042</v>
      </c>
      <c r="C453" s="94">
        <v>3.086401033</v>
      </c>
      <c r="D453" s="93">
        <v>1.973788358</v>
      </c>
      <c r="E453" s="95">
        <f t="shared" si="24"/>
        <v>0.56369401029773436</v>
      </c>
      <c r="F453" s="94">
        <v>0.86250303000000006</v>
      </c>
      <c r="G453" s="93">
        <v>0.25300504000000001</v>
      </c>
      <c r="H453" s="95">
        <f t="shared" si="22"/>
        <v>2.4090349741649417</v>
      </c>
      <c r="I453" s="96">
        <f t="shared" si="23"/>
        <v>0.27945267668655555</v>
      </c>
    </row>
    <row r="454" spans="1:9" x14ac:dyDescent="0.15">
      <c r="A454" s="101" t="s">
        <v>1043</v>
      </c>
      <c r="B454" s="110" t="s">
        <v>1044</v>
      </c>
      <c r="C454" s="94">
        <v>2.1098022319999998</v>
      </c>
      <c r="D454" s="93">
        <v>8.1059480280000002</v>
      </c>
      <c r="E454" s="95">
        <f t="shared" si="24"/>
        <v>-0.7397217173472852</v>
      </c>
      <c r="F454" s="94">
        <v>7.0604913600000003</v>
      </c>
      <c r="G454" s="93">
        <v>8.2978904500000006</v>
      </c>
      <c r="H454" s="95">
        <f t="shared" si="22"/>
        <v>-0.14912212898641009</v>
      </c>
      <c r="I454" s="96">
        <f t="shared" si="23"/>
        <v>3.3465181015127494</v>
      </c>
    </row>
    <row r="455" spans="1:9" x14ac:dyDescent="0.15">
      <c r="A455" s="101" t="s">
        <v>1045</v>
      </c>
      <c r="B455" s="110" t="s">
        <v>1046</v>
      </c>
      <c r="C455" s="94">
        <v>0.58548838999999997</v>
      </c>
      <c r="D455" s="93">
        <v>1.650306E-2</v>
      </c>
      <c r="E455" s="95">
        <f t="shared" si="24"/>
        <v>34.477565372724811</v>
      </c>
      <c r="F455" s="94">
        <v>5.0930000000000003E-3</v>
      </c>
      <c r="G455" s="93">
        <v>0</v>
      </c>
      <c r="H455" s="95" t="str">
        <f t="shared" ref="H455:H487" si="25">IF(ISERROR(F455/G455-1),"",(F455/G455-1))</f>
        <v/>
      </c>
      <c r="I455" s="96">
        <f t="shared" ref="I455:I487" si="26">IF(ISERROR(F455/C455),"",(F455/C455))</f>
        <v>8.6987207380832959E-3</v>
      </c>
    </row>
    <row r="456" spans="1:9" x14ac:dyDescent="0.15">
      <c r="A456" s="99" t="s">
        <v>1047</v>
      </c>
      <c r="B456" s="110" t="s">
        <v>1048</v>
      </c>
      <c r="C456" s="94">
        <v>7.9479789999999995E-2</v>
      </c>
      <c r="D456" s="93">
        <v>3.096256E-2</v>
      </c>
      <c r="E456" s="95">
        <f t="shared" si="24"/>
        <v>1.5669644241303042</v>
      </c>
      <c r="F456" s="94">
        <v>1.9E-3</v>
      </c>
      <c r="G456" s="93">
        <v>7.5978800000000004E-3</v>
      </c>
      <c r="H456" s="95">
        <f t="shared" si="25"/>
        <v>-0.7499302436995583</v>
      </c>
      <c r="I456" s="96">
        <f t="shared" si="26"/>
        <v>2.3905448164873111E-2</v>
      </c>
    </row>
    <row r="457" spans="1:9" x14ac:dyDescent="0.15">
      <c r="A457" s="99" t="s">
        <v>1049</v>
      </c>
      <c r="B457" s="110" t="s">
        <v>1050</v>
      </c>
      <c r="C457" s="94">
        <v>12.636390919</v>
      </c>
      <c r="D457" s="93">
        <v>11.097496312999999</v>
      </c>
      <c r="E457" s="95">
        <f t="shared" si="24"/>
        <v>0.13867043183400618</v>
      </c>
      <c r="F457" s="94">
        <v>21.34727912</v>
      </c>
      <c r="G457" s="93">
        <v>13.843890160000001</v>
      </c>
      <c r="H457" s="95">
        <f t="shared" si="25"/>
        <v>0.54200003563160304</v>
      </c>
      <c r="I457" s="96">
        <f t="shared" si="26"/>
        <v>1.6893493764823595</v>
      </c>
    </row>
    <row r="458" spans="1:9" x14ac:dyDescent="0.15">
      <c r="A458" s="99" t="s">
        <v>554</v>
      </c>
      <c r="B458" s="110" t="s">
        <v>1051</v>
      </c>
      <c r="C458" s="94">
        <v>7.8182603300000002</v>
      </c>
      <c r="D458" s="93">
        <v>7.7303507500000004</v>
      </c>
      <c r="E458" s="95">
        <f t="shared" si="24"/>
        <v>1.1372004045223871E-2</v>
      </c>
      <c r="F458" s="94">
        <v>14.866274900000001</v>
      </c>
      <c r="G458" s="93">
        <v>2.7851329900000001</v>
      </c>
      <c r="H458" s="95">
        <f t="shared" si="25"/>
        <v>4.3377253270767513</v>
      </c>
      <c r="I458" s="96">
        <f t="shared" si="26"/>
        <v>1.9014811828349543</v>
      </c>
    </row>
    <row r="459" spans="1:9" x14ac:dyDescent="0.15">
      <c r="A459" s="99" t="s">
        <v>555</v>
      </c>
      <c r="B459" s="110" t="s">
        <v>1052</v>
      </c>
      <c r="C459" s="94">
        <v>3.56827535</v>
      </c>
      <c r="D459" s="93">
        <v>2.1349762599999997</v>
      </c>
      <c r="E459" s="95">
        <f t="shared" si="24"/>
        <v>0.67134193332903869</v>
      </c>
      <c r="F459" s="94">
        <v>5.6323555999999995</v>
      </c>
      <c r="G459" s="93">
        <v>1.0237825600000001</v>
      </c>
      <c r="H459" s="95">
        <f t="shared" si="25"/>
        <v>4.5015154780522915</v>
      </c>
      <c r="I459" s="96">
        <f t="shared" si="26"/>
        <v>1.5784531874761289</v>
      </c>
    </row>
    <row r="460" spans="1:9" x14ac:dyDescent="0.15">
      <c r="A460" s="99" t="s">
        <v>1053</v>
      </c>
      <c r="B460" s="110" t="s">
        <v>1054</v>
      </c>
      <c r="C460" s="94">
        <v>6.2087059999999999E-2</v>
      </c>
      <c r="D460" s="93">
        <v>9.7344327000000008E-2</v>
      </c>
      <c r="E460" s="95">
        <f t="shared" si="24"/>
        <v>-0.36219128619585617</v>
      </c>
      <c r="F460" s="94">
        <v>0</v>
      </c>
      <c r="G460" s="93">
        <v>0.20827579000000002</v>
      </c>
      <c r="H460" s="95">
        <f t="shared" si="25"/>
        <v>-1</v>
      </c>
      <c r="I460" s="96">
        <f t="shared" si="26"/>
        <v>0</v>
      </c>
    </row>
    <row r="461" spans="1:9" x14ac:dyDescent="0.15">
      <c r="A461" s="99" t="s">
        <v>1218</v>
      </c>
      <c r="B461" s="110" t="s">
        <v>1219</v>
      </c>
      <c r="C461" s="94">
        <v>2.3587047599999997</v>
      </c>
      <c r="D461" s="93">
        <v>6.4078512400000003</v>
      </c>
      <c r="E461" s="95">
        <f t="shared" si="24"/>
        <v>-0.63190394538559858</v>
      </c>
      <c r="F461" s="94">
        <v>4.2537882800000002</v>
      </c>
      <c r="G461" s="93">
        <v>90.910062170000003</v>
      </c>
      <c r="H461" s="95">
        <f t="shared" si="25"/>
        <v>-0.95320882883078994</v>
      </c>
      <c r="I461" s="96">
        <f t="shared" si="26"/>
        <v>1.8034424452511812</v>
      </c>
    </row>
    <row r="462" spans="1:9" x14ac:dyDescent="0.15">
      <c r="A462" s="99" t="s">
        <v>1228</v>
      </c>
      <c r="B462" s="110" t="s">
        <v>1229</v>
      </c>
      <c r="C462" s="94">
        <v>0.4824928</v>
      </c>
      <c r="D462" s="93">
        <v>0.73452245999999999</v>
      </c>
      <c r="E462" s="95">
        <f t="shared" si="24"/>
        <v>-0.34312042684167887</v>
      </c>
      <c r="F462" s="94">
        <v>2.3736140400000001</v>
      </c>
      <c r="G462" s="93">
        <v>0</v>
      </c>
      <c r="H462" s="95" t="str">
        <f t="shared" si="25"/>
        <v/>
      </c>
      <c r="I462" s="96">
        <f t="shared" si="26"/>
        <v>4.9194807466557018</v>
      </c>
    </row>
    <row r="463" spans="1:9" x14ac:dyDescent="0.15">
      <c r="A463" s="99" t="s">
        <v>1232</v>
      </c>
      <c r="B463" s="110" t="s">
        <v>1233</v>
      </c>
      <c r="C463" s="94">
        <v>0</v>
      </c>
      <c r="D463" s="93">
        <v>0.29894802000000004</v>
      </c>
      <c r="E463" s="95">
        <f t="shared" si="24"/>
        <v>-1</v>
      </c>
      <c r="F463" s="94">
        <v>58.477572674832999</v>
      </c>
      <c r="G463" s="93">
        <v>0</v>
      </c>
      <c r="H463" s="95" t="str">
        <f t="shared" si="25"/>
        <v/>
      </c>
      <c r="I463" s="96" t="str">
        <f t="shared" si="26"/>
        <v/>
      </c>
    </row>
    <row r="464" spans="1:9" x14ac:dyDescent="0.15">
      <c r="A464" s="99" t="s">
        <v>1226</v>
      </c>
      <c r="B464" s="110" t="s">
        <v>1227</v>
      </c>
      <c r="C464" s="94">
        <v>0.85582121</v>
      </c>
      <c r="D464" s="93">
        <v>6.0719382099999999</v>
      </c>
      <c r="E464" s="95">
        <f t="shared" si="24"/>
        <v>-0.85905304362443435</v>
      </c>
      <c r="F464" s="94">
        <v>61.224976304913994</v>
      </c>
      <c r="G464" s="93">
        <v>4.1834600000000002</v>
      </c>
      <c r="H464" s="95">
        <f t="shared" si="25"/>
        <v>13.635009371408833</v>
      </c>
      <c r="I464" s="96">
        <f t="shared" si="26"/>
        <v>71.539447246129825</v>
      </c>
    </row>
    <row r="465" spans="1:9" x14ac:dyDescent="0.15">
      <c r="A465" s="99" t="s">
        <v>1055</v>
      </c>
      <c r="B465" s="110" t="s">
        <v>1056</v>
      </c>
      <c r="C465" s="94">
        <v>4.3310500000000004E-3</v>
      </c>
      <c r="D465" s="93">
        <v>0</v>
      </c>
      <c r="E465" s="95" t="str">
        <f t="shared" si="24"/>
        <v/>
      </c>
      <c r="F465" s="94">
        <v>0</v>
      </c>
      <c r="G465" s="93">
        <v>0</v>
      </c>
      <c r="H465" s="95" t="str">
        <f t="shared" si="25"/>
        <v/>
      </c>
      <c r="I465" s="96">
        <f t="shared" si="26"/>
        <v>0</v>
      </c>
    </row>
    <row r="466" spans="1:9" x14ac:dyDescent="0.15">
      <c r="A466" s="99" t="s">
        <v>1057</v>
      </c>
      <c r="B466" s="110" t="s">
        <v>1058</v>
      </c>
      <c r="C466" s="94">
        <v>0</v>
      </c>
      <c r="D466" s="93">
        <v>5.3899999999999996E-5</v>
      </c>
      <c r="E466" s="95">
        <f t="shared" si="24"/>
        <v>-1</v>
      </c>
      <c r="F466" s="94">
        <v>0</v>
      </c>
      <c r="G466" s="93">
        <v>0</v>
      </c>
      <c r="H466" s="95" t="str">
        <f t="shared" si="25"/>
        <v/>
      </c>
      <c r="I466" s="96" t="str">
        <f t="shared" si="26"/>
        <v/>
      </c>
    </row>
    <row r="467" spans="1:9" x14ac:dyDescent="0.15">
      <c r="A467" s="99" t="s">
        <v>1059</v>
      </c>
      <c r="B467" s="110" t="s">
        <v>1060</v>
      </c>
      <c r="C467" s="94">
        <v>0</v>
      </c>
      <c r="D467" s="93">
        <v>0</v>
      </c>
      <c r="E467" s="95" t="str">
        <f t="shared" si="24"/>
        <v/>
      </c>
      <c r="F467" s="94">
        <v>0</v>
      </c>
      <c r="G467" s="93">
        <v>0</v>
      </c>
      <c r="H467" s="95" t="str">
        <f t="shared" si="25"/>
        <v/>
      </c>
      <c r="I467" s="96" t="str">
        <f t="shared" si="26"/>
        <v/>
      </c>
    </row>
    <row r="468" spans="1:9" x14ac:dyDescent="0.15">
      <c r="A468" s="99" t="s">
        <v>1061</v>
      </c>
      <c r="B468" s="110" t="s">
        <v>1062</v>
      </c>
      <c r="C468" s="94">
        <v>2.1899290090000001</v>
      </c>
      <c r="D468" s="93">
        <v>3.5462051200000002</v>
      </c>
      <c r="E468" s="95">
        <f t="shared" si="24"/>
        <v>-0.38245844927323325</v>
      </c>
      <c r="F468" s="94">
        <v>0.36631790000000003</v>
      </c>
      <c r="G468" s="93">
        <v>2.96931353</v>
      </c>
      <c r="H468" s="95">
        <f t="shared" si="25"/>
        <v>-0.87663212513634425</v>
      </c>
      <c r="I468" s="96">
        <f t="shared" si="26"/>
        <v>0.16727386983529383</v>
      </c>
    </row>
    <row r="469" spans="1:9" x14ac:dyDescent="0.15">
      <c r="A469" s="114" t="s">
        <v>1445</v>
      </c>
      <c r="B469" s="25" t="s">
        <v>1444</v>
      </c>
      <c r="C469" s="94">
        <v>3.0852289500000003</v>
      </c>
      <c r="D469" s="93">
        <v>9.3842157799999999</v>
      </c>
      <c r="E469" s="95">
        <f t="shared" si="24"/>
        <v>-0.67123209628498115</v>
      </c>
      <c r="F469" s="94">
        <v>7.92143028</v>
      </c>
      <c r="G469" s="93">
        <v>1.85133693</v>
      </c>
      <c r="H469" s="95">
        <f t="shared" si="25"/>
        <v>3.2787620943746854</v>
      </c>
      <c r="I469" s="96">
        <f t="shared" si="26"/>
        <v>2.5675340172080259</v>
      </c>
    </row>
    <row r="470" spans="1:9" x14ac:dyDescent="0.15">
      <c r="A470" s="99" t="s">
        <v>1063</v>
      </c>
      <c r="B470" s="110" t="s">
        <v>1064</v>
      </c>
      <c r="C470" s="94">
        <v>3.4583999999999999E-3</v>
      </c>
      <c r="D470" s="93">
        <v>3.4179250000000001E-2</v>
      </c>
      <c r="E470" s="95">
        <f t="shared" si="24"/>
        <v>-0.89881580198512256</v>
      </c>
      <c r="F470" s="94">
        <v>0</v>
      </c>
      <c r="G470" s="93">
        <v>0</v>
      </c>
      <c r="H470" s="95" t="str">
        <f t="shared" si="25"/>
        <v/>
      </c>
      <c r="I470" s="96">
        <f t="shared" si="26"/>
        <v>0</v>
      </c>
    </row>
    <row r="471" spans="1:9" x14ac:dyDescent="0.15">
      <c r="A471" s="99" t="s">
        <v>1065</v>
      </c>
      <c r="B471" s="110" t="s">
        <v>1066</v>
      </c>
      <c r="C471" s="94">
        <v>2.7959979999999999E-2</v>
      </c>
      <c r="D471" s="93">
        <v>4.4063999999999999E-2</v>
      </c>
      <c r="E471" s="95">
        <f t="shared" si="24"/>
        <v>-0.36546886347131446</v>
      </c>
      <c r="F471" s="94">
        <v>0</v>
      </c>
      <c r="G471" s="93">
        <v>0</v>
      </c>
      <c r="H471" s="95" t="str">
        <f t="shared" si="25"/>
        <v/>
      </c>
      <c r="I471" s="96">
        <f t="shared" si="26"/>
        <v>0</v>
      </c>
    </row>
    <row r="472" spans="1:9" x14ac:dyDescent="0.15">
      <c r="A472" s="99" t="s">
        <v>1067</v>
      </c>
      <c r="B472" s="110" t="s">
        <v>1068</v>
      </c>
      <c r="C472" s="94">
        <v>9.4704999999999998E-2</v>
      </c>
      <c r="D472" s="93">
        <v>6.6514999999999996E-5</v>
      </c>
      <c r="E472" s="95">
        <f t="shared" si="24"/>
        <v>1422.8141772532513</v>
      </c>
      <c r="F472" s="94">
        <v>0</v>
      </c>
      <c r="G472" s="93">
        <v>0</v>
      </c>
      <c r="H472" s="95" t="str">
        <f t="shared" si="25"/>
        <v/>
      </c>
      <c r="I472" s="96">
        <f t="shared" si="26"/>
        <v>0</v>
      </c>
    </row>
    <row r="473" spans="1:9" x14ac:dyDescent="0.15">
      <c r="A473" s="99" t="s">
        <v>1069</v>
      </c>
      <c r="B473" s="112" t="s">
        <v>1070</v>
      </c>
      <c r="C473" s="94">
        <v>1.050747E-2</v>
      </c>
      <c r="D473" s="93">
        <v>0</v>
      </c>
      <c r="E473" s="95" t="str">
        <f t="shared" si="24"/>
        <v/>
      </c>
      <c r="F473" s="94">
        <v>0</v>
      </c>
      <c r="G473" s="93">
        <v>0</v>
      </c>
      <c r="H473" s="95" t="str">
        <f t="shared" si="25"/>
        <v/>
      </c>
      <c r="I473" s="96">
        <f t="shared" si="26"/>
        <v>0</v>
      </c>
    </row>
    <row r="474" spans="1:9" x14ac:dyDescent="0.15">
      <c r="A474" s="99" t="s">
        <v>1071</v>
      </c>
      <c r="B474" s="112" t="s">
        <v>1072</v>
      </c>
      <c r="C474" s="94">
        <v>0.41005654999999996</v>
      </c>
      <c r="D474" s="93">
        <v>0.37513591999999996</v>
      </c>
      <c r="E474" s="95">
        <f t="shared" si="24"/>
        <v>9.3087939965866173E-2</v>
      </c>
      <c r="F474" s="94">
        <v>0</v>
      </c>
      <c r="G474" s="93">
        <v>9.0827939999999996E-2</v>
      </c>
      <c r="H474" s="95">
        <f t="shared" si="25"/>
        <v>-1</v>
      </c>
      <c r="I474" s="96">
        <f t="shared" si="26"/>
        <v>0</v>
      </c>
    </row>
    <row r="475" spans="1:9" x14ac:dyDescent="0.15">
      <c r="A475" s="99" t="s">
        <v>1073</v>
      </c>
      <c r="B475" s="112" t="s">
        <v>1074</v>
      </c>
      <c r="C475" s="94">
        <v>0.77773116000000009</v>
      </c>
      <c r="D475" s="93">
        <v>0.60446962999999998</v>
      </c>
      <c r="E475" s="95">
        <f t="shared" si="24"/>
        <v>0.2866339703452101</v>
      </c>
      <c r="F475" s="94">
        <v>0</v>
      </c>
      <c r="G475" s="93">
        <v>0.12947410000000001</v>
      </c>
      <c r="H475" s="95">
        <f t="shared" si="25"/>
        <v>-1</v>
      </c>
      <c r="I475" s="96">
        <f t="shared" si="26"/>
        <v>0</v>
      </c>
    </row>
    <row r="476" spans="1:9" x14ac:dyDescent="0.15">
      <c r="A476" s="99" t="s">
        <v>1075</v>
      </c>
      <c r="B476" s="112" t="s">
        <v>1076</v>
      </c>
      <c r="C476" s="94">
        <v>8.0420000000000003E-4</v>
      </c>
      <c r="D476" s="93">
        <v>2.8874750000000001E-2</v>
      </c>
      <c r="E476" s="95">
        <f t="shared" si="24"/>
        <v>-0.97214867661191873</v>
      </c>
      <c r="F476" s="94">
        <v>0</v>
      </c>
      <c r="G476" s="93">
        <v>9.8795499999999991E-3</v>
      </c>
      <c r="H476" s="95">
        <f t="shared" si="25"/>
        <v>-1</v>
      </c>
      <c r="I476" s="96">
        <f t="shared" si="26"/>
        <v>0</v>
      </c>
    </row>
    <row r="477" spans="1:9" x14ac:dyDescent="0.15">
      <c r="A477" s="99" t="s">
        <v>1220</v>
      </c>
      <c r="B477" s="110" t="s">
        <v>1221</v>
      </c>
      <c r="C477" s="94">
        <v>0.16855155999999999</v>
      </c>
      <c r="D477" s="93">
        <v>0.76309853000000005</v>
      </c>
      <c r="E477" s="95">
        <f t="shared" si="24"/>
        <v>-0.7791221534655558</v>
      </c>
      <c r="F477" s="94">
        <v>0.93258034000000001</v>
      </c>
      <c r="G477" s="93">
        <v>4.4190744709425154</v>
      </c>
      <c r="H477" s="95">
        <f t="shared" si="25"/>
        <v>-0.7889647829806552</v>
      </c>
      <c r="I477" s="96">
        <f t="shared" si="26"/>
        <v>5.5329083872021121</v>
      </c>
    </row>
    <row r="478" spans="1:9" x14ac:dyDescent="0.15">
      <c r="A478" s="111" t="s">
        <v>451</v>
      </c>
      <c r="B478" s="112" t="s">
        <v>452</v>
      </c>
      <c r="C478" s="94">
        <v>0.56451013999999999</v>
      </c>
      <c r="D478" s="93">
        <v>0.59851127999999998</v>
      </c>
      <c r="E478" s="95">
        <f t="shared" si="24"/>
        <v>-5.6809522453779016E-2</v>
      </c>
      <c r="F478" s="94">
        <v>0</v>
      </c>
      <c r="G478" s="93">
        <v>8.895489999999999E-2</v>
      </c>
      <c r="H478" s="95">
        <f t="shared" si="25"/>
        <v>-1</v>
      </c>
      <c r="I478" s="96">
        <f t="shared" si="26"/>
        <v>0</v>
      </c>
    </row>
    <row r="479" spans="1:9" x14ac:dyDescent="0.15">
      <c r="A479" s="111" t="s">
        <v>536</v>
      </c>
      <c r="B479" s="112" t="s">
        <v>1077</v>
      </c>
      <c r="C479" s="94">
        <v>7.9800058700000003</v>
      </c>
      <c r="D479" s="93">
        <v>5.5641518799999998</v>
      </c>
      <c r="E479" s="95">
        <f t="shared" si="24"/>
        <v>0.43418189188610001</v>
      </c>
      <c r="F479" s="94">
        <v>33.185829480000002</v>
      </c>
      <c r="G479" s="93">
        <v>33.176595649999996</v>
      </c>
      <c r="H479" s="95">
        <f t="shared" si="25"/>
        <v>2.7832361395430105E-4</v>
      </c>
      <c r="I479" s="96">
        <f t="shared" si="26"/>
        <v>4.1586221890836779</v>
      </c>
    </row>
    <row r="480" spans="1:9" x14ac:dyDescent="0.15">
      <c r="A480" s="111" t="s">
        <v>703</v>
      </c>
      <c r="B480" s="112" t="s">
        <v>1079</v>
      </c>
      <c r="C480" s="94">
        <v>1.04556644</v>
      </c>
      <c r="D480" s="93">
        <v>1.6539845</v>
      </c>
      <c r="E480" s="95">
        <f t="shared" si="24"/>
        <v>-0.36784991636862374</v>
      </c>
      <c r="F480" s="94">
        <v>67.7118471</v>
      </c>
      <c r="G480" s="93">
        <v>28.507053500000001</v>
      </c>
      <c r="H480" s="95">
        <f t="shared" si="25"/>
        <v>1.3752664266056116</v>
      </c>
      <c r="I480" s="96">
        <f t="shared" si="26"/>
        <v>64.760922414456985</v>
      </c>
    </row>
    <row r="481" spans="1:9" x14ac:dyDescent="0.15">
      <c r="A481" s="111" t="s">
        <v>1083</v>
      </c>
      <c r="B481" s="112" t="s">
        <v>1084</v>
      </c>
      <c r="C481" s="94">
        <v>0.50464503999999999</v>
      </c>
      <c r="D481" s="93">
        <v>0.47165452000000002</v>
      </c>
      <c r="E481" s="95">
        <f t="shared" si="24"/>
        <v>6.9946366675336824E-2</v>
      </c>
      <c r="F481" s="94">
        <v>3.23970833</v>
      </c>
      <c r="G481" s="93">
        <v>8.5363160000000007E-2</v>
      </c>
      <c r="H481" s="95">
        <f t="shared" si="25"/>
        <v>36.952066558923072</v>
      </c>
      <c r="I481" s="96">
        <f t="shared" si="26"/>
        <v>6.4197764234440911</v>
      </c>
    </row>
    <row r="482" spans="1:9" x14ac:dyDescent="0.15">
      <c r="A482" s="111" t="s">
        <v>435</v>
      </c>
      <c r="B482" s="112" t="s">
        <v>1080</v>
      </c>
      <c r="C482" s="94">
        <v>3.0061412249999999</v>
      </c>
      <c r="D482" s="93">
        <v>5.5220669500000001</v>
      </c>
      <c r="E482" s="95">
        <f t="shared" si="24"/>
        <v>-0.45561304268504033</v>
      </c>
      <c r="F482" s="94">
        <v>9.867894230000001</v>
      </c>
      <c r="G482" s="93">
        <v>2.5740465399999999</v>
      </c>
      <c r="H482" s="95">
        <f t="shared" si="25"/>
        <v>2.8336114272432704</v>
      </c>
      <c r="I482" s="96">
        <f t="shared" si="26"/>
        <v>3.2825783925038321</v>
      </c>
    </row>
    <row r="483" spans="1:9" x14ac:dyDescent="0.15">
      <c r="A483" s="111" t="s">
        <v>436</v>
      </c>
      <c r="B483" s="112" t="s">
        <v>1082</v>
      </c>
      <c r="C483" s="94">
        <v>0.63702044999999996</v>
      </c>
      <c r="D483" s="93">
        <v>3.288783</v>
      </c>
      <c r="E483" s="95">
        <f t="shared" si="24"/>
        <v>-0.80630511347206557</v>
      </c>
      <c r="F483" s="94">
        <v>5.3135540199999998</v>
      </c>
      <c r="G483" s="93">
        <v>0.75940819999999998</v>
      </c>
      <c r="H483" s="95">
        <f t="shared" si="25"/>
        <v>5.9969668749955556</v>
      </c>
      <c r="I483" s="96">
        <f t="shared" si="26"/>
        <v>8.3412612891783926</v>
      </c>
    </row>
    <row r="484" spans="1:9" x14ac:dyDescent="0.15">
      <c r="A484" s="111" t="s">
        <v>437</v>
      </c>
      <c r="B484" s="112" t="s">
        <v>1081</v>
      </c>
      <c r="C484" s="94">
        <v>8.4400516400000001</v>
      </c>
      <c r="D484" s="93">
        <v>3.8976653300000002</v>
      </c>
      <c r="E484" s="95">
        <f t="shared" si="24"/>
        <v>1.1654120929874705</v>
      </c>
      <c r="F484" s="94">
        <v>7.5646042599999994</v>
      </c>
      <c r="G484" s="93">
        <v>43.797521889999999</v>
      </c>
      <c r="H484" s="95">
        <f t="shared" si="25"/>
        <v>-0.82728236818971312</v>
      </c>
      <c r="I484" s="96">
        <f t="shared" si="26"/>
        <v>0.89627464175088856</v>
      </c>
    </row>
    <row r="485" spans="1:9" x14ac:dyDescent="0.15">
      <c r="A485" s="111" t="s">
        <v>475</v>
      </c>
      <c r="B485" s="110" t="s">
        <v>476</v>
      </c>
      <c r="C485" s="94">
        <v>0.50021053000000004</v>
      </c>
      <c r="D485" s="93">
        <v>1.72172773</v>
      </c>
      <c r="E485" s="95">
        <f t="shared" si="24"/>
        <v>-0.70947175834822618</v>
      </c>
      <c r="F485" s="94">
        <v>0.18994366000000001</v>
      </c>
      <c r="G485" s="93">
        <v>0.24929952999999999</v>
      </c>
      <c r="H485" s="95">
        <f t="shared" si="25"/>
        <v>-0.23809058123775839</v>
      </c>
      <c r="I485" s="96">
        <f t="shared" si="26"/>
        <v>0.37972743196749575</v>
      </c>
    </row>
    <row r="486" spans="1:9" x14ac:dyDescent="0.15">
      <c r="A486" s="102" t="s">
        <v>1085</v>
      </c>
      <c r="B486" s="113" t="s">
        <v>1086</v>
      </c>
      <c r="C486" s="94">
        <v>35.266775240000001</v>
      </c>
      <c r="D486" s="93">
        <v>15.527414140000001</v>
      </c>
      <c r="E486" s="95">
        <f t="shared" si="24"/>
        <v>1.2712587506215636</v>
      </c>
      <c r="F486" s="94">
        <v>33.878352140000004</v>
      </c>
      <c r="G486" s="103">
        <v>11.514345499999999</v>
      </c>
      <c r="H486" s="95">
        <f t="shared" si="25"/>
        <v>1.9422733702058883</v>
      </c>
      <c r="I486" s="96">
        <f t="shared" si="26"/>
        <v>0.96063084615615124</v>
      </c>
    </row>
    <row r="487" spans="1:9" x14ac:dyDescent="0.15">
      <c r="A487" s="97"/>
      <c r="B487" s="120"/>
      <c r="C487" s="13">
        <f>SUM(C7:C486)</f>
        <v>11469.328789485993</v>
      </c>
      <c r="D487" s="13">
        <f>SUM(D7:D486)</f>
        <v>10019.817183175015</v>
      </c>
      <c r="E487" s="12">
        <f t="shared" si="24"/>
        <v>0.14466447638834734</v>
      </c>
      <c r="F487" s="11">
        <f>SUM(F7:F486)</f>
        <v>16871.755361468571</v>
      </c>
      <c r="G487" s="13">
        <f>SUM(G7:G486)</f>
        <v>14625.718000481811</v>
      </c>
      <c r="H487" s="12">
        <f t="shared" si="25"/>
        <v>0.1535676649114095</v>
      </c>
      <c r="I487" s="17">
        <f t="shared" si="26"/>
        <v>1.4710324964208035</v>
      </c>
    </row>
  </sheetData>
  <mergeCells count="2">
    <mergeCell ref="C5:E5"/>
    <mergeCell ref="F5:I5"/>
  </mergeCells>
  <phoneticPr fontId="2" type="noConversion"/>
  <pageMargins left="0.75" right="0.75" top="1" bottom="1" header="0.5" footer="0.5"/>
  <pageSetup paperSize="9" orientation="portrait" horizontalDpi="300" verticalDpi="300" copies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XTF Exchange Traded Funds</vt:lpstr>
      <vt:lpstr>XTF - Cascade OTC</vt:lpstr>
      <vt:lpstr>'XTF Exchange Traded Funds'!Print_Area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2009-04-15T13:19:51Z</cp:lastPrinted>
  <dcterms:created xsi:type="dcterms:W3CDTF">2008-04-23T07:36:26Z</dcterms:created>
  <dcterms:modified xsi:type="dcterms:W3CDTF">2022-10-31T17:45:47Z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